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CEAB0C4-C2A3-4308-9639-7AA981134A99}" xr6:coauthVersionLast="47" xr6:coauthVersionMax="47" xr10:uidLastSave="{00000000-0000-0000-0000-000000000000}"/>
  <bookViews>
    <workbookView xWindow="-120" yWindow="-120" windowWidth="29040" windowHeight="15720" activeTab="1" xr2:uid="{D4D3A758-6BEC-4FE2-9DFE-60B65C705B3F}"/>
  </bookViews>
  <sheets>
    <sheet name="MAR" sheetId="2" r:id="rId1"/>
    <sheet name="MARCH-25 UPDATED" sheetId="4" r:id="rId2"/>
  </sheets>
  <definedNames>
    <definedName name="_xlnm._FilterDatabase" localSheetId="1" hidden="1">'MARCH-25 UPDATED'!$A$4:$AL$7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" i="4" l="1"/>
  <c r="S7" i="4"/>
  <c r="V7" i="4" s="1"/>
  <c r="AJ4680" i="2" l="1"/>
  <c r="AI4680" i="2"/>
  <c r="AH4680" i="2"/>
  <c r="AG4680" i="2"/>
  <c r="AF4680" i="2"/>
  <c r="AE4680" i="2"/>
  <c r="AD4680" i="2"/>
  <c r="AC4680" i="2"/>
  <c r="AB4680" i="2"/>
  <c r="AA4680" i="2"/>
  <c r="Z4680" i="2"/>
  <c r="Y4680" i="2"/>
  <c r="X4680" i="2"/>
  <c r="W4680" i="2"/>
  <c r="V4680" i="2"/>
  <c r="U4680" i="2"/>
  <c r="T4680" i="2"/>
  <c r="S4680" i="2"/>
  <c r="R4680" i="2"/>
  <c r="Q4680" i="2"/>
  <c r="P4680" i="2"/>
  <c r="O4680" i="2"/>
  <c r="N4680" i="2"/>
  <c r="M4680" i="2"/>
  <c r="L4680" i="2"/>
  <c r="K4680" i="2"/>
</calcChain>
</file>

<file path=xl/sharedStrings.xml><?xml version="1.0" encoding="utf-8"?>
<sst xmlns="http://schemas.openxmlformats.org/spreadsheetml/2006/main" count="37508" uniqueCount="9869">
  <si>
    <t xml:space="preserve">Generated On: </t>
  </si>
  <si>
    <t>FEEDER_ID</t>
  </si>
  <si>
    <t>CIRCLE</t>
  </si>
  <si>
    <t>DIVISION</t>
  </si>
  <si>
    <t>SUB DIVISION</t>
  </si>
  <si>
    <t>STATION NAME</t>
  </si>
  <si>
    <t>FEEDER OWNER</t>
  </si>
  <si>
    <t>FEEDER INDEX</t>
  </si>
  <si>
    <t>FEEDER NAME</t>
  </si>
  <si>
    <t>FEEDER TYPE</t>
  </si>
  <si>
    <t>FEEDER CODE</t>
  </si>
  <si>
    <t>NO OF INS</t>
  </si>
  <si>
    <t>NO OF ACTIVE INS</t>
  </si>
  <si>
    <t>NO OF INACTIVE INS</t>
  </si>
  <si>
    <t>IP SET INSTALLATION</t>
  </si>
  <si>
    <t>IP_UNBILLED</t>
  </si>
  <si>
    <t>IR</t>
  </si>
  <si>
    <t>FR</t>
  </si>
  <si>
    <t>MC</t>
  </si>
  <si>
    <t>CONSUMPTION Q=(O-N)*P</t>
  </si>
  <si>
    <t>IMPORTED ENERGY</t>
  </si>
  <si>
    <t>EXPORTED ENERGY</t>
  </si>
  <si>
    <t>NET CONSUMPTION T=Q+R-S</t>
  </si>
  <si>
    <t>METERED SALES</t>
  </si>
  <si>
    <t>UNMETERED SALES</t>
  </si>
  <si>
    <t>TOTAL SALES W=U+V</t>
  </si>
  <si>
    <t>T AND D LOSS X=(T-W/T)*100</t>
  </si>
  <si>
    <t>DEMAND</t>
  </si>
  <si>
    <t>COLLECTION</t>
  </si>
  <si>
    <t>BILLING EFFICIENCY AA=W/T</t>
  </si>
  <si>
    <t>COLLECTION EFFICIENCY AB=Z/Y</t>
  </si>
  <si>
    <t>AT AND C LOSS AC=((1-AA*AB)*100</t>
  </si>
  <si>
    <t>REMARKS</t>
  </si>
  <si>
    <t>STATUS</t>
  </si>
  <si>
    <t>FWB_SRTVP_CONSUMPTION</t>
  </si>
  <si>
    <t>FWB_OPEN_ACCESS</t>
  </si>
  <si>
    <t>FWB_WHEELED_ENERGY</t>
  </si>
  <si>
    <t>FWB_SANCTION_LOAD_HP</t>
  </si>
  <si>
    <t>FWB_MCH_MC_UNITS</t>
  </si>
  <si>
    <t>DAVANAGERE</t>
  </si>
  <si>
    <t>CHANNAGIRI</t>
  </si>
  <si>
    <t>CHANNAGIRI_66</t>
  </si>
  <si>
    <t>F15-AJJIHALLINJY</t>
  </si>
  <si>
    <t>NJY</t>
  </si>
  <si>
    <t>1310106901020105</t>
  </si>
  <si>
    <t>RAMANAGAR</t>
  </si>
  <si>
    <t>CHANDAPURA</t>
  </si>
  <si>
    <t>ATTIBELE</t>
  </si>
  <si>
    <t>ATTIBELE_66</t>
  </si>
  <si>
    <t>F15-ATTIBELE-URBAN</t>
  </si>
  <si>
    <t>MIXED LOAD</t>
  </si>
  <si>
    <t>1220202901010107</t>
  </si>
  <si>
    <t>KOLAR</t>
  </si>
  <si>
    <t>CHIKKABALLAPURA</t>
  </si>
  <si>
    <t>CHIKKABALLAPURA URBAN</t>
  </si>
  <si>
    <t>CBPURA_IA_66</t>
  </si>
  <si>
    <t>F12-CHADALAPURA</t>
  </si>
  <si>
    <t>AGRI</t>
  </si>
  <si>
    <t>1230301903030503</t>
  </si>
  <si>
    <t>BAGEPALLI</t>
  </si>
  <si>
    <t>BAGEPALLI_66</t>
  </si>
  <si>
    <t>F11-CHITRAVATHI-DAM</t>
  </si>
  <si>
    <t>WATER WORKS</t>
  </si>
  <si>
    <t>1230305903010106</t>
  </si>
  <si>
    <t>NALLIMARADANAHALLI_66</t>
  </si>
  <si>
    <t>F11-GUVALAKANAHALLI-NJY</t>
  </si>
  <si>
    <t>1230301901020306</t>
  </si>
  <si>
    <t>CHIKKABALLAPURA RURAL</t>
  </si>
  <si>
    <t>PERESANDRA_66</t>
  </si>
  <si>
    <t>F13-HARISTHALA-NJY</t>
  </si>
  <si>
    <t>1230302901020305</t>
  </si>
  <si>
    <t>BANGALORE RURAL</t>
  </si>
  <si>
    <t>HOSAKOTE</t>
  </si>
  <si>
    <t>DEVANAHALLI</t>
  </si>
  <si>
    <t>DEVANAHALLI_66</t>
  </si>
  <si>
    <t>F19-KUNDANNA</t>
  </si>
  <si>
    <t>1210202903020306</t>
  </si>
  <si>
    <t>YERANDANAHALLI_220</t>
  </si>
  <si>
    <t>F29-MANJUSHREE</t>
  </si>
  <si>
    <t>INDUSTRIAL</t>
  </si>
  <si>
    <t>1220203901030511</t>
  </si>
  <si>
    <t>F22-NJY-BOMMAWARA</t>
  </si>
  <si>
    <t>1210202903020307</t>
  </si>
  <si>
    <t>F21-NJY-CHEEMACHANAHALLI</t>
  </si>
  <si>
    <t>1210202903010111</t>
  </si>
  <si>
    <t>VIJAYAPURA_66</t>
  </si>
  <si>
    <t>F14-NJY-DHARMAPURA</t>
  </si>
  <si>
    <t>1210202904010107</t>
  </si>
  <si>
    <t>F13-NJY-PAPANAHALLI</t>
  </si>
  <si>
    <t>1210202904020306</t>
  </si>
  <si>
    <t>F12-NJY-SAIBABA</t>
  </si>
  <si>
    <t>1210202904010106</t>
  </si>
  <si>
    <t>F11-SADALI</t>
  </si>
  <si>
    <t>1230302901020304</t>
  </si>
  <si>
    <t>TUMKUR</t>
  </si>
  <si>
    <t xml:space="preserve">TUMKUR </t>
  </si>
  <si>
    <t>TUMKUR URBAN SUB DIVISION2</t>
  </si>
  <si>
    <t>MELKOTE_66</t>
  </si>
  <si>
    <t>F04-A-K-KAVAL</t>
  </si>
  <si>
    <t>1320102901010103</t>
  </si>
  <si>
    <t>F14-KAIDALA NJY</t>
  </si>
  <si>
    <t>1320102901010106</t>
  </si>
  <si>
    <t>TIPTUR</t>
  </si>
  <si>
    <t>HALKURKE_110</t>
  </si>
  <si>
    <t>F04-MAVINAHALLI</t>
  </si>
  <si>
    <t>1320201909010103</t>
  </si>
  <si>
    <t>F12-AASIRWAD-PIPES</t>
  </si>
  <si>
    <t>1220202901020306</t>
  </si>
  <si>
    <t>NELAMANGALA</t>
  </si>
  <si>
    <t>NELMANGALA_66</t>
  </si>
  <si>
    <t>F21-ABB</t>
  </si>
  <si>
    <t>1210104903030506</t>
  </si>
  <si>
    <t>KOLAR RURAL</t>
  </si>
  <si>
    <t>KEMBODI_66</t>
  </si>
  <si>
    <t>F02-ABBANI</t>
  </si>
  <si>
    <t>1230102902010101</t>
  </si>
  <si>
    <t>KOLAR URBAN</t>
  </si>
  <si>
    <t>TAMAKA_66</t>
  </si>
  <si>
    <t>F07-ABBANI</t>
  </si>
  <si>
    <t>1230101901020302</t>
  </si>
  <si>
    <t>KGF</t>
  </si>
  <si>
    <t>MALUR</t>
  </si>
  <si>
    <t>MALUR_66</t>
  </si>
  <si>
    <t>F13-ABBENAHALLI</t>
  </si>
  <si>
    <t>1230204904010104</t>
  </si>
  <si>
    <t>CHANNAPATNA URBAN</t>
  </si>
  <si>
    <t>CHANNAPATNA_66</t>
  </si>
  <si>
    <t>F10-ABBUR</t>
  </si>
  <si>
    <t>1220104904020305</t>
  </si>
  <si>
    <t>CHINTHAMANI</t>
  </si>
  <si>
    <t>SHIDLAGATTA URBAN</t>
  </si>
  <si>
    <t>SIDLAGHATTA_66</t>
  </si>
  <si>
    <t>F03-ABLOODU</t>
  </si>
  <si>
    <t>1230403902010103</t>
  </si>
  <si>
    <t>T_BEGUR_66</t>
  </si>
  <si>
    <t>F05-ACE-DESINGER</t>
  </si>
  <si>
    <t>1210104904010103</t>
  </si>
  <si>
    <t>F04-ACHEPALLY</t>
  </si>
  <si>
    <t>1230305903020304</t>
  </si>
  <si>
    <t>SRINIVASAPURA</t>
  </si>
  <si>
    <t>SOMAYAJANAHALLI_66</t>
  </si>
  <si>
    <t>F03-SMADAVICHAMKUR</t>
  </si>
  <si>
    <t>1230103904020102</t>
  </si>
  <si>
    <t>ADDAGAL_66</t>
  </si>
  <si>
    <t>F03-ADDAGAL</t>
  </si>
  <si>
    <t>1230103905020103</t>
  </si>
  <si>
    <t>F03-ADEEP-LOCKS</t>
  </si>
  <si>
    <t>1220202901010103</t>
  </si>
  <si>
    <t>MALUR_IND_AREA_66</t>
  </si>
  <si>
    <t>F07-SAINATH</t>
  </si>
  <si>
    <t>1230204903020303</t>
  </si>
  <si>
    <t>TUMKUR RURAL SUB DIVISION1</t>
  </si>
  <si>
    <t>BELLAVI_66</t>
  </si>
  <si>
    <t>F08-AGALAGUNTE</t>
  </si>
  <si>
    <t>1320103901020304</t>
  </si>
  <si>
    <t>MAGADI</t>
  </si>
  <si>
    <t>AGALKOTE_66</t>
  </si>
  <si>
    <t>F02-AGALKOTTE-HAND-POST</t>
  </si>
  <si>
    <t>1210102901020302</t>
  </si>
  <si>
    <t>CN HALLY</t>
  </si>
  <si>
    <t>SHETYKERE_110</t>
  </si>
  <si>
    <t>F01-GYAREHALLI</t>
  </si>
  <si>
    <t>1320203904010101</t>
  </si>
  <si>
    <t>TIMMANAHALLI_110</t>
  </si>
  <si>
    <t>F10-AGGIGUDDE</t>
  </si>
  <si>
    <t>1320203907020304</t>
  </si>
  <si>
    <t>MADHUGIRI</t>
  </si>
  <si>
    <t>KORATAGERE</t>
  </si>
  <si>
    <t>KORATAGERE_66</t>
  </si>
  <si>
    <t>F02-AGRAHARA</t>
  </si>
  <si>
    <t>1320305903020301</t>
  </si>
  <si>
    <t>SIRA URBAN</t>
  </si>
  <si>
    <t>CHIKKABANAGERE_66</t>
  </si>
  <si>
    <t>F08-AGRAHARA</t>
  </si>
  <si>
    <t>1320302904020301</t>
  </si>
  <si>
    <t>KODIGENAHALLY</t>
  </si>
  <si>
    <t>NITRAHALLI_66</t>
  </si>
  <si>
    <t>F04-AKKIRAMPURA</t>
  </si>
  <si>
    <t>1320304902020104</t>
  </si>
  <si>
    <t>RAMANAGARA RURAL</t>
  </si>
  <si>
    <t>JALAMANGALA_66</t>
  </si>
  <si>
    <t>F04-AKKUR</t>
  </si>
  <si>
    <t>1220103903010103</t>
  </si>
  <si>
    <t xml:space="preserve">CHANNAPATNA RURAL </t>
  </si>
  <si>
    <t>AKKURMOLE_66</t>
  </si>
  <si>
    <t>F08-AKKUR-NJY</t>
  </si>
  <si>
    <t>1220105902010201</t>
  </si>
  <si>
    <t>CHITRADURGA</t>
  </si>
  <si>
    <t>CHITRADURGA RURAL</t>
  </si>
  <si>
    <t>SIRIGERE_66</t>
  </si>
  <si>
    <t>F04-ALAGWADI</t>
  </si>
  <si>
    <t>1310202902010104</t>
  </si>
  <si>
    <t>BANGARAPETE</t>
  </si>
  <si>
    <t>BUDIKOTE_66</t>
  </si>
  <si>
    <t>F07-ALAMBADI</t>
  </si>
  <si>
    <t>1230203902020303</t>
  </si>
  <si>
    <t>MULABAGILU</t>
  </si>
  <si>
    <t>MULBAGAL_66</t>
  </si>
  <si>
    <t>F05-ALANGOOR</t>
  </si>
  <si>
    <t>1230202906020301</t>
  </si>
  <si>
    <t>SMMANGALA_66</t>
  </si>
  <si>
    <t>F03-ALERI</t>
  </si>
  <si>
    <t>1230102907010103</t>
  </si>
  <si>
    <t>GOWRIBIDANUR</t>
  </si>
  <si>
    <t>THONDEBHAVI_66</t>
  </si>
  <si>
    <t>F02-ALIPURA</t>
  </si>
  <si>
    <t>1230303905010102</t>
  </si>
  <si>
    <t>KUNIGAL</t>
  </si>
  <si>
    <t>KUNIGAL_66</t>
  </si>
  <si>
    <t>F02-KENKERE</t>
  </si>
  <si>
    <t>1320110902010102</t>
  </si>
  <si>
    <t>F07-ALPHA-GRANITES</t>
  </si>
  <si>
    <t>1220202901020303</t>
  </si>
  <si>
    <t>NARSAPUR_66</t>
  </si>
  <si>
    <t>F02-ALPIN</t>
  </si>
  <si>
    <t>1230102908020301</t>
  </si>
  <si>
    <t>HIRIYURU</t>
  </si>
  <si>
    <t>HIRIYUR</t>
  </si>
  <si>
    <t>RANGANATHAPURA_66</t>
  </si>
  <si>
    <t>F06-ALURU</t>
  </si>
  <si>
    <t>1310401901020302</t>
  </si>
  <si>
    <t>SRINIVASAPURA_66</t>
  </si>
  <si>
    <t>F02-ALAVATA</t>
  </si>
  <si>
    <t>1230103902020102</t>
  </si>
  <si>
    <t>SIRA RURAL</t>
  </si>
  <si>
    <t>BRAHMASANDRA_66</t>
  </si>
  <si>
    <t>F07-AMALAGONDI</t>
  </si>
  <si>
    <t>1320303901020303</t>
  </si>
  <si>
    <t>MADHUGIRI_220</t>
  </si>
  <si>
    <t>F10-AMARAVATHI</t>
  </si>
  <si>
    <t>1320301904010103</t>
  </si>
  <si>
    <t>JIGANI</t>
  </si>
  <si>
    <t>NEW JIGANI_66</t>
  </si>
  <si>
    <t>F36-KOPPA</t>
  </si>
  <si>
    <t>1220204903010106</t>
  </si>
  <si>
    <t>BANNERGHATTAROAD_66</t>
  </si>
  <si>
    <t>F05-AMC</t>
  </si>
  <si>
    <t>1220204901010103</t>
  </si>
  <si>
    <t>GUBBI</t>
  </si>
  <si>
    <t>GUBBI_110</t>
  </si>
  <si>
    <t>F14-AMMANAGATTA</t>
  </si>
  <si>
    <t>1320106903030504</t>
  </si>
  <si>
    <t>CHINTHAMANI RURAL</t>
  </si>
  <si>
    <t>TALAGAWARA_66</t>
  </si>
  <si>
    <t>F06-AMMANALLUR</t>
  </si>
  <si>
    <t>1230402901020302</t>
  </si>
  <si>
    <t>NANGLI_66</t>
  </si>
  <si>
    <t>F08-ANANTHPURA</t>
  </si>
  <si>
    <t>1230202902010103</t>
  </si>
  <si>
    <t>KGF_66</t>
  </si>
  <si>
    <t>F14-ANDERSONPET-RURAL</t>
  </si>
  <si>
    <t>1230201902010103</t>
  </si>
  <si>
    <t>SHIDLAGATTA RURAL</t>
  </si>
  <si>
    <t>DIBBURAHALLI_66</t>
  </si>
  <si>
    <t>F03-ANEMADUGU</t>
  </si>
  <si>
    <t>1230404906010103</t>
  </si>
  <si>
    <t>F09-ANGAREKANAHALLY</t>
  </si>
  <si>
    <t>1230301901020304</t>
  </si>
  <si>
    <t>F09-ANGONDAHALLI</t>
  </si>
  <si>
    <t>1230202906020304</t>
  </si>
  <si>
    <t>MASTI_66</t>
  </si>
  <si>
    <t>F09-ANIKARA-HALLI</t>
  </si>
  <si>
    <t>1230204905020305</t>
  </si>
  <si>
    <t>KALLUR_110</t>
  </si>
  <si>
    <t>F08-ANKALAKOPPA</t>
  </si>
  <si>
    <t>1320106907020103</t>
  </si>
  <si>
    <t>SHIVANHALLI_66</t>
  </si>
  <si>
    <t>F01-ANKANAHALLI</t>
  </si>
  <si>
    <t>1220103905010101</t>
  </si>
  <si>
    <t>MELLAHALLI_66</t>
  </si>
  <si>
    <t>F04-ANKANAHALLI</t>
  </si>
  <si>
    <t>1220103904010103</t>
  </si>
  <si>
    <t>ANKASANDRA_66</t>
  </si>
  <si>
    <t>F06-ANKASANDRA</t>
  </si>
  <si>
    <t>1320106901010105</t>
  </si>
  <si>
    <t>NANDAGUDI</t>
  </si>
  <si>
    <t>SULIBELE_66</t>
  </si>
  <si>
    <t>F03-ANKONAHALLI</t>
  </si>
  <si>
    <t>1210203901010103</t>
  </si>
  <si>
    <t>MALLASANDRA_BNG_66</t>
  </si>
  <si>
    <t>F08-ANNEHALLI</t>
  </si>
  <si>
    <t>1230102906020304</t>
  </si>
  <si>
    <t>F05-ANOOR</t>
  </si>
  <si>
    <t>1230403902010104</t>
  </si>
  <si>
    <t>CHINTHAMANI URBAN</t>
  </si>
  <si>
    <t>KODIHALLI_BGR_66</t>
  </si>
  <si>
    <t>F06-ANOOR</t>
  </si>
  <si>
    <t>1230401902020301</t>
  </si>
  <si>
    <t>F41-AMBEDKAR INDUSTRIAL AREA-2</t>
  </si>
  <si>
    <t>1220204903020303</t>
  </si>
  <si>
    <t>DODDABALAPURA (U)</t>
  </si>
  <si>
    <t>DCROSS_66</t>
  </si>
  <si>
    <t>F05-ANTHARAHALLI</t>
  </si>
  <si>
    <t>1210101906010302</t>
  </si>
  <si>
    <t>NANDAGUDI_66</t>
  </si>
  <si>
    <t>F08-ANUPAHALLI</t>
  </si>
  <si>
    <t>1210203903010104</t>
  </si>
  <si>
    <t>F31-APC-II</t>
  </si>
  <si>
    <t>1220204903010101</t>
  </si>
  <si>
    <t>KIADB_220</t>
  </si>
  <si>
    <t>F14-ADVANCE CABLE</t>
  </si>
  <si>
    <t>1210101907020306</t>
  </si>
  <si>
    <t>F15-JODHANI PAPERS</t>
  </si>
  <si>
    <t>1210101907020307</t>
  </si>
  <si>
    <t>F11-APPLICOM</t>
  </si>
  <si>
    <t>1220202901020305</t>
  </si>
  <si>
    <t>F02-ARALERI</t>
  </si>
  <si>
    <t>1230204904010102</t>
  </si>
  <si>
    <t>F08-ARALIKERE</t>
  </si>
  <si>
    <t>1320203904020302</t>
  </si>
  <si>
    <t>F12-ARALU-MALLIGE</t>
  </si>
  <si>
    <t>1210101907020305</t>
  </si>
  <si>
    <t>PAVAGADA</t>
  </si>
  <si>
    <t>MANGALWADA_66</t>
  </si>
  <si>
    <t>F02- MANGALAWADA</t>
  </si>
  <si>
    <t>1320306903010102</t>
  </si>
  <si>
    <t>SANTEBENNUR</t>
  </si>
  <si>
    <t>TYAVANAGI_66</t>
  </si>
  <si>
    <t>F07-AREHALLI</t>
  </si>
  <si>
    <t>1310107902010107</t>
  </si>
  <si>
    <t>GULIGENAHALLI_66</t>
  </si>
  <si>
    <t>F09-AREHALLI-NJY</t>
  </si>
  <si>
    <t>1320302902010105</t>
  </si>
  <si>
    <t>F01-ARIKUNTE</t>
  </si>
  <si>
    <t>1230103902020101</t>
  </si>
  <si>
    <t>F04-ARINAGENAHALLI</t>
  </si>
  <si>
    <t>1230102906010103</t>
  </si>
  <si>
    <t>JAGALURU</t>
  </si>
  <si>
    <t>JAGALUR_66</t>
  </si>
  <si>
    <t>F14-ARISHINAGUNDI</t>
  </si>
  <si>
    <t>1310105904020504</t>
  </si>
  <si>
    <t>TUMKUR RURAL SUB DIVISION2</t>
  </si>
  <si>
    <t>THIMMASANDRA_66</t>
  </si>
  <si>
    <t>F06-ARIYUR</t>
  </si>
  <si>
    <t>1320104905010302</t>
  </si>
  <si>
    <t>F04-ARKUNDA</t>
  </si>
  <si>
    <t>1230303905010104</t>
  </si>
  <si>
    <t>KODIGENAHALLI_66</t>
  </si>
  <si>
    <t>F13-ARLAPURA</t>
  </si>
  <si>
    <t>1320304901020305</t>
  </si>
  <si>
    <t>DODDABALAPURA (R)</t>
  </si>
  <si>
    <t>GUNDAMGERE_66</t>
  </si>
  <si>
    <t>F07-AROODI</t>
  </si>
  <si>
    <t>1210101905010103</t>
  </si>
  <si>
    <t>JIGANI_66</t>
  </si>
  <si>
    <t>F14-ARRON-UNIVERSAL</t>
  </si>
  <si>
    <t>1220204905030503</t>
  </si>
  <si>
    <t>F02-ARSAPURA</t>
  </si>
  <si>
    <t>1320304902020102</t>
  </si>
  <si>
    <t>JIGANI BOMMASANDRA LINK ROAD_66</t>
  </si>
  <si>
    <t>F03-ASHIRWAAD-PIPE</t>
  </si>
  <si>
    <t>1220204904010102</t>
  </si>
  <si>
    <t>LINGDHALLI_66</t>
  </si>
  <si>
    <t>F09-ASTAPANAHALLINJY</t>
  </si>
  <si>
    <t>1310106902010105</t>
  </si>
  <si>
    <t>VGDODDI_66</t>
  </si>
  <si>
    <t>F03-V G DODDI</t>
  </si>
  <si>
    <t>1210102903010102</t>
  </si>
  <si>
    <t>F04-ATTIBELE</t>
  </si>
  <si>
    <t>1210203901020301</t>
  </si>
  <si>
    <t>CHEEMANGALA_66</t>
  </si>
  <si>
    <t>F02-ATTIGANAHALLI</t>
  </si>
  <si>
    <t>1230404904020101</t>
  </si>
  <si>
    <t>F08-ATTUR</t>
  </si>
  <si>
    <t>1230402901010105</t>
  </si>
  <si>
    <t>BELADARA_66</t>
  </si>
  <si>
    <t>F04-AVALIPALYA</t>
  </si>
  <si>
    <t>1320103904010101</t>
  </si>
  <si>
    <t>AVANI_66</t>
  </si>
  <si>
    <t>F01-AVANI</t>
  </si>
  <si>
    <t>1230202904010101</t>
  </si>
  <si>
    <t>F06-CHANNAPURA</t>
  </si>
  <si>
    <t>1230202906010105</t>
  </si>
  <si>
    <t>F04-AVATHI</t>
  </si>
  <si>
    <t>1210202903020302</t>
  </si>
  <si>
    <t>VIDYANAGAR</t>
  </si>
  <si>
    <t>VIDYANAGAR_66</t>
  </si>
  <si>
    <t>F13-AWHO</t>
  </si>
  <si>
    <t>DOMESTIC</t>
  </si>
  <si>
    <t>1210202901010105</t>
  </si>
  <si>
    <t>F03-B-V-HALLI</t>
  </si>
  <si>
    <t>1220104904010103</t>
  </si>
  <si>
    <t>NAGALMADIKE_66</t>
  </si>
  <si>
    <t>F06-B.K.HALLI</t>
  </si>
  <si>
    <t>1320306907020302</t>
  </si>
  <si>
    <t>CHIKKA_GANGANVADI_66</t>
  </si>
  <si>
    <t>F04-B.S.DODDI</t>
  </si>
  <si>
    <t>1220103902010103</t>
  </si>
  <si>
    <t>F10-BADACHOWDANAHALLI</t>
  </si>
  <si>
    <t>1320304902010305</t>
  </si>
  <si>
    <t>BADAVANAHALLI_66</t>
  </si>
  <si>
    <t>F07-BADAVANAHALLY</t>
  </si>
  <si>
    <t>1320301902010104</t>
  </si>
  <si>
    <t>NITTUR</t>
  </si>
  <si>
    <t>DODDAGUNI_110</t>
  </si>
  <si>
    <t>F03-BADAVANPALYA</t>
  </si>
  <si>
    <t>1320107901010103</t>
  </si>
  <si>
    <t>PULAMG_66</t>
  </si>
  <si>
    <t>F09-BADIGONDANAHALLY NJY</t>
  </si>
  <si>
    <t>1320301906020304</t>
  </si>
  <si>
    <t>F02-LAKKENAHALLI</t>
  </si>
  <si>
    <t>1320203907010101</t>
  </si>
  <si>
    <t>KOLALA_66</t>
  </si>
  <si>
    <t>F03-BYRAGUNDLU</t>
  </si>
  <si>
    <t>1320305904010103</t>
  </si>
  <si>
    <t>BHAKTHARAHALLI_66</t>
  </si>
  <si>
    <t>F03-GANGAMMANAGUDDE</t>
  </si>
  <si>
    <t>1320110901010103</t>
  </si>
  <si>
    <t>HOSUR(RAMAPURA)_66</t>
  </si>
  <si>
    <t>F05-BAKTHARAHALLY</t>
  </si>
  <si>
    <t>1230303903010302</t>
  </si>
  <si>
    <t>F05-BALAGERE</t>
  </si>
  <si>
    <t>1230102907020301</t>
  </si>
  <si>
    <t>ANEKAL</t>
  </si>
  <si>
    <t>ANEKAL_66</t>
  </si>
  <si>
    <t>F14-BALAJI</t>
  </si>
  <si>
    <t>1220201902010108</t>
  </si>
  <si>
    <t>F11-BALAMANDE</t>
  </si>
  <si>
    <t>1230201902030505</t>
  </si>
  <si>
    <t>F08-BALLA</t>
  </si>
  <si>
    <t>1230202906020303</t>
  </si>
  <si>
    <t>F14-BALLURU</t>
  </si>
  <si>
    <t>1220202901010106</t>
  </si>
  <si>
    <t>F06-BANAGALLY</t>
  </si>
  <si>
    <t>1220105902020303</t>
  </si>
  <si>
    <t>KUDUR</t>
  </si>
  <si>
    <t>GUDEMARANAHALLI_66</t>
  </si>
  <si>
    <t>F06-BANAVADI</t>
  </si>
  <si>
    <t>1210103903020302</t>
  </si>
  <si>
    <t>F07-BANAVARA</t>
  </si>
  <si>
    <t>1320103901020303</t>
  </si>
  <si>
    <t>BANDIHALLI_110</t>
  </si>
  <si>
    <t>F09-RAMENAHALLI NJY</t>
  </si>
  <si>
    <t>1320201905020304</t>
  </si>
  <si>
    <t>NITTUR_220</t>
  </si>
  <si>
    <t>F12-BANDIHALLY</t>
  </si>
  <si>
    <t>IDLE</t>
  </si>
  <si>
    <t>1320107903030502</t>
  </si>
  <si>
    <t>SIRA_66</t>
  </si>
  <si>
    <t>F15-BANDKUNTE</t>
  </si>
  <si>
    <t>1320302903020505</t>
  </si>
  <si>
    <t>F08-BANDREHALLY</t>
  </si>
  <si>
    <t>1320301904010101</t>
  </si>
  <si>
    <t>F09-BANAGARAHALLY</t>
  </si>
  <si>
    <t>1320301902020304</t>
  </si>
  <si>
    <t>HOSADURGA</t>
  </si>
  <si>
    <t>HALURAMESHWARA_66</t>
  </si>
  <si>
    <t>F11-GULIHATTI</t>
  </si>
  <si>
    <t>1310204903010106</t>
  </si>
  <si>
    <t>F09-BANNEREGHATTA-NATIONAL-PARK</t>
  </si>
  <si>
    <t>1220204901010104</t>
  </si>
  <si>
    <t>F03-BANNIKUPPE</t>
  </si>
  <si>
    <t>1220103905010103</t>
  </si>
  <si>
    <t>KANAKAPUR</t>
  </si>
  <si>
    <t>KANAKAPUR RURAL</t>
  </si>
  <si>
    <t>HUNSANAHALLI_66</t>
  </si>
  <si>
    <t>F01-GATTIGUNDA IP</t>
  </si>
  <si>
    <t>1220302901010101</t>
  </si>
  <si>
    <t>F05-BANSAL</t>
  </si>
  <si>
    <t>1220204904010104</t>
  </si>
  <si>
    <t>F12-BANTEHALLI</t>
  </si>
  <si>
    <t>1230204905010105</t>
  </si>
  <si>
    <t>F07-BARAGUR</t>
  </si>
  <si>
    <t>1320302904020103</t>
  </si>
  <si>
    <t>F06-BARC</t>
  </si>
  <si>
    <t>1230303903010303</t>
  </si>
  <si>
    <t>F09-BARDI</t>
  </si>
  <si>
    <t>1210104904020304</t>
  </si>
  <si>
    <t>HOSKERE_66</t>
  </si>
  <si>
    <t>F06-BRAHMASAMUDRA</t>
  </si>
  <si>
    <t>1320301905020102</t>
  </si>
  <si>
    <t>F05-RAMANAHALLI</t>
  </si>
  <si>
    <t>1320203907010107</t>
  </si>
  <si>
    <t>F18-BASANTH-BUTTON</t>
  </si>
  <si>
    <t>1220204905020302</t>
  </si>
  <si>
    <t>F03-BASAVANAHALLY</t>
  </si>
  <si>
    <t>1320301906010103</t>
  </si>
  <si>
    <t>PALLAGATTE_66</t>
  </si>
  <si>
    <t>F03-BASAVANAKOTE</t>
  </si>
  <si>
    <t>1310105903010103</t>
  </si>
  <si>
    <t>F03-BASAVAPATNA</t>
  </si>
  <si>
    <t>1230404904010102</t>
  </si>
  <si>
    <t>F04-BASHETTAHALLI</t>
  </si>
  <si>
    <t>1230404906010104</t>
  </si>
  <si>
    <t>F09-BASHETTIHALLI</t>
  </si>
  <si>
    <t>1210101907010106</t>
  </si>
  <si>
    <t>IRAGAMPALLI_66</t>
  </si>
  <si>
    <t>F06-BATLAHALLI</t>
  </si>
  <si>
    <t>1230402902010103</t>
  </si>
  <si>
    <t>F08-BATTIGERE</t>
  </si>
  <si>
    <t>1320304902010303</t>
  </si>
  <si>
    <t>GUDIBANDE</t>
  </si>
  <si>
    <t>GUDIBANDE_66</t>
  </si>
  <si>
    <t>F02-BEECHAGANAHALLY</t>
  </si>
  <si>
    <t>1230304904010102</t>
  </si>
  <si>
    <t>F08-BEEDIGANAHALLI</t>
  </si>
  <si>
    <t>1210202904020303</t>
  </si>
  <si>
    <t>KUNDANA_66</t>
  </si>
  <si>
    <t>F02-BEERASANDRA</t>
  </si>
  <si>
    <t>1210202902010101</t>
  </si>
  <si>
    <t>KOLAR_220</t>
  </si>
  <si>
    <t>F08-BEGLI-HOSAHALLI</t>
  </si>
  <si>
    <t>1230101902020304</t>
  </si>
  <si>
    <t>BEGUR_220</t>
  </si>
  <si>
    <t>F03-BEGUR</t>
  </si>
  <si>
    <t>1210202906010301</t>
  </si>
  <si>
    <t>ANCHEPALYA_66</t>
  </si>
  <si>
    <t>F04-NEELATHAHALLI</t>
  </si>
  <si>
    <t>1320110903010104</t>
  </si>
  <si>
    <t>HEBBUR_66</t>
  </si>
  <si>
    <t>F08-BEGUR</t>
  </si>
  <si>
    <t>1320104903020304</t>
  </si>
  <si>
    <t>F13-DASARAHALLI NJY</t>
  </si>
  <si>
    <t>1320104903020501</t>
  </si>
  <si>
    <t>TIPTUR_110</t>
  </si>
  <si>
    <t>F13-TADASOOR</t>
  </si>
  <si>
    <t>1320201901030503</t>
  </si>
  <si>
    <t>VEMAGAL_66</t>
  </si>
  <si>
    <t>F10-BELAMARANAHALLI</t>
  </si>
  <si>
    <t>1230102903020304</t>
  </si>
  <si>
    <t>KADABA_110</t>
  </si>
  <si>
    <t>F03-BELAVATA</t>
  </si>
  <si>
    <t>1320107905010103</t>
  </si>
  <si>
    <t>F01-BELLAVI</t>
  </si>
  <si>
    <t>1320103901010101</t>
  </si>
  <si>
    <t>F09-BELVATA</t>
  </si>
  <si>
    <t>1320107903020304</t>
  </si>
  <si>
    <t>F04-BEML-NAGAR</t>
  </si>
  <si>
    <t>1230201902020301</t>
  </si>
  <si>
    <t>F09-BENAKANAKATTE</t>
  </si>
  <si>
    <t>1320203904020303</t>
  </si>
  <si>
    <t>F12-BENCHE NJY</t>
  </si>
  <si>
    <t>1320302903020502</t>
  </si>
  <si>
    <t>F06-BENSAR</t>
  </si>
  <si>
    <t>1230204903020302</t>
  </si>
  <si>
    <t>HOSAKERE_66</t>
  </si>
  <si>
    <t>F08-BETTADAHALLI</t>
  </si>
  <si>
    <t>1320107902010104</t>
  </si>
  <si>
    <t>F08-BETTAHALASUR</t>
  </si>
  <si>
    <t>1210202901020301</t>
  </si>
  <si>
    <t>F07-BETTAHALLI</t>
  </si>
  <si>
    <t>1210203901020304</t>
  </si>
  <si>
    <t>BOODIGERE_66</t>
  </si>
  <si>
    <t>F09-BETTAKOTE</t>
  </si>
  <si>
    <t>1210202905020305</t>
  </si>
  <si>
    <t>HANDANKERE_110</t>
  </si>
  <si>
    <t>F07-BEVINAHALLI</t>
  </si>
  <si>
    <t>1320203906020302</t>
  </si>
  <si>
    <t>BEVINAHALLI_66</t>
  </si>
  <si>
    <t>F09-BEVINAHALLI</t>
  </si>
  <si>
    <t>1320302905020303</t>
  </si>
  <si>
    <t>BEVOORU</t>
  </si>
  <si>
    <t>BEVOOR_66</t>
  </si>
  <si>
    <t>F06-BEVOOR</t>
  </si>
  <si>
    <t>1220104901020304</t>
  </si>
  <si>
    <t>MELUR_66</t>
  </si>
  <si>
    <t>F04-BHAKTARAHALLI</t>
  </si>
  <si>
    <t>1230404903020303</t>
  </si>
  <si>
    <t>F08-BHAKTHARAHALLI</t>
  </si>
  <si>
    <t>1320110902020302</t>
  </si>
  <si>
    <t>KAMASAMUDRA_66</t>
  </si>
  <si>
    <t>F07-BHEEMAGANAHALLI</t>
  </si>
  <si>
    <t>1230203901020302</t>
  </si>
  <si>
    <t>YNHOSKOTE_66</t>
  </si>
  <si>
    <t>F07--BHEMANAKUNTE</t>
  </si>
  <si>
    <t>1320306906020102</t>
  </si>
  <si>
    <t>KALLAMBELLA_66</t>
  </si>
  <si>
    <t>F02-BHOOPASANDRA</t>
  </si>
  <si>
    <t>1320303903010102</t>
  </si>
  <si>
    <t>SATHANURU</t>
  </si>
  <si>
    <t>HONNIGANAHALLI_66</t>
  </si>
  <si>
    <t>F10-BHOOHALLI</t>
  </si>
  <si>
    <t>1220303901020305</t>
  </si>
  <si>
    <t>F02-BHUVANAHALLI</t>
  </si>
  <si>
    <t>1210202903020101</t>
  </si>
  <si>
    <t>F18-BIA-III-STAGE.</t>
  </si>
  <si>
    <t>1220203901030506</t>
  </si>
  <si>
    <t>F20-BIA-KSSIDC-SHEDS</t>
  </si>
  <si>
    <t>1220203901010203</t>
  </si>
  <si>
    <t>F17-BIA-ST-PHASE</t>
  </si>
  <si>
    <t>1220203901030505</t>
  </si>
  <si>
    <t>BIDADI</t>
  </si>
  <si>
    <t>BIDADI_220</t>
  </si>
  <si>
    <t>F06-BIDADI-URBAN</t>
  </si>
  <si>
    <t>1220101901020301</t>
  </si>
  <si>
    <t>F11-BIDANAGERE</t>
  </si>
  <si>
    <t>1320110902020305</t>
  </si>
  <si>
    <t>F13-BIDARE</t>
  </si>
  <si>
    <t>1320106903030503</t>
  </si>
  <si>
    <t>BIDARE_66</t>
  </si>
  <si>
    <t>F03-BIDARE</t>
  </si>
  <si>
    <t>1320106904010103</t>
  </si>
  <si>
    <t>F01-BIDRAKATTE</t>
  </si>
  <si>
    <t>1320104905010101</t>
  </si>
  <si>
    <t>DABASPETE</t>
  </si>
  <si>
    <t>TYAMAGONDLU_66</t>
  </si>
  <si>
    <t>F01-BIGBAG</t>
  </si>
  <si>
    <t>1210104901010101</t>
  </si>
  <si>
    <t>HARIHARA</t>
  </si>
  <si>
    <t>NYAMATHI</t>
  </si>
  <si>
    <t>NYAMATHI_66</t>
  </si>
  <si>
    <t>F07-BIJAGATTE</t>
  </si>
  <si>
    <t>1310302902020303</t>
  </si>
  <si>
    <t>KODIHALLI_66</t>
  </si>
  <si>
    <t>F05-YAKKULI NJY</t>
  </si>
  <si>
    <t>1220302902020302</t>
  </si>
  <si>
    <t>F02-BIJJAVARA</t>
  </si>
  <si>
    <t>1210202904010102</t>
  </si>
  <si>
    <t>RAMANAGARA URBAN</t>
  </si>
  <si>
    <t>RAMNAGAR_66</t>
  </si>
  <si>
    <t>F09-BILAGUMBA</t>
  </si>
  <si>
    <t>1220102901020304</t>
  </si>
  <si>
    <t>DABUSPET_220</t>
  </si>
  <si>
    <t>F08-BILANAKOTE</t>
  </si>
  <si>
    <t>1210104902020302</t>
  </si>
  <si>
    <t>SARAJAPURA_220</t>
  </si>
  <si>
    <t>F09-BILLAPURA SJP</t>
  </si>
  <si>
    <t>1220202902020302</t>
  </si>
  <si>
    <t>F14-BIOGEN</t>
  </si>
  <si>
    <t>1210104902010105</t>
  </si>
  <si>
    <t>F02-BIRLA-SUPER</t>
  </si>
  <si>
    <t>1210101907010102</t>
  </si>
  <si>
    <t>H_GOLAHALLI_66</t>
  </si>
  <si>
    <t>F02-KALKIRE</t>
  </si>
  <si>
    <t>1230202901010101</t>
  </si>
  <si>
    <t>F05-BISANATHAM</t>
  </si>
  <si>
    <t>1230203901010104</t>
  </si>
  <si>
    <t>MANCHENAHALLI_66</t>
  </si>
  <si>
    <t>F07-BISILAHALLY</t>
  </si>
  <si>
    <t>1230303904020301</t>
  </si>
  <si>
    <t>F08-BITTASANDRA</t>
  </si>
  <si>
    <t>1210103903020303</t>
  </si>
  <si>
    <t>F08-BOGAPARTHY</t>
  </si>
  <si>
    <t>1230302901020301</t>
  </si>
  <si>
    <t>F08-BOGENAHALLY</t>
  </si>
  <si>
    <t>1230304904020304</t>
  </si>
  <si>
    <t>HOLALKERE</t>
  </si>
  <si>
    <t>HOLALKERE_66</t>
  </si>
  <si>
    <t>F08-BOMANKATTE</t>
  </si>
  <si>
    <t>1310203903020102</t>
  </si>
  <si>
    <t>KORA_66</t>
  </si>
  <si>
    <t>F06-BOMMANAHALLI</t>
  </si>
  <si>
    <t>1320103902020302</t>
  </si>
  <si>
    <t>CHIKKATOTLUKERE_66</t>
  </si>
  <si>
    <t>F04-BOMMANHALLI</t>
  </si>
  <si>
    <t>1320103903010103</t>
  </si>
  <si>
    <t>PAVAGADA_66</t>
  </si>
  <si>
    <t>F04-BOMMATHALAHALLY</t>
  </si>
  <si>
    <t>1320306902020101</t>
  </si>
  <si>
    <t>F03-AJJANAPALLYA</t>
  </si>
  <si>
    <t>1320203906010102</t>
  </si>
  <si>
    <t>DASUDI_66</t>
  </si>
  <si>
    <t>F04-BORANAKANIVE</t>
  </si>
  <si>
    <t>1320203903010104</t>
  </si>
  <si>
    <t>F06-BRAHMASANDRA</t>
  </si>
  <si>
    <t>1320303901020302</t>
  </si>
  <si>
    <t>F02-BRAMANIPURA</t>
  </si>
  <si>
    <t>1220104904010102</t>
  </si>
  <si>
    <t>KANASWADI_66</t>
  </si>
  <si>
    <t>F04-BSNL</t>
  </si>
  <si>
    <t>1210101901010104</t>
  </si>
  <si>
    <t>F19-BTL-COLLEGE</t>
  </si>
  <si>
    <t>COMMERCIAL</t>
  </si>
  <si>
    <t>1220203901010202</t>
  </si>
  <si>
    <t>F05-BTS-MILL</t>
  </si>
  <si>
    <t>1210101901010301</t>
  </si>
  <si>
    <t>SHYLAPURA_66</t>
  </si>
  <si>
    <t>F08-BUDIBETTA</t>
  </si>
  <si>
    <t>1320306901020102</t>
  </si>
  <si>
    <t>F07-BUDIGERE</t>
  </si>
  <si>
    <t>1210202905020303</t>
  </si>
  <si>
    <t>F06-BUDIGERE-IP</t>
  </si>
  <si>
    <t>1210202905020302</t>
  </si>
  <si>
    <t>BANGARPET_66</t>
  </si>
  <si>
    <t>F10-HEREKARAPANAHALLI</t>
  </si>
  <si>
    <t>1230203903030503</t>
  </si>
  <si>
    <t>F04-BUDIKOTE NJY</t>
  </si>
  <si>
    <t>1230203902020301</t>
  </si>
  <si>
    <t>F05-BUGUDANAHALLY</t>
  </si>
  <si>
    <t>1320103901020301</t>
  </si>
  <si>
    <t>BUKKAPATNA_66</t>
  </si>
  <si>
    <t>F01-BUKKAPATNA</t>
  </si>
  <si>
    <t>1320303902010101</t>
  </si>
  <si>
    <t>F07-BUKKAPATNA</t>
  </si>
  <si>
    <t>1320305903010103</t>
  </si>
  <si>
    <t>JANGAMAKOTE_66</t>
  </si>
  <si>
    <t>F07-BALUVANAHALLI</t>
  </si>
  <si>
    <t>1230404905020303</t>
  </si>
  <si>
    <t>F08-BULZAR.</t>
  </si>
  <si>
    <t>1220203901020302</t>
  </si>
  <si>
    <t>CHINTAMANI_66</t>
  </si>
  <si>
    <t>F01-BURAMAKALAHALLI</t>
  </si>
  <si>
    <t>1230401901010101</t>
  </si>
  <si>
    <t>F09-BUSSTAND</t>
  </si>
  <si>
    <t>1320201901020302</t>
  </si>
  <si>
    <t>F13-BUTHAKATANAHALLI</t>
  </si>
  <si>
    <t>1320302903020503</t>
  </si>
  <si>
    <t>F04-BYADAGERE</t>
  </si>
  <si>
    <t>1320106907010103</t>
  </si>
  <si>
    <t>F01-BYAGADADENAHALLI</t>
  </si>
  <si>
    <t>1220201902010101</t>
  </si>
  <si>
    <t>F08-BYALAHALLY</t>
  </si>
  <si>
    <t>1320107905020303</t>
  </si>
  <si>
    <t>F05-BYALYA</t>
  </si>
  <si>
    <t>1320304902010301</t>
  </si>
  <si>
    <t>D_PALYA_66</t>
  </si>
  <si>
    <t>F05-BYCHAPURA NJY</t>
  </si>
  <si>
    <t>1230304903020301</t>
  </si>
  <si>
    <t>F12-BYRAGANAHALLI</t>
  </si>
  <si>
    <t>1230404906010106</t>
  </si>
  <si>
    <t>F01-BYRKUR</t>
  </si>
  <si>
    <t>1230202902010101</t>
  </si>
  <si>
    <t>F03-BYRAMANGALA</t>
  </si>
  <si>
    <t>1220101901010102</t>
  </si>
  <si>
    <t>F06-BYRENAHALLI</t>
  </si>
  <si>
    <t>1320304902020301</t>
  </si>
  <si>
    <t>F03-BYARASANDRA</t>
  </si>
  <si>
    <t>1230404905010103</t>
  </si>
  <si>
    <t>BYRKUR_66</t>
  </si>
  <si>
    <t>F05-BYRKUR</t>
  </si>
  <si>
    <t>1230202903020301</t>
  </si>
  <si>
    <t>F01-C.S-PURA</t>
  </si>
  <si>
    <t>1320106907010101</t>
  </si>
  <si>
    <t>F03-C-S-PURA</t>
  </si>
  <si>
    <t>1320104903010103</t>
  </si>
  <si>
    <t>F06-C-S-TEMPLE</t>
  </si>
  <si>
    <t>1320104903020303</t>
  </si>
  <si>
    <t>CHELURU_66</t>
  </si>
  <si>
    <t>F11 C-HARIVESANDRA</t>
  </si>
  <si>
    <t>1320106902020103</t>
  </si>
  <si>
    <t>F02-C.K.PURA</t>
  </si>
  <si>
    <t>1320306902010302</t>
  </si>
  <si>
    <t>IGGALUR_66</t>
  </si>
  <si>
    <t>F08-CB-DODDI</t>
  </si>
  <si>
    <t>1220105901020301</t>
  </si>
  <si>
    <t>CHAKAVELU_66</t>
  </si>
  <si>
    <t>F04-CHAKAVELU</t>
  </si>
  <si>
    <t>1230305904010104</t>
  </si>
  <si>
    <t>F01-CHAKRABHAVI</t>
  </si>
  <si>
    <t>1210102901020301</t>
  </si>
  <si>
    <t>KYALANUR_66</t>
  </si>
  <si>
    <t>F06-CHALDIGANAHALLI</t>
  </si>
  <si>
    <t>1230102904020301</t>
  </si>
  <si>
    <t>F07-CHALGANAHALLI</t>
  </si>
  <si>
    <t>1230203903010101</t>
  </si>
  <si>
    <t>F12-CHAMAKALAHALLY</t>
  </si>
  <si>
    <t>1230202902020306</t>
  </si>
  <si>
    <t>CHANDAPURA_66</t>
  </si>
  <si>
    <t>F10-CHANDAPURA</t>
  </si>
  <si>
    <t>1220203902010304</t>
  </si>
  <si>
    <t>F02-CHANDAPURA</t>
  </si>
  <si>
    <t>1220201902010102</t>
  </si>
  <si>
    <t>MEDIGESHI_66</t>
  </si>
  <si>
    <t>F01-BEDATTHURU</t>
  </si>
  <si>
    <t>1320301903010101</t>
  </si>
  <si>
    <t>F06-CHANDRAGIRI</t>
  </si>
  <si>
    <t>1320301902020303</t>
  </si>
  <si>
    <t>F01-CHANGAVARA</t>
  </si>
  <si>
    <t>1320302905010101</t>
  </si>
  <si>
    <t>F12-CHANNAKAL</t>
  </si>
  <si>
    <t>1230204904030504</t>
  </si>
  <si>
    <t>F02-CHANNANKUNTE</t>
  </si>
  <si>
    <t>1320302902010102</t>
  </si>
  <si>
    <t>F15-CHANNARAYAPATNA</t>
  </si>
  <si>
    <t>1210202903010108</t>
  </si>
  <si>
    <t>F03-CHARBUJA</t>
  </si>
  <si>
    <t>1220204905010102</t>
  </si>
  <si>
    <t>F06-CHANNENAHALLI</t>
  </si>
  <si>
    <t>1320103901020302</t>
  </si>
  <si>
    <t>F07-CHEEMANGALA</t>
  </si>
  <si>
    <t>1230404904020303</t>
  </si>
  <si>
    <t>KANAKAPUR URBAN</t>
  </si>
  <si>
    <t>KANAKAPURA_66</t>
  </si>
  <si>
    <t>F15-CHIRANAKUPPE-NJY</t>
  </si>
  <si>
    <t>1220301901020101</t>
  </si>
  <si>
    <t>CHELUR_66</t>
  </si>
  <si>
    <t>F02-CHELUR-EXPRESS</t>
  </si>
  <si>
    <t>1230305901010102</t>
  </si>
  <si>
    <t>SOMNATHPURA_66</t>
  </si>
  <si>
    <t>F06-CHELUR-EXPRESS</t>
  </si>
  <si>
    <t>1230305902020301</t>
  </si>
  <si>
    <t>F01-CHELUR</t>
  </si>
  <si>
    <t>1230305901010101</t>
  </si>
  <si>
    <t>LAKKUR_66</t>
  </si>
  <si>
    <t>F04-CHENNIGARAYAPURA</t>
  </si>
  <si>
    <t>1230204901020301</t>
  </si>
  <si>
    <t>F02-CHIKKA-TIRUPATHI</t>
  </si>
  <si>
    <t>1230204901010102</t>
  </si>
  <si>
    <t>F04-CHIKKABALLAPURA</t>
  </si>
  <si>
    <t>1230403902010302</t>
  </si>
  <si>
    <t>F06-CHIKKADASARAHALLI</t>
  </si>
  <si>
    <t>1230404904020302</t>
  </si>
  <si>
    <t>F04-CHIKKADODDAVADI</t>
  </si>
  <si>
    <t>1320305904010104</t>
  </si>
  <si>
    <t>F06-M HOSAHALLI</t>
  </si>
  <si>
    <t>1230204905020302</t>
  </si>
  <si>
    <t>F01-KALLUPALYA</t>
  </si>
  <si>
    <t>1320110901010101</t>
  </si>
  <si>
    <t>F02-CHIKKAMALUR</t>
  </si>
  <si>
    <t>1320304901020302</t>
  </si>
  <si>
    <t>MOLAKALMURU</t>
  </si>
  <si>
    <t>NAGASAMUDRA_66</t>
  </si>
  <si>
    <t>F04-CHIKKANAHALLI</t>
  </si>
  <si>
    <t>1310403902010104</t>
  </si>
  <si>
    <t>F01-CHIKKAPALANAHALLI</t>
  </si>
  <si>
    <t>1320305903010101</t>
  </si>
  <si>
    <t>F07-CHIKKERE</t>
  </si>
  <si>
    <t>1320302903010302</t>
  </si>
  <si>
    <t>HIREGUNTANUR_66</t>
  </si>
  <si>
    <t>F03-CHIKPURA</t>
  </si>
  <si>
    <t>1310202901010103</t>
  </si>
  <si>
    <t>MAGADI_66</t>
  </si>
  <si>
    <t>F05-MAYANAYAKANAHALLI</t>
  </si>
  <si>
    <t>1210102902020301</t>
  </si>
  <si>
    <t>F08-CHILLING-CENTRE</t>
  </si>
  <si>
    <t>1220201902020302</t>
  </si>
  <si>
    <t>F07-CHILLORPALLI</t>
  </si>
  <si>
    <t>1230103905010304</t>
  </si>
  <si>
    <t>MADHUGIRI_66</t>
  </si>
  <si>
    <t>F03-CHINAKAVAJRA NJY</t>
  </si>
  <si>
    <t>1320301907010103</t>
  </si>
  <si>
    <t>F03-CHINNENAHALLY</t>
  </si>
  <si>
    <t>1320301905010103</t>
  </si>
  <si>
    <t>SAVALANGA_66</t>
  </si>
  <si>
    <t>F03-CHINNIKATTE</t>
  </si>
  <si>
    <t>1310302908010104</t>
  </si>
  <si>
    <t>F07-CHINTANAHALLI</t>
  </si>
  <si>
    <t>1230102907020302</t>
  </si>
  <si>
    <t>F07-CHOCOLATE-FACTORY</t>
  </si>
  <si>
    <t>1210104903020302</t>
  </si>
  <si>
    <t>JULUPALYA_66</t>
  </si>
  <si>
    <t>F04-CHOKKAMPALLI</t>
  </si>
  <si>
    <t>1230305905010103</t>
  </si>
  <si>
    <t>GANJIGUNTE_66</t>
  </si>
  <si>
    <t>F06-CHOKKANAHALLI</t>
  </si>
  <si>
    <t>1230404901020301</t>
  </si>
  <si>
    <t>GUNDLUKOTTUR_66</t>
  </si>
  <si>
    <t>F10-CHOLASHETTYHALLI</t>
  </si>
  <si>
    <t>1230304901020304</t>
  </si>
  <si>
    <t>HDPURA_66</t>
  </si>
  <si>
    <t>F08-CHOWDAGONDANAHALLY</t>
  </si>
  <si>
    <t>1310203902020302</t>
  </si>
  <si>
    <t>CHIKKANAYAKANAHALLI_110</t>
  </si>
  <si>
    <t>F06-JC-PURA</t>
  </si>
  <si>
    <t>1320203901010105</t>
  </si>
  <si>
    <t>F10-CHUDENAHALLI</t>
  </si>
  <si>
    <t>1220201902020304</t>
  </si>
  <si>
    <t>F07-KITHAGALI</t>
  </si>
  <si>
    <t>1320301906020303</t>
  </si>
  <si>
    <t>F22-CLOUD-NINE-LAYOUT.</t>
  </si>
  <si>
    <t>1220203901030508</t>
  </si>
  <si>
    <t>F02-CN-HALLI</t>
  </si>
  <si>
    <t>1320203901010101</t>
  </si>
  <si>
    <t>F08-COCA-COLA-GREEN</t>
  </si>
  <si>
    <t>1220101901020303</t>
  </si>
  <si>
    <t>F16-CORTO-PRINTS.</t>
  </si>
  <si>
    <t>1220203901030504</t>
  </si>
  <si>
    <t>F11-CPT</t>
  </si>
  <si>
    <t>1220104904020306</t>
  </si>
  <si>
    <t>F03-CT-KERE</t>
  </si>
  <si>
    <t>1320103903010102</t>
  </si>
  <si>
    <t xml:space="preserve">F09-BASAVANAGUDI </t>
  </si>
  <si>
    <t>1320104903020305</t>
  </si>
  <si>
    <t>F03-D.K.PLOT</t>
  </si>
  <si>
    <t>1220302902020103</t>
  </si>
  <si>
    <t>F03-D-N-DODDI</t>
  </si>
  <si>
    <t>1230204905010103</t>
  </si>
  <si>
    <t>VATADAHOSAHALLI_66</t>
  </si>
  <si>
    <t>F04-VATADAHOSAHALLI</t>
  </si>
  <si>
    <t>1230304902010103</t>
  </si>
  <si>
    <t>F04-D.HOSUR</t>
  </si>
  <si>
    <t>1230301903020301</t>
  </si>
  <si>
    <t>F18-DODDKATIGENAHALLI</t>
  </si>
  <si>
    <t>1320106903030507</t>
  </si>
  <si>
    <t>F01-BACHAREDDYHALLI</t>
  </si>
  <si>
    <t>1230304903010101</t>
  </si>
  <si>
    <t>SRIRAMPURA</t>
  </si>
  <si>
    <t>MATHOD_66</t>
  </si>
  <si>
    <t>F10-D.T.VATTI</t>
  </si>
  <si>
    <t>1310204904010103</t>
  </si>
  <si>
    <t>F06-D.V.HALLY</t>
  </si>
  <si>
    <t>1320301907020301</t>
  </si>
  <si>
    <t>F03-THAMMANANA GUDDE</t>
  </si>
  <si>
    <t>1320203903010103</t>
  </si>
  <si>
    <t>F10-DABBEGHATTA</t>
  </si>
  <si>
    <t>1320301907020304</t>
  </si>
  <si>
    <t>F03-DABBESPET-RURAL-AGRI</t>
  </si>
  <si>
    <t>1210104902010102</t>
  </si>
  <si>
    <t>F14-DAIRY+ARCHIDPLY</t>
  </si>
  <si>
    <t>1230401901010108</t>
  </si>
  <si>
    <t>F02-DALIMBA</t>
  </si>
  <si>
    <t>1220303901020302</t>
  </si>
  <si>
    <t>DALSANUR_66</t>
  </si>
  <si>
    <t>F08-DALSNUR</t>
  </si>
  <si>
    <t>1230103903010302</t>
  </si>
  <si>
    <t>F03-DANDIGEPURA</t>
  </si>
  <si>
    <t>1210102901010101</t>
  </si>
  <si>
    <t>F05-DASARAHALLI</t>
  </si>
  <si>
    <t>1320304901020303</t>
  </si>
  <si>
    <t>F14-INDUSTRIAL</t>
  </si>
  <si>
    <t>1230203903030507</t>
  </si>
  <si>
    <t>F02-DASARHALLI</t>
  </si>
  <si>
    <t>1220202902010102</t>
  </si>
  <si>
    <t>KEREKODI_110</t>
  </si>
  <si>
    <t>F06-DASARIGHATTA</t>
  </si>
  <si>
    <t>1320201908010103</t>
  </si>
  <si>
    <t>F01-DASENAHALLY</t>
  </si>
  <si>
    <t>1320301905010101</t>
  </si>
  <si>
    <t>F01-IDLE</t>
  </si>
  <si>
    <t>1220104904010101</t>
  </si>
  <si>
    <t>F02-DASUDI</t>
  </si>
  <si>
    <t>1320203903010102</t>
  </si>
  <si>
    <t>TAVAREKERE</t>
  </si>
  <si>
    <t>TAVAREKERE_66</t>
  </si>
  <si>
    <t>F10-KITTANAHALLI</t>
  </si>
  <si>
    <t>1210105902010302</t>
  </si>
  <si>
    <t>F12-DEEPAK-FORGE.</t>
  </si>
  <si>
    <t>1220203901020402</t>
  </si>
  <si>
    <t>F43-DELPHI</t>
  </si>
  <si>
    <t>1220204903020305</t>
  </si>
  <si>
    <t>F22-DENSO</t>
  </si>
  <si>
    <t>1210104903030507</t>
  </si>
  <si>
    <t>F06-DEVAGIRI NJY</t>
  </si>
  <si>
    <t>1320302904020102</t>
  </si>
  <si>
    <t>F02-KUCHANGI</t>
  </si>
  <si>
    <t>1320103903010101</t>
  </si>
  <si>
    <t>F02-DEVALAKERE</t>
  </si>
  <si>
    <t>1320306901010102</t>
  </si>
  <si>
    <t>F05-KALLUGUDI</t>
  </si>
  <si>
    <t>1320106901010104</t>
  </si>
  <si>
    <t>YHUNASENAHALLI_66</t>
  </si>
  <si>
    <t>F04-DEVARAMALLUR</t>
  </si>
  <si>
    <t>1230403901020302</t>
  </si>
  <si>
    <t>F02-DEVARAYASAMUDRA</t>
  </si>
  <si>
    <t>1230202904010102</t>
  </si>
  <si>
    <t>F02-DEVARAHOSAHALLI-AGRI</t>
  </si>
  <si>
    <t>1210104902010101</t>
  </si>
  <si>
    <t>RAMPURA_66</t>
  </si>
  <si>
    <t>F01-DEVASAMUDRA</t>
  </si>
  <si>
    <t>1310403903010101</t>
  </si>
  <si>
    <t>THIMMAMPALLI_66</t>
  </si>
  <si>
    <t>F04-DEVIKUNTE</t>
  </si>
  <si>
    <t>1230305907020301</t>
  </si>
  <si>
    <t>F11-DG-HALLI-NJY</t>
  </si>
  <si>
    <t>1320302902020305</t>
  </si>
  <si>
    <t>NANDIGANAHALLI_66</t>
  </si>
  <si>
    <t>F04-MUDDALAHALLI</t>
  </si>
  <si>
    <t>1230401903010102</t>
  </si>
  <si>
    <t>F03- BATHLAHALLI</t>
  </si>
  <si>
    <t>1230203901010102</t>
  </si>
  <si>
    <t>CBPURA_U_66</t>
  </si>
  <si>
    <t>F09-DIBBUR</t>
  </si>
  <si>
    <t>1230301902010105</t>
  </si>
  <si>
    <t>F06-DIBBURAHALLI</t>
  </si>
  <si>
    <t>1230404906020302</t>
  </si>
  <si>
    <t>F04-RAYASANDRA</t>
  </si>
  <si>
    <t>1230204905010104</t>
  </si>
  <si>
    <t>F07-DINNUR</t>
  </si>
  <si>
    <t>1210202904020302</t>
  </si>
  <si>
    <t>F27-DNA</t>
  </si>
  <si>
    <t>1220204905010108</t>
  </si>
  <si>
    <t>F07-DODDA-AGRAHARA</t>
  </si>
  <si>
    <t>1320303903020302</t>
  </si>
  <si>
    <t>DODDABELAVANGALA_66</t>
  </si>
  <si>
    <t>F02-DODDABELVANGALA</t>
  </si>
  <si>
    <t>1210101903010102</t>
  </si>
  <si>
    <t>HULIYAR_110</t>
  </si>
  <si>
    <t>F07-KENKERE</t>
  </si>
  <si>
    <t>1320203905020101</t>
  </si>
  <si>
    <t>F04-DODDACHIMANAHALLI</t>
  </si>
  <si>
    <t>1210202902010103</t>
  </si>
  <si>
    <t>F02-DODDAGHATTA</t>
  </si>
  <si>
    <t>1310204903010102</t>
  </si>
  <si>
    <t>F04-DODDAGUNI</t>
  </si>
  <si>
    <t>1320107901010104</t>
  </si>
  <si>
    <t>F11-DODDALAHALLY</t>
  </si>
  <si>
    <t>1220301901020304</t>
  </si>
  <si>
    <t>F09-DODDAHALLY</t>
  </si>
  <si>
    <t>1320306906020104</t>
  </si>
  <si>
    <t>F03- ZP OFFICE</t>
  </si>
  <si>
    <t>1230101902010103</t>
  </si>
  <si>
    <t>F11-DODDAKALA-HALLI</t>
  </si>
  <si>
    <t>1230204905020307</t>
  </si>
  <si>
    <t>F04-DODDANAHALLI</t>
  </si>
  <si>
    <t>1220103905010104</t>
  </si>
  <si>
    <t>MALLASANDRA_66</t>
  </si>
  <si>
    <t>F07-DODDANARVANGALA</t>
  </si>
  <si>
    <t>1320104902010303</t>
  </si>
  <si>
    <t>F02-DODDAPURA-NJY</t>
  </si>
  <si>
    <t>1230401902010102</t>
  </si>
  <si>
    <t>F06-DODDARALAGERE</t>
  </si>
  <si>
    <t>1210203901020303</t>
  </si>
  <si>
    <t>DODDA SARANGI_66</t>
  </si>
  <si>
    <t>F02-DODDASARANGI-IP</t>
  </si>
  <si>
    <t>1320104904010102</t>
  </si>
  <si>
    <t>F01-DODDASEEBI</t>
  </si>
  <si>
    <t>1320303901010101</t>
  </si>
  <si>
    <t>F05-DODDATEKHALLI</t>
  </si>
  <si>
    <t>1230404906010105</t>
  </si>
  <si>
    <t>F02-DODDERI</t>
  </si>
  <si>
    <t>1320103901010102</t>
  </si>
  <si>
    <t>F03-DOMMANKUPPE</t>
  </si>
  <si>
    <t>1320104905010102</t>
  </si>
  <si>
    <t>DOMMASANDRA_66</t>
  </si>
  <si>
    <t>F02-DOMMASANDRA</t>
  </si>
  <si>
    <t>1220202903010102</t>
  </si>
  <si>
    <t>VENKATAPURA_66</t>
  </si>
  <si>
    <t>F03-DOMMATHAMARI</t>
  </si>
  <si>
    <t>1320306904020303</t>
  </si>
  <si>
    <t>THAYLUR_66</t>
  </si>
  <si>
    <t>F02-DOOLAPALLI</t>
  </si>
  <si>
    <t>1230202907020301</t>
  </si>
  <si>
    <t>F05-DWARAKANAGAR</t>
  </si>
  <si>
    <t>1210202901010104</t>
  </si>
  <si>
    <t>F07-DYAVAPPANAGUDI</t>
  </si>
  <si>
    <t>1230404906020303</t>
  </si>
  <si>
    <t>F01-E-THIMMASANDRA</t>
  </si>
  <si>
    <t>1230404906010101</t>
  </si>
  <si>
    <t>F12-EAGLETON-GOLF-RESORT</t>
  </si>
  <si>
    <t>1220101901020307</t>
  </si>
  <si>
    <t>F13-HOSAHALLI</t>
  </si>
  <si>
    <t>1320110903010110</t>
  </si>
  <si>
    <t>F11-EMMVE-SOLOAR</t>
  </si>
  <si>
    <t>1210104902020305</t>
  </si>
  <si>
    <t>F08-ERALPODLU-NJY(MUGGUR-NJY)</t>
  </si>
  <si>
    <t>1220302902020305</t>
  </si>
  <si>
    <t>F04-ESSILOR</t>
  </si>
  <si>
    <t>1210101907010104</t>
  </si>
  <si>
    <t>F09-EXCEDY</t>
  </si>
  <si>
    <t>1230102908010504</t>
  </si>
  <si>
    <t>F03-EXPRESS(LIFT)</t>
  </si>
  <si>
    <t>LIFT IRRIGATION</t>
  </si>
  <si>
    <t>1220105901010102</t>
  </si>
  <si>
    <t>F07-FIEM-AUTO.</t>
  </si>
  <si>
    <t>1220203901020301</t>
  </si>
  <si>
    <t>F08-FILAMENT</t>
  </si>
  <si>
    <t>1210104904020303</t>
  </si>
  <si>
    <t>F07-G-H-RHISALA</t>
  </si>
  <si>
    <t>1320104905010303</t>
  </si>
  <si>
    <t>F10-GKHALLINJY</t>
  </si>
  <si>
    <t>1310106902010106</t>
  </si>
  <si>
    <t>F08-G-KODIHALLI</t>
  </si>
  <si>
    <t>1230401902020303</t>
  </si>
  <si>
    <t>TAVAREKERE(H)_66</t>
  </si>
  <si>
    <t>F08-G-RANGANAHALLI</t>
  </si>
  <si>
    <t>1320303904020303</t>
  </si>
  <si>
    <t>GOWRIBIDANUR_220</t>
  </si>
  <si>
    <t>F01-G.B-SANDRA</t>
  </si>
  <si>
    <t>1230303902010101</t>
  </si>
  <si>
    <t>F02-G.HOSAHALLI</t>
  </si>
  <si>
    <t>1320106903010102</t>
  </si>
  <si>
    <t>F08-G.HOSAHALLY</t>
  </si>
  <si>
    <t>1230303905010303</t>
  </si>
  <si>
    <t>F09-G.KOTHURU NJY</t>
  </si>
  <si>
    <t>1230304901020303</t>
  </si>
  <si>
    <t>F16-GADASAHALLI</t>
  </si>
  <si>
    <t>1220301901010108</t>
  </si>
  <si>
    <t>UNGRA_110</t>
  </si>
  <si>
    <t>F10-GADDEHALLI</t>
  </si>
  <si>
    <t>1320106905020301</t>
  </si>
  <si>
    <t>F03-GADDEKANNUR</t>
  </si>
  <si>
    <t>1230101901010103</t>
  </si>
  <si>
    <t>SADALI_66</t>
  </si>
  <si>
    <t>F02-GADIMICHENAHALLI</t>
  </si>
  <si>
    <t>1230404902010102</t>
  </si>
  <si>
    <t>YELDUR_66</t>
  </si>
  <si>
    <t>F08-GAJALAHALLI-NJY</t>
  </si>
  <si>
    <t>1230103901010308</t>
  </si>
  <si>
    <t>F11-GANDIHALLI NJY</t>
  </si>
  <si>
    <t>1320302904010106</t>
  </si>
  <si>
    <t>F01-GANGAIAHNAPALYA</t>
  </si>
  <si>
    <t>1320106901010101</t>
  </si>
  <si>
    <t>F10-GANGANAHALLI</t>
  </si>
  <si>
    <t>1320303903020305</t>
  </si>
  <si>
    <t>F05-GANGAREKALUVE</t>
  </si>
  <si>
    <t>1230301901010105</t>
  </si>
  <si>
    <t>F03-GANGASAGARA</t>
  </si>
  <si>
    <t>1320306902010303</t>
  </si>
  <si>
    <t>F05-MALLENAHALLY</t>
  </si>
  <si>
    <t>1320107905020301</t>
  </si>
  <si>
    <t>F07-GANGAVARA</t>
  </si>
  <si>
    <t>1210202903010104</t>
  </si>
  <si>
    <t>F08-GANGAWARA</t>
  </si>
  <si>
    <t>1210202905020304</t>
  </si>
  <si>
    <t>TAVAREKERE(C)_66</t>
  </si>
  <si>
    <t>F07-GANGEGONDANAHALLI</t>
  </si>
  <si>
    <t>1310106904020302</t>
  </si>
  <si>
    <t>F09-GANGONAHALLY-NJY</t>
  </si>
  <si>
    <t>1320104905010305</t>
  </si>
  <si>
    <t>HULLENAHALLI_66</t>
  </si>
  <si>
    <t>F02-GANGONAHALLI</t>
  </si>
  <si>
    <t>1210103901010101</t>
  </si>
  <si>
    <t>F09-SEETTIHALI</t>
  </si>
  <si>
    <t>1230404901010105</t>
  </si>
  <si>
    <t>F06-GANTENHALLI</t>
  </si>
  <si>
    <t>1320203907020301</t>
  </si>
  <si>
    <t>TUBUGERE_66</t>
  </si>
  <si>
    <t>F08-GANTIGANAHALLI</t>
  </si>
  <si>
    <t>1210101902020104</t>
  </si>
  <si>
    <t>F12-GARAGA</t>
  </si>
  <si>
    <t>1310106901010504</t>
  </si>
  <si>
    <t>IDHALLY_66</t>
  </si>
  <si>
    <t>F06-GARANI</t>
  </si>
  <si>
    <t>1320301901020301</t>
  </si>
  <si>
    <t>F04-GARKAHALLI-LIFT</t>
  </si>
  <si>
    <t>1220105901010103</t>
  </si>
  <si>
    <t>F02-GARKAHALLIC</t>
  </si>
  <si>
    <t>1220105902010102</t>
  </si>
  <si>
    <t>F03-GARUDACHARLAHALLY(NJY)</t>
  </si>
  <si>
    <t>1230304904010103</t>
  </si>
  <si>
    <t>F07-GATTAHALLI</t>
  </si>
  <si>
    <t>1230103903020302</t>
  </si>
  <si>
    <t>F04-GAVINAGAMANGALA</t>
  </si>
  <si>
    <t>1210102903010103</t>
  </si>
  <si>
    <t>F02-GC-HALLI</t>
  </si>
  <si>
    <t>1320302905010102</t>
  </si>
  <si>
    <t>F10-GEDDALAHALLI</t>
  </si>
  <si>
    <t>1210104904020305</t>
  </si>
  <si>
    <t>F02-GIRIYAMMANAPALYA</t>
  </si>
  <si>
    <t>1320301905010102</t>
  </si>
  <si>
    <t>F14-GM_HALLI</t>
  </si>
  <si>
    <t>1320302903020504</t>
  </si>
  <si>
    <t>F02-GODAGU-MANDE</t>
  </si>
  <si>
    <t>1230203902010101</t>
  </si>
  <si>
    <t>F03-GUKUNTE</t>
  </si>
  <si>
    <t>1230202901010102</t>
  </si>
  <si>
    <t>F20-GOLLAHALLI</t>
  </si>
  <si>
    <t>1210104903030505</t>
  </si>
  <si>
    <t>F07-SMFGOLLAHALLI</t>
  </si>
  <si>
    <t>1230103904010301</t>
  </si>
  <si>
    <t>F06-GOLLAHALLI-NJY</t>
  </si>
  <si>
    <t>1320104902010306</t>
  </si>
  <si>
    <t>F01-GOLLU</t>
  </si>
  <si>
    <t>1230301901010101</t>
  </si>
  <si>
    <t>F01-RMC MADHUGIRI TOWN</t>
  </si>
  <si>
    <t>1320301904020101</t>
  </si>
  <si>
    <t>F04-GOPALADEVARAHALLI</t>
  </si>
  <si>
    <t>1320303903010104</t>
  </si>
  <si>
    <t>F02-GOPALAPURA</t>
  </si>
  <si>
    <t>1230401901010102</t>
  </si>
  <si>
    <t>F03-GOPALLI</t>
  </si>
  <si>
    <t>1230401903010101</t>
  </si>
  <si>
    <t>F01-GOPALAPURA</t>
  </si>
  <si>
    <t>1320106903010101</t>
  </si>
  <si>
    <t>F06-GOPASANDRA</t>
  </si>
  <si>
    <t>1230202904020303</t>
  </si>
  <si>
    <t>GOPPENAHALLI_66</t>
  </si>
  <si>
    <t>F09-MALAHAL IP</t>
  </si>
  <si>
    <t>1310106905020304</t>
  </si>
  <si>
    <t>F09-GORAVANAHALLI</t>
  </si>
  <si>
    <t>1320305903010105</t>
  </si>
  <si>
    <t>F03-GORTHAPALLY</t>
  </si>
  <si>
    <t>1230305907010102</t>
  </si>
  <si>
    <t>F10-GOVINAHALLI</t>
  </si>
  <si>
    <t>1210104902020304</t>
  </si>
  <si>
    <t>F05-GOWDAGERE</t>
  </si>
  <si>
    <t>1220104901020303</t>
  </si>
  <si>
    <t>F09-GOWDANAHALLI</t>
  </si>
  <si>
    <t>1230402902010105</t>
  </si>
  <si>
    <t>F03-GOWNIPALLI</t>
  </si>
  <si>
    <t>1230402902020303</t>
  </si>
  <si>
    <t>F01-GOWNIPALLI</t>
  </si>
  <si>
    <t>1230103905020101</t>
  </si>
  <si>
    <t>THOVINAKERE_66</t>
  </si>
  <si>
    <t>F08-GOWRAGONDANA-HALLI</t>
  </si>
  <si>
    <t>1320305901020304</t>
  </si>
  <si>
    <t>BGKERE_66</t>
  </si>
  <si>
    <t>F01-GOWRASAMUDRA</t>
  </si>
  <si>
    <t>1310403904010101</t>
  </si>
  <si>
    <t>F15-GUBBI TOWN</t>
  </si>
  <si>
    <t>1320106903030505</t>
  </si>
  <si>
    <t>F03-GUDUPALLI</t>
  </si>
  <si>
    <t>1230304901010103</t>
  </si>
  <si>
    <t>F03-GUDEMARANAHALLI</t>
  </si>
  <si>
    <t>1210103903010103</t>
  </si>
  <si>
    <t>F04-GUDEMARANAHALLI</t>
  </si>
  <si>
    <t>1210102902010103</t>
  </si>
  <si>
    <t>F09-JALAPALLI</t>
  </si>
  <si>
    <t>1230202902010104</t>
  </si>
  <si>
    <t>F06-GULIGENAHALLI</t>
  </si>
  <si>
    <t>1320302902020101</t>
  </si>
  <si>
    <t>HOSKOTE_220</t>
  </si>
  <si>
    <t>F08-GULLAHALLI</t>
  </si>
  <si>
    <t>1210203902010107</t>
  </si>
  <si>
    <t>F06-GULUR</t>
  </si>
  <si>
    <t>1230305903010102</t>
  </si>
  <si>
    <t>F09-GULUR</t>
  </si>
  <si>
    <t>1320102901020303</t>
  </si>
  <si>
    <t>F02-KANIVENAHALLI</t>
  </si>
  <si>
    <t>1320306904020302</t>
  </si>
  <si>
    <t>F03-GUMMAKAL</t>
  </si>
  <si>
    <t>1230202902020301</t>
  </si>
  <si>
    <t>F01-GUNDAMGERE</t>
  </si>
  <si>
    <t>1210101905020101</t>
  </si>
  <si>
    <t>F05-GUNDENAHALLI-AGRI</t>
  </si>
  <si>
    <t>1210104901020301</t>
  </si>
  <si>
    <t>F06-KALASIPALYA</t>
  </si>
  <si>
    <t>1320110902010105</t>
  </si>
  <si>
    <t>MAVINAKATTE_66</t>
  </si>
  <si>
    <t>F06-GURURAJPURANJY</t>
  </si>
  <si>
    <t>1310106906020302</t>
  </si>
  <si>
    <t>F01-GURUVAPURA</t>
  </si>
  <si>
    <t>1320203903010101</t>
  </si>
  <si>
    <t>F06-HONNIGANAHALLI</t>
  </si>
  <si>
    <t>1220303901020304</t>
  </si>
  <si>
    <t>F01-H-CROSS</t>
  </si>
  <si>
    <t>1230404904010101</t>
  </si>
  <si>
    <t>HOLAVINAHALLY_66</t>
  </si>
  <si>
    <t>F08-HV-PALYA</t>
  </si>
  <si>
    <t>1320305902020304</t>
  </si>
  <si>
    <t>HEJJALA_66</t>
  </si>
  <si>
    <t>F02-WONDERLA</t>
  </si>
  <si>
    <t>1220101902010101</t>
  </si>
  <si>
    <t>F01-H.MOGENAHALLI</t>
  </si>
  <si>
    <t>1220104901010101</t>
  </si>
  <si>
    <t>F02-H.S-GARDEN</t>
  </si>
  <si>
    <t>1230301903010102</t>
  </si>
  <si>
    <t>F02-HABBATANAHALLI</t>
  </si>
  <si>
    <t>1320104902020101</t>
  </si>
  <si>
    <t>F02-HAGALWADI</t>
  </si>
  <si>
    <t>1320107902020302</t>
  </si>
  <si>
    <t>KBCROSS_220</t>
  </si>
  <si>
    <t>F11-HALAGUNA</t>
  </si>
  <si>
    <t>1320201902020305</t>
  </si>
  <si>
    <t>F08-HALANAHALLI</t>
  </si>
  <si>
    <t>1320303903020303</t>
  </si>
  <si>
    <t>F07-HALANOORU</t>
  </si>
  <si>
    <t>1320102901020301</t>
  </si>
  <si>
    <t>F05-HALDODDERI</t>
  </si>
  <si>
    <t>1320303901020301</t>
  </si>
  <si>
    <t>F05-HALEHALLY</t>
  </si>
  <si>
    <t>1230303905010105</t>
  </si>
  <si>
    <t>F05-HALENAHALLI</t>
  </si>
  <si>
    <t>1320201909010104</t>
  </si>
  <si>
    <t>F01-HALEPALYA</t>
  </si>
  <si>
    <t>1320201901010101</t>
  </si>
  <si>
    <t>F03-MANAKIKERE</t>
  </si>
  <si>
    <t>1320201909010102</t>
  </si>
  <si>
    <t>F10-ALKERE</t>
  </si>
  <si>
    <t>1320110903020303</t>
  </si>
  <si>
    <t>KEMPANAHALLI_TMK_66</t>
  </si>
  <si>
    <t>F01-KEMPANAHALLI</t>
  </si>
  <si>
    <t>1320110904010101</t>
  </si>
  <si>
    <t>F01-HAMPASANDRA</t>
  </si>
  <si>
    <t>1230304904010101</t>
  </si>
  <si>
    <t>F04-HANABE</t>
  </si>
  <si>
    <t>1210101906010301</t>
  </si>
  <si>
    <t>F08-MARASANDRA</t>
  </si>
  <si>
    <t>1320203901020302</t>
  </si>
  <si>
    <t>F10-DODDABIDARE</t>
  </si>
  <si>
    <t>1320203905020302</t>
  </si>
  <si>
    <t>F05-HANDANKERE</t>
  </si>
  <si>
    <t>1320203906010104</t>
  </si>
  <si>
    <t>F04-HANDENAHALLI</t>
  </si>
  <si>
    <t>1220202902010104</t>
  </si>
  <si>
    <t>MUDIYANUR_66</t>
  </si>
  <si>
    <t>F04-HANUMANAHALLI</t>
  </si>
  <si>
    <t>1230202905010102</t>
  </si>
  <si>
    <t>F10-HANUMANTH-PURA</t>
  </si>
  <si>
    <t>1230403902010106</t>
  </si>
  <si>
    <t>F05-HANUMANTHAPURA-NJY</t>
  </si>
  <si>
    <t>1320301903010105</t>
  </si>
  <si>
    <t>F07-HARAGADDE</t>
  </si>
  <si>
    <t>1220204905010106</t>
  </si>
  <si>
    <t>F08-HARENAHALLI</t>
  </si>
  <si>
    <t>1320203906020303</t>
  </si>
  <si>
    <t>F05-HARIHARA</t>
  </si>
  <si>
    <t>1220303901020303</t>
  </si>
  <si>
    <t>F02-HARISANDRA</t>
  </si>
  <si>
    <t>1220103904010101</t>
  </si>
  <si>
    <t>HAROBELE_66</t>
  </si>
  <si>
    <t>F02-HAROBELE</t>
  </si>
  <si>
    <t>1220303902010105</t>
  </si>
  <si>
    <t>F09-HAROHALLY</t>
  </si>
  <si>
    <t>1220301901020302</t>
  </si>
  <si>
    <t>F07-HAROKOPPA</t>
  </si>
  <si>
    <t>1220105902020304</t>
  </si>
  <si>
    <t>F02-HASIGALA</t>
  </si>
  <si>
    <t>1210203902010102</t>
  </si>
  <si>
    <t>F07-HASURUVALLI-AGRI</t>
  </si>
  <si>
    <t>1210104904020302</t>
  </si>
  <si>
    <t>BENKIKERE_66</t>
  </si>
  <si>
    <t>F02-HEBBALAGERE</t>
  </si>
  <si>
    <t>1310106903010102</t>
  </si>
  <si>
    <t>F06-HEBBANI</t>
  </si>
  <si>
    <t>1230202902020304</t>
  </si>
  <si>
    <t>F16-HEBBUR</t>
  </si>
  <si>
    <t>1320104903020504</t>
  </si>
  <si>
    <t>KEMPANAHALLI_66</t>
  </si>
  <si>
    <t>F02-KEPFHEGGADAGERE</t>
  </si>
  <si>
    <t>1220101903010102</t>
  </si>
  <si>
    <t>F12-HEGGADIHALLI</t>
  </si>
  <si>
    <t>1210101906020105</t>
  </si>
  <si>
    <t>F13-HEMAVATI</t>
  </si>
  <si>
    <t>1320107903030503</t>
  </si>
  <si>
    <t>F03-HEMDORE</t>
  </si>
  <si>
    <t>1320302905010103</t>
  </si>
  <si>
    <t>F09-HENNAGARA</t>
  </si>
  <si>
    <t>1220203902010303</t>
  </si>
  <si>
    <t>F04-HERANDAPPANAHALLI</t>
  </si>
  <si>
    <t>1220302902020301</t>
  </si>
  <si>
    <t>F09-HERUR</t>
  </si>
  <si>
    <t>1320106903020304</t>
  </si>
  <si>
    <t>F03-HESARAHALLI</t>
  </si>
  <si>
    <t>1320203904010103</t>
  </si>
  <si>
    <t>F08-HESARALLI</t>
  </si>
  <si>
    <t>1320107903020303</t>
  </si>
  <si>
    <t>F03-HEJJALA</t>
  </si>
  <si>
    <t>1220101902010102</t>
  </si>
  <si>
    <t>F44-HIKAL</t>
  </si>
  <si>
    <t>1220204903020306</t>
  </si>
  <si>
    <t>F10-HIMALAYA-DRUG</t>
  </si>
  <si>
    <t>1210104903010103</t>
  </si>
  <si>
    <t>F26-OTIS</t>
  </si>
  <si>
    <t>1220204905030506</t>
  </si>
  <si>
    <t>F05-KALLUR</t>
  </si>
  <si>
    <t>1320106907010104</t>
  </si>
  <si>
    <t>F04-HIREGUNTANUR</t>
  </si>
  <si>
    <t>1310202901010104</t>
  </si>
  <si>
    <t>F05-HIREKATTIGENAHALLI</t>
  </si>
  <si>
    <t>1230402901020301</t>
  </si>
  <si>
    <t>SANTEBENNUR_66</t>
  </si>
  <si>
    <t>F10-HIREKOGALUR</t>
  </si>
  <si>
    <t>1310107901020305</t>
  </si>
  <si>
    <t>F05-HIREMUDDENAHALLI</t>
  </si>
  <si>
    <t>1210101902020101</t>
  </si>
  <si>
    <t>F06-KADUMANE</t>
  </si>
  <si>
    <t>1220101902010105</t>
  </si>
  <si>
    <t>F07-MANCHANAYAKANAHALLI</t>
  </si>
  <si>
    <t>1220101902010106</t>
  </si>
  <si>
    <t>F01-SMHODALI</t>
  </si>
  <si>
    <t>1230103904020101</t>
  </si>
  <si>
    <t>F03-HODIGERE</t>
  </si>
  <si>
    <t>1310106903010103</t>
  </si>
  <si>
    <t>F06-HOGALAGERE</t>
  </si>
  <si>
    <t>1230103901010306</t>
  </si>
  <si>
    <t>F04-HOGALKERE</t>
  </si>
  <si>
    <t>1230103902020104</t>
  </si>
  <si>
    <t>F02-HOLAVANAHALLI</t>
  </si>
  <si>
    <t>1320305902010101</t>
  </si>
  <si>
    <t>F05-HOLLUR</t>
  </si>
  <si>
    <t>1230103903020301</t>
  </si>
  <si>
    <t>F08-HONGANOOR</t>
  </si>
  <si>
    <t>1220104904020303</t>
  </si>
  <si>
    <t>F03-HONNAGONDANAHALLI</t>
  </si>
  <si>
    <t>1320302902010103</t>
  </si>
  <si>
    <t>F04-HONNASHETTY-HALLI</t>
  </si>
  <si>
    <t>1320107905010104</t>
  </si>
  <si>
    <t>F12-HONNAVALLI</t>
  </si>
  <si>
    <t>1320106903030502</t>
  </si>
  <si>
    <t>F05-SOMANAHALLI</t>
  </si>
  <si>
    <t>1320203901010104</t>
  </si>
  <si>
    <t>F03-HONNEBAGI</t>
  </si>
  <si>
    <t>1310106901020303</t>
  </si>
  <si>
    <t>F01-HONNENAHALLI</t>
  </si>
  <si>
    <t>1230101901010101</t>
  </si>
  <si>
    <t>F08-ATTIMAGE</t>
  </si>
  <si>
    <t>1310204903020304</t>
  </si>
  <si>
    <t>F01-HONNIKERE</t>
  </si>
  <si>
    <t>1230202903010101</t>
  </si>
  <si>
    <t>F01-HOOHALLI</t>
  </si>
  <si>
    <t>1230103903010102</t>
  </si>
  <si>
    <t>F04-HOSADURGA</t>
  </si>
  <si>
    <t>1310105903010104</t>
  </si>
  <si>
    <t>F08-HOSADURGA</t>
  </si>
  <si>
    <t>1320306906020103</t>
  </si>
  <si>
    <t>F04-HOSAHALLI</t>
  </si>
  <si>
    <t>1210202901010103</t>
  </si>
  <si>
    <t>F05-HOSAHALLI</t>
  </si>
  <si>
    <t>1230103901010305</t>
  </si>
  <si>
    <t>F06-HOSAHALLI</t>
  </si>
  <si>
    <t>1210101905010102</t>
  </si>
  <si>
    <t>F10-HOSAHUDYA</t>
  </si>
  <si>
    <t>1230301902020304</t>
  </si>
  <si>
    <t>F07-HOSAKOTE</t>
  </si>
  <si>
    <t>1230305903010103</t>
  </si>
  <si>
    <t>KGTEMPLE_110</t>
  </si>
  <si>
    <t>F09-HOSAPALYA</t>
  </si>
  <si>
    <t>1320106906020303</t>
  </si>
  <si>
    <t>F04-HOSAKERE</t>
  </si>
  <si>
    <t>1320301905010104</t>
  </si>
  <si>
    <t>F02-HOSAPETE</t>
  </si>
  <si>
    <t>1230404905010102</t>
  </si>
  <si>
    <t>F03-HOSUR</t>
  </si>
  <si>
    <t>1310106906010103</t>
  </si>
  <si>
    <t>F04-HOSUR</t>
  </si>
  <si>
    <t>1220101901010103</t>
  </si>
  <si>
    <t>F04-HOVINAKATTE</t>
  </si>
  <si>
    <t>1320107902020304</t>
  </si>
  <si>
    <t>F08-HOYSALAKATTE</t>
  </si>
  <si>
    <t>1320203905020102</t>
  </si>
  <si>
    <t>F09-HCL</t>
  </si>
  <si>
    <t>1220204904020303</t>
  </si>
  <si>
    <t>F01-HT-FEEDER</t>
  </si>
  <si>
    <t>1230404902010101</t>
  </si>
  <si>
    <t>PATTANAYAKANAHALLI_66</t>
  </si>
  <si>
    <t>F02-HUCCHAGIRANAHALLI</t>
  </si>
  <si>
    <t>1320302901010102</t>
  </si>
  <si>
    <t>F07-HUDUGURU</t>
  </si>
  <si>
    <t>1230304903020303</t>
  </si>
  <si>
    <t>F07-HUILDORE</t>
  </si>
  <si>
    <t>1320303902020303</t>
  </si>
  <si>
    <t>TEKAL_66</t>
  </si>
  <si>
    <t>F04-HULADENAHALLI</t>
  </si>
  <si>
    <t>1230204902010104</t>
  </si>
  <si>
    <t>F08-HULIBELE</t>
  </si>
  <si>
    <t>1230203903030502</t>
  </si>
  <si>
    <t>F01-HULIGERE</t>
  </si>
  <si>
    <t>1320302901010101</t>
  </si>
  <si>
    <t>KUDUR_66</t>
  </si>
  <si>
    <t>F09-HULLICAL</t>
  </si>
  <si>
    <t>1210103902010102</t>
  </si>
  <si>
    <t>F02-HULIKUNTE</t>
  </si>
  <si>
    <t>1320302904010102</t>
  </si>
  <si>
    <t>F04-HULIKUNTE</t>
  </si>
  <si>
    <t>1210101903020101</t>
  </si>
  <si>
    <t>F06-HULIKUNTE</t>
  </si>
  <si>
    <t>1230304902020302</t>
  </si>
  <si>
    <t>1320305902010103</t>
  </si>
  <si>
    <t>F02-HULIYAR</t>
  </si>
  <si>
    <t>1320203905010102</t>
  </si>
  <si>
    <t>F09-PAPANAKONA</t>
  </si>
  <si>
    <t>1320203901020303</t>
  </si>
  <si>
    <t>F04-HULLENAHALLI</t>
  </si>
  <si>
    <t>1210103901010103</t>
  </si>
  <si>
    <t>F04-HULLIKATTE</t>
  </si>
  <si>
    <t>1210102901010102</t>
  </si>
  <si>
    <t>F03-HULUVADI</t>
  </si>
  <si>
    <t>1220104901010102</t>
  </si>
  <si>
    <t>F02-HUNASANAHALLI</t>
  </si>
  <si>
    <t>1220302902020102</t>
  </si>
  <si>
    <t>F10-HUNASEHALLI NJY</t>
  </si>
  <si>
    <t>1320302905020304</t>
  </si>
  <si>
    <t>F02-HUNASEKATTE</t>
  </si>
  <si>
    <t>1320303902010102</t>
  </si>
  <si>
    <t>F02-HUNJINAL</t>
  </si>
  <si>
    <t>1320303901010102</t>
  </si>
  <si>
    <t>F07-HUNSEKOTE</t>
  </si>
  <si>
    <t>1230204902020302</t>
  </si>
  <si>
    <t>F05-HUSKUR</t>
  </si>
  <si>
    <t>1210101903010301</t>
  </si>
  <si>
    <t>F01-HUSSAINPURA</t>
  </si>
  <si>
    <t>1320306907010101</t>
  </si>
  <si>
    <t>F07-I.D.HALLY</t>
  </si>
  <si>
    <t>1320301901020302</t>
  </si>
  <si>
    <t>F07-INDUSTRIAL-AREA</t>
  </si>
  <si>
    <t>1230301903020304</t>
  </si>
  <si>
    <t>F08-LOCAL</t>
  </si>
  <si>
    <t>1230301903020305</t>
  </si>
  <si>
    <t>F06-IB-AKL</t>
  </si>
  <si>
    <t>1220201902020301</t>
  </si>
  <si>
    <t>F01-ICHANGUR</t>
  </si>
  <si>
    <t>1220202901010101</t>
  </si>
  <si>
    <t>F02-RANGAPURA</t>
  </si>
  <si>
    <t>1320201901010102</t>
  </si>
  <si>
    <t>F03-IDAGOOR</t>
  </si>
  <si>
    <t>1320106905010101</t>
  </si>
  <si>
    <t>F10-IDAKANAHALLI</t>
  </si>
  <si>
    <t>1320106902020302</t>
  </si>
  <si>
    <t>F01-IGGALUR</t>
  </si>
  <si>
    <t>1220105901010101</t>
  </si>
  <si>
    <t>F04-INDUSTRIAL</t>
  </si>
  <si>
    <t>1210104903010101</t>
  </si>
  <si>
    <t>F04-INDALWADI</t>
  </si>
  <si>
    <t>1220204905010103</t>
  </si>
  <si>
    <t>F21-INDOUSMIM-TECH</t>
  </si>
  <si>
    <t>1210101907020311</t>
  </si>
  <si>
    <t>F02-INDUS-FILA</t>
  </si>
  <si>
    <t>1210104904010101</t>
  </si>
  <si>
    <t>F01-INDUSTRIAL-AREA</t>
  </si>
  <si>
    <t>1230102904020101</t>
  </si>
  <si>
    <t>F11-DASARASHOSAHALLI</t>
  </si>
  <si>
    <t>1230203903030504</t>
  </si>
  <si>
    <t>F12-GAJALDINNE</t>
  </si>
  <si>
    <t>1230101902010107</t>
  </si>
  <si>
    <t>F03-INDUSTRIAL</t>
  </si>
  <si>
    <t>1210101907010103</t>
  </si>
  <si>
    <t>1210203902010103</t>
  </si>
  <si>
    <t>F08-INDUSTRIAL</t>
  </si>
  <si>
    <t>1320110903020302</t>
  </si>
  <si>
    <t>F09-INDUSTRIAL</t>
  </si>
  <si>
    <t>1320203907020103</t>
  </si>
  <si>
    <t>F02-BASAVANATHA</t>
  </si>
  <si>
    <t>1230101901010102</t>
  </si>
  <si>
    <t>F08-FOURTH-PHASE-KIDAB</t>
  </si>
  <si>
    <t>1230204903020304</t>
  </si>
  <si>
    <t>F07-INDUSTRIAL</t>
  </si>
  <si>
    <t>1320301904010301</t>
  </si>
  <si>
    <t>F13-TKAP</t>
  </si>
  <si>
    <t>1220101901020308</t>
  </si>
  <si>
    <t>HULIYURDURGA</t>
  </si>
  <si>
    <t>SANTEMAVATTUR_66</t>
  </si>
  <si>
    <t>F08-GUJJENAHALLI</t>
  </si>
  <si>
    <t>1320109902020303</t>
  </si>
  <si>
    <t>F01-IQF</t>
  </si>
  <si>
    <t>1230102903010101</t>
  </si>
  <si>
    <t>F07-H PALYA</t>
  </si>
  <si>
    <t>1320106902020102</t>
  </si>
  <si>
    <t>F05-ERALAGERE</t>
  </si>
  <si>
    <t>1320201905010104</t>
  </si>
  <si>
    <t>F02-ITTAMADU</t>
  </si>
  <si>
    <t>1220101901010101</t>
  </si>
  <si>
    <t>F45-JADE-MURTHY</t>
  </si>
  <si>
    <t>1220204903020307</t>
  </si>
  <si>
    <t>F03-JAGALURUTOWN</t>
  </si>
  <si>
    <t>1310105904010103</t>
  </si>
  <si>
    <t>VIDHURASHWATHA_66</t>
  </si>
  <si>
    <t>F11-NJY-JAGAREDDYHALLY</t>
  </si>
  <si>
    <t>1230303901020104</t>
  </si>
  <si>
    <t>F10-JAIPURIA-SILK-MILLS</t>
  </si>
  <si>
    <t>1220202901010105</t>
  </si>
  <si>
    <t>F06-JAKKALAMADAGU</t>
  </si>
  <si>
    <t>1230301903020303</t>
  </si>
  <si>
    <t>F07-JAKKENAHALLI</t>
  </si>
  <si>
    <t>1320103904020303</t>
  </si>
  <si>
    <t>F06-JAALGUNI</t>
  </si>
  <si>
    <t>1320106902010105</t>
  </si>
  <si>
    <t>F03-JALAMANGALA</t>
  </si>
  <si>
    <t>1220103903010102</t>
  </si>
  <si>
    <t>F04-JALODU</t>
  </si>
  <si>
    <t>1320306906010101</t>
  </si>
  <si>
    <t>SUGATUR_66</t>
  </si>
  <si>
    <t>F06-JANAGHATTA</t>
  </si>
  <si>
    <t>1230102901020301</t>
  </si>
  <si>
    <t>F01-JANAPADALOKA</t>
  </si>
  <si>
    <t>1220102901020101</t>
  </si>
  <si>
    <t>F10-JANGALAHALLI NJY</t>
  </si>
  <si>
    <t>1230304904020306</t>
  </si>
  <si>
    <t>VOKKALERI_66</t>
  </si>
  <si>
    <t>F03-JANGALAHALLI</t>
  </si>
  <si>
    <t>1230102905020302</t>
  </si>
  <si>
    <t>F10-JANGAMAKOTE</t>
  </si>
  <si>
    <t>1210202904020304</t>
  </si>
  <si>
    <t>F05-NJY-JANGAMAKOTE</t>
  </si>
  <si>
    <t>1230404905020301</t>
  </si>
  <si>
    <t>F06-JANGAMAKOTE</t>
  </si>
  <si>
    <t>1230403902010105</t>
  </si>
  <si>
    <t>F03-JARABANDAHALLY</t>
  </si>
  <si>
    <t>1230303904010102</t>
  </si>
  <si>
    <t>F08-JAVANAIAHNAPALYA</t>
  </si>
  <si>
    <t>1320301902010105</t>
  </si>
  <si>
    <t>F05-JAVANNAHALLI</t>
  </si>
  <si>
    <t>1320302902020301</t>
  </si>
  <si>
    <t>F07-CHIKKAKUNTHUR</t>
  </si>
  <si>
    <t>1230204904020304</t>
  </si>
  <si>
    <t>APARELPARK_66</t>
  </si>
  <si>
    <t>F09-JEANS-KNIT</t>
  </si>
  <si>
    <t>1210101904020303</t>
  </si>
  <si>
    <t>F08-JEELAKUNTE</t>
  </si>
  <si>
    <t>1230304902020303</t>
  </si>
  <si>
    <t>F07-JEEVAGONDANAHALLY-NJY</t>
  </si>
  <si>
    <t>1320301905020103</t>
  </si>
  <si>
    <t>F01-JIGANI</t>
  </si>
  <si>
    <t>1220204905010101</t>
  </si>
  <si>
    <t>F08-JODIKRISHNAPURA</t>
  </si>
  <si>
    <t>1230102908020305</t>
  </si>
  <si>
    <t>F07-SOMADEVARAPALYA</t>
  </si>
  <si>
    <t>1320110903020301</t>
  </si>
  <si>
    <t>F03-JULUPALYA</t>
  </si>
  <si>
    <t>1230305905010102</t>
  </si>
  <si>
    <t>F07-K-HOSUR</t>
  </si>
  <si>
    <t>1230401902020302</t>
  </si>
  <si>
    <t>F08-K-RANGANAHALLI</t>
  </si>
  <si>
    <t>1320302905020302</t>
  </si>
  <si>
    <t>F02-K-S-HALLI</t>
  </si>
  <si>
    <t>1320107905010102</t>
  </si>
  <si>
    <t>F01-K.T.HALLI</t>
  </si>
  <si>
    <t>1320306901010101</t>
  </si>
  <si>
    <t>F13-K.BYAPALLY</t>
  </si>
  <si>
    <t>1230202902020307</t>
  </si>
  <si>
    <t>F11-MYSORE ROAD</t>
  </si>
  <si>
    <t>1320303903020306</t>
  </si>
  <si>
    <t>F02-K.G.HALLI</t>
  </si>
  <si>
    <t>1230204902010102</t>
  </si>
  <si>
    <t>F07-K.KALLAHALLI</t>
  </si>
  <si>
    <t>1320106907020102</t>
  </si>
  <si>
    <t>F09-K.R.HALLI</t>
  </si>
  <si>
    <t>1320302904020302</t>
  </si>
  <si>
    <t>PILAGUMPA_66</t>
  </si>
  <si>
    <t>F05 K.SATHYAWARA</t>
  </si>
  <si>
    <t>1210201904010302</t>
  </si>
  <si>
    <t>F04-KAAREHALLI</t>
  </si>
  <si>
    <t>1320302904010104</t>
  </si>
  <si>
    <t>F04-KABBALU</t>
  </si>
  <si>
    <t>1220303901010102</t>
  </si>
  <si>
    <t>F02-KABBIGERE</t>
  </si>
  <si>
    <t>1320305901010102</t>
  </si>
  <si>
    <t>F03-KADABA</t>
  </si>
  <si>
    <t>1320106907010102</t>
  </si>
  <si>
    <t>F06-GANGASANDRA</t>
  </si>
  <si>
    <t>1320107905020302</t>
  </si>
  <si>
    <t>F09-KADAGATHUR</t>
  </si>
  <si>
    <t>1320304901020105</t>
  </si>
  <si>
    <t>F02-KADALAVENI</t>
  </si>
  <si>
    <t>1230303902010102</t>
  </si>
  <si>
    <t>F02-KADANKUPPE</t>
  </si>
  <si>
    <t>1220103905010102</t>
  </si>
  <si>
    <t>F10-KADASHENAHALLI-NJY</t>
  </si>
  <si>
    <t>1230403901020307</t>
  </si>
  <si>
    <t>F05-GORAMODAGU</t>
  </si>
  <si>
    <t>1230403901020303</t>
  </si>
  <si>
    <t>F04-KAGGALAHALLI</t>
  </si>
  <si>
    <t>1210202905010103</t>
  </si>
  <si>
    <t>F05-KAGGERE</t>
  </si>
  <si>
    <t>1320104902010302</t>
  </si>
  <si>
    <t>F03-KAGIMADU</t>
  </si>
  <si>
    <t>1210103902020302</t>
  </si>
  <si>
    <t>F04-KAIDB</t>
  </si>
  <si>
    <t>1210104902010103</t>
  </si>
  <si>
    <t>F02-KAIWARA</t>
  </si>
  <si>
    <t>1230402901010102</t>
  </si>
  <si>
    <t>F04-KAIWARA</t>
  </si>
  <si>
    <t>1230401901020302</t>
  </si>
  <si>
    <t>F11-YNA-(NJY)</t>
  </si>
  <si>
    <t>1230402901020304</t>
  </si>
  <si>
    <t>F03-KALYA</t>
  </si>
  <si>
    <t>1210102902010102</t>
  </si>
  <si>
    <t>F04-KALKERE</t>
  </si>
  <si>
    <t>1320201905010103</t>
  </si>
  <si>
    <t>F05-BANANDUR</t>
  </si>
  <si>
    <t>1220101901010104</t>
  </si>
  <si>
    <t>F04-KALLALUGHATTA-AGRI</t>
  </si>
  <si>
    <t>1210104901010104</t>
  </si>
  <si>
    <t>F03-KALLAMBELLA</t>
  </si>
  <si>
    <t>1320303903010103</t>
  </si>
  <si>
    <t>F05-KALLANAHALLI</t>
  </si>
  <si>
    <t>1320107902010101</t>
  </si>
  <si>
    <t>F09-KALLASHETTIHALLI</t>
  </si>
  <si>
    <t>1320303901010105</t>
  </si>
  <si>
    <t>F06-HINDIKERE</t>
  </si>
  <si>
    <t>1320106907020101</t>
  </si>
  <si>
    <t>F12-KALYAGATE</t>
  </si>
  <si>
    <t>1210102902020305</t>
  </si>
  <si>
    <t>F11-KAMADENAHALLI</t>
  </si>
  <si>
    <t>1230101901020306</t>
  </si>
  <si>
    <t>F06-KAMALAPURA</t>
  </si>
  <si>
    <t>1320203906020301</t>
  </si>
  <si>
    <t>F04-KAMANAHALLI</t>
  </si>
  <si>
    <t>1320110901010104</t>
  </si>
  <si>
    <t>F02-KAMANDAHALLI</t>
  </si>
  <si>
    <t>1230102904010101</t>
  </si>
  <si>
    <t>F11-KAMSAGARA</t>
  </si>
  <si>
    <t>1220303901020306</t>
  </si>
  <si>
    <t>F01-KAMATH-NJY</t>
  </si>
  <si>
    <t>1320302903010101</t>
  </si>
  <si>
    <t>F15-KAMATH</t>
  </si>
  <si>
    <t>1210104902010106</t>
  </si>
  <si>
    <t>F03-KAMBADAHALLI</t>
  </si>
  <si>
    <t>1230404903020302</t>
  </si>
  <si>
    <t>HONNALI</t>
  </si>
  <si>
    <t>HONNALLI_220</t>
  </si>
  <si>
    <t>F01-KAMMARGATTE</t>
  </si>
  <si>
    <t>1310302905010101</t>
  </si>
  <si>
    <t>F01-KAMMASANDRA</t>
  </si>
  <si>
    <t>1210203901010101</t>
  </si>
  <si>
    <t>F06-KANAGANAKOPPA</t>
  </si>
  <si>
    <t>1230303904010104</t>
  </si>
  <si>
    <t>F14-KANAKUPPE</t>
  </si>
  <si>
    <t>1320104903020502</t>
  </si>
  <si>
    <t>F09-DP HALLI</t>
  </si>
  <si>
    <t>1230203901020304</t>
  </si>
  <si>
    <t>F02-KANASWADI</t>
  </si>
  <si>
    <t>1210101901010102</t>
  </si>
  <si>
    <t>F05-KANASWADI</t>
  </si>
  <si>
    <t>1210101907010105</t>
  </si>
  <si>
    <t>F03-KANCHANAHALLY</t>
  </si>
  <si>
    <t>1220303901010101</t>
  </si>
  <si>
    <t>F10-KANDAKANAHALLY</t>
  </si>
  <si>
    <t>1230301901020305</t>
  </si>
  <si>
    <t>F08-KANDIKERE</t>
  </si>
  <si>
    <t>1320203907020303</t>
  </si>
  <si>
    <t>F07-KANGANAHALLI</t>
  </si>
  <si>
    <t>1230403901020305</t>
  </si>
  <si>
    <t>KUKKAWADA_66</t>
  </si>
  <si>
    <t>F09-KANGANDLAHALLI</t>
  </si>
  <si>
    <t>1230201902010102</t>
  </si>
  <si>
    <t>F13-KANNAMANGALA</t>
  </si>
  <si>
    <t>1210202903010107</t>
  </si>
  <si>
    <t>F04-NJY-CHIKKADASARAHALLI</t>
  </si>
  <si>
    <t>1230404904020301</t>
  </si>
  <si>
    <t>F07-KANNAMANGALA</t>
  </si>
  <si>
    <t>1210101901010303</t>
  </si>
  <si>
    <t>F02-KANVA</t>
  </si>
  <si>
    <t>1220103903010101</t>
  </si>
  <si>
    <t>F02-DANDUPALYA</t>
  </si>
  <si>
    <t>1230401903010103</t>
  </si>
  <si>
    <t>F08-KARAHALLI</t>
  </si>
  <si>
    <t>1210202903020303</t>
  </si>
  <si>
    <t>F05-KARADIGERE IP</t>
  </si>
  <si>
    <t>1320104905010103</t>
  </si>
  <si>
    <t>F07-KARIKERE</t>
  </si>
  <si>
    <t>1320103903020302</t>
  </si>
  <si>
    <t>F09-KARMANGAL</t>
  </si>
  <si>
    <t>1230203903010102</t>
  </si>
  <si>
    <t>F05-KARPENAHALLY</t>
  </si>
  <si>
    <t>1320301902020302</t>
  </si>
  <si>
    <t>F08-KASARAGUPPE</t>
  </si>
  <si>
    <t>1220204901020303</t>
  </si>
  <si>
    <t>LAKSHMIPURA_66</t>
  </si>
  <si>
    <t>F02-KASHETTIPALLI</t>
  </si>
  <si>
    <t>1230103906010102</t>
  </si>
  <si>
    <t>F08-KATENAHALLI</t>
  </si>
  <si>
    <t>1320305904020304</t>
  </si>
  <si>
    <t>F04-BAVANAHALLI</t>
  </si>
  <si>
    <t>1320203901010103</t>
  </si>
  <si>
    <t>F08-KATTIGENAHALLI</t>
  </si>
  <si>
    <t>1320103902020304</t>
  </si>
  <si>
    <t>F02-KAVANADALA</t>
  </si>
  <si>
    <t>1320301902010102</t>
  </si>
  <si>
    <t>F03-KAVATHANAHALLI</t>
  </si>
  <si>
    <t>1230202906010103</t>
  </si>
  <si>
    <t>F02-KBDL</t>
  </si>
  <si>
    <t>1210104903020301</t>
  </si>
  <si>
    <t>F08-KEERTI-LAYOUT</t>
  </si>
  <si>
    <t>1220203902010302</t>
  </si>
  <si>
    <t>F07-KELAGERE</t>
  </si>
  <si>
    <t>1220104901020305</t>
  </si>
  <si>
    <t>F03-KEMBODI</t>
  </si>
  <si>
    <t>1230102902010102</t>
  </si>
  <si>
    <t>F08-KEMBODI</t>
  </si>
  <si>
    <t>1230101901020303</t>
  </si>
  <si>
    <t>F03-KEMPADENAHALLI</t>
  </si>
  <si>
    <t>1230402901010103</t>
  </si>
  <si>
    <t>1230204902010101</t>
  </si>
  <si>
    <t>F03-KULUMEPALYA</t>
  </si>
  <si>
    <t>1320110904010103</t>
  </si>
  <si>
    <t>F06-KENCHANAHALLI</t>
  </si>
  <si>
    <t>1210102902020302</t>
  </si>
  <si>
    <t>F04-KENCHARLAHALLI</t>
  </si>
  <si>
    <t>1230402902010101</t>
  </si>
  <si>
    <t>F05-KENDATTI</t>
  </si>
  <si>
    <t>1230102908020302</t>
  </si>
  <si>
    <t>F04-KESHAVAPURA</t>
  </si>
  <si>
    <t>1320203905010104</t>
  </si>
  <si>
    <t>F04-KEREGODI</t>
  </si>
  <si>
    <t>1320201901010104</t>
  </si>
  <si>
    <t>F08-KEREYAGALAHALLI</t>
  </si>
  <si>
    <t>1320302901020303</t>
  </si>
  <si>
    <t>F02-KERSAMANGALA</t>
  </si>
  <si>
    <t>1230202902010102</t>
  </si>
  <si>
    <t>F05-KESARAGERE</t>
  </si>
  <si>
    <t>1230204905020301</t>
  </si>
  <si>
    <t>F04-KETHENAHALLY</t>
  </si>
  <si>
    <t>1230301901010104</t>
  </si>
  <si>
    <t>F01-KHB-COLONY</t>
  </si>
  <si>
    <t>1230202906010101</t>
  </si>
  <si>
    <t>F27-KIADB</t>
  </si>
  <si>
    <t>1220203901030509</t>
  </si>
  <si>
    <t>F06-KIADB</t>
  </si>
  <si>
    <t>1220204904010105</t>
  </si>
  <si>
    <t>F07-KIADB-1</t>
  </si>
  <si>
    <t>1220101901020302</t>
  </si>
  <si>
    <t xml:space="preserve">F28-PPC ROAD </t>
  </si>
  <si>
    <t>1220203901030510</t>
  </si>
  <si>
    <t>F06-KIRLOSKAR</t>
  </si>
  <si>
    <t>1210104904020301</t>
  </si>
  <si>
    <t>F37-KIRLOSKAR-TOYOTO</t>
  </si>
  <si>
    <t>1220204903010107</t>
  </si>
  <si>
    <t>F04-KIRLOSKAR.</t>
  </si>
  <si>
    <t>1220203901010102</t>
  </si>
  <si>
    <t>F34-KLEN-PACK</t>
  </si>
  <si>
    <t>1220204903010104</t>
  </si>
  <si>
    <t>F16-KMF</t>
  </si>
  <si>
    <t>1320106903030506</t>
  </si>
  <si>
    <t>F09-KMF</t>
  </si>
  <si>
    <t>1320104902010305</t>
  </si>
  <si>
    <t>F06-KMF-DIARY</t>
  </si>
  <si>
    <t>1230101901020301</t>
  </si>
  <si>
    <t>F05-KNR</t>
  </si>
  <si>
    <t>1230302901010105</t>
  </si>
  <si>
    <t>F08-KODALAPURA</t>
  </si>
  <si>
    <t>1320304901020104</t>
  </si>
  <si>
    <t>F02-KODAMADAGU</t>
  </si>
  <si>
    <t>1320306907010102</t>
  </si>
  <si>
    <t>F03-KODAMBAHALLI</t>
  </si>
  <si>
    <t>1220105902020301</t>
  </si>
  <si>
    <t>F04-KODICHERUVU</t>
  </si>
  <si>
    <t>1230103903010104</t>
  </si>
  <si>
    <t>F08-KODIGAL</t>
  </si>
  <si>
    <t>1230402902010104</t>
  </si>
  <si>
    <t>F07-KODIGENAHALLI</t>
  </si>
  <si>
    <t>1320106906020301</t>
  </si>
  <si>
    <t>F03-KODIGENAHALLI</t>
  </si>
  <si>
    <t>1320304901020101</t>
  </si>
  <si>
    <t>F12-KODIHALLI</t>
  </si>
  <si>
    <t>1220301901020305</t>
  </si>
  <si>
    <t>F03-KODIHALLI</t>
  </si>
  <si>
    <t>1320305901010103</t>
  </si>
  <si>
    <t>F07-KODIHALLI</t>
  </si>
  <si>
    <t>1230204901020303</t>
  </si>
  <si>
    <t>F01-KODIHALLI</t>
  </si>
  <si>
    <t>1230304901010101</t>
  </si>
  <si>
    <t>F09-KODIKANNUR</t>
  </si>
  <si>
    <t>1230101901020304</t>
  </si>
  <si>
    <t>F04-KODIRAMASANDRA</t>
  </si>
  <si>
    <t>1230101901010104</t>
  </si>
  <si>
    <t>F06-KODLAHALLI</t>
  </si>
  <si>
    <t>1320305902020302</t>
  </si>
  <si>
    <t>F12-KOIRA</t>
  </si>
  <si>
    <t>1210202903020102</t>
  </si>
  <si>
    <t>F08-KOLADEVI-NJY</t>
  </si>
  <si>
    <t>1230202901020302</t>
  </si>
  <si>
    <t>F02-KOLAGONJANAHALLY</t>
  </si>
  <si>
    <t>1230102901020101</t>
  </si>
  <si>
    <t>F01-KOLALA TOWN</t>
  </si>
  <si>
    <t>1320305904010101</t>
  </si>
  <si>
    <t>F05-SHIVARAPATNA</t>
  </si>
  <si>
    <t>1230204904020302</t>
  </si>
  <si>
    <t>F01-KOLTHUR-NJY</t>
  </si>
  <si>
    <t>1230103901010301</t>
  </si>
  <si>
    <t>F08-KOLIGERE</t>
  </si>
  <si>
    <t>1210101903010304</t>
  </si>
  <si>
    <t>F08-KOMMANAHALLI</t>
  </si>
  <si>
    <t>1230204902020303</t>
  </si>
  <si>
    <t>F03-KONDAVADI</t>
  </si>
  <si>
    <t>1320304902020103</t>
  </si>
  <si>
    <t>F03-KONDENAHALLY</t>
  </si>
  <si>
    <t>1230301903010103</t>
  </si>
  <si>
    <t>F02-KONDLY</t>
  </si>
  <si>
    <t>1320107901010102</t>
  </si>
  <si>
    <t>F05-KONTHIHALLI</t>
  </si>
  <si>
    <t>1320103903020301</t>
  </si>
  <si>
    <t>F10-KOONAHALLY--NJY</t>
  </si>
  <si>
    <t>1320301902010106</t>
  </si>
  <si>
    <t>F05-KOORIGEPALLI</t>
  </si>
  <si>
    <t>1230103905010302</t>
  </si>
  <si>
    <t>F11-KOOTERI</t>
  </si>
  <si>
    <t>1230101902010106</t>
  </si>
  <si>
    <t>F05-KOPPA</t>
  </si>
  <si>
    <t>1320106906010502</t>
  </si>
  <si>
    <t>F08-KOPPA</t>
  </si>
  <si>
    <t>1320106903020303</t>
  </si>
  <si>
    <t>F07-KORA</t>
  </si>
  <si>
    <t>1320103902020303</t>
  </si>
  <si>
    <t>F07-KORALAPARTHI</t>
  </si>
  <si>
    <t>1230404901020302</t>
  </si>
  <si>
    <t>F02-KORALPARTHI</t>
  </si>
  <si>
    <t>1230404906010102</t>
  </si>
  <si>
    <t>F16-KORAMANGALA</t>
  </si>
  <si>
    <t>1210202903020305</t>
  </si>
  <si>
    <t>F08 KORATI</t>
  </si>
  <si>
    <t>1210201904010301</t>
  </si>
  <si>
    <t>F05-KORGERE</t>
  </si>
  <si>
    <t>1320203905010105</t>
  </si>
  <si>
    <t>F02-KOTAGARALAHALLY</t>
  </si>
  <si>
    <t>1320301906010102</t>
  </si>
  <si>
    <t>F06-KOTAGUDDA</t>
  </si>
  <si>
    <t>1320306901020101</t>
  </si>
  <si>
    <t>F08-KOTAPALLI</t>
  </si>
  <si>
    <t>1230103902020303</t>
  </si>
  <si>
    <t>F07-KOTANAYAKANAHALLI</t>
  </si>
  <si>
    <t>1320201905020302</t>
  </si>
  <si>
    <t>CHIKKENAHALLI_66</t>
  </si>
  <si>
    <t>F02-MATHIKUNTTE</t>
  </si>
  <si>
    <t>1220301902020302</t>
  </si>
  <si>
    <t>F03-KOTTI</t>
  </si>
  <si>
    <t>1320302904010103</t>
  </si>
  <si>
    <t>F08-KRG-HALLI</t>
  </si>
  <si>
    <t>1230201902010101</t>
  </si>
  <si>
    <t>F01-KRISHNAPURA</t>
  </si>
  <si>
    <t>1320306904020301</t>
  </si>
  <si>
    <t>F06-KSDL</t>
  </si>
  <si>
    <t>1210104901020302</t>
  </si>
  <si>
    <t>F07-KSSIDC</t>
  </si>
  <si>
    <t>1210101907020302</t>
  </si>
  <si>
    <t>F11-K.T.HALLY----NJY</t>
  </si>
  <si>
    <t>1320301902010107</t>
  </si>
  <si>
    <t>F05-HUNASENAHALLI</t>
  </si>
  <si>
    <t>1230303901020301</t>
  </si>
  <si>
    <t>F13-KUDLUR</t>
  </si>
  <si>
    <t>1220104904020308</t>
  </si>
  <si>
    <t>F06-KUDUMA.</t>
  </si>
  <si>
    <t>1220203901010104</t>
  </si>
  <si>
    <t>F08-KUDUR</t>
  </si>
  <si>
    <t>1210103902010101</t>
  </si>
  <si>
    <t>F01-KUDUREBYALYA</t>
  </si>
  <si>
    <t>1230303903010101</t>
  </si>
  <si>
    <t>F04-KUDUREKONDA</t>
  </si>
  <si>
    <t>1310302902010102</t>
  </si>
  <si>
    <t>DUNDANAHALLI_66</t>
  </si>
  <si>
    <t>F02-KUMBARAKATTE</t>
  </si>
  <si>
    <t>1220104902020301</t>
  </si>
  <si>
    <t>F10-KUMBARPET</t>
  </si>
  <si>
    <t>1230204904030502</t>
  </si>
  <si>
    <t>F08-KUMKUMANAHALLI</t>
  </si>
  <si>
    <t>1320102901020302</t>
  </si>
  <si>
    <t>F03-KUNDALAGURKI</t>
  </si>
  <si>
    <t>1230403901020301</t>
  </si>
  <si>
    <t>F04-KUNDUR</t>
  </si>
  <si>
    <t>1320110904010104</t>
  </si>
  <si>
    <t>F05-BANNIMARADAKATTE -NJY</t>
  </si>
  <si>
    <t>1320110901010105</t>
  </si>
  <si>
    <t>F04-KUNNALA</t>
  </si>
  <si>
    <t>1320106906010501</t>
  </si>
  <si>
    <t>F02-KUNTARAMANAHALLI</t>
  </si>
  <si>
    <t>1320106901010102</t>
  </si>
  <si>
    <t>F10-KUPPAHALLY</t>
  </si>
  <si>
    <t>1230301903030502</t>
  </si>
  <si>
    <t>F09-KURADAMALE</t>
  </si>
  <si>
    <t>1230202905020302</t>
  </si>
  <si>
    <t>F02-KURANDAHALLI</t>
  </si>
  <si>
    <t>1230204903010102</t>
  </si>
  <si>
    <t>F03-KURIKEMPANHALLI</t>
  </si>
  <si>
    <t>1320103902010102</t>
  </si>
  <si>
    <t>F01-KURUBUR</t>
  </si>
  <si>
    <t>1230401902010101</t>
  </si>
  <si>
    <t>F02-KURUDI</t>
  </si>
  <si>
    <t>1230303903010102</t>
  </si>
  <si>
    <t>F07-KUSHALPURA</t>
  </si>
  <si>
    <t>1320203907020302</t>
  </si>
  <si>
    <t>KUTAGALLU_66</t>
  </si>
  <si>
    <t>F01-KUTAGALLU</t>
  </si>
  <si>
    <t>1220103901010101</t>
  </si>
  <si>
    <t>F04-KYADIGUNTE</t>
  </si>
  <si>
    <t>1320302901010104</t>
  </si>
  <si>
    <t>F01-KYALANUR</t>
  </si>
  <si>
    <t>1230402901010101</t>
  </si>
  <si>
    <t>F08-KYALANUR-EXPRESS</t>
  </si>
  <si>
    <t>1230102904020303</t>
  </si>
  <si>
    <t>F07-KYALANUR-RURAL</t>
  </si>
  <si>
    <t>1230102903020302</t>
  </si>
  <si>
    <t>F06-L-D-KOTE</t>
  </si>
  <si>
    <t>1230401901010104</t>
  </si>
  <si>
    <t>F05-LAKHSMISAGARA</t>
  </si>
  <si>
    <t>1320303904020301</t>
  </si>
  <si>
    <t>F11-LAKKAHALLI</t>
  </si>
  <si>
    <t>1230403902010107</t>
  </si>
  <si>
    <t>F10-LAKKANAHALLI NJY</t>
  </si>
  <si>
    <t>1320302904010105</t>
  </si>
  <si>
    <t>F05-LAKKASANDRA</t>
  </si>
  <si>
    <t>1230304902020301</t>
  </si>
  <si>
    <t>1210103903010102</t>
  </si>
  <si>
    <t>F01-KADADENAHALLI</t>
  </si>
  <si>
    <t>1230204904010101</t>
  </si>
  <si>
    <t>F03-LAKKUR</t>
  </si>
  <si>
    <t>1230204901010103</t>
  </si>
  <si>
    <t>F07-LAKSHMI-STEEL</t>
  </si>
  <si>
    <t>1220204904020304</t>
  </si>
  <si>
    <t>F06-LAKSHMIPURA--NJY</t>
  </si>
  <si>
    <t>1320301903010106</t>
  </si>
  <si>
    <t>F07-LAKSHMIPURA-LOVCAL</t>
  </si>
  <si>
    <t>1230103906010303</t>
  </si>
  <si>
    <t>F33-LAMISTICK-APPAREL</t>
  </si>
  <si>
    <t>1220204903010103</t>
  </si>
  <si>
    <t>F09-LAXMI-FORGE</t>
  </si>
  <si>
    <t>1220202901020304</t>
  </si>
  <si>
    <t>F03-LAXMI-ROSHAN</t>
  </si>
  <si>
    <t>1230204903010103</t>
  </si>
  <si>
    <t>TELIGI</t>
  </si>
  <si>
    <t>PUNABHAGHATTA_66</t>
  </si>
  <si>
    <t>F07-LAXMIPURA</t>
  </si>
  <si>
    <t>1310303903020303</t>
  </si>
  <si>
    <t>F07-LAKSHMISAGARA</t>
  </si>
  <si>
    <t>1230103901010307</t>
  </si>
  <si>
    <t>LINGADAHALLI_TMK2_66</t>
  </si>
  <si>
    <t>F08-LINGADAHALLI</t>
  </si>
  <si>
    <t>1320306905020303</t>
  </si>
  <si>
    <t>F09-LINGAPURA-NJY</t>
  </si>
  <si>
    <t>1230202901020303</t>
  </si>
  <si>
    <t>F05-LM-WIND-POWER</t>
  </si>
  <si>
    <t>1210104902010104</t>
  </si>
  <si>
    <t>F04-LOCAL</t>
  </si>
  <si>
    <t>1230304904010104</t>
  </si>
  <si>
    <t>F05-LOCAL</t>
  </si>
  <si>
    <t>1230305903010101</t>
  </si>
  <si>
    <t>F07-LOCAL</t>
  </si>
  <si>
    <t>1230202906020302</t>
  </si>
  <si>
    <t>F08-LOCAL 1</t>
  </si>
  <si>
    <t>1230401901020303</t>
  </si>
  <si>
    <t>F05-LOTUSFARM</t>
  </si>
  <si>
    <t>1230102902020301</t>
  </si>
  <si>
    <t>F10-VENGALAPPANAHALLI CRUSHERS</t>
  </si>
  <si>
    <t>1210102902010105</t>
  </si>
  <si>
    <t>F08-M-GOLLAHALLI</t>
  </si>
  <si>
    <t>1320103904020304</t>
  </si>
  <si>
    <t>F02-M-HOSAHALLI</t>
  </si>
  <si>
    <t>1210202905010101</t>
  </si>
  <si>
    <t>F05-M-N-KOTE</t>
  </si>
  <si>
    <t>1320107903010105</t>
  </si>
  <si>
    <t>F09-M-V-SOLAR</t>
  </si>
  <si>
    <t>1210202901020102</t>
  </si>
  <si>
    <t>MGHALLI_66</t>
  </si>
  <si>
    <t>F03-M.GOLLAHALLI</t>
  </si>
  <si>
    <t>1230402904020301</t>
  </si>
  <si>
    <t>F10-M.H.PATNA</t>
  </si>
  <si>
    <t>1320106903020305</t>
  </si>
  <si>
    <t>F06-MACHAGONDANAHALLI</t>
  </si>
  <si>
    <t>1210101902020102</t>
  </si>
  <si>
    <t>F13-MADABAL</t>
  </si>
  <si>
    <t>1210102902020306</t>
  </si>
  <si>
    <t>F07-RAMAJJANAHALLI</t>
  </si>
  <si>
    <t>1310204903020303</t>
  </si>
  <si>
    <t>F06-MADALUR</t>
  </si>
  <si>
    <t>1320302903010301</t>
  </si>
  <si>
    <t>F07-MADAMANGALA</t>
  </si>
  <si>
    <t>1230402902020304</t>
  </si>
  <si>
    <t>F10-MADAMANGALA-(NJY)</t>
  </si>
  <si>
    <t>1230402902020305</t>
  </si>
  <si>
    <t>F06-IDLE</t>
  </si>
  <si>
    <t>1320106903020301</t>
  </si>
  <si>
    <t>F05-MADAWARA</t>
  </si>
  <si>
    <t>1210104903010102</t>
  </si>
  <si>
    <t>F04-MADDAKNAHALLI NJY</t>
  </si>
  <si>
    <t>1320302905010104</t>
  </si>
  <si>
    <t>F04-MADDERI</t>
  </si>
  <si>
    <t>1230102907010104</t>
  </si>
  <si>
    <t>F07-KUDINEERAKATTE</t>
  </si>
  <si>
    <t>1310203903020101</t>
  </si>
  <si>
    <t>F10-MADDUR-ROAD</t>
  </si>
  <si>
    <t>1320110902020304</t>
  </si>
  <si>
    <t>F09-HUNASEPALYA</t>
  </si>
  <si>
    <t>1320106902020301</t>
  </si>
  <si>
    <t>F08-MADENOOR</t>
  </si>
  <si>
    <t>1320201901020301</t>
  </si>
  <si>
    <t>F02-MADHUGIRI-TOWN</t>
  </si>
  <si>
    <t>1320301907010102</t>
  </si>
  <si>
    <t>F05-MADIVALA-NJY</t>
  </si>
  <si>
    <t>1230202907010103</t>
  </si>
  <si>
    <t>F02-MAGADI-TOWN</t>
  </si>
  <si>
    <t>1210102902010101</t>
  </si>
  <si>
    <t>F04-MAGODU</t>
  </si>
  <si>
    <t>1320302902010104</t>
  </si>
  <si>
    <t>F01-KADIRENAHALLI</t>
  </si>
  <si>
    <t>1230203903030501</t>
  </si>
  <si>
    <t>F13-MAHALAKSHMI-LAYOUT</t>
  </si>
  <si>
    <t>1230101902020306</t>
  </si>
  <si>
    <t>F07-MAHENDRA</t>
  </si>
  <si>
    <t>1230102908020304</t>
  </si>
  <si>
    <t>F04-MALLAMMANAHALLI</t>
  </si>
  <si>
    <t>1320306905010103</t>
  </si>
  <si>
    <t>F12-MALLANAYAKANAHALLI</t>
  </si>
  <si>
    <t>1230202906010106</t>
  </si>
  <si>
    <t>F10-MALLAPANAHALLI</t>
  </si>
  <si>
    <t>1320106906020304</t>
  </si>
  <si>
    <t>F04-MALLAPPANAHALLI NJY</t>
  </si>
  <si>
    <t>1320104905010301</t>
  </si>
  <si>
    <t xml:space="preserve">F04-PUTTANAPALYA </t>
  </si>
  <si>
    <t>1320104902020103</t>
  </si>
  <si>
    <t>F03-MALLASANDRA TOWN</t>
  </si>
  <si>
    <t>1320104902020102</t>
  </si>
  <si>
    <t>F04-MALLANAYAKANAHALLY</t>
  </si>
  <si>
    <t>1320301903010104</t>
  </si>
  <si>
    <t>F06-MALLOHALLI</t>
  </si>
  <si>
    <t>1210101901010302</t>
  </si>
  <si>
    <t>F04-IRABANAHALLI</t>
  </si>
  <si>
    <t>1230204904020301</t>
  </si>
  <si>
    <t>F06-MALUR-TOWN</t>
  </si>
  <si>
    <t>1230204904020303</t>
  </si>
  <si>
    <t>F11-NETHENAHALLI</t>
  </si>
  <si>
    <t>1210102902020304</t>
  </si>
  <si>
    <t>F10-BELAGARAHALLI</t>
  </si>
  <si>
    <t>1320201901030502</t>
  </si>
  <si>
    <t>F11-MANANGI</t>
  </si>
  <si>
    <t>1320302903020501</t>
  </si>
  <si>
    <t>F03-MANCHALDORE</t>
  </si>
  <si>
    <t>1320107902020303</t>
  </si>
  <si>
    <t>F05-MANCHAPPANAHALLI</t>
  </si>
  <si>
    <t>1210202905020301</t>
  </si>
  <si>
    <t>F03-MANCHENAHALLY</t>
  </si>
  <si>
    <t>1230303905010103</t>
  </si>
  <si>
    <t>F04-MANCHENAHALLY</t>
  </si>
  <si>
    <t>1230301902020303</t>
  </si>
  <si>
    <t>F08-NJY-MANCHENAHALLY</t>
  </si>
  <si>
    <t>1230303904020302</t>
  </si>
  <si>
    <t>F09-MANCHIHALLI</t>
  </si>
  <si>
    <t>1320106907020302</t>
  </si>
  <si>
    <t>F02-DABBAGULI</t>
  </si>
  <si>
    <t>1210102903010101</t>
  </si>
  <si>
    <t>F04-MANDIKAL-OLD</t>
  </si>
  <si>
    <t>1230302901010104</t>
  </si>
  <si>
    <t>F10-MANDIKAL-EXPRESS</t>
  </si>
  <si>
    <t>1230302901020303</t>
  </si>
  <si>
    <t>F01-AEGON BATTERY</t>
  </si>
  <si>
    <t>1230204903010101</t>
  </si>
  <si>
    <t>F05-MANGASANDRA</t>
  </si>
  <si>
    <t>1230102905020303</t>
  </si>
  <si>
    <t>F06-MANIYAMBAL</t>
  </si>
  <si>
    <t>1220301901010105</t>
  </si>
  <si>
    <t>F09-MANIKUPE</t>
  </si>
  <si>
    <t>1320106905020302</t>
  </si>
  <si>
    <t>F03-MANJUNATHANAGARA</t>
  </si>
  <si>
    <t>1320201905010102</t>
  </si>
  <si>
    <t>F02-VIDYANAGARA</t>
  </si>
  <si>
    <t>1220203901010201</t>
  </si>
  <si>
    <t>F07-MANNE</t>
  </si>
  <si>
    <t>1210104902020301</t>
  </si>
  <si>
    <t>F12-MARALE-NJY</t>
  </si>
  <si>
    <t>1220303902010104</t>
  </si>
  <si>
    <t>F15-NJY-MARANAGERE</t>
  </si>
  <si>
    <t>1320201901020303</t>
  </si>
  <si>
    <t>F10-MARANDAHALLI</t>
  </si>
  <si>
    <t>1230202906020305</t>
  </si>
  <si>
    <t>F06-MARASANAPALLI</t>
  </si>
  <si>
    <t>1230103905010303</t>
  </si>
  <si>
    <t>F04-MARASHATTIHALLI</t>
  </si>
  <si>
    <t>1320107903010104</t>
  </si>
  <si>
    <t>F07-MAREGOWDANA-DODDI</t>
  </si>
  <si>
    <t>1220105901010104</t>
  </si>
  <si>
    <t>F09-MARGANUKUNTE</t>
  </si>
  <si>
    <t>1230305903010105</t>
  </si>
  <si>
    <t>F07--MARIDASANAHALLY</t>
  </si>
  <si>
    <t>1320306901020301</t>
  </si>
  <si>
    <t>F05-MARKANDAIAH-DAM</t>
  </si>
  <si>
    <t>1230203902020302</t>
  </si>
  <si>
    <t>F01-MARSANAHALLI</t>
  </si>
  <si>
    <t>1230402902020301</t>
  </si>
  <si>
    <t>F01-MARSOOR</t>
  </si>
  <si>
    <t>1220203902010101</t>
  </si>
  <si>
    <t>F05-MARUR</t>
  </si>
  <si>
    <t>1320306903020301</t>
  </si>
  <si>
    <t>F07-MARURU</t>
  </si>
  <si>
    <t>1210103902010103</t>
  </si>
  <si>
    <t>F10-MASHNAPURA-NJY</t>
  </si>
  <si>
    <t>1320103901020306</t>
  </si>
  <si>
    <t>F08-MASTI-VENKATESH-IYENGAR</t>
  </si>
  <si>
    <t>1230204905020304</t>
  </si>
  <si>
    <t>F06-MATHIGATTA</t>
  </si>
  <si>
    <t>1310203902010104</t>
  </si>
  <si>
    <t>F07-MATHIGATTA</t>
  </si>
  <si>
    <t>1320107903020302</t>
  </si>
  <si>
    <t>F09-MATHIGATTA</t>
  </si>
  <si>
    <t>1320203906020304</t>
  </si>
  <si>
    <t>F03-MAVAHALLI</t>
  </si>
  <si>
    <t>1230203903020302</t>
  </si>
  <si>
    <t>F02-MAVATUR</t>
  </si>
  <si>
    <t>1320305904010102</t>
  </si>
  <si>
    <t>F05-MAYASANDRA</t>
  </si>
  <si>
    <t>1220202901020301</t>
  </si>
  <si>
    <t>F11-MEDAGUNDANAHALLI</t>
  </si>
  <si>
    <t>1310106905020305</t>
  </si>
  <si>
    <t>F10-MEDICAL-COLLEGE</t>
  </si>
  <si>
    <t>1230101901020305</t>
  </si>
  <si>
    <t>F02-MEHER-CAPACITORS</t>
  </si>
  <si>
    <t>1220202901010102</t>
  </si>
  <si>
    <t>F03-MEKERAHALLI</t>
  </si>
  <si>
    <t>1320302903010103</t>
  </si>
  <si>
    <t>F13-MELEKOTE</t>
  </si>
  <si>
    <t>1210101906020106</t>
  </si>
  <si>
    <t>F04-MELEKOTE</t>
  </si>
  <si>
    <t>1210101902010104</t>
  </si>
  <si>
    <t>F05-MELEKOTE(A)</t>
  </si>
  <si>
    <t>1320102901010104</t>
  </si>
  <si>
    <t>F11-MELKUNTE-NJY</t>
  </si>
  <si>
    <t>1320302901020306</t>
  </si>
  <si>
    <t>F02-MELLEKOTE</t>
  </si>
  <si>
    <t>1320303904010102</t>
  </si>
  <si>
    <t>F04-MELTHAYLUR</t>
  </si>
  <si>
    <t>1230202907010102</t>
  </si>
  <si>
    <t>F02-MELUR</t>
  </si>
  <si>
    <t>1230404903020301</t>
  </si>
  <si>
    <t>F02-RAMACHANDRAPURA</t>
  </si>
  <si>
    <t>1230303901020102</t>
  </si>
  <si>
    <t>VENKATARAYANADODDI_66</t>
  </si>
  <si>
    <t>F08-MENASIGANAHALLI-NJY</t>
  </si>
  <si>
    <t>1220303904020304</t>
  </si>
  <si>
    <t>F01-MG-HATTI</t>
  </si>
  <si>
    <t>1320303904010101</t>
  </si>
  <si>
    <t>F03-MIDAGESHI</t>
  </si>
  <si>
    <t>1320301903010103</t>
  </si>
  <si>
    <t>F06-MIKEE-STEEL</t>
  </si>
  <si>
    <t>1220202901020302</t>
  </si>
  <si>
    <t>F09-MINAKANAGURKI</t>
  </si>
  <si>
    <t>1230303904020303</t>
  </si>
  <si>
    <t>F05-MITTAHALLI</t>
  </si>
  <si>
    <t>1230402902010102</t>
  </si>
  <si>
    <t>F01-MITTEMARI</t>
  </si>
  <si>
    <t>1230305903020301</t>
  </si>
  <si>
    <t>F07-MITTEMARI</t>
  </si>
  <si>
    <t>1230404902020302</t>
  </si>
  <si>
    <t>HANAGAL_66</t>
  </si>
  <si>
    <t>F02-MOLKALMURU</t>
  </si>
  <si>
    <t>1310403906020301</t>
  </si>
  <si>
    <t>F04-SMMURARJI-HOSTEL</t>
  </si>
  <si>
    <t>1230103904020103</t>
  </si>
  <si>
    <t>F04-MOSARAKUNTE</t>
  </si>
  <si>
    <t>1320303904010103</t>
  </si>
  <si>
    <t>F01-MOTHAKAPALLI</t>
  </si>
  <si>
    <t>1230202907010101</t>
  </si>
  <si>
    <t>F17-MTPL</t>
  </si>
  <si>
    <t>1220101901010108</t>
  </si>
  <si>
    <t>F15-MTR.</t>
  </si>
  <si>
    <t>1220203901030503</t>
  </si>
  <si>
    <t>F01-MUDDENAHALLY</t>
  </si>
  <si>
    <t>1230301903010101</t>
  </si>
  <si>
    <t>F04-KAGENINGANAHALLI</t>
  </si>
  <si>
    <t>1320303901010104</t>
  </si>
  <si>
    <t>F02-MUDIMADAGU</t>
  </si>
  <si>
    <t>1230103905020102</t>
  </si>
  <si>
    <t>F05-MUDUGERE</t>
  </si>
  <si>
    <t>1220104904010105</t>
  </si>
  <si>
    <t>F11-MUDUGURKI</t>
  </si>
  <si>
    <t>1210202904020305</t>
  </si>
  <si>
    <t>F01-MUDUVADI</t>
  </si>
  <si>
    <t>1230102906010101</t>
  </si>
  <si>
    <t>F07-MUGANAHALLI</t>
  </si>
  <si>
    <t>1320302902020302</t>
  </si>
  <si>
    <t>F06-MUGGUR(ALNATHA)</t>
  </si>
  <si>
    <t>1220302902020303</t>
  </si>
  <si>
    <t>F05-MUGLOOR-URBAN</t>
  </si>
  <si>
    <t>1220202902010105</t>
  </si>
  <si>
    <t>F05-MUKTHISHWARA-NJY</t>
  </si>
  <si>
    <t>1230401903020301</t>
  </si>
  <si>
    <t>F04-NJY-GANJIGUNTE</t>
  </si>
  <si>
    <t>1230404901010104</t>
  </si>
  <si>
    <t>F06-NRK PURA</t>
  </si>
  <si>
    <t>1310403903020302</t>
  </si>
  <si>
    <t>F05-MURUGAMALLA</t>
  </si>
  <si>
    <t>1230401901010103</t>
  </si>
  <si>
    <t>F02-MUTHAKAPALLI</t>
  </si>
  <si>
    <t>1230103901010302</t>
  </si>
  <si>
    <t>F04-MUTHUGADAHALLI</t>
  </si>
  <si>
    <t>1210202906020101</t>
  </si>
  <si>
    <t>F06-MYDHANAHALLI</t>
  </si>
  <si>
    <t>1320304901020304</t>
  </si>
  <si>
    <t>F05-BIJJIMBELLA</t>
  </si>
  <si>
    <t>1320303903010105</t>
  </si>
  <si>
    <t>F08-NANDANA-HOSAHALLI</t>
  </si>
  <si>
    <t>1230404901020303</t>
  </si>
  <si>
    <t>TALAKU</t>
  </si>
  <si>
    <t>NAYAKANAHATTI_66</t>
  </si>
  <si>
    <t>F09-NAAYAKANAHATTY</t>
  </si>
  <si>
    <t>1310402908020301</t>
  </si>
  <si>
    <t>F05-NADUR</t>
  </si>
  <si>
    <t>1320302901020301</t>
  </si>
  <si>
    <t>F07-NADUVANAHALLI</t>
  </si>
  <si>
    <t>1320203901020301</t>
  </si>
  <si>
    <t>F13-NAGAMANGALA</t>
  </si>
  <si>
    <t>1230202906010107</t>
  </si>
  <si>
    <t>F04-NAGAMANGALA</t>
  </si>
  <si>
    <t>1230404905010104</t>
  </si>
  <si>
    <t>F02-NAGANAHALLI</t>
  </si>
  <si>
    <t>1230202903010102</t>
  </si>
  <si>
    <t>F02-NAGARAGERE</t>
  </si>
  <si>
    <t>1230304901010102</t>
  </si>
  <si>
    <t>F05-NAGARLU</t>
  </si>
  <si>
    <t>1230305907020302</t>
  </si>
  <si>
    <t>F02-NAGASAMUDRA</t>
  </si>
  <si>
    <t>1310403902010102</t>
  </si>
  <si>
    <t>F01-BORALINGANAPALYA</t>
  </si>
  <si>
    <t>1320110902010101</t>
  </si>
  <si>
    <t>F08-DODDAKURUGODU</t>
  </si>
  <si>
    <t>1230303901020303</t>
  </si>
  <si>
    <t>F07-NAGAVALLI</t>
  </si>
  <si>
    <t>1320104903010104</t>
  </si>
  <si>
    <t>F08-NAGAVALLI-EXPRESS</t>
  </si>
  <si>
    <t>1320104905010304</t>
  </si>
  <si>
    <t>F07-NAGAVARA</t>
  </si>
  <si>
    <t>1230202902020305</t>
  </si>
  <si>
    <t>F03-NAKKALAHALLI</t>
  </si>
  <si>
    <t>1230304902010102</t>
  </si>
  <si>
    <t>F11-NALLAHALLI-NJY</t>
  </si>
  <si>
    <t>1220303902010103</t>
  </si>
  <si>
    <t>F06-NALLAPANAHALLI</t>
  </si>
  <si>
    <t>1230404902020301</t>
  </si>
  <si>
    <t>F13-NALLUR-NJY</t>
  </si>
  <si>
    <t>1320106902020104</t>
  </si>
  <si>
    <t>F03-NALLUR</t>
  </si>
  <si>
    <t>1210202905010102</t>
  </si>
  <si>
    <t>F17-NANDHI-MORI</t>
  </si>
  <si>
    <t>1210101906010305</t>
  </si>
  <si>
    <t>F05-NANDI-HILLS</t>
  </si>
  <si>
    <t>1230301903020302</t>
  </si>
  <si>
    <t>F09-NANDIGANAHALLI</t>
  </si>
  <si>
    <t>1230401901020304</t>
  </si>
  <si>
    <t>F09-PURADAMATA NJY</t>
  </si>
  <si>
    <t>1320203905020103</t>
  </si>
  <si>
    <t>F01-MARANAHATTI IP</t>
  </si>
  <si>
    <t>1320104904010101</t>
  </si>
  <si>
    <t>F10-NANGLI-LOCAL</t>
  </si>
  <si>
    <t>1230202902010105</t>
  </si>
  <si>
    <t>F03-NARAMAKALAHALLI</t>
  </si>
  <si>
    <t>1230103902020103</t>
  </si>
  <si>
    <t>F11-NARASANDRA</t>
  </si>
  <si>
    <t>1210103902020305</t>
  </si>
  <si>
    <t>F10-NARASAPURA</t>
  </si>
  <si>
    <t>1230101902010105</t>
  </si>
  <si>
    <t>F06-NARASAPURA</t>
  </si>
  <si>
    <t>1230102905020304</t>
  </si>
  <si>
    <t>F06-NARASAPURA-INDUSTRIAL</t>
  </si>
  <si>
    <t>1230102903020301</t>
  </si>
  <si>
    <t>F03-NARAYANAPURA</t>
  </si>
  <si>
    <t>1210202904010103</t>
  </si>
  <si>
    <t>F06-NARSAPURA</t>
  </si>
  <si>
    <t>1230102908020303</t>
  </si>
  <si>
    <t>F06-RAGIHALLI</t>
  </si>
  <si>
    <t>1220204901020302</t>
  </si>
  <si>
    <t>F08-NAVALIHAL</t>
  </si>
  <si>
    <t>1310107902010108</t>
  </si>
  <si>
    <t>F10-NAVODAYA</t>
  </si>
  <si>
    <t>1210101904010301</t>
  </si>
  <si>
    <t>F01-NAVYA-LAYOUT</t>
  </si>
  <si>
    <t>1220204904010101</t>
  </si>
  <si>
    <t>F05-NEELAMMANAHALLY</t>
  </si>
  <si>
    <t>1320306902020102</t>
  </si>
  <si>
    <t>PATHAPALYA_66</t>
  </si>
  <si>
    <t>F01-NEERAGANTIPALLI</t>
  </si>
  <si>
    <t>1230305906010101</t>
  </si>
  <si>
    <t>ANAGODU</t>
  </si>
  <si>
    <t>ANGODU_66</t>
  </si>
  <si>
    <t>F03-NEERTHADI</t>
  </si>
  <si>
    <t>1310104902010103</t>
  </si>
  <si>
    <t>F09-NELAHAL</t>
  </si>
  <si>
    <t>1320103902010104</t>
  </si>
  <si>
    <t>F08-NELAMANGALA-TOWN</t>
  </si>
  <si>
    <t>1210104903020303</t>
  </si>
  <si>
    <t>F06-NELLAHALLI</t>
  </si>
  <si>
    <t>1230204902020301</t>
  </si>
  <si>
    <t>F03-NELLUKUNTE</t>
  </si>
  <si>
    <t>1210101905020102</t>
  </si>
  <si>
    <t>F08-NERALEKERE</t>
  </si>
  <si>
    <t>1320301905020104</t>
  </si>
  <si>
    <t>F05-NERALURU-NJY</t>
  </si>
  <si>
    <t>1220105901020303</t>
  </si>
  <si>
    <t>F05-NERELEKERE</t>
  </si>
  <si>
    <t>1320107901010105</t>
  </si>
  <si>
    <t>F05-NERIGA</t>
  </si>
  <si>
    <t>1220202903010104</t>
  </si>
  <si>
    <t>F09-NEW-BILLUR</t>
  </si>
  <si>
    <t>1230305902020304</t>
  </si>
  <si>
    <t>HOSADURGA_66</t>
  </si>
  <si>
    <t>F03-IDLE</t>
  </si>
  <si>
    <t>NO TYPE</t>
  </si>
  <si>
    <t>1310204902010102</t>
  </si>
  <si>
    <t>F26-NH-HOSPITAL</t>
  </si>
  <si>
    <t>HOSPITAL</t>
  </si>
  <si>
    <t>1220203901020405</t>
  </si>
  <si>
    <t>F03-NICHOLUS</t>
  </si>
  <si>
    <t>1210101903010103</t>
  </si>
  <si>
    <t>F09-NIDAGODI</t>
  </si>
  <si>
    <t>1220105901020302</t>
  </si>
  <si>
    <t>F05-NIDGAL</t>
  </si>
  <si>
    <t>1320306905020301</t>
  </si>
  <si>
    <t>F08-NILUGUMBA NJY</t>
  </si>
  <si>
    <t>1230304901020302</t>
  </si>
  <si>
    <t>F05-NEELIHALLY</t>
  </si>
  <si>
    <t>1320301905020101</t>
  </si>
  <si>
    <t>F03-KAKANURU IP</t>
  </si>
  <si>
    <t>1310107901010103</t>
  </si>
  <si>
    <t>F08-NIMBEKATTE</t>
  </si>
  <si>
    <t>1320106902020303</t>
  </si>
  <si>
    <t>F11-NIRANTHARA-JYOTHI</t>
  </si>
  <si>
    <t>1220202903010105</t>
  </si>
  <si>
    <t>F13-NIRANTHARA-JYOTHI</t>
  </si>
  <si>
    <t>1220202901020307</t>
  </si>
  <si>
    <t>F06-NIRANTHARA-JYOTHI</t>
  </si>
  <si>
    <t>1220203902010104</t>
  </si>
  <si>
    <t>F35-NISARGA</t>
  </si>
  <si>
    <t>1220204903010105</t>
  </si>
  <si>
    <t>F01-TAGGIHALLI</t>
  </si>
  <si>
    <t>1320304902020101</t>
  </si>
  <si>
    <t>F15-NITTUR</t>
  </si>
  <si>
    <t>1320107903030505</t>
  </si>
  <si>
    <t>F15-NJY</t>
  </si>
  <si>
    <t>1220201902010109</t>
  </si>
  <si>
    <t>F05-NJY</t>
  </si>
  <si>
    <t>1230404903020304</t>
  </si>
  <si>
    <t>F01-KANNURU</t>
  </si>
  <si>
    <t>1210103902020306</t>
  </si>
  <si>
    <t>F05-BELADHARA</t>
  </si>
  <si>
    <t>1320103904020301</t>
  </si>
  <si>
    <t>F09-NJY-A.R.AGRAHARA</t>
  </si>
  <si>
    <t>1230102904010104</t>
  </si>
  <si>
    <t>F02-NJY-BELLAMBURI</t>
  </si>
  <si>
    <t>1230102906010102</t>
  </si>
  <si>
    <t>F07-NJY-CHINNAPURA</t>
  </si>
  <si>
    <t>1230102905020305</t>
  </si>
  <si>
    <t>F08-NJY-GANGAPURA</t>
  </si>
  <si>
    <t>1230102905010103</t>
  </si>
  <si>
    <t>F04-NJY-HOLALI</t>
  </si>
  <si>
    <t>1230102902010103</t>
  </si>
  <si>
    <t>F05-SHIVAPURA NJY</t>
  </si>
  <si>
    <t>1320110904010105</t>
  </si>
  <si>
    <t>F10-NJY-KADAHALLI</t>
  </si>
  <si>
    <t>1230102904020304</t>
  </si>
  <si>
    <t>HINDASGHATTA_66</t>
  </si>
  <si>
    <t>F11-NJYMAVINAMADU</t>
  </si>
  <si>
    <t>1310401904020304</t>
  </si>
  <si>
    <t>F07-NJY-SEESANDRA</t>
  </si>
  <si>
    <t>1230102902020303</t>
  </si>
  <si>
    <t>F06-NJY-YADAHALLI</t>
  </si>
  <si>
    <t>1230102906020302</t>
  </si>
  <si>
    <t>F06-NJY-YADEHALLI</t>
  </si>
  <si>
    <t>1320110904010106</t>
  </si>
  <si>
    <t>F11-NJY-YARTHIGANAHALLI</t>
  </si>
  <si>
    <t>1210202906010305</t>
  </si>
  <si>
    <t>DEVARAHALLI_66</t>
  </si>
  <si>
    <t>F02-UDUGIRI</t>
  </si>
  <si>
    <t>1310107903010102</t>
  </si>
  <si>
    <t>F07-NUKKANAHALLI</t>
  </si>
  <si>
    <t>1230102906020303</t>
  </si>
  <si>
    <t>F12-NYAMTHI</t>
  </si>
  <si>
    <t>1310302902020302</t>
  </si>
  <si>
    <t>F08-OLD-BILLUR</t>
  </si>
  <si>
    <t>1230305902020303</t>
  </si>
  <si>
    <t>F03-OLD-CHELUR</t>
  </si>
  <si>
    <t>1230305902010102</t>
  </si>
  <si>
    <t>F16-OLD-NIJAGAL-NJY</t>
  </si>
  <si>
    <t>1210104902010107</t>
  </si>
  <si>
    <t>F13-OMAKARA-KSHETRA</t>
  </si>
  <si>
    <t>1230203903030506</t>
  </si>
  <si>
    <t>F08-OMEX</t>
  </si>
  <si>
    <t>1220204904020305</t>
  </si>
  <si>
    <t>F15-OORGAUMPET</t>
  </si>
  <si>
    <t>1230201902020304</t>
  </si>
  <si>
    <t>F04-OORKUNTEMITTUR</t>
  </si>
  <si>
    <t>1230202904020301</t>
  </si>
  <si>
    <t>F11-ORGANIC</t>
  </si>
  <si>
    <t>1210104903010104</t>
  </si>
  <si>
    <t>F01-OUR-NATIVE-VILLAGE</t>
  </si>
  <si>
    <t>1210101901010101</t>
  </si>
  <si>
    <t>F09-CBPURA-EXPRESS</t>
  </si>
  <si>
    <t>1230302901020302</t>
  </si>
  <si>
    <t>F07-P-M-HALLI</t>
  </si>
  <si>
    <t>1320302901020302</t>
  </si>
  <si>
    <t>F06-PACHARALAHALLI</t>
  </si>
  <si>
    <t>1230203902010102</t>
  </si>
  <si>
    <t>F10-PALLAGATTE</t>
  </si>
  <si>
    <t>1310105903030503</t>
  </si>
  <si>
    <t>F07-PALLAVALLI</t>
  </si>
  <si>
    <t>1320306902020104</t>
  </si>
  <si>
    <t>F06-PALYA</t>
  </si>
  <si>
    <t>1230103902020301</t>
  </si>
  <si>
    <t>F08-PARASADINNE-NJY</t>
  </si>
  <si>
    <t>1230301902010104</t>
  </si>
  <si>
    <t>F01-PARSHAGANAHALLY</t>
  </si>
  <si>
    <t>1230102905020301</t>
  </si>
  <si>
    <t>F06-PATHAGANAHALLI</t>
  </si>
  <si>
    <t>1320305904020302</t>
  </si>
  <si>
    <t>F05-PATHAPALYA</t>
  </si>
  <si>
    <t>1230305906010104</t>
  </si>
  <si>
    <t>F03-PATHAPALYA-OLD</t>
  </si>
  <si>
    <t>1230305903020303</t>
  </si>
  <si>
    <t>F01-PATHUR</t>
  </si>
  <si>
    <t>1230103906010101</t>
  </si>
  <si>
    <t>F01-PAVAGADA</t>
  </si>
  <si>
    <t>1320306902010301</t>
  </si>
  <si>
    <t>F23-PEARL-POLYMER</t>
  </si>
  <si>
    <t>1220204905020303</t>
  </si>
  <si>
    <t>F02-PEDDANAGARLU</t>
  </si>
  <si>
    <t>1230305905010101</t>
  </si>
  <si>
    <t>F02-PEDDANAHALLI</t>
  </si>
  <si>
    <t>1320106907020301</t>
  </si>
  <si>
    <t>F06-HOSAHUDYA</t>
  </si>
  <si>
    <t>1230402904010101</t>
  </si>
  <si>
    <t>F10-PEDDUR</t>
  </si>
  <si>
    <t>1230305902010104</t>
  </si>
  <si>
    <t>F15-PEPSI</t>
  </si>
  <si>
    <t>1210104903020306</t>
  </si>
  <si>
    <t>F03-PEPSI</t>
  </si>
  <si>
    <t>1210104904010102</t>
  </si>
  <si>
    <t>F04-PERAMACHANAHALLI</t>
  </si>
  <si>
    <t>1230402901010104</t>
  </si>
  <si>
    <t>F03-PERESANDRA</t>
  </si>
  <si>
    <t>1230301902020302</t>
  </si>
  <si>
    <t>F09-PIONEER</t>
  </si>
  <si>
    <t>1230303905010304</t>
  </si>
  <si>
    <t>CHITRADURGA URBAN</t>
  </si>
  <si>
    <t>CHITRADURGA_66</t>
  </si>
  <si>
    <t>F14-PKHALLI</t>
  </si>
  <si>
    <t>1310201901010503</t>
  </si>
  <si>
    <t>F06-POLAMPALLY</t>
  </si>
  <si>
    <t>1230304904020302</t>
  </si>
  <si>
    <t>F01-POTHENAHALLY</t>
  </si>
  <si>
    <t>1230303905010101</t>
  </si>
  <si>
    <t>F01-PRAGATHI</t>
  </si>
  <si>
    <t>1210101902010101</t>
  </si>
  <si>
    <t>F06-PRECOT</t>
  </si>
  <si>
    <t>1230303901020302</t>
  </si>
  <si>
    <t>F10-PULAGAL</t>
  </si>
  <si>
    <t>1230305904020303</t>
  </si>
  <si>
    <t>F03-PULUGURUKOTE</t>
  </si>
  <si>
    <t>1230103906010103</t>
  </si>
  <si>
    <t>F03-PULAMACHI</t>
  </si>
  <si>
    <t>1320301901010103</t>
  </si>
  <si>
    <t>BASAVAPATNA_66</t>
  </si>
  <si>
    <t>F06-PUNYASTALA</t>
  </si>
  <si>
    <t>1310107904010104</t>
  </si>
  <si>
    <t>F01-PURA</t>
  </si>
  <si>
    <t>1230204901010101</t>
  </si>
  <si>
    <t>F04-PURA</t>
  </si>
  <si>
    <t>1320303902010104</t>
  </si>
  <si>
    <t>F11-MALLENAHALLI NJY</t>
  </si>
  <si>
    <t>1320301904010104</t>
  </si>
  <si>
    <t>F01-PYLAGURKI</t>
  </si>
  <si>
    <t>1230302901010101</t>
  </si>
  <si>
    <t>F01-QUARRY</t>
  </si>
  <si>
    <t>1320107901010101</t>
  </si>
  <si>
    <t>F21-R-K-TOWN-SHIP</t>
  </si>
  <si>
    <t>1220203901030507</t>
  </si>
  <si>
    <t>F11-R-M-HALLI</t>
  </si>
  <si>
    <t>1320104903010106</t>
  </si>
  <si>
    <t>F10-RAGALAHALLI-NJY</t>
  </si>
  <si>
    <t>1320302901020305</t>
  </si>
  <si>
    <t>F02-RAGHUNATHAPURA</t>
  </si>
  <si>
    <t>1210101906020101</t>
  </si>
  <si>
    <t>F09-RAJAGHATTA</t>
  </si>
  <si>
    <t>1210101906010304</t>
  </si>
  <si>
    <t>F05-RAJAGUNDLAHALLI</t>
  </si>
  <si>
    <t>1230103904020104</t>
  </si>
  <si>
    <t>F04-RAJALAKSHMI-WIRE-COATED</t>
  </si>
  <si>
    <t>1220204904010103</t>
  </si>
  <si>
    <t>F06-CHIKKANAYAKANAHALLI</t>
  </si>
  <si>
    <t>1320306902020103</t>
  </si>
  <si>
    <t>F07-CHIKKAIGGALURU</t>
  </si>
  <si>
    <t>1230204905020303</t>
  </si>
  <si>
    <t>F04-RAJENDRAHALLI-NJY</t>
  </si>
  <si>
    <t>1230202903010104</t>
  </si>
  <si>
    <t>F09-RAMA-HI-POWER</t>
  </si>
  <si>
    <t>1210104901010105</t>
  </si>
  <si>
    <t>F01-DEVAGANAHALLI</t>
  </si>
  <si>
    <t>1230303901020101</t>
  </si>
  <si>
    <t>F03-RAMADEVANAGUDI</t>
  </si>
  <si>
    <t>1230301901010103</t>
  </si>
  <si>
    <t>F07-RAMAPATNA-NEW</t>
  </si>
  <si>
    <t>1230304904020303</t>
  </si>
  <si>
    <t>F03-SONAGANAHALLY</t>
  </si>
  <si>
    <t>1230303903010103</t>
  </si>
  <si>
    <t>F04-RAMAPURA</t>
  </si>
  <si>
    <t>1230303902010104</t>
  </si>
  <si>
    <t>F08-RAMASANDRA</t>
  </si>
  <si>
    <t>1230102902020304</t>
  </si>
  <si>
    <t>F17-RAMCO-BIOTECH</t>
  </si>
  <si>
    <t>1210104903030502</t>
  </si>
  <si>
    <t>F08-RAMDEVANAHALLI</t>
  </si>
  <si>
    <t>1210101901010304</t>
  </si>
  <si>
    <t>F03-RAMLINGAPURA</t>
  </si>
  <si>
    <t>1320303902010103</t>
  </si>
  <si>
    <t>F14-RAMPURA</t>
  </si>
  <si>
    <t>1320107903030504</t>
  </si>
  <si>
    <t>F05-RAMPURA</t>
  </si>
  <si>
    <t>1310403903020301</t>
  </si>
  <si>
    <t>F06-RAMPURA</t>
  </si>
  <si>
    <t>1220103904020301</t>
  </si>
  <si>
    <t>F02-RANGANAHALLY-NJY</t>
  </si>
  <si>
    <t>1320301904020102</t>
  </si>
  <si>
    <t>F06-RANGANATHAPURA</t>
  </si>
  <si>
    <t>1320303902020302</t>
  </si>
  <si>
    <t>F01-RANGAPURA</t>
  </si>
  <si>
    <t>1320201908010101</t>
  </si>
  <si>
    <t>F01-RANTAVALA</t>
  </si>
  <si>
    <t>1320301906010101</t>
  </si>
  <si>
    <t>F01-RASCHERUVU</t>
  </si>
  <si>
    <t>1230305904010101</t>
  </si>
  <si>
    <t>F08-RATHNASANDRA</t>
  </si>
  <si>
    <t>1320302902020303</t>
  </si>
  <si>
    <t>F02-REDDYHALLY</t>
  </si>
  <si>
    <t>1320301903010102</t>
  </si>
  <si>
    <t>F17-RENASISSANCE</t>
  </si>
  <si>
    <t>1210202903020103</t>
  </si>
  <si>
    <t>F05-RAYALAPADU</t>
  </si>
  <si>
    <t>1230103906010301</t>
  </si>
  <si>
    <t>F21-S-B-ROAD</t>
  </si>
  <si>
    <t>1220204905030504</t>
  </si>
  <si>
    <t>F08-S-DEVAGANAHALLI</t>
  </si>
  <si>
    <t>1230404902020303</t>
  </si>
  <si>
    <t>F08-S-MEDIHALLY</t>
  </si>
  <si>
    <t>1220202902020301</t>
  </si>
  <si>
    <t>F06-HUNUSENAHALLY</t>
  </si>
  <si>
    <t>1220102901020301</t>
  </si>
  <si>
    <t>F04-S-PRAKASH</t>
  </si>
  <si>
    <t>1230204903010104</t>
  </si>
  <si>
    <t>F03-S-S-GHATI</t>
  </si>
  <si>
    <t>1210101902010103</t>
  </si>
  <si>
    <t>F01-S.G.PALYA</t>
  </si>
  <si>
    <t>1320104902010301</t>
  </si>
  <si>
    <t>F05-S.L-CEREMIC</t>
  </si>
  <si>
    <t>1230204903020301</t>
  </si>
  <si>
    <t>F04-S.R.PURA</t>
  </si>
  <si>
    <t>1320306907010104</t>
  </si>
  <si>
    <t>F10-SADAHALLI</t>
  </si>
  <si>
    <t>1210202903010105</t>
  </si>
  <si>
    <t>F08-SADALI</t>
  </si>
  <si>
    <t>1230404906020304</t>
  </si>
  <si>
    <t>F03-SAGARANAHALLY</t>
  </si>
  <si>
    <t>1320107903010103</t>
  </si>
  <si>
    <t>F05-SAGGERE</t>
  </si>
  <si>
    <t>1320305904020301</t>
  </si>
  <si>
    <t>F07-SAKKAREGOLLAHALLI</t>
  </si>
  <si>
    <t>1210101903010303</t>
  </si>
  <si>
    <t>F08-SAKSHIHALLI</t>
  </si>
  <si>
    <t>1320303902020304</t>
  </si>
  <si>
    <t>F03-SAMANDUR</t>
  </si>
  <si>
    <t>1220201902010103</t>
  </si>
  <si>
    <t>F05-SAMPANGERE</t>
  </si>
  <si>
    <t>1230204901020302</t>
  </si>
  <si>
    <t>F05-SANGAMA</t>
  </si>
  <si>
    <t>1220303902020301</t>
  </si>
  <si>
    <t>F09-SANKALAGERE</t>
  </si>
  <si>
    <t>1220104904020304</t>
  </si>
  <si>
    <t>F09-SANKAPURA</t>
  </si>
  <si>
    <t>1320304902010304</t>
  </si>
  <si>
    <t>F04-SANTEBENNUR</t>
  </si>
  <si>
    <t>1310107901010104</t>
  </si>
  <si>
    <t>F01-SANTHEKODIHALLI</t>
  </si>
  <si>
    <t>1220302902020101</t>
  </si>
  <si>
    <t>F04-SANTHEMOGENAHALLI</t>
  </si>
  <si>
    <t>1220105902010103</t>
  </si>
  <si>
    <t>F13-SAPTHAGIRI</t>
  </si>
  <si>
    <t>1230401901010107</t>
  </si>
  <si>
    <t>F03-SARJAPURA-TOWN</t>
  </si>
  <si>
    <t>1220202902010103</t>
  </si>
  <si>
    <t>F11-NELAGONDANAHALLI</t>
  </si>
  <si>
    <t>1320201901030501</t>
  </si>
  <si>
    <t>F03-SASALAKUNTE</t>
  </si>
  <si>
    <t>1320306905010102</t>
  </si>
  <si>
    <t>F06-SASALU</t>
  </si>
  <si>
    <t>1210101903010302</t>
  </si>
  <si>
    <t>F07-SASALU</t>
  </si>
  <si>
    <t>1320203904020301</t>
  </si>
  <si>
    <t>F03-SATARAC</t>
  </si>
  <si>
    <t>1210104901010103</t>
  </si>
  <si>
    <t>F01-SATHNUR</t>
  </si>
  <si>
    <t>1220303901020301</t>
  </si>
  <si>
    <t>F09-SAVANADURGA</t>
  </si>
  <si>
    <t>1210102902020303</t>
  </si>
  <si>
    <t>F14-SCOUT-CAMP</t>
  </si>
  <si>
    <t>1210101906020107</t>
  </si>
  <si>
    <t>F03-SEEKAL</t>
  </si>
  <si>
    <t>1230401901020301</t>
  </si>
  <si>
    <t>F09-SHOMBONAHALLY</t>
  </si>
  <si>
    <t>1320301904010102</t>
  </si>
  <si>
    <t>F03-SHANUBHOGANAHALLI</t>
  </si>
  <si>
    <t>1220103901010102</t>
  </si>
  <si>
    <t>F10-SHANUMANGALA</t>
  </si>
  <si>
    <t>1220101901020305</t>
  </si>
  <si>
    <t>F06-SHANTHANAHALLI</t>
  </si>
  <si>
    <t>1320201905020301</t>
  </si>
  <si>
    <t>F11-SHARADHA-ENTERPRICES-IPC</t>
  </si>
  <si>
    <t>1220204904020302</t>
  </si>
  <si>
    <t>F03-SHESHANAHALLY NJY</t>
  </si>
  <si>
    <t>1320106901010103</t>
  </si>
  <si>
    <t>F09-SHETTAHALLI</t>
  </si>
  <si>
    <t>1230204902020304</t>
  </si>
  <si>
    <t>F10-SHETRON</t>
  </si>
  <si>
    <t>1220203901010301</t>
  </si>
  <si>
    <t>F03-SHETTYHALLY</t>
  </si>
  <si>
    <t>1320301904020103</t>
  </si>
  <si>
    <t>F04-SHETTIHALLI</t>
  </si>
  <si>
    <t>1230102903010103</t>
  </si>
  <si>
    <t>F14-SHETTIKAL-NJY</t>
  </si>
  <si>
    <t>1230202902020308</t>
  </si>
  <si>
    <t>F03-KUNIGAL AGRAHARA</t>
  </si>
  <si>
    <t>1320110902010103</t>
  </si>
  <si>
    <t>F04-SHETTIKERE</t>
  </si>
  <si>
    <t>1320203904010104</t>
  </si>
  <si>
    <t>F02-SHETTIKUNTE</t>
  </si>
  <si>
    <t>1230102907010102</t>
  </si>
  <si>
    <t>F08-SHETTYVARAHALLI-NJY</t>
  </si>
  <si>
    <t>1230301901020303</t>
  </si>
  <si>
    <t>F05-SHIVANAGERE</t>
  </si>
  <si>
    <t>1320301906020301</t>
  </si>
  <si>
    <t>F05-SHIVANAHALLI</t>
  </si>
  <si>
    <t>1220301901010104</t>
  </si>
  <si>
    <t>F07-SHIVAPURA</t>
  </si>
  <si>
    <t>1230305904020301</t>
  </si>
  <si>
    <t>F16-NJY-SHIVARA</t>
  </si>
  <si>
    <t>1320201901020304</t>
  </si>
  <si>
    <t>F09-MAKENAHALLI CRUSHER</t>
  </si>
  <si>
    <t>1210104902020303</t>
  </si>
  <si>
    <t>F01-SHIVPURA</t>
  </si>
  <si>
    <t>1320107902020301</t>
  </si>
  <si>
    <t>F02-SIDARAMANAGARA</t>
  </si>
  <si>
    <t>1320203904010102</t>
  </si>
  <si>
    <t>F09-SIDDAPURA</t>
  </si>
  <si>
    <t>1320301907020303</t>
  </si>
  <si>
    <t>F09-SIDDANAHALLI-NJY</t>
  </si>
  <si>
    <t>1320302901020304</t>
  </si>
  <si>
    <t>PANDARAHALLI_66</t>
  </si>
  <si>
    <t>F05-(A)SIDDAPURA</t>
  </si>
  <si>
    <t>1310202905010106</t>
  </si>
  <si>
    <t>F03-SIDADARAGALLU</t>
  </si>
  <si>
    <t>1320301902010103</t>
  </si>
  <si>
    <t>F08-SIDDARABETTA</t>
  </si>
  <si>
    <t>1320305903010104</t>
  </si>
  <si>
    <t>F06-SIDLAGHATTA</t>
  </si>
  <si>
    <t>1230301902010102</t>
  </si>
  <si>
    <t>F07-SINGANAHALLI</t>
  </si>
  <si>
    <t>1320304901020103</t>
  </si>
  <si>
    <t>F05-SINGARAJIPURA</t>
  </si>
  <si>
    <t>1220105902020302</t>
  </si>
  <si>
    <t>F29-SINGH-ISPAT</t>
  </si>
  <si>
    <t>1220204905010109</t>
  </si>
  <si>
    <t>F04-SINGONAHALLI</t>
  </si>
  <si>
    <t>1320106903010104</t>
  </si>
  <si>
    <t>F15-SIPANI-FIBRES</t>
  </si>
  <si>
    <t>1230102908010502</t>
  </si>
  <si>
    <t>F16-SIRAJYOTHINAGARA</t>
  </si>
  <si>
    <t>1320302903020506</t>
  </si>
  <si>
    <t>F02-GOVINDARAJAPURA</t>
  </si>
  <si>
    <t>1320104903010102</t>
  </si>
  <si>
    <t>F10-SIRVARA-NJY</t>
  </si>
  <si>
    <t>1320104903010105</t>
  </si>
  <si>
    <t>F13-S.K-STEELS</t>
  </si>
  <si>
    <t>1210104902020307</t>
  </si>
  <si>
    <t>F01-SKF</t>
  </si>
  <si>
    <t>1220203901020101</t>
  </si>
  <si>
    <t>F05-SLV</t>
  </si>
  <si>
    <t>1220204905010104</t>
  </si>
  <si>
    <t>F12-SMV</t>
  </si>
  <si>
    <t>1230401901010106</t>
  </si>
  <si>
    <t>F20-SOBHA</t>
  </si>
  <si>
    <t>1210202903010110</t>
  </si>
  <si>
    <t>F01-SOLLUR-.</t>
  </si>
  <si>
    <t>1210103903010101</t>
  </si>
  <si>
    <t>F05-SOLLUR-CHILLING-CENTRE</t>
  </si>
  <si>
    <t>1210103903020301</t>
  </si>
  <si>
    <t>F09-SOLUR</t>
  </si>
  <si>
    <t>1220201902020303</t>
  </si>
  <si>
    <t>F06-SOMANAHALLI</t>
  </si>
  <si>
    <t>1320203905020301</t>
  </si>
  <si>
    <t>F05-SOMEDYAPANAHALLI</t>
  </si>
  <si>
    <t>1220303904020301</t>
  </si>
  <si>
    <t>F10-SOMATHANAHALLI</t>
  </si>
  <si>
    <t>1210202905010104</t>
  </si>
  <si>
    <t>F08-SMSOMAYAJALAHALLI</t>
  </si>
  <si>
    <t>1230103904010302</t>
  </si>
  <si>
    <t>GARAGA_66</t>
  </si>
  <si>
    <t>F05-SOMENAHALII</t>
  </si>
  <si>
    <t>1310204901010101</t>
  </si>
  <si>
    <t>F04-SOMPURA</t>
  </si>
  <si>
    <t>1220202903010103</t>
  </si>
  <si>
    <t>F05-SOMPURA</t>
  </si>
  <si>
    <t>1320305902020301</t>
  </si>
  <si>
    <t>F06-SOMPURAGATE</t>
  </si>
  <si>
    <t>1220202903020301</t>
  </si>
  <si>
    <t>F07-SONDEKOLA</t>
  </si>
  <si>
    <t>1310202905020302</t>
  </si>
  <si>
    <t>F09-SONDEKOPPA</t>
  </si>
  <si>
    <t>1210104903020304</t>
  </si>
  <si>
    <t>F04-S VENKATAPURA</t>
  </si>
  <si>
    <t>1230404902010104</t>
  </si>
  <si>
    <t>F08-SONNAPALLI</t>
  </si>
  <si>
    <t>1230103906010304</t>
  </si>
  <si>
    <t>F09-SUREKUNTE</t>
  </si>
  <si>
    <t>1320305901010105</t>
  </si>
  <si>
    <t>F01-SPINNING-MILL</t>
  </si>
  <si>
    <t>1210101904020101</t>
  </si>
  <si>
    <t>F04-SRIGIRIPURA</t>
  </si>
  <si>
    <t>1210103902020303</t>
  </si>
  <si>
    <t>F05-SRINIVASAPURA-LOCAL</t>
  </si>
  <si>
    <t>1230103902020105</t>
  </si>
  <si>
    <t>F02-SRIRAMPURA</t>
  </si>
  <si>
    <t>1310204901010102</t>
  </si>
  <si>
    <t>F09-SRIRAMPURA</t>
  </si>
  <si>
    <t>1230301903030501</t>
  </si>
  <si>
    <t>F04-SRIRANGAPURA</t>
  </si>
  <si>
    <t>1230202906010104</t>
  </si>
  <si>
    <t>F08-SS-GHATTI</t>
  </si>
  <si>
    <t>1210101906010303</t>
  </si>
  <si>
    <t>HEGGERE_66</t>
  </si>
  <si>
    <t>F03-SSMC</t>
  </si>
  <si>
    <t>1320104901010103</t>
  </si>
  <si>
    <t>F05-STEEL-ALLOYS</t>
  </si>
  <si>
    <t>1230101901010105</t>
  </si>
  <si>
    <t>F09-STRIDE-ARCO-LAB</t>
  </si>
  <si>
    <t>1220204905020301</t>
  </si>
  <si>
    <t>F03-SUGATUR</t>
  </si>
  <si>
    <t>1230102901010101</t>
  </si>
  <si>
    <t>F08-SUGGANAHALLI</t>
  </si>
  <si>
    <t>1210103901020302</t>
  </si>
  <si>
    <t>F09-SUGUNA</t>
  </si>
  <si>
    <t>1320103901020305</t>
  </si>
  <si>
    <t>F08-SUGUNAHALLI</t>
  </si>
  <si>
    <t>1220103904020303</t>
  </si>
  <si>
    <t>F06-SUGATOOR</t>
  </si>
  <si>
    <t>1230404905020302</t>
  </si>
  <si>
    <t>F08-SUGUTUR-EXPRESS</t>
  </si>
  <si>
    <t>1230102901010104</t>
  </si>
  <si>
    <t>F04-SULAKUNTE</t>
  </si>
  <si>
    <t>1210101905020103</t>
  </si>
  <si>
    <t>F02-SULIBELE</t>
  </si>
  <si>
    <t>1210203901010102</t>
  </si>
  <si>
    <t>F02-SULIKUNTE</t>
  </si>
  <si>
    <t>1230203903020301</t>
  </si>
  <si>
    <t>F01-SULLERI</t>
  </si>
  <si>
    <t>1220105902010101</t>
  </si>
  <si>
    <t>F06-SUNNAKAL</t>
  </si>
  <si>
    <t>1230103906010302</t>
  </si>
  <si>
    <t>F04-SUREKUNTE</t>
  </si>
  <si>
    <t>1230202902020302</t>
  </si>
  <si>
    <t>SURYANAGAR_66</t>
  </si>
  <si>
    <t>F05-SURYA-NAGAR</t>
  </si>
  <si>
    <t>1220203903010103</t>
  </si>
  <si>
    <t xml:space="preserve">F02-NAGANAYAKANHALLI </t>
  </si>
  <si>
    <t>1220203903010101</t>
  </si>
  <si>
    <t>F09-SUVARNAMUKHI</t>
  </si>
  <si>
    <t>1320305902010301</t>
  </si>
  <si>
    <t>ANDERSONPET_66</t>
  </si>
  <si>
    <t>F06-SWARNANAGAR</t>
  </si>
  <si>
    <t>1230201901010104</t>
  </si>
  <si>
    <t>F19-T-BEGUR-AGRI</t>
  </si>
  <si>
    <t>1210104903030504</t>
  </si>
  <si>
    <t>F08-T.B-CROSS</t>
  </si>
  <si>
    <t>1230305903010104</t>
  </si>
  <si>
    <t>F11-TAFE</t>
  </si>
  <si>
    <t>1210101907020304</t>
  </si>
  <si>
    <t>F07-BYCHAPURA</t>
  </si>
  <si>
    <t>1320304902010302</t>
  </si>
  <si>
    <t>F06-TAGIHALLY</t>
  </si>
  <si>
    <t>1320107901010106</t>
  </si>
  <si>
    <t>F08-TAGIKUPPE</t>
  </si>
  <si>
    <t>1210102902010104</t>
  </si>
  <si>
    <t>F01-TALAGUNDA</t>
  </si>
  <si>
    <t>1320303903010101</t>
  </si>
  <si>
    <t>F02-TALAGUNDA</t>
  </si>
  <si>
    <t>1230102903010102</t>
  </si>
  <si>
    <t>F01-TAMADIHALLI</t>
  </si>
  <si>
    <t>1320203905010101</t>
  </si>
  <si>
    <t>F03-THIMMASANDRA</t>
  </si>
  <si>
    <t>1220103904010102</t>
  </si>
  <si>
    <t>F08-G C PALYA</t>
  </si>
  <si>
    <t>1320303901020304</t>
  </si>
  <si>
    <t>F42-TATA-ADVANCE</t>
  </si>
  <si>
    <t>1220204903020304</t>
  </si>
  <si>
    <t>F25-TATA-BP-SOLAR</t>
  </si>
  <si>
    <t>1220203901020404</t>
  </si>
  <si>
    <t>F16-TATA-STEEL</t>
  </si>
  <si>
    <t>1210101907010109</t>
  </si>
  <si>
    <t>F06-TAVAREKERE</t>
  </si>
  <si>
    <t>1320303904020302</t>
  </si>
  <si>
    <t>F09-TAVAREKERE-ISRO</t>
  </si>
  <si>
    <t>1210105902010301</t>
  </si>
  <si>
    <t>F12-TDPS</t>
  </si>
  <si>
    <t>1210104902020306</t>
  </si>
  <si>
    <t>F04-TEETHA</t>
  </si>
  <si>
    <t>1320305903020302</t>
  </si>
  <si>
    <t>F03-TEGUTECH.</t>
  </si>
  <si>
    <t>1220203901010101</t>
  </si>
  <si>
    <t>F03-TEKAL</t>
  </si>
  <si>
    <t>1230204902010103</t>
  </si>
  <si>
    <t>F01-TELEPHONE-EXCHANGE</t>
  </si>
  <si>
    <t>1230404903010101</t>
  </si>
  <si>
    <t>F02-TERADAKUPPE</t>
  </si>
  <si>
    <t>1320110901010102</t>
  </si>
  <si>
    <t>F09-TADI------NJY</t>
  </si>
  <si>
    <t>1320301901020303</t>
  </si>
  <si>
    <t>F09-THADIGOL</t>
  </si>
  <si>
    <t>1230103902020304</t>
  </si>
  <si>
    <t>F03-THALAGAWARA</t>
  </si>
  <si>
    <t>1210101906020102</t>
  </si>
  <si>
    <t>F10-THALAGUNDA</t>
  </si>
  <si>
    <t>1320303901020305</t>
  </si>
  <si>
    <t>F05-THALY-ROAD</t>
  </si>
  <si>
    <t>1220201902010105</t>
  </si>
  <si>
    <t>F11-THARABANAHALLI</t>
  </si>
  <si>
    <t>1210202903010106</t>
  </si>
  <si>
    <t>F10-THARIDAL</t>
  </si>
  <si>
    <t>1230303905010305</t>
  </si>
  <si>
    <t>F09-HERURU</t>
  </si>
  <si>
    <t>1320110902020303</t>
  </si>
  <si>
    <t>F03-HONAGANAHALLI</t>
  </si>
  <si>
    <t>1230202907020302</t>
  </si>
  <si>
    <t>F10-THE-RETRET</t>
  </si>
  <si>
    <t>1210202901020302</t>
  </si>
  <si>
    <t>F09-THEKALAVATTY</t>
  </si>
  <si>
    <t>1310203902020303</t>
  </si>
  <si>
    <t>F10-THERIYUR</t>
  </si>
  <si>
    <t>1320304901020106</t>
  </si>
  <si>
    <t>F12-THIMALAPURA</t>
  </si>
  <si>
    <t>1320103901010105</t>
  </si>
  <si>
    <t>F02-THIMMAMPALLY</t>
  </si>
  <si>
    <t>1230305907010101</t>
  </si>
  <si>
    <t>F10-SALAKATTE</t>
  </si>
  <si>
    <t>1320203901010106</t>
  </si>
  <si>
    <t>F08-THIMMARAVATHANAHALLI</t>
  </si>
  <si>
    <t>1230202907020305</t>
  </si>
  <si>
    <t>1210101901010103</t>
  </si>
  <si>
    <t>F04-THIMMASANDRA-NEW</t>
  </si>
  <si>
    <t>1230305902010103</t>
  </si>
  <si>
    <t>F07-THIMMASANDRA-OLD</t>
  </si>
  <si>
    <t>1230305902020302</t>
  </si>
  <si>
    <t>F11-THINGALUR-NJY</t>
  </si>
  <si>
    <t>1320304901020107</t>
  </si>
  <si>
    <t>F05-THIPPADODDI</t>
  </si>
  <si>
    <t>1230202902020303</t>
  </si>
  <si>
    <t>F07-THIPPAGANAHALLY</t>
  </si>
  <si>
    <t>1230303905010302</t>
  </si>
  <si>
    <t>F07-THIPPENAHALLI</t>
  </si>
  <si>
    <t>1230102904020302</t>
  </si>
  <si>
    <t>F03-THIPPUR-NJY</t>
  </si>
  <si>
    <t>1320106903010103</t>
  </si>
  <si>
    <t>F05-THIRUMANI NJY</t>
  </si>
  <si>
    <t>1230304904020301</t>
  </si>
  <si>
    <t>F12-THITTAMARANAHALLI</t>
  </si>
  <si>
    <t>1220104904020307</t>
  </si>
  <si>
    <t>F03-THOGARIGATTHA</t>
  </si>
  <si>
    <t>1320305902010102</t>
  </si>
  <si>
    <t>HAROHALLY</t>
  </si>
  <si>
    <t>MARALAWADI_66</t>
  </si>
  <si>
    <t>F08-THOKASANDRA-F</t>
  </si>
  <si>
    <t>1220304903020301</t>
  </si>
  <si>
    <t>F01-MARANAHALLI</t>
  </si>
  <si>
    <t>1320106902020101</t>
  </si>
  <si>
    <t>F02-THONASANAHALLY</t>
  </si>
  <si>
    <t>1320106902010101</t>
  </si>
  <si>
    <t>F15-NIDUVALALU -NJY</t>
  </si>
  <si>
    <t>1320104903020503</t>
  </si>
  <si>
    <t>F06-THONDEBHAVI-LOCAL</t>
  </si>
  <si>
    <t>1230303905010301</t>
  </si>
  <si>
    <t>F05-THONDEGERE</t>
  </si>
  <si>
    <t>1320104903020302</t>
  </si>
  <si>
    <t>F01-THONDOOTY</t>
  </si>
  <si>
    <t>1320301901010101</t>
  </si>
  <si>
    <t>F04-THOPPANAHALLI</t>
  </si>
  <si>
    <t>1230203901010103</t>
  </si>
  <si>
    <t>F01-THOTLY</t>
  </si>
  <si>
    <t>1230102907010101</t>
  </si>
  <si>
    <t>F05-THOVINKERE-RURAL</t>
  </si>
  <si>
    <t>1320305901020301</t>
  </si>
  <si>
    <t>F06-THOVINKERE-TOWN</t>
  </si>
  <si>
    <t>1320305901020302</t>
  </si>
  <si>
    <t>F06-THUMBADI</t>
  </si>
  <si>
    <t>1320305903020304</t>
  </si>
  <si>
    <t>F02-THURANASI</t>
  </si>
  <si>
    <t>1230204905010102</t>
  </si>
  <si>
    <t>F03-BADAKEGUDLU</t>
  </si>
  <si>
    <t>1320203907020101</t>
  </si>
  <si>
    <t>F01-THIPPAGANAHALLY</t>
  </si>
  <si>
    <t>1320306906010302</t>
  </si>
  <si>
    <t>F03-TIPPASANDRA</t>
  </si>
  <si>
    <t>1210103901010102</t>
  </si>
  <si>
    <t>F10-TIPPASANDRA</t>
  </si>
  <si>
    <t>1210103902010104</t>
  </si>
  <si>
    <t>F07-VADDREVU</t>
  </si>
  <si>
    <t>1320306907020101</t>
  </si>
  <si>
    <t>F13-TIRUPALYA</t>
  </si>
  <si>
    <t>1220203901030501</t>
  </si>
  <si>
    <t>F14-INGERSOLLRAND</t>
  </si>
  <si>
    <t>1220101901010105</t>
  </si>
  <si>
    <t>F01-TORALAKKI</t>
  </si>
  <si>
    <t>1230204905010101</t>
  </si>
  <si>
    <t>F08-THOTANAHALLI</t>
  </si>
  <si>
    <t>1210107902020304</t>
  </si>
  <si>
    <t>F07-TOWN</t>
  </si>
  <si>
    <t>1320201901020101</t>
  </si>
  <si>
    <t>F11-TOYOTA-TECHNO-PARK</t>
  </si>
  <si>
    <t>1220101901020306</t>
  </si>
  <si>
    <t>F15-MITSHUBUSHI</t>
  </si>
  <si>
    <t>1220101901010106</t>
  </si>
  <si>
    <t>F02-TRMN</t>
  </si>
  <si>
    <t>1210104901010102</t>
  </si>
  <si>
    <t>F15-TROPICAL-FLAVOURS</t>
  </si>
  <si>
    <t>1210101906020108</t>
  </si>
  <si>
    <t>F05-TRUMPET</t>
  </si>
  <si>
    <t>1210202906010101</t>
  </si>
  <si>
    <t>F07-TUBUGERE</t>
  </si>
  <si>
    <t>1210101902020103</t>
  </si>
  <si>
    <t>F06-YELLUPURA</t>
  </si>
  <si>
    <t>1210101907020301</t>
  </si>
  <si>
    <t>F02-TULASIYANA</t>
  </si>
  <si>
    <t>1210101904020102</t>
  </si>
  <si>
    <t>HANUMANTHNAGAR_66</t>
  </si>
  <si>
    <t>F04-THUNGANI</t>
  </si>
  <si>
    <t>1220304901020104</t>
  </si>
  <si>
    <t>TURUVANUR_66</t>
  </si>
  <si>
    <t>F05-TURUVANUR</t>
  </si>
  <si>
    <t>1310202903020301</t>
  </si>
  <si>
    <t>F06-TYAGATUR</t>
  </si>
  <si>
    <t>1320107903020301</t>
  </si>
  <si>
    <t>F11-UDDEHOSAKERE</t>
  </si>
  <si>
    <t>1320106903030501</t>
  </si>
  <si>
    <t>F01-UDARAHALLI</t>
  </si>
  <si>
    <t>1220301902020301</t>
  </si>
  <si>
    <t>F03-UGRANAMPALLI</t>
  </si>
  <si>
    <t>1230305904010103</t>
  </si>
  <si>
    <t>F07-UJJANAHALLI</t>
  </si>
  <si>
    <t>1220303904020303</t>
  </si>
  <si>
    <t>F05-UJJANI</t>
  </si>
  <si>
    <t>1210101905010101</t>
  </si>
  <si>
    <t>F12-KAPANIPALYA</t>
  </si>
  <si>
    <t>1320110903010105</t>
  </si>
  <si>
    <t>F04-UPPAKUNTE</t>
  </si>
  <si>
    <t>1230102901010102</t>
  </si>
  <si>
    <t>F02-UPPIRGENAHALLI</t>
  </si>
  <si>
    <t>1310203902010102</t>
  </si>
  <si>
    <t>F02-URBAN</t>
  </si>
  <si>
    <t>1230202906010102</t>
  </si>
  <si>
    <t>F07-URIDIGERE</t>
  </si>
  <si>
    <t>1320305904020303</t>
  </si>
  <si>
    <t>F03-URITI-AGRAHARA</t>
  </si>
  <si>
    <t>1230102904010102</t>
  </si>
  <si>
    <t>F14-UTHANAHALLI</t>
  </si>
  <si>
    <t>1210202901010106</t>
  </si>
  <si>
    <t>F08-UTHANUR</t>
  </si>
  <si>
    <t>1230202905020301</t>
  </si>
  <si>
    <t>F11-UTHOPIA</t>
  </si>
  <si>
    <t>1210202901020303</t>
  </si>
  <si>
    <t>HIRIYUR_220</t>
  </si>
  <si>
    <t>F04-VVPURA</t>
  </si>
  <si>
    <t>1310401905010103</t>
  </si>
  <si>
    <t>F05-V.B.HALLI</t>
  </si>
  <si>
    <t>1320302904020101</t>
  </si>
  <si>
    <t>F06-V.H-HALLY</t>
  </si>
  <si>
    <t>1230303902010106</t>
  </si>
  <si>
    <t>F01-V.KALLAHALLI</t>
  </si>
  <si>
    <t>1220202903010101</t>
  </si>
  <si>
    <t>F06-VABHASANDRA</t>
  </si>
  <si>
    <t>1220204905010105</t>
  </si>
  <si>
    <t>F04-VADANAKALLU</t>
  </si>
  <si>
    <t>1320306901010103</t>
  </si>
  <si>
    <t>F09-VADDANAHALLI</t>
  </si>
  <si>
    <t>1320303903020304</t>
  </si>
  <si>
    <t>F02-VADERAHATTUR</t>
  </si>
  <si>
    <t>1310302902010101</t>
  </si>
  <si>
    <t>F08-GOPPENAHALLI IP</t>
  </si>
  <si>
    <t>1310106905020303</t>
  </si>
  <si>
    <t>F07-VAIJAKUR</t>
  </si>
  <si>
    <t>1230402901020303</t>
  </si>
  <si>
    <t>F11-VAKIL-LAYOUT</t>
  </si>
  <si>
    <t>1220203902010305</t>
  </si>
  <si>
    <t>F07-VAKIL-LAYOUT</t>
  </si>
  <si>
    <t>1220202903020302</t>
  </si>
  <si>
    <t>F01-HONASIGERE</t>
  </si>
  <si>
    <t>1320104903010101</t>
  </si>
  <si>
    <t>F14-VARADANAHALLI</t>
  </si>
  <si>
    <t>1320304901020109</t>
  </si>
  <si>
    <t>F08-VARADANAHALLI</t>
  </si>
  <si>
    <t>1210106904020302</t>
  </si>
  <si>
    <t>F06-VARADENAHALLI</t>
  </si>
  <si>
    <t>1210202904010104</t>
  </si>
  <si>
    <t>TGHALLI_66</t>
  </si>
  <si>
    <t>F04-VARDHENAHALLI</t>
  </si>
  <si>
    <t>1210105901010104</t>
  </si>
  <si>
    <t>F02-VARLAKONDA</t>
  </si>
  <si>
    <t>1230302901010102</t>
  </si>
  <si>
    <t>F06-VASANTHAPURA</t>
  </si>
  <si>
    <t>1230305907020303</t>
  </si>
  <si>
    <t>F12-VATTRAKUNTE</t>
  </si>
  <si>
    <t>1230203903030505</t>
  </si>
  <si>
    <t>F05-VEERAPURA</t>
  </si>
  <si>
    <t>1230102906020301</t>
  </si>
  <si>
    <t>F01-VEMAGAL</t>
  </si>
  <si>
    <t>1230404901010101</t>
  </si>
  <si>
    <t>F08-VEMAGAL</t>
  </si>
  <si>
    <t>1230102903020303</t>
  </si>
  <si>
    <t>F04-LAKKASANDRA</t>
  </si>
  <si>
    <t>1230304903010102</t>
  </si>
  <si>
    <t>F08-VENKATAPURA</t>
  </si>
  <si>
    <t>1230404905020304</t>
  </si>
  <si>
    <t>F09-VENKATESHAPALLI</t>
  </si>
  <si>
    <t>1230305904020302</t>
  </si>
  <si>
    <t>F02-V-R-DODDI</t>
  </si>
  <si>
    <t>1220301901010102</t>
  </si>
  <si>
    <t>F11-VICTORY-GLASS.</t>
  </si>
  <si>
    <t>1220203901020401</t>
  </si>
  <si>
    <t>F18-VIJAYA-STEEL</t>
  </si>
  <si>
    <t>1210104903030503</t>
  </si>
  <si>
    <t>F40-VINORAM</t>
  </si>
  <si>
    <t>1220204903020302</t>
  </si>
  <si>
    <t>F07-VIRUPAPURA</t>
  </si>
  <si>
    <t>1210103901020301</t>
  </si>
  <si>
    <t>F07-VIRUPASAMUDRA</t>
  </si>
  <si>
    <t>1320306904010101</t>
  </si>
  <si>
    <t>F03-VIRUPASANDRA</t>
  </si>
  <si>
    <t>1220103902010102</t>
  </si>
  <si>
    <t>F04-VIRUPSANDRA</t>
  </si>
  <si>
    <t>1220104904010104</t>
  </si>
  <si>
    <t>F13-VISHAKA-FACTORY</t>
  </si>
  <si>
    <t>1320103902030509</t>
  </si>
  <si>
    <t>F03-VISHWANATHPURA</t>
  </si>
  <si>
    <t>1210202903020301</t>
  </si>
  <si>
    <t>F04-VITALAPURA</t>
  </si>
  <si>
    <t>1320304901020102</t>
  </si>
  <si>
    <t>F06-VITTAPANAHALLI</t>
  </si>
  <si>
    <t>1230102902020302</t>
  </si>
  <si>
    <t>F11-VODDAHALLI</t>
  </si>
  <si>
    <t>1230202902010106</t>
  </si>
  <si>
    <t>F04-VOKKALERI</t>
  </si>
  <si>
    <t>1230102905010102</t>
  </si>
  <si>
    <t>F01-VOKKODI</t>
  </si>
  <si>
    <t>1320104901010101</t>
  </si>
  <si>
    <t>F04-VOMMASANDRA</t>
  </si>
  <si>
    <t>1230202901010103</t>
  </si>
  <si>
    <t>F05-WAD-PACK</t>
  </si>
  <si>
    <t>1210106904010103</t>
  </si>
  <si>
    <t>F11-WATER-SUPPLY</t>
  </si>
  <si>
    <t>1220201902010106</t>
  </si>
  <si>
    <t>F12-WATER-SUPPLY</t>
  </si>
  <si>
    <t>1320106902020304</t>
  </si>
  <si>
    <t>F03-WATER--SUPPLY</t>
  </si>
  <si>
    <t>1320306907010103</t>
  </si>
  <si>
    <t>F09-WATER-WORKS</t>
  </si>
  <si>
    <t>1230304904020305</t>
  </si>
  <si>
    <t>F11-WATERSUPPLY</t>
  </si>
  <si>
    <t>1230204904030503</t>
  </si>
  <si>
    <t>F01-WATERWORKS</t>
  </si>
  <si>
    <t>1230101902010101</t>
  </si>
  <si>
    <t>F18-RITZEL-INDIA</t>
  </si>
  <si>
    <t>1320110903030504</t>
  </si>
  <si>
    <t>F06-JODI HOSAHALLI</t>
  </si>
  <si>
    <t>1210102901020303</t>
  </si>
  <si>
    <t>F04-YADAMARANAHALLY</t>
  </si>
  <si>
    <t>1220303902010107</t>
  </si>
  <si>
    <t>F04-YADAVANAHALLI</t>
  </si>
  <si>
    <t>1220202901010104</t>
  </si>
  <si>
    <t>F07-YALAGANDAHALLI-NJY</t>
  </si>
  <si>
    <t>1230202904020304</t>
  </si>
  <si>
    <t>F03-YALANADU</t>
  </si>
  <si>
    <t>1320203905010103</t>
  </si>
  <si>
    <t>F03-YALDABAGI</t>
  </si>
  <si>
    <t>1320303901010103</t>
  </si>
  <si>
    <t>F01-YANNAGUR</t>
  </si>
  <si>
    <t>1230404905010101</t>
  </si>
  <si>
    <t>F02-YARAGUNTE</t>
  </si>
  <si>
    <t>1320301901010102</t>
  </si>
  <si>
    <t>F01-YARAGUNTE</t>
  </si>
  <si>
    <t>1320302902010101</t>
  </si>
  <si>
    <t>F05-YARANDAHALLY.</t>
  </si>
  <si>
    <t>1220203901010103</t>
  </si>
  <si>
    <t>F02-YEDEHALLI</t>
  </si>
  <si>
    <t>1320110904010102</t>
  </si>
  <si>
    <t>F04-YARAYAGARAHALLI</t>
  </si>
  <si>
    <t>1230402904010102</t>
  </si>
  <si>
    <t>F07-YALAVAKUNTE</t>
  </si>
  <si>
    <t>1230103902020302</t>
  </si>
  <si>
    <t>F02-YALAVANATHA</t>
  </si>
  <si>
    <t>1220302901010102</t>
  </si>
  <si>
    <t>F03-YELERAMPURA</t>
  </si>
  <si>
    <t>1320305903010102</t>
  </si>
  <si>
    <t>F03-YELIYUR</t>
  </si>
  <si>
    <t>1320110903010103</t>
  </si>
  <si>
    <t>F05-YELIYUR</t>
  </si>
  <si>
    <t>1210202903010103</t>
  </si>
  <si>
    <t>F02-YELIYURU</t>
  </si>
  <si>
    <t>1320302903010102</t>
  </si>
  <si>
    <t>F10-YALKUR---NJY</t>
  </si>
  <si>
    <t>1320301901020304</t>
  </si>
  <si>
    <t>F02-YELLAPUR</t>
  </si>
  <si>
    <t>1320107903010102</t>
  </si>
  <si>
    <t>F07-YELLODU</t>
  </si>
  <si>
    <t>1230304901020301</t>
  </si>
  <si>
    <t>F01-YENAMALAPADI</t>
  </si>
  <si>
    <t>1230402904020302</t>
  </si>
  <si>
    <t>F04-YENNEGERE</t>
  </si>
  <si>
    <t>1320203906010103</t>
  </si>
  <si>
    <t>F16-YENTAGANAHALLI</t>
  </si>
  <si>
    <t>1210104903030501</t>
  </si>
  <si>
    <t>F04-KABBALAIAHNADODDYDODDI NJY</t>
  </si>
  <si>
    <t>1220302901010104</t>
  </si>
  <si>
    <t>F02-Y.N.HOSAKOTE</t>
  </si>
  <si>
    <t>1320306906010303</t>
  </si>
  <si>
    <t>BOMMASANDRA INDL 4TH PHASE_66</t>
  </si>
  <si>
    <t>F08-BBS-ALLOYS</t>
  </si>
  <si>
    <t>1220203904010101</t>
  </si>
  <si>
    <t>F02-VINAYAKANAGARA</t>
  </si>
  <si>
    <t>1220203904010102</t>
  </si>
  <si>
    <t>F03-ORLICON</t>
  </si>
  <si>
    <t>1220203904010103</t>
  </si>
  <si>
    <t>F04-KSSIDC-ND-STAGE</t>
  </si>
  <si>
    <t>1220203904010104</t>
  </si>
  <si>
    <t xml:space="preserve">F12-EFBE PRECISION </t>
  </si>
  <si>
    <t>1220203904010303</t>
  </si>
  <si>
    <t>F13-MESHA ENGINEERING</t>
  </si>
  <si>
    <t>1220203904010304</t>
  </si>
  <si>
    <t>F47-VAKIL-LAYOUT</t>
  </si>
  <si>
    <t>1220204903020309</t>
  </si>
  <si>
    <t>F01-MUGLOOR</t>
  </si>
  <si>
    <t>1220202902010101</t>
  </si>
  <si>
    <t>F12-TRINITY-SUNRISE</t>
  </si>
  <si>
    <t>1220202903010106</t>
  </si>
  <si>
    <t>1230203902020101</t>
  </si>
  <si>
    <t>F02-KAMASAMUDRA</t>
  </si>
  <si>
    <t>1230201902030502</t>
  </si>
  <si>
    <t>F06-KOTHUR</t>
  </si>
  <si>
    <t>1230202903020302</t>
  </si>
  <si>
    <t>KYATSANDRA</t>
  </si>
  <si>
    <t>HIREHALLY_66</t>
  </si>
  <si>
    <t>F03-HARALURU</t>
  </si>
  <si>
    <t>1320105902010103</t>
  </si>
  <si>
    <t>BADDIHALLI_66</t>
  </si>
  <si>
    <t>F11-KALAHALLI</t>
  </si>
  <si>
    <t>1320105901020304</t>
  </si>
  <si>
    <t>F12-KESARAMODU</t>
  </si>
  <si>
    <t>1320105901020305</t>
  </si>
  <si>
    <t>F06-K-M-HALLI</t>
  </si>
  <si>
    <t>1320105902020301</t>
  </si>
  <si>
    <t>F08-HIREHALLI</t>
  </si>
  <si>
    <t>1320105902020303</t>
  </si>
  <si>
    <t>F09-KESARAMODU-NJY</t>
  </si>
  <si>
    <t>1320105901020302</t>
  </si>
  <si>
    <t>F11-RAITHARAPALYA</t>
  </si>
  <si>
    <t>1320105902020306</t>
  </si>
  <si>
    <t>TUMKUR URBAN SUB DIVISION1</t>
  </si>
  <si>
    <t>TUMKUR_66</t>
  </si>
  <si>
    <t>F07-BELGUMBA</t>
  </si>
  <si>
    <t>1320101902020301</t>
  </si>
  <si>
    <t>F05-HARONAHALLI</t>
  </si>
  <si>
    <t>1320101902010104</t>
  </si>
  <si>
    <t>ANTHRASANAHALLI_220</t>
  </si>
  <si>
    <t>F02-SWANDENAHALLY</t>
  </si>
  <si>
    <t>1320101901010101</t>
  </si>
  <si>
    <t>F01-KITHAGANAHALLI</t>
  </si>
  <si>
    <t>1320105901010101</t>
  </si>
  <si>
    <t>F02-PALASANDRA</t>
  </si>
  <si>
    <t>1320105901010102</t>
  </si>
  <si>
    <t>F12-VEERASAGARA</t>
  </si>
  <si>
    <t>1320102901020101</t>
  </si>
  <si>
    <t>F02-HONNENAHALLI</t>
  </si>
  <si>
    <t>1320105902010102</t>
  </si>
  <si>
    <t>CHANDRAPPA_CIRCLE_66</t>
  </si>
  <si>
    <t>F04-DODDERI</t>
  </si>
  <si>
    <t>1210105903010104</t>
  </si>
  <si>
    <t>F01-LOCAL VIJAYAPURA</t>
  </si>
  <si>
    <t>1210202904010101</t>
  </si>
  <si>
    <t>F10-JALIGE</t>
  </si>
  <si>
    <t>1210101907010107</t>
  </si>
  <si>
    <t>F13-SJCIT</t>
  </si>
  <si>
    <t>1230301903030504</t>
  </si>
  <si>
    <t>F01-MUTHSANDRA</t>
  </si>
  <si>
    <t>1210203902010101</t>
  </si>
  <si>
    <t>TURUVEKERE</t>
  </si>
  <si>
    <t>AMMASANDRA_110</t>
  </si>
  <si>
    <t>F01 SIDDAPURA</t>
  </si>
  <si>
    <t>1320202907010101</t>
  </si>
  <si>
    <t>F02-HADAVANAHALLI</t>
  </si>
  <si>
    <t>1320202907010102</t>
  </si>
  <si>
    <t>F03-GIRENAHALLI</t>
  </si>
  <si>
    <t>1320202907010103</t>
  </si>
  <si>
    <t>F04-DUNDA</t>
  </si>
  <si>
    <t>1320202907010104</t>
  </si>
  <si>
    <t>F09-BANASANDRA</t>
  </si>
  <si>
    <t>1320202907020302</t>
  </si>
  <si>
    <t>F11-AMMASANDRA</t>
  </si>
  <si>
    <t>1320202907030501</t>
  </si>
  <si>
    <t>F12-GUDDADAYANA PALYA</t>
  </si>
  <si>
    <t>1320202907030502</t>
  </si>
  <si>
    <t>F13-HONNENAHALLI</t>
  </si>
  <si>
    <t>1320202907030503</t>
  </si>
  <si>
    <t>F14-HEGGERE</t>
  </si>
  <si>
    <t>1320202907030504</t>
  </si>
  <si>
    <t>F15-BALLEKATTE</t>
  </si>
  <si>
    <t>1320202907030505</t>
  </si>
  <si>
    <t>F16-DANDINASHIVARA-NJY</t>
  </si>
  <si>
    <t>1320202907030506</t>
  </si>
  <si>
    <t>F17-APPASANDRA-NJY</t>
  </si>
  <si>
    <t>1320202907030507</t>
  </si>
  <si>
    <t>F18-MARASANDRA-NJY</t>
  </si>
  <si>
    <t>1320202907030508</t>
  </si>
  <si>
    <t>SAMPIGE_110</t>
  </si>
  <si>
    <t>F01-THOVINAKERE</t>
  </si>
  <si>
    <t>1320202902010101</t>
  </si>
  <si>
    <t>F02-SARIGEHALLI</t>
  </si>
  <si>
    <t>1320202902010102</t>
  </si>
  <si>
    <t>F03-BYADRAHALLI</t>
  </si>
  <si>
    <t>1320202902010103</t>
  </si>
  <si>
    <t>F05-MALLENAHALLI</t>
  </si>
  <si>
    <t>1320202902020301</t>
  </si>
  <si>
    <t>F06-SAMPIGE</t>
  </si>
  <si>
    <t>1320202902020302</t>
  </si>
  <si>
    <t>F07-ANGARICANAHALLI</t>
  </si>
  <si>
    <t>1320202902020303</t>
  </si>
  <si>
    <t>F08-HALESAMPIGE</t>
  </si>
  <si>
    <t>1320202902020304</t>
  </si>
  <si>
    <t>KADEHALLI_110</t>
  </si>
  <si>
    <t>F01-DEVANAYAKANAHALLI</t>
  </si>
  <si>
    <t>1320202906010101</t>
  </si>
  <si>
    <t>F10-MAVINAKERE</t>
  </si>
  <si>
    <t>1320202906020303</t>
  </si>
  <si>
    <t>MAYASANDRA_110</t>
  </si>
  <si>
    <t>F01-BYTHARAHOSAHALLI</t>
  </si>
  <si>
    <t>1320202901010101</t>
  </si>
  <si>
    <t>F02-MAYASANDRA</t>
  </si>
  <si>
    <t>1320202901010102</t>
  </si>
  <si>
    <t>F03-MUTUGADAHALLI</t>
  </si>
  <si>
    <t>1320202901010103</t>
  </si>
  <si>
    <t>F05-VADAVANGHATTA</t>
  </si>
  <si>
    <t>1320202901010105</t>
  </si>
  <si>
    <t>F08-ANADAGU</t>
  </si>
  <si>
    <t>1320202901020303</t>
  </si>
  <si>
    <t>F09-MANICHANDUR</t>
  </si>
  <si>
    <t>1320202901020304</t>
  </si>
  <si>
    <t>F14-SEEGEHALLI</t>
  </si>
  <si>
    <t>1320202901010502</t>
  </si>
  <si>
    <t>F11-YARADAHALLI</t>
  </si>
  <si>
    <t>1320202901020306</t>
  </si>
  <si>
    <t>F06-KODIHALLI</t>
  </si>
  <si>
    <t>1320202907020301</t>
  </si>
  <si>
    <t>TURUVEKERE_110</t>
  </si>
  <si>
    <t>F03-HEMAVATHI</t>
  </si>
  <si>
    <t>1320202905010103</t>
  </si>
  <si>
    <t>F04-KALLANAKERE</t>
  </si>
  <si>
    <t>1320202905010104</t>
  </si>
  <si>
    <t>F06-GOTTIKERE</t>
  </si>
  <si>
    <t>1320202905010105</t>
  </si>
  <si>
    <t>F17-THOREMAVIANAHALLI</t>
  </si>
  <si>
    <t>1320202905010302</t>
  </si>
  <si>
    <t>F11-BEVINAHALLI</t>
  </si>
  <si>
    <t>1320202905020501</t>
  </si>
  <si>
    <t>F12-KONDAJJI NJY</t>
  </si>
  <si>
    <t>1320202905020502</t>
  </si>
  <si>
    <t>F13-TURUVEKERE</t>
  </si>
  <si>
    <t>1320202905020503</t>
  </si>
  <si>
    <t>F08-ANEKERE</t>
  </si>
  <si>
    <t>1320202905010301</t>
  </si>
  <si>
    <t>F15-GONITUMKUR</t>
  </si>
  <si>
    <t>1320202905020504</t>
  </si>
  <si>
    <t>F09-BHADRIKASHRAMA-NJY</t>
  </si>
  <si>
    <t>1320202905020505</t>
  </si>
  <si>
    <t>F02-KADEHALLI</t>
  </si>
  <si>
    <t>1320202906010102</t>
  </si>
  <si>
    <t>F06-HOSUR</t>
  </si>
  <si>
    <t>1320202906020301</t>
  </si>
  <si>
    <t>F07-DABEGHATTA</t>
  </si>
  <si>
    <t>1320202906020101</t>
  </si>
  <si>
    <t>F08-HALADAHOSAHALLI</t>
  </si>
  <si>
    <t>1320202906020102</t>
  </si>
  <si>
    <t>F04-HEDDANAKATTE</t>
  </si>
  <si>
    <t>1320202901010104</t>
  </si>
  <si>
    <t>THALKERE_110</t>
  </si>
  <si>
    <t>F01-MANGIKUPPE</t>
  </si>
  <si>
    <t>1320202903010101</t>
  </si>
  <si>
    <t>F02-TALKERE</t>
  </si>
  <si>
    <t>1320202903010102</t>
  </si>
  <si>
    <t>F03-KURUBARAHALLI</t>
  </si>
  <si>
    <t>1320202903010103</t>
  </si>
  <si>
    <t>F04-DONKIHALLI</t>
  </si>
  <si>
    <t>1320202903010104</t>
  </si>
  <si>
    <t>F05-DODDAGORAGATTA</t>
  </si>
  <si>
    <t>1320202903010105</t>
  </si>
  <si>
    <t>THANDAGA_110</t>
  </si>
  <si>
    <t>F01-BASAVANAHALLI</t>
  </si>
  <si>
    <t>1320202904010101</t>
  </si>
  <si>
    <t>F02-GUDDENAHALLI</t>
  </si>
  <si>
    <t>1320202904010102</t>
  </si>
  <si>
    <t>F03-CHANDRAPURA</t>
  </si>
  <si>
    <t>1320202904010103</t>
  </si>
  <si>
    <t>F04-HULIKAL</t>
  </si>
  <si>
    <t>1320202904010104</t>
  </si>
  <si>
    <t>F05-THANDAGA</t>
  </si>
  <si>
    <t>1320202904010105</t>
  </si>
  <si>
    <t>NONAVINAKERE_110</t>
  </si>
  <si>
    <t>F03-GUNGURUMALE</t>
  </si>
  <si>
    <t>1320201907010103</t>
  </si>
  <si>
    <t>F04 AMMARAVATHI</t>
  </si>
  <si>
    <t>1230203903020303</t>
  </si>
  <si>
    <t>F08-MAKALI</t>
  </si>
  <si>
    <t>1220104901020306</t>
  </si>
  <si>
    <t>YENIGADALE_66</t>
  </si>
  <si>
    <t>F09-NJY-YENIGADALE</t>
  </si>
  <si>
    <t>1230402903020306</t>
  </si>
  <si>
    <t>F08-BTN-NJY</t>
  </si>
  <si>
    <t>1230402903020305</t>
  </si>
  <si>
    <t>F03-KANTHARAJA CIRCLE</t>
  </si>
  <si>
    <t>1230202904010103</t>
  </si>
  <si>
    <t>F09-HONNENAHALLI</t>
  </si>
  <si>
    <t>1310204903010104</t>
  </si>
  <si>
    <t>F10-BILLAHALLI</t>
  </si>
  <si>
    <t>1310106901010502</t>
  </si>
  <si>
    <t>F10-BISTUVALLI</t>
  </si>
  <si>
    <t>1310105904020305</t>
  </si>
  <si>
    <t>F10-KANGUVALLI</t>
  </si>
  <si>
    <t>1310204902020304</t>
  </si>
  <si>
    <t>F10-NILOGAL AGRI</t>
  </si>
  <si>
    <t>1310107904020302</t>
  </si>
  <si>
    <t>F11-AGARABANNIHATTIIP</t>
  </si>
  <si>
    <t>1310106901010503</t>
  </si>
  <si>
    <t>F11-BASAVAPATTANIP</t>
  </si>
  <si>
    <t>1310107904020303</t>
  </si>
  <si>
    <t>F11-CGHALLI</t>
  </si>
  <si>
    <t>1310201901020304</t>
  </si>
  <si>
    <t>F11-DEVIKERENJY</t>
  </si>
  <si>
    <t>1310105904020501</t>
  </si>
  <si>
    <t>F11-DODDAABBIGERE</t>
  </si>
  <si>
    <t>1310107901020306</t>
  </si>
  <si>
    <t>F11-KELLODU</t>
  </si>
  <si>
    <t>1310204902010103</t>
  </si>
  <si>
    <t>F02-VEDAVATI WS</t>
  </si>
  <si>
    <t>1310204902010101</t>
  </si>
  <si>
    <t>F12-BANSIHALLI</t>
  </si>
  <si>
    <t>1310204903020305</t>
  </si>
  <si>
    <t>F12-RANGAPURA</t>
  </si>
  <si>
    <t>1310105904020502</t>
  </si>
  <si>
    <t>F13-CHANDRAVALLI</t>
  </si>
  <si>
    <t>1310201901010502</t>
  </si>
  <si>
    <t>F13-BOKIKERE</t>
  </si>
  <si>
    <t>1310204902020305</t>
  </si>
  <si>
    <t>F13-RASTHEMAKUNTE</t>
  </si>
  <si>
    <t>1310105904020503</t>
  </si>
  <si>
    <t>GUTTUR_66</t>
  </si>
  <si>
    <t>F13-SARATHI</t>
  </si>
  <si>
    <t>1310301902020501</t>
  </si>
  <si>
    <t>F14-AJJIHALLI</t>
  </si>
  <si>
    <t>1310106901020104</t>
  </si>
  <si>
    <t>F14-DEETTUR</t>
  </si>
  <si>
    <t>1310301902020502</t>
  </si>
  <si>
    <t>F14-PEELAPURA</t>
  </si>
  <si>
    <t>1310204902020306</t>
  </si>
  <si>
    <t>F15-JYOTHIPURA</t>
  </si>
  <si>
    <t>1310105904020505</t>
  </si>
  <si>
    <t>F15-KARLAHALLI</t>
  </si>
  <si>
    <t>1310301902020503</t>
  </si>
  <si>
    <t>F15-KOBRIPETE</t>
  </si>
  <si>
    <t>1310204902010105</t>
  </si>
  <si>
    <t>F16-CHIKKULEGERE</t>
  </si>
  <si>
    <t>1310106901020106</t>
  </si>
  <si>
    <t>F16-GANGANARASI</t>
  </si>
  <si>
    <t>1310301902020504</t>
  </si>
  <si>
    <t>F01-ANNEHAL</t>
  </si>
  <si>
    <t>1310202905010101</t>
  </si>
  <si>
    <t>BANUVALLI_66</t>
  </si>
  <si>
    <t>F01-KASHIVISHWANATHA</t>
  </si>
  <si>
    <t>1310301904010101</t>
  </si>
  <si>
    <t>F01-KUNABEVU</t>
  </si>
  <si>
    <t>1310202903010101</t>
  </si>
  <si>
    <t>KANCHIPURA_66</t>
  </si>
  <si>
    <t>F10-CBKERE</t>
  </si>
  <si>
    <t>1310204906020302</t>
  </si>
  <si>
    <t>HIREMALLANAHOLE_66</t>
  </si>
  <si>
    <t>F01-CMHOLE</t>
  </si>
  <si>
    <t>1310105901010101</t>
  </si>
  <si>
    <t>CHITRADURGA_220</t>
  </si>
  <si>
    <t>F01-COPPERMINES</t>
  </si>
  <si>
    <t>1310201903020301</t>
  </si>
  <si>
    <t>F01-G.NKERE</t>
  </si>
  <si>
    <t>1310204904010101</t>
  </si>
  <si>
    <t>F01-GANGURU</t>
  </si>
  <si>
    <t>1310107903010101</t>
  </si>
  <si>
    <t>F01-THORANAGATTE</t>
  </si>
  <si>
    <t>1310105904010101</t>
  </si>
  <si>
    <t>SOKKE_66</t>
  </si>
  <si>
    <t>F01-HOSKERE</t>
  </si>
  <si>
    <t>1310105902010101</t>
  </si>
  <si>
    <t>BAGUR_TMK_66</t>
  </si>
  <si>
    <t>F06-HSDROADEXP.</t>
  </si>
  <si>
    <t>1310204905010101</t>
  </si>
  <si>
    <t>F01-HUNASEKATTE</t>
  </si>
  <si>
    <t>1310202901010101</t>
  </si>
  <si>
    <t>F01-HUNAVINODU</t>
  </si>
  <si>
    <t>1310204903010101</t>
  </si>
  <si>
    <t>F01-ARISHINAGHATTA IP</t>
  </si>
  <si>
    <t>1310106902010101</t>
  </si>
  <si>
    <t>CHALLAKERE</t>
  </si>
  <si>
    <t>BALENAHALLI_66</t>
  </si>
  <si>
    <t>F01-KALLAHALLI</t>
  </si>
  <si>
    <t>1310402907010101</t>
  </si>
  <si>
    <t>F01-KAMALAPURA</t>
  </si>
  <si>
    <t>1310105903010101</t>
  </si>
  <si>
    <t>BIDARKERE_66</t>
  </si>
  <si>
    <t>F01-BASTIHALLI</t>
  </si>
  <si>
    <t>1310105905010101</t>
  </si>
  <si>
    <t>F01-KODIKOPPA</t>
  </si>
  <si>
    <t>1310302902010301</t>
  </si>
  <si>
    <t>F01-MADAPURA</t>
  </si>
  <si>
    <t>1310106903010101</t>
  </si>
  <si>
    <t>F01-MAVINKATTENJY</t>
  </si>
  <si>
    <t>1310106906010101</t>
  </si>
  <si>
    <t>MADANAYAKANAHALLI_66</t>
  </si>
  <si>
    <t>F01-MDKHALLI</t>
  </si>
  <si>
    <t>1310201902010101</t>
  </si>
  <si>
    <t>F01-NALKUDURE</t>
  </si>
  <si>
    <t>1310107902010101</t>
  </si>
  <si>
    <t>F01-NARASHETTYHALLI</t>
  </si>
  <si>
    <t>1310106901020301</t>
  </si>
  <si>
    <t>F01-PANDOMATTI</t>
  </si>
  <si>
    <t>1310106905010101</t>
  </si>
  <si>
    <t>F01-SAVALANGA</t>
  </si>
  <si>
    <t>1310302908010101</t>
  </si>
  <si>
    <t>F01-KONANUR</t>
  </si>
  <si>
    <t>1310202902010101</t>
  </si>
  <si>
    <t>F01-TAVAREKERENJY</t>
  </si>
  <si>
    <t>1310106904010101</t>
  </si>
  <si>
    <t>F02-ASAGODU</t>
  </si>
  <si>
    <t>1310105903010102</t>
  </si>
  <si>
    <t>F02-ASTAPANAHALLI</t>
  </si>
  <si>
    <t>1310106902010102</t>
  </si>
  <si>
    <t>F02-YALAGODU NJY</t>
  </si>
  <si>
    <t>1310105905010102</t>
  </si>
  <si>
    <t>F02-BUKKASAGARA</t>
  </si>
  <si>
    <t>1310204904010102</t>
  </si>
  <si>
    <t>F02-CGHALLI</t>
  </si>
  <si>
    <t>1310201902010102</t>
  </si>
  <si>
    <t>F02-CHIKKAUJJINI</t>
  </si>
  <si>
    <t>1310105902010102</t>
  </si>
  <si>
    <t>F02-DOGGALLI</t>
  </si>
  <si>
    <t>1310301902010101</t>
  </si>
  <si>
    <t>F02-DONDRAGATTA</t>
  </si>
  <si>
    <t>1310106906010102</t>
  </si>
  <si>
    <t>F02-DURVIGERE</t>
  </si>
  <si>
    <t>1310106904010102</t>
  </si>
  <si>
    <t>F02-GANJENAHALLI</t>
  </si>
  <si>
    <t>1310302908010102</t>
  </si>
  <si>
    <t>F02-HALAUDARA</t>
  </si>
  <si>
    <t>1310202902010102</t>
  </si>
  <si>
    <t>F02-HARONALLY</t>
  </si>
  <si>
    <t>1310106901020302</t>
  </si>
  <si>
    <t>F03-ILAPURA</t>
  </si>
  <si>
    <t>1310204905010102</t>
  </si>
  <si>
    <t>KATTIGE_66</t>
  </si>
  <si>
    <t>F02-JEENAHALLI/KATTIGE</t>
  </si>
  <si>
    <t>1310302903010102</t>
  </si>
  <si>
    <t>F02-KANAKATTE</t>
  </si>
  <si>
    <t>1310105901010102</t>
  </si>
  <si>
    <t>F02-KELAGALAHATTI</t>
  </si>
  <si>
    <t>1310402907010102</t>
  </si>
  <si>
    <t>F02-KITTADALU</t>
  </si>
  <si>
    <t>1310204906010102</t>
  </si>
  <si>
    <t>F02-KODAGAVALLI</t>
  </si>
  <si>
    <t>1310202901010102</t>
  </si>
  <si>
    <t>F08-BAGENAL</t>
  </si>
  <si>
    <t>1310202903020304</t>
  </si>
  <si>
    <t>F02-KYADIGERE</t>
  </si>
  <si>
    <t>1310201903020302</t>
  </si>
  <si>
    <t>MALEBENNUR_66</t>
  </si>
  <si>
    <t>F02-CHOWDESHWARI</t>
  </si>
  <si>
    <t>1310301905010102</t>
  </si>
  <si>
    <t>F02-MARVANJI</t>
  </si>
  <si>
    <t>1310106905010102</t>
  </si>
  <si>
    <t>F02-NANDIGUDI</t>
  </si>
  <si>
    <t>1310301906010102</t>
  </si>
  <si>
    <t>F03-PANDRAHALLI-KAVALAHATTI</t>
  </si>
  <si>
    <t>1310202905010104</t>
  </si>
  <si>
    <t>F12-RANGAVANAHALLI</t>
  </si>
  <si>
    <t>1310204902010104</t>
  </si>
  <si>
    <t>F02-SHIVANAHALLI</t>
  </si>
  <si>
    <t>1310301904010102</t>
  </si>
  <si>
    <t>F02-SIDDANAMATA</t>
  </si>
  <si>
    <t>1310107901010102</t>
  </si>
  <si>
    <t>F02-LINGANNANAHALLI</t>
  </si>
  <si>
    <t>1310105904010102</t>
  </si>
  <si>
    <t>TUMMINAKATTE_33</t>
  </si>
  <si>
    <t>F02-UKKADAGATRI</t>
  </si>
  <si>
    <t>1310301908010101</t>
  </si>
  <si>
    <t>F03-AMAKUNDI</t>
  </si>
  <si>
    <t>1310403902010103</t>
  </si>
  <si>
    <t>F03-AVALENAHALLI</t>
  </si>
  <si>
    <t>1310202903010102</t>
  </si>
  <si>
    <t>F05-BAGUR</t>
  </si>
  <si>
    <t>1310204905010103</t>
  </si>
  <si>
    <t>F03-BANKCLNY</t>
  </si>
  <si>
    <t>1310201901010103</t>
  </si>
  <si>
    <t>F03-BELLUDI</t>
  </si>
  <si>
    <t>1310301904010103</t>
  </si>
  <si>
    <t>F03-BYRAPURA</t>
  </si>
  <si>
    <t>1310403906020302</t>
  </si>
  <si>
    <t>F03-OBALAPURA</t>
  </si>
  <si>
    <t>1310202902010103</t>
  </si>
  <si>
    <t>F03-DEVARAHALLI</t>
  </si>
  <si>
    <t>1310107903010103</t>
  </si>
  <si>
    <t>F03-GOURIPURA</t>
  </si>
  <si>
    <t>1310105902010103</t>
  </si>
  <si>
    <t>F03-HALIVANA</t>
  </si>
  <si>
    <t>1310301905010103</t>
  </si>
  <si>
    <t>F03-HIREMALALLI</t>
  </si>
  <si>
    <t>1310106902010103</t>
  </si>
  <si>
    <t>F03-J.N.KOTE</t>
  </si>
  <si>
    <t>1310201903020303</t>
  </si>
  <si>
    <t>F03-JANKAL</t>
  </si>
  <si>
    <t>1310204903020301</t>
  </si>
  <si>
    <t>F03-KADAVIGERE</t>
  </si>
  <si>
    <t>1310204906010103</t>
  </si>
  <si>
    <t>F03-KATHALGERE</t>
  </si>
  <si>
    <t>1310107902010103</t>
  </si>
  <si>
    <t>F03-MARBANAHALLI</t>
  </si>
  <si>
    <t>1310107904010101</t>
  </si>
  <si>
    <t>F03-HOSAHATTI</t>
  </si>
  <si>
    <t>1310105905010103</t>
  </si>
  <si>
    <t>F03-MUGALIHALLI IP</t>
  </si>
  <si>
    <t>1310106904010103</t>
  </si>
  <si>
    <t>BHARAMASAGARA_66</t>
  </si>
  <si>
    <t>F03-NALLIKATTE</t>
  </si>
  <si>
    <t>1310202904010101</t>
  </si>
  <si>
    <t>F03-SNERALAKER</t>
  </si>
  <si>
    <t>1310204901010103</t>
  </si>
  <si>
    <t>F03-SAVEDLU(PANDOMATTINJY)</t>
  </si>
  <si>
    <t>1310106905010103</t>
  </si>
  <si>
    <t>RANGENAHALLI_66</t>
  </si>
  <si>
    <t>F04-BAGAVATI</t>
  </si>
  <si>
    <t>1310401907010104</t>
  </si>
  <si>
    <t>F04-RASTEMACHIKERE</t>
  </si>
  <si>
    <t>1310105904010104</t>
  </si>
  <si>
    <t>F06-KORATIGERE</t>
  </si>
  <si>
    <t>1310204902020301</t>
  </si>
  <si>
    <t>F04-CHIRADONI</t>
  </si>
  <si>
    <t>1310107904010102</t>
  </si>
  <si>
    <t>F04-DODDAGHATTA</t>
  </si>
  <si>
    <t>1310202903010103</t>
  </si>
  <si>
    <t>F04-GADIMAKUNTE</t>
  </si>
  <si>
    <t>1310105902010104</t>
  </si>
  <si>
    <t>F04-GULLAHALLI</t>
  </si>
  <si>
    <t>1310107903010104</t>
  </si>
  <si>
    <t>F04-HANGAL</t>
  </si>
  <si>
    <t>1310403906020303</t>
  </si>
  <si>
    <t>F04-GONUR</t>
  </si>
  <si>
    <t>1310201901010104</t>
  </si>
  <si>
    <t>F04-HEBBALI</t>
  </si>
  <si>
    <t>1310204905010104</t>
  </si>
  <si>
    <t>F04-MALLIGERE NJY</t>
  </si>
  <si>
    <t>1310106901020304</t>
  </si>
  <si>
    <t>F04-JANAKONDA</t>
  </si>
  <si>
    <t>1310202905010105</t>
  </si>
  <si>
    <t>F04-KABBLA</t>
  </si>
  <si>
    <t>1310204901010104</t>
  </si>
  <si>
    <t>F04-KARIGNUR</t>
  </si>
  <si>
    <t>1310107902010104</t>
  </si>
  <si>
    <t>F04-KASAVARATTI</t>
  </si>
  <si>
    <t>1310201903020304</t>
  </si>
  <si>
    <t>F04-MALLAPURA</t>
  </si>
  <si>
    <t>1310105901010103</t>
  </si>
  <si>
    <t>F04-MUDDAPURA</t>
  </si>
  <si>
    <t>1310201902010103</t>
  </si>
  <si>
    <t>F04-NALLIKATTE</t>
  </si>
  <si>
    <t>1310105905010104</t>
  </si>
  <si>
    <t>F04-KOLAHAL NJY</t>
  </si>
  <si>
    <t>1310202904010102</t>
  </si>
  <si>
    <t>F04-NELLIHANKLU</t>
  </si>
  <si>
    <t>1310106904010104</t>
  </si>
  <si>
    <t>F04-SALAGANAHALLI</t>
  </si>
  <si>
    <t>1310301904010104</t>
  </si>
  <si>
    <t>F04-WATERWORKS</t>
  </si>
  <si>
    <t>1310106902010104</t>
  </si>
  <si>
    <t>F01-BALLALASAMUDRA</t>
  </si>
  <si>
    <t>1310204901020301</t>
  </si>
  <si>
    <t>F05-BELALAGERE</t>
  </si>
  <si>
    <t>1310107902010105</t>
  </si>
  <si>
    <t>F05-BELLIGANODU</t>
  </si>
  <si>
    <t>1310107901020301</t>
  </si>
  <si>
    <t>F05-BHEMASAMUDRA</t>
  </si>
  <si>
    <t>1310202901020301</t>
  </si>
  <si>
    <t>KURUBARAHALLI_66</t>
  </si>
  <si>
    <t>F05-CHIKKABIDARI</t>
  </si>
  <si>
    <t>1310301903020301</t>
  </si>
  <si>
    <t>HARIHAR-HOSPET_66</t>
  </si>
  <si>
    <t>F05-HARAGANAHALLI</t>
  </si>
  <si>
    <t>1310301907020301</t>
  </si>
  <si>
    <t>F05-HEGDEHAL</t>
  </si>
  <si>
    <t>1310202904020301</t>
  </si>
  <si>
    <t>F05-JAMMAPURA</t>
  </si>
  <si>
    <t>1310105904020301</t>
  </si>
  <si>
    <t>F05-SEVANAGARA IP</t>
  </si>
  <si>
    <t>1310106902020101</t>
  </si>
  <si>
    <t>F05-KALADEVPURA</t>
  </si>
  <si>
    <t>1310105901020301</t>
  </si>
  <si>
    <t>F05-KANTAPURA</t>
  </si>
  <si>
    <t>1310204903020302</t>
  </si>
  <si>
    <t>F05-KATENHALLI</t>
  </si>
  <si>
    <t>1310105903020301</t>
  </si>
  <si>
    <t>F05-MAGADI</t>
  </si>
  <si>
    <t>1310105902010105</t>
  </si>
  <si>
    <t>F05-PENNASAMUDRA IP</t>
  </si>
  <si>
    <t>1310106905020101</t>
  </si>
  <si>
    <t>F05-MATHODU</t>
  </si>
  <si>
    <t>1310204904020301</t>
  </si>
  <si>
    <t>F07-NANDIGAVI-WATER-SUPPLY</t>
  </si>
  <si>
    <t>1310301904020303</t>
  </si>
  <si>
    <t>F08-RAMESHWARA</t>
  </si>
  <si>
    <t>1310302902020301</t>
  </si>
  <si>
    <t>F02-SANEHALLI</t>
  </si>
  <si>
    <t>1310204905020301</t>
  </si>
  <si>
    <t>F05-PALAKIHALLY</t>
  </si>
  <si>
    <t>1310202902020301</t>
  </si>
  <si>
    <t>HARIHAR_66</t>
  </si>
  <si>
    <t>F05-VEERABHADRESHWARA</t>
  </si>
  <si>
    <t>1310301901020101</t>
  </si>
  <si>
    <t>F05-YELLODHALLI AGRI</t>
  </si>
  <si>
    <t>1310107904010103</t>
  </si>
  <si>
    <t>F06-ANABUR</t>
  </si>
  <si>
    <t>1310105904020302</t>
  </si>
  <si>
    <t>F06-BENNEHALLI</t>
  </si>
  <si>
    <t>1310105901020302</t>
  </si>
  <si>
    <t>F06-BUDIHAL</t>
  </si>
  <si>
    <t>1310301905020101</t>
  </si>
  <si>
    <t>F06-DEVAPURA</t>
  </si>
  <si>
    <t>1310204903010103</t>
  </si>
  <si>
    <t>F06-SHANTHISAGARA NJY</t>
  </si>
  <si>
    <t>1310106902020301</t>
  </si>
  <si>
    <t>F06-GARGA</t>
  </si>
  <si>
    <t>1310204901020302</t>
  </si>
  <si>
    <t>F06-GODABANAL</t>
  </si>
  <si>
    <t>1310202905020301</t>
  </si>
  <si>
    <t>F06-HOSURU IP</t>
  </si>
  <si>
    <t>1310106905020301</t>
  </si>
  <si>
    <t>NANDIGUDI_66</t>
  </si>
  <si>
    <t>F06-HULIGANAHOLE</t>
  </si>
  <si>
    <t>1310301906020301</t>
  </si>
  <si>
    <t>F06-KARIAMMANAHATTI</t>
  </si>
  <si>
    <t>1310202903020302</t>
  </si>
  <si>
    <t>F06-KODADHAGUDDA</t>
  </si>
  <si>
    <t>1310105903020302</t>
  </si>
  <si>
    <t>F06-MALIMACHIKERE</t>
  </si>
  <si>
    <t>1310105902010106</t>
  </si>
  <si>
    <t>F06-MASANIKERENJY</t>
  </si>
  <si>
    <t>1310106904020301</t>
  </si>
  <si>
    <t>F06-NARASHETTIHALLIIP</t>
  </si>
  <si>
    <t>1310106903020301</t>
  </si>
  <si>
    <t>F06-MADAKARIPURA</t>
  </si>
  <si>
    <t>1310202902020302</t>
  </si>
  <si>
    <t>F06-W/W-(RAJ)</t>
  </si>
  <si>
    <t>1310301907020302</t>
  </si>
  <si>
    <t>F01-SRPURA</t>
  </si>
  <si>
    <t>1310204905020302</t>
  </si>
  <si>
    <t>F06-THYAVANAGI</t>
  </si>
  <si>
    <t>1310107902010106</t>
  </si>
  <si>
    <t>F06-TUKURLAHALLI</t>
  </si>
  <si>
    <t>1310403906010102</t>
  </si>
  <si>
    <t>F06-VADDARAPALYA</t>
  </si>
  <si>
    <t>1310202901020302</t>
  </si>
  <si>
    <t>F06-VIJAPUR</t>
  </si>
  <si>
    <t>1310202904020302</t>
  </si>
  <si>
    <t>F07-ANIVALA</t>
  </si>
  <si>
    <t>1310204905020303</t>
  </si>
  <si>
    <t>F07-ARALIKATTE IP</t>
  </si>
  <si>
    <t>1310107901020302</t>
  </si>
  <si>
    <t>F07-BELAGUR</t>
  </si>
  <si>
    <t>1310204901020303</t>
  </si>
  <si>
    <t>F07-BENKIKERE</t>
  </si>
  <si>
    <t>1310106903020302</t>
  </si>
  <si>
    <t>F07-BHARAMASAMUDRA</t>
  </si>
  <si>
    <t>1310105901020303</t>
  </si>
  <si>
    <t>F07-BRT</t>
  </si>
  <si>
    <t>1310106906020303</t>
  </si>
  <si>
    <t>F07-SIDDAPURA</t>
  </si>
  <si>
    <t>1310202902020303</t>
  </si>
  <si>
    <t>F07-HANUMANTHAPURA</t>
  </si>
  <si>
    <t>1310105904020303</t>
  </si>
  <si>
    <t>1310301905020302</t>
  </si>
  <si>
    <t>F07-KANCHIGANAL</t>
  </si>
  <si>
    <t>1310106905020302</t>
  </si>
  <si>
    <t>F07-KONDAJJI</t>
  </si>
  <si>
    <t>1310301903020303</t>
  </si>
  <si>
    <t>F07-KOTEHATTI</t>
  </si>
  <si>
    <t>1310202903020303</t>
  </si>
  <si>
    <t>F07-MADRAHALLI</t>
  </si>
  <si>
    <t>1310105903020303</t>
  </si>
  <si>
    <t>F07-SANKAINAHATTI IP</t>
  </si>
  <si>
    <t>1310204902020302</t>
  </si>
  <si>
    <t>F07-MAVINAHOLE</t>
  </si>
  <si>
    <t>1310106901020102</t>
  </si>
  <si>
    <t>F07-BASAVANAHALLI IP</t>
  </si>
  <si>
    <t>1310106902020302</t>
  </si>
  <si>
    <t>F07-RAYANAHALLI</t>
  </si>
  <si>
    <t>1310201902020301</t>
  </si>
  <si>
    <t>F07-SHIVANAKERE</t>
  </si>
  <si>
    <t>1310202904020303</t>
  </si>
  <si>
    <t>F07-VASANA</t>
  </si>
  <si>
    <t>1310301906020302</t>
  </si>
  <si>
    <t>F08-AKKLIKATTE</t>
  </si>
  <si>
    <t>1310106901020103</t>
  </si>
  <si>
    <t>F08-NANDIHALLI</t>
  </si>
  <si>
    <t>1310202904020304</t>
  </si>
  <si>
    <t>F08-THUPPADAHALLI NJY</t>
  </si>
  <si>
    <t>1310105903030501</t>
  </si>
  <si>
    <t>F11-GANGANAKOTE</t>
  </si>
  <si>
    <t>1310302902020304</t>
  </si>
  <si>
    <t>F08-HALESHPURA</t>
  </si>
  <si>
    <t>1310106902020303</t>
  </si>
  <si>
    <t>F08-HSDROADRURAL</t>
  </si>
  <si>
    <t>1310204905020304</t>
  </si>
  <si>
    <t>F08-JAIPURA</t>
  </si>
  <si>
    <t>1310106904020303</t>
  </si>
  <si>
    <t>F08-JIGALI</t>
  </si>
  <si>
    <t>1310301905020303</t>
  </si>
  <si>
    <t>F09-LINGADAHALLI</t>
  </si>
  <si>
    <t>1310204902020101</t>
  </si>
  <si>
    <t>F08-KASAVANAHALLI</t>
  </si>
  <si>
    <t>1310105904020304</t>
  </si>
  <si>
    <t>F08-KIADB-HANAGAVADI</t>
  </si>
  <si>
    <t>1310301901020103</t>
  </si>
  <si>
    <t>F08-KODIHALLI</t>
  </si>
  <si>
    <t>1310204901020304</t>
  </si>
  <si>
    <t>F08-MARALAHALLI</t>
  </si>
  <si>
    <t>1310301906020303</t>
  </si>
  <si>
    <t>F08-MAVINAKATTE</t>
  </si>
  <si>
    <t>1310106906020304</t>
  </si>
  <si>
    <t>F08-SIRIGERE</t>
  </si>
  <si>
    <t>1310202902020304</t>
  </si>
  <si>
    <t>F08-VIDYANAGAR</t>
  </si>
  <si>
    <t>1310201901020302</t>
  </si>
  <si>
    <t>F08-RAJANHALLI</t>
  </si>
  <si>
    <t>1310301907020304</t>
  </si>
  <si>
    <t>F08-HOSAHATTI</t>
  </si>
  <si>
    <t>1310105901020304</t>
  </si>
  <si>
    <t>F08-THANIGERE</t>
  </si>
  <si>
    <t>1310107901020303</t>
  </si>
  <si>
    <t>GOWRASAMUDRA_66</t>
  </si>
  <si>
    <t>F08-ANJANEYA SWAMY NJY</t>
  </si>
  <si>
    <t>1310403901010302</t>
  </si>
  <si>
    <t>F08-VADNALBANNIHATTI</t>
  </si>
  <si>
    <t>1310106903020303</t>
  </si>
  <si>
    <t>F09-AGARABANNIHATTINJY</t>
  </si>
  <si>
    <t>1310106901010501</t>
  </si>
  <si>
    <t>F09-AYYANAHALLI</t>
  </si>
  <si>
    <t>1310105903030502</t>
  </si>
  <si>
    <t>F09-BHADURGATTA</t>
  </si>
  <si>
    <t>1310202904010103</t>
  </si>
  <si>
    <t>F10-DUGGAVARA</t>
  </si>
  <si>
    <t>1310204903010105</t>
  </si>
  <si>
    <t>F08-SIDDARAMANAGARA</t>
  </si>
  <si>
    <t>1310204902020303</t>
  </si>
  <si>
    <t>F09-KECHENAHALLI</t>
  </si>
  <si>
    <t>1310105904010105</t>
  </si>
  <si>
    <t>F09-MTDNJY</t>
  </si>
  <si>
    <t>1310204904020303</t>
  </si>
  <si>
    <t>F09-SEEBARANJY</t>
  </si>
  <si>
    <t>1310202901010105</t>
  </si>
  <si>
    <t>F09-SIDDESHWARANAGAR AGRI</t>
  </si>
  <si>
    <t>1310107904020301</t>
  </si>
  <si>
    <t>F11-SINGAPURA</t>
  </si>
  <si>
    <t>1310202905020307</t>
  </si>
  <si>
    <t>F09-CHIKKABENNURU</t>
  </si>
  <si>
    <t>1310107901020304</t>
  </si>
  <si>
    <t>HONNAVALLI_110</t>
  </si>
  <si>
    <t>F07-NJY-HONNAVALLI</t>
  </si>
  <si>
    <t>1320201906020102</t>
  </si>
  <si>
    <t>1320301902010101</t>
  </si>
  <si>
    <t>THALLAK_66</t>
  </si>
  <si>
    <t>F15-MARUTHINAGARA</t>
  </si>
  <si>
    <t>1310404906010104</t>
  </si>
  <si>
    <t>F10-CHINNASAMUDRANJY</t>
  </si>
  <si>
    <t>1310104902010105</t>
  </si>
  <si>
    <t>HARAPANAHALLI</t>
  </si>
  <si>
    <t>BENNEHALLI_66</t>
  </si>
  <si>
    <t>F10-GOURIPURA</t>
  </si>
  <si>
    <t>1310303906020304</t>
  </si>
  <si>
    <t>F10-HOLEMADAPURA</t>
  </si>
  <si>
    <t>1310302905020303</t>
  </si>
  <si>
    <t>HARAPPANAHALLI_66</t>
  </si>
  <si>
    <t>F10-KUMARNAHALLI</t>
  </si>
  <si>
    <t>1310303907020303</t>
  </si>
  <si>
    <t>F10-AREHALLI</t>
  </si>
  <si>
    <t>1310203903030501</t>
  </si>
  <si>
    <t>BHARAMAGIRI_66</t>
  </si>
  <si>
    <t>F01-KUBARAHALLY</t>
  </si>
  <si>
    <t>1310401910010101</t>
  </si>
  <si>
    <t>F10-NJYBEERANAHALLI</t>
  </si>
  <si>
    <t>1310401905010105</t>
  </si>
  <si>
    <t>F11-BILIMATTI</t>
  </si>
  <si>
    <t>1310203903030502</t>
  </si>
  <si>
    <t>HONNALI_66</t>
  </si>
  <si>
    <t>F10-AADHI HANUMAPPA IP</t>
  </si>
  <si>
    <t>1310302904010103</t>
  </si>
  <si>
    <t>F11-NJYHEMADALA</t>
  </si>
  <si>
    <t>1310401905020304</t>
  </si>
  <si>
    <t>TELAGI_66</t>
  </si>
  <si>
    <t>F11-SINGRIHALLI</t>
  </si>
  <si>
    <t>1310303905030303</t>
  </si>
  <si>
    <t>F12-TELIGITOWN</t>
  </si>
  <si>
    <t>1310303905030304</t>
  </si>
  <si>
    <t>HALUVAGALU_66</t>
  </si>
  <si>
    <t>F11-BASAVESHWARA IP</t>
  </si>
  <si>
    <t>1310303902030501</t>
  </si>
  <si>
    <t>F12-KHANAHALLI</t>
  </si>
  <si>
    <t>1310303907020305</t>
  </si>
  <si>
    <t>F19-NGHALLI</t>
  </si>
  <si>
    <t>1310203903030503</t>
  </si>
  <si>
    <t>F12-NJYMALLENU</t>
  </si>
  <si>
    <t>1310401905020305</t>
  </si>
  <si>
    <t>F12-NJYYALLADAKERE</t>
  </si>
  <si>
    <t>1310401904020305</t>
  </si>
  <si>
    <t xml:space="preserve">F13-NITTURU </t>
  </si>
  <si>
    <t>1310303902030502</t>
  </si>
  <si>
    <t>F20-GUNDERI</t>
  </si>
  <si>
    <t>1310203903030504</t>
  </si>
  <si>
    <t>IMANGALA_66</t>
  </si>
  <si>
    <t>F14-NJYMDKOTE</t>
  </si>
  <si>
    <t>1310401909020505</t>
  </si>
  <si>
    <t>MELLEKATTE_66</t>
  </si>
  <si>
    <t>F01-HULIKATTE</t>
  </si>
  <si>
    <t>1310104903010101</t>
  </si>
  <si>
    <t>MAYAKONDA_66</t>
  </si>
  <si>
    <t>F01-B DURGA</t>
  </si>
  <si>
    <t>1310104904010101</t>
  </si>
  <si>
    <t>F01-BANDRI</t>
  </si>
  <si>
    <t>1310303907010101</t>
  </si>
  <si>
    <t>SASUVEHALLI_66</t>
  </si>
  <si>
    <t>F01-CHANNENAHALLI AGRI</t>
  </si>
  <si>
    <t>1310302906010101</t>
  </si>
  <si>
    <t>F01-BENDIGERI</t>
  </si>
  <si>
    <t>1310303905010101</t>
  </si>
  <si>
    <t>F01-DEVARAHALLI</t>
  </si>
  <si>
    <t>1310403905020301</t>
  </si>
  <si>
    <t>SASALUHALLA_66</t>
  </si>
  <si>
    <t>1310203904010101</t>
  </si>
  <si>
    <t>F01-HEBBALU</t>
  </si>
  <si>
    <t>1310104902010101</t>
  </si>
  <si>
    <t>F01-HIREMEGALAGERE</t>
  </si>
  <si>
    <t>1310303903010101</t>
  </si>
  <si>
    <t>CHILLUR_66</t>
  </si>
  <si>
    <t>F01-CHILUR</t>
  </si>
  <si>
    <t>1310302901010101</t>
  </si>
  <si>
    <t>F01-SASVIHALLI</t>
  </si>
  <si>
    <t>1310303906010101</t>
  </si>
  <si>
    <t>ATTIGERE_66</t>
  </si>
  <si>
    <t>F01-THOLAHUNESE</t>
  </si>
  <si>
    <t>1310104901010101</t>
  </si>
  <si>
    <t>F01-TUMBIGERI</t>
  </si>
  <si>
    <t>1310301903010101</t>
  </si>
  <si>
    <t>F07-GOLLARAHALLI</t>
  </si>
  <si>
    <t>1310302904010101</t>
  </si>
  <si>
    <t>KUNDUR_66</t>
  </si>
  <si>
    <t>F04-SINGATAGERE IP</t>
  </si>
  <si>
    <t>1310302907010101</t>
  </si>
  <si>
    <t>F02-ADNUR</t>
  </si>
  <si>
    <t>1310203903010102</t>
  </si>
  <si>
    <t>F02-ARADHYA</t>
  </si>
  <si>
    <t>1310104902010102</t>
  </si>
  <si>
    <t>F02-BGKERE</t>
  </si>
  <si>
    <t>1310403904010102</t>
  </si>
  <si>
    <t>F02-BALLESWARA</t>
  </si>
  <si>
    <t>1310302904030501</t>
  </si>
  <si>
    <t>MYLANAHALLI_66</t>
  </si>
  <si>
    <t>F02-BHOGANAHALLI</t>
  </si>
  <si>
    <t>1310402901010102</t>
  </si>
  <si>
    <t xml:space="preserve">F02-JITTINAKATTE </t>
  </si>
  <si>
    <t>1310303901010101</t>
  </si>
  <si>
    <t>F02-DADAPURA</t>
  </si>
  <si>
    <t>1310303905010102</t>
  </si>
  <si>
    <t>F02-DINDADAHALLI</t>
  </si>
  <si>
    <t>1310104904010102</t>
  </si>
  <si>
    <t>F02-MITLAKATTE</t>
  </si>
  <si>
    <t>1310403901020101</t>
  </si>
  <si>
    <t>CHIKKAJAJUR_66</t>
  </si>
  <si>
    <t>F02-HIREKANDAVADI</t>
  </si>
  <si>
    <t>1310203905010101</t>
  </si>
  <si>
    <t>F02-KANCHIKERE</t>
  </si>
  <si>
    <t>1310303903010102</t>
  </si>
  <si>
    <t>F10-ARASANAL</t>
  </si>
  <si>
    <t>1310303902030101</t>
  </si>
  <si>
    <t>F02-KURKI</t>
  </si>
  <si>
    <t>1310104901010102</t>
  </si>
  <si>
    <t>F02-KYSINKERE</t>
  </si>
  <si>
    <t>1310302906010102</t>
  </si>
  <si>
    <t>F02-MALALI</t>
  </si>
  <si>
    <t>1310302901010102</t>
  </si>
  <si>
    <t>F03-NERALAGUNDI IP</t>
  </si>
  <si>
    <t>1310302907010102</t>
  </si>
  <si>
    <t>F02-NKHATTI</t>
  </si>
  <si>
    <t>1310403905020302</t>
  </si>
  <si>
    <t>F02-NEELAVANJI</t>
  </si>
  <si>
    <t>1310303906010102</t>
  </si>
  <si>
    <t>F02-TARAGANAHALLI</t>
  </si>
  <si>
    <t>1310302905010102</t>
  </si>
  <si>
    <t>F02-TBNAGARA</t>
  </si>
  <si>
    <t>1310203904010102</t>
  </si>
  <si>
    <t>F03-ABBENAHALLI</t>
  </si>
  <si>
    <t>1310403904010103</t>
  </si>
  <si>
    <t>F03-BRHALLI</t>
  </si>
  <si>
    <t>1310403905020303</t>
  </si>
  <si>
    <t>F10-BETTADANAGENAHALLI</t>
  </si>
  <si>
    <t>1310202905020305</t>
  </si>
  <si>
    <t>F03-BHARAMPURA</t>
  </si>
  <si>
    <t>1310401909010103</t>
  </si>
  <si>
    <t>F03-BOODIPURA</t>
  </si>
  <si>
    <t>1310203902010103</t>
  </si>
  <si>
    <t>F03-CNHALLI</t>
  </si>
  <si>
    <t>1310402901010103</t>
  </si>
  <si>
    <t>F03-GOWRIHALLI</t>
  </si>
  <si>
    <t>1310303907010103</t>
  </si>
  <si>
    <t>F03-GUNJIGANUR</t>
  </si>
  <si>
    <t>1310203905010102</t>
  </si>
  <si>
    <t>F03-HARALAHALLI</t>
  </si>
  <si>
    <t>1310302905010103</t>
  </si>
  <si>
    <t>F03-HONNALI</t>
  </si>
  <si>
    <t>1310302904030502</t>
  </si>
  <si>
    <t>F03-KANDIKERI</t>
  </si>
  <si>
    <t>1310303905010103</t>
  </si>
  <si>
    <t>F03-SORTUR</t>
  </si>
  <si>
    <t>1310302903010103</t>
  </si>
  <si>
    <t>F02-THIMLAPURA NJY</t>
  </si>
  <si>
    <t>1310302907010103</t>
  </si>
  <si>
    <t>F04-MACHAGONDANAHALLI</t>
  </si>
  <si>
    <t>1310302908010103</t>
  </si>
  <si>
    <t>F03-MALLASAMUDRA</t>
  </si>
  <si>
    <t>1310403901020102</t>
  </si>
  <si>
    <t>F03-MUTTIGI</t>
  </si>
  <si>
    <t>1310303906010103</t>
  </si>
  <si>
    <t>F03-MUTTUGADURU</t>
  </si>
  <si>
    <t>1310203904010103</t>
  </si>
  <si>
    <t>ITTIGI_220</t>
  </si>
  <si>
    <t>F03-NANDIBEVOOR</t>
  </si>
  <si>
    <t>1310303904010101</t>
  </si>
  <si>
    <t>F03-NARAGANAHALLI</t>
  </si>
  <si>
    <t>1310104904010103</t>
  </si>
  <si>
    <t>F08-LINGAPURA</t>
  </si>
  <si>
    <t>1310302906010103</t>
  </si>
  <si>
    <t>F03-SIDDANUR</t>
  </si>
  <si>
    <t>1310104903010103</t>
  </si>
  <si>
    <t>F03-TGOPAGONDANAHALLI</t>
  </si>
  <si>
    <t>1310302901010103</t>
  </si>
  <si>
    <t>RAMAGIRI_66</t>
  </si>
  <si>
    <t>F01-THALAKATTA</t>
  </si>
  <si>
    <t>1310203901010101</t>
  </si>
  <si>
    <t>HIRIYUR_66</t>
  </si>
  <si>
    <t>F04-ADIVALA</t>
  </si>
  <si>
    <t>1310401902010102</t>
  </si>
  <si>
    <t>F04-ARENAHALLI</t>
  </si>
  <si>
    <t>1310203903010103</t>
  </si>
  <si>
    <t>F04-BADA</t>
  </si>
  <si>
    <t>1310303906010104</t>
  </si>
  <si>
    <t>F04-BDURGA</t>
  </si>
  <si>
    <t>1310203905010103</t>
  </si>
  <si>
    <t>F04-BUKKAMBUDI</t>
  </si>
  <si>
    <t>1310403901020103</t>
  </si>
  <si>
    <t>F04-GOVINAKOVI</t>
  </si>
  <si>
    <t>1310302905010104</t>
  </si>
  <si>
    <t>F04-GUDAL</t>
  </si>
  <si>
    <t>1310104903020301</t>
  </si>
  <si>
    <t>F04-GUNDAGATTI</t>
  </si>
  <si>
    <t>1310303905020301</t>
  </si>
  <si>
    <t>F04-HATTUR AGRI</t>
  </si>
  <si>
    <t>1310302903010104</t>
  </si>
  <si>
    <t>F04-HARAKANALU</t>
  </si>
  <si>
    <t>1310303907010104</t>
  </si>
  <si>
    <t>F04-BASAVESHWARA IP</t>
  </si>
  <si>
    <t>1310104901010103</t>
  </si>
  <si>
    <t>F04-KALGHATTA</t>
  </si>
  <si>
    <t>1310203904010104</t>
  </si>
  <si>
    <t>F04-KALLAHATTY</t>
  </si>
  <si>
    <t>1310401909010104</t>
  </si>
  <si>
    <t>F04-KURUVA NJY</t>
  </si>
  <si>
    <t>1310302901010104</t>
  </si>
  <si>
    <t>F04-MAYAKONDA NJY</t>
  </si>
  <si>
    <t>1310104904010104</t>
  </si>
  <si>
    <t>F01-HANUMANAHALLI IP</t>
  </si>
  <si>
    <t>1310302907010104</t>
  </si>
  <si>
    <t>F04-PUNABHAGHATTA NJY</t>
  </si>
  <si>
    <t>1310303903020301</t>
  </si>
  <si>
    <t>F04-RAMAGIRI</t>
  </si>
  <si>
    <t>1310203901010104</t>
  </si>
  <si>
    <t>F04-RAMPURA</t>
  </si>
  <si>
    <t>1310302906010104</t>
  </si>
  <si>
    <t>F04-SHANTINAGARA</t>
  </si>
  <si>
    <t>1310301903010103</t>
  </si>
  <si>
    <t>F04-SURAMMANAHALLI</t>
  </si>
  <si>
    <t>1310403904010104</t>
  </si>
  <si>
    <t>F04-TAVARIGUNDI</t>
  </si>
  <si>
    <t>1310303902010103</t>
  </si>
  <si>
    <t>UCHCHANGIDURGA_66</t>
  </si>
  <si>
    <t>F06-UCHANGIDURGA NJY</t>
  </si>
  <si>
    <t>1310303908010103</t>
  </si>
  <si>
    <t>F04-VALSE</t>
  </si>
  <si>
    <t>1310404906010101</t>
  </si>
  <si>
    <t>F05-ALAGILAWADA,</t>
  </si>
  <si>
    <t>1310303905020302</t>
  </si>
  <si>
    <t>F05-ANAJI</t>
  </si>
  <si>
    <t>1310104903020302</t>
  </si>
  <si>
    <t>F05-ANDANUR</t>
  </si>
  <si>
    <t>1310203904020301</t>
  </si>
  <si>
    <t>F05-APPARASANAHHALLI</t>
  </si>
  <si>
    <t>1310203903010104</t>
  </si>
  <si>
    <t>F05-CHIGATERI</t>
  </si>
  <si>
    <t>1310303906010105</t>
  </si>
  <si>
    <t>F07-HALLAMMANA THOPU</t>
  </si>
  <si>
    <t>1310303908020301</t>
  </si>
  <si>
    <t>F05-GOPANALU</t>
  </si>
  <si>
    <t>1310104901020301</t>
  </si>
  <si>
    <t>F05-HALUVARTHI</t>
  </si>
  <si>
    <t>1310104902020301</t>
  </si>
  <si>
    <t>F05-HIREHALLI</t>
  </si>
  <si>
    <t>1310404906010102</t>
  </si>
  <si>
    <t>F05-HOSAKOTI</t>
  </si>
  <si>
    <t>1310303903010104</t>
  </si>
  <si>
    <t>F05-KADUR</t>
  </si>
  <si>
    <t>1310203905020301</t>
  </si>
  <si>
    <t>F05-MARIKOPPA</t>
  </si>
  <si>
    <t>1310302904020301</t>
  </si>
  <si>
    <t>F05-MATADAJOGIHALLY</t>
  </si>
  <si>
    <t>1310403906010101</t>
  </si>
  <si>
    <t>F05-MYLENAHALLI</t>
  </si>
  <si>
    <t>1310402901010105</t>
  </si>
  <si>
    <t>F07-NJYAINAHALLY</t>
  </si>
  <si>
    <t>1310401907010105</t>
  </si>
  <si>
    <t>F05-PALAVVANAHALLY</t>
  </si>
  <si>
    <t>1310401909020301</t>
  </si>
  <si>
    <t>F05-TALYA</t>
  </si>
  <si>
    <t>1310203902020301</t>
  </si>
  <si>
    <t>F05-KULAGATTE NJY</t>
  </si>
  <si>
    <t>1310302906020301</t>
  </si>
  <si>
    <t>F06-ARASIKERE</t>
  </si>
  <si>
    <t>1310303903020302</t>
  </si>
  <si>
    <t>F06-BAGEWADI</t>
  </si>
  <si>
    <t>1310302906020302</t>
  </si>
  <si>
    <t>F10-MADIHALLI</t>
  </si>
  <si>
    <t>1310303908020302</t>
  </si>
  <si>
    <t>F06-BURUJINAROOPPA</t>
  </si>
  <si>
    <t>1310401909020302</t>
  </si>
  <si>
    <t>F06-CHIKKAMMANAHALLI</t>
  </si>
  <si>
    <t>1310404906010103</t>
  </si>
  <si>
    <t>F06-GANGANKATTE</t>
  </si>
  <si>
    <t>1310104902020302</t>
  </si>
  <si>
    <t>F06-HALAVAGALU NJY</t>
  </si>
  <si>
    <t>1310303902020302</t>
  </si>
  <si>
    <t>F06-HANUMASAGARA</t>
  </si>
  <si>
    <t>1310302904020302</t>
  </si>
  <si>
    <t>F06-HOLALKERE</t>
  </si>
  <si>
    <t>1310203903020301</t>
  </si>
  <si>
    <t>F06-KITTUR</t>
  </si>
  <si>
    <t>1310104903020303</t>
  </si>
  <si>
    <t>F06-KODAGANUR</t>
  </si>
  <si>
    <t>1310104904020301</t>
  </si>
  <si>
    <t>F06-KOTEHAL</t>
  </si>
  <si>
    <t>1310203905020302</t>
  </si>
  <si>
    <t>F06-PGCL</t>
  </si>
  <si>
    <t>1310203904020302</t>
  </si>
  <si>
    <t>F14-KADATHI</t>
  </si>
  <si>
    <t>1310303905020303</t>
  </si>
  <si>
    <t>F06-TUPPADAHALLI</t>
  </si>
  <si>
    <t>1310203901020301</t>
  </si>
  <si>
    <t>F07-BANDRAVI</t>
  </si>
  <si>
    <t>1310403903020303</t>
  </si>
  <si>
    <t>F01-ARAKERE</t>
  </si>
  <si>
    <t>1310302904020303</t>
  </si>
  <si>
    <t>F07-ATTIGERE</t>
  </si>
  <si>
    <t>1310104901020302</t>
  </si>
  <si>
    <t>F07-BADAMYK</t>
  </si>
  <si>
    <t>1310104904020302</t>
  </si>
  <si>
    <t>F07-CHIKANDVADI</t>
  </si>
  <si>
    <t>1310203905020303</t>
  </si>
  <si>
    <t>F07-CHIRASTAHALLI</t>
  </si>
  <si>
    <t>1310303905020304</t>
  </si>
  <si>
    <t>F07-DANDIGENAHALLI</t>
  </si>
  <si>
    <t>1310203904020303</t>
  </si>
  <si>
    <t>F07-GADDERAMESHWARA</t>
  </si>
  <si>
    <t>1310302905020301</t>
  </si>
  <si>
    <t>F07-HANUMANTHANAHALLI</t>
  </si>
  <si>
    <t>1310403901010301</t>
  </si>
  <si>
    <t>F07-TYAGADAKATTE IP</t>
  </si>
  <si>
    <t>1310302906020303</t>
  </si>
  <si>
    <t>F07-KALAKERE</t>
  </si>
  <si>
    <t>1310203901020302</t>
  </si>
  <si>
    <t>F07-KANDANAKOVINJY</t>
  </si>
  <si>
    <t>1310104903020304</t>
  </si>
  <si>
    <t>F07-NJYARANAKATTE</t>
  </si>
  <si>
    <t>1310401901020303</t>
  </si>
  <si>
    <t>F11-RAMAGHATTA</t>
  </si>
  <si>
    <t>1310303908020303</t>
  </si>
  <si>
    <t>F07-THALLAK</t>
  </si>
  <si>
    <t>1310403905020304</t>
  </si>
  <si>
    <t>F08-THAMMENAHALLI</t>
  </si>
  <si>
    <t>1310403903020304</t>
  </si>
  <si>
    <t>F08-AIMANGALA</t>
  </si>
  <si>
    <t>1310401909020502</t>
  </si>
  <si>
    <t>F08-ANAJGERE</t>
  </si>
  <si>
    <t>1310303908020304</t>
  </si>
  <si>
    <t>F08-ARABAGATTE</t>
  </si>
  <si>
    <t>1310302904020101</t>
  </si>
  <si>
    <t>F08-BADAATG</t>
  </si>
  <si>
    <t>1310104901020303</t>
  </si>
  <si>
    <t>F08-CHIKJAJUR</t>
  </si>
  <si>
    <t>1310203905020304</t>
  </si>
  <si>
    <t>F08-HIREHEMMIGANUR</t>
  </si>
  <si>
    <t>1310203904020304</t>
  </si>
  <si>
    <t>F08-KADABAGERINJY</t>
  </si>
  <si>
    <t>1310303907020301</t>
  </si>
  <si>
    <t>F08-KOGGANURU</t>
  </si>
  <si>
    <t>1310104902020304</t>
  </si>
  <si>
    <t>F08-MARIGONDANAHALLI</t>
  </si>
  <si>
    <t>1310302901020304</t>
  </si>
  <si>
    <t>F08-MELLAKATTENJY</t>
  </si>
  <si>
    <t>1310104903020305</t>
  </si>
  <si>
    <t>F08-NALKUNDA</t>
  </si>
  <si>
    <t>1310104904020303</t>
  </si>
  <si>
    <t>F08-RNULANUR</t>
  </si>
  <si>
    <t>1310203901020303</t>
  </si>
  <si>
    <t>F09-BELIMALLUR</t>
  </si>
  <si>
    <t>1310302904010102</t>
  </si>
  <si>
    <t>F09-HAGARIGUDIHALLI IP</t>
  </si>
  <si>
    <t>1310303906020303</t>
  </si>
  <si>
    <t>F09-BASAVAPURA</t>
  </si>
  <si>
    <t>1310302905020302</t>
  </si>
  <si>
    <t>F09-GILIKENAHALLI</t>
  </si>
  <si>
    <t>1310203903020103</t>
  </si>
  <si>
    <t>F09-BAGALI</t>
  </si>
  <si>
    <t>1310303907020302</t>
  </si>
  <si>
    <t>F09-NJYMETIKURKE</t>
  </si>
  <si>
    <t>1310401909010105</t>
  </si>
  <si>
    <t>F09-NJYSOMERAHALLI</t>
  </si>
  <si>
    <t>1310401904010105</t>
  </si>
  <si>
    <t>F09-SHANKRAHALLI</t>
  </si>
  <si>
    <t>1310303905030301</t>
  </si>
  <si>
    <t>F13-TOREKOLAMMANAHALLY</t>
  </si>
  <si>
    <t>1310402908020305</t>
  </si>
  <si>
    <t>F14-MALLURAHALLY</t>
  </si>
  <si>
    <t>1310402908020306</t>
  </si>
  <si>
    <t>DYAVARANAHALLI_66</t>
  </si>
  <si>
    <t>F01-DEVARAMARIKUNTTE</t>
  </si>
  <si>
    <t>1310402905010101</t>
  </si>
  <si>
    <t>PRPURA_66</t>
  </si>
  <si>
    <t>F01-T.N.KOTE</t>
  </si>
  <si>
    <t>1310402902010101</t>
  </si>
  <si>
    <t>KALAMARANAHALLI_66</t>
  </si>
  <si>
    <t>F01-GORALATTU</t>
  </si>
  <si>
    <t>1310402904010101</t>
  </si>
  <si>
    <t>F05-GOWDIGERE</t>
  </si>
  <si>
    <t>1310402908010101</t>
  </si>
  <si>
    <t>SANIKERE_66</t>
  </si>
  <si>
    <t>F01-HULIKUNTE</t>
  </si>
  <si>
    <t>1310402903020301</t>
  </si>
  <si>
    <t>CHALLAKERE_66</t>
  </si>
  <si>
    <t>F01-PAVAGADAROAD</t>
  </si>
  <si>
    <t>1310402906020301</t>
  </si>
  <si>
    <t>F02-BANGALORE ROAD</t>
  </si>
  <si>
    <t>1310402906020101</t>
  </si>
  <si>
    <t>F02-KAMMATHMARIKUNTE</t>
  </si>
  <si>
    <t>1310402903010101</t>
  </si>
  <si>
    <t>F04-MAHADEVAPURA</t>
  </si>
  <si>
    <t>1310402908010102</t>
  </si>
  <si>
    <t>1310402905010102</t>
  </si>
  <si>
    <t>F03-MEERASABHIHALLY</t>
  </si>
  <si>
    <t>1310402905010103</t>
  </si>
  <si>
    <t>F03-DUGGAVARA</t>
  </si>
  <si>
    <t>1310402906020302</t>
  </si>
  <si>
    <t>F03-NERLAGUNTE</t>
  </si>
  <si>
    <t>1310402908010103</t>
  </si>
  <si>
    <t>F03-DODDACHELLURU</t>
  </si>
  <si>
    <t>1310402902010103</t>
  </si>
  <si>
    <t>F04-BELAGERE</t>
  </si>
  <si>
    <t>1310402904010104</t>
  </si>
  <si>
    <t>F04-KARIKERE</t>
  </si>
  <si>
    <t>1310402905010104</t>
  </si>
  <si>
    <t>F04-REDDIHALLY</t>
  </si>
  <si>
    <t>1310402906020303</t>
  </si>
  <si>
    <t>F04-SANIKERE</t>
  </si>
  <si>
    <t>1310402903010103</t>
  </si>
  <si>
    <t>F04-BASAPURA</t>
  </si>
  <si>
    <t>1310402901010104</t>
  </si>
  <si>
    <t>F05-P.R.PURATOWN</t>
  </si>
  <si>
    <t>1310402902020101</t>
  </si>
  <si>
    <t>F05-RATNAGIRI</t>
  </si>
  <si>
    <t>1310402907020301</t>
  </si>
  <si>
    <t>F05-SIDDAPURA</t>
  </si>
  <si>
    <t>1310402906020304</t>
  </si>
  <si>
    <t>F06-HEGGERE</t>
  </si>
  <si>
    <t>1310402903020302</t>
  </si>
  <si>
    <t>F06-KYADIGUNTE</t>
  </si>
  <si>
    <t>1310402902010104</t>
  </si>
  <si>
    <t>F06-NANNIVALA</t>
  </si>
  <si>
    <t>1310402906020305</t>
  </si>
  <si>
    <t>F12-NELGETHNAHATTY</t>
  </si>
  <si>
    <t>1310402908020302</t>
  </si>
  <si>
    <t>F06-RAAMAJOGIHALLY</t>
  </si>
  <si>
    <t>1310402907020302</t>
  </si>
  <si>
    <t>F07-GOPANAHALLY</t>
  </si>
  <si>
    <t>1310402903020303</t>
  </si>
  <si>
    <t>F07-THIPPAREDDYHALLI</t>
  </si>
  <si>
    <t>1310402901020302</t>
  </si>
  <si>
    <t>F07-JAJUR</t>
  </si>
  <si>
    <t>1310402902020302</t>
  </si>
  <si>
    <t>F07-KURUDIHALLY</t>
  </si>
  <si>
    <t>1310402907020303</t>
  </si>
  <si>
    <t>F08-BAALENAHALLY</t>
  </si>
  <si>
    <t>1310402907020304</t>
  </si>
  <si>
    <t>F08-BELLARY ROAD</t>
  </si>
  <si>
    <t>1310402906010102</t>
  </si>
  <si>
    <t>F08-GUDIHALLI</t>
  </si>
  <si>
    <t>1310402901020303</t>
  </si>
  <si>
    <t>F08-KORLAKUNTE</t>
  </si>
  <si>
    <t>1310402902020303</t>
  </si>
  <si>
    <t>F01-BIDARAKERE</t>
  </si>
  <si>
    <t>1310401907010101</t>
  </si>
  <si>
    <t>F02-BURUDUKUNTE</t>
  </si>
  <si>
    <t>1310402904010102</t>
  </si>
  <si>
    <t>HARIYABBE_66</t>
  </si>
  <si>
    <t>F04-DHARMAPURA</t>
  </si>
  <si>
    <t>1310401906010102</t>
  </si>
  <si>
    <t>F06-HOSAKERE</t>
  </si>
  <si>
    <t>1310401906020302</t>
  </si>
  <si>
    <t>F07-HOOVINAHOLE</t>
  </si>
  <si>
    <t>1310401906030501</t>
  </si>
  <si>
    <t>F08-SAKKARA</t>
  </si>
  <si>
    <t>1310401906030502</t>
  </si>
  <si>
    <t>URDIGERE_66</t>
  </si>
  <si>
    <t>F01-SEETHAKALLU</t>
  </si>
  <si>
    <t>1320105904010101</t>
  </si>
  <si>
    <t>F10-HEREGUNDAGAL-NJY</t>
  </si>
  <si>
    <t>1320103903020303</t>
  </si>
  <si>
    <t>F02-P-GOLLAHALLI</t>
  </si>
  <si>
    <t>1320103902010101</t>
  </si>
  <si>
    <t>F03-SINGIPURA</t>
  </si>
  <si>
    <t>1320103901010103</t>
  </si>
  <si>
    <t>F05-INDUSTRIAL</t>
  </si>
  <si>
    <t>1320105902010104</t>
  </si>
  <si>
    <t>F06-KURUVELU</t>
  </si>
  <si>
    <t>1320105904020302</t>
  </si>
  <si>
    <t>F07-SATHAGHATTA</t>
  </si>
  <si>
    <t>1320105904020303</t>
  </si>
  <si>
    <t>F02-BALAREDDYPALLI</t>
  </si>
  <si>
    <t>1230305906010102</t>
  </si>
  <si>
    <t>F17-HEGGUNDA--NJY</t>
  </si>
  <si>
    <t>1210104902010108</t>
  </si>
  <si>
    <t>F10-DODDABELE-NJY</t>
  </si>
  <si>
    <t>1210104901010106</t>
  </si>
  <si>
    <t>F12-HASIRUVALLI-NJY</t>
  </si>
  <si>
    <t>1210104904020306</t>
  </si>
  <si>
    <t>F25-MODALAKOTE-NJY</t>
  </si>
  <si>
    <t>1210104903010107</t>
  </si>
  <si>
    <t>F01-TGGANGAPPANAHALLI</t>
  </si>
  <si>
    <t>1210105901010101</t>
  </si>
  <si>
    <t>F01-HADRIPURA</t>
  </si>
  <si>
    <t>1210101903010101</t>
  </si>
  <si>
    <t>F02-TAPASIPURA</t>
  </si>
  <si>
    <t>1210101902010102</t>
  </si>
  <si>
    <t>F18-GOVINDAHALLI NJY</t>
  </si>
  <si>
    <t>1220104904020311</t>
  </si>
  <si>
    <t>F02-CHILLAHALLY</t>
  </si>
  <si>
    <t>1310401906010101</t>
  </si>
  <si>
    <t>F11-ESHWARAGERE</t>
  </si>
  <si>
    <t>1310401906010103</t>
  </si>
  <si>
    <t>F10-KANDENAHALLI</t>
  </si>
  <si>
    <t>1310401906030504</t>
  </si>
  <si>
    <t>F05-SUGUR</t>
  </si>
  <si>
    <t>1310401906020301</t>
  </si>
  <si>
    <t>F05-ARISHINAGUNDI</t>
  </si>
  <si>
    <t>1310401904020301</t>
  </si>
  <si>
    <t>F09-KURUBARAHALLI</t>
  </si>
  <si>
    <t>1310202905020304</t>
  </si>
  <si>
    <t>F02-MAVINAMADU</t>
  </si>
  <si>
    <t>1310401904010102</t>
  </si>
  <si>
    <t>F03-RANGAPURA</t>
  </si>
  <si>
    <t>1310401904010103</t>
  </si>
  <si>
    <t>F07-S.L.RSTEELS</t>
  </si>
  <si>
    <t>1310401904020101</t>
  </si>
  <si>
    <t>F06-V.V.PURA</t>
  </si>
  <si>
    <t>1310401904020302</t>
  </si>
  <si>
    <t>F01-YELLADAKERE</t>
  </si>
  <si>
    <t>1310401904010101</t>
  </si>
  <si>
    <t>F03-BEERANAHALLI</t>
  </si>
  <si>
    <t>1310401905010102</t>
  </si>
  <si>
    <t>F05-BYDRAHALLY</t>
  </si>
  <si>
    <t>1310401905020301</t>
  </si>
  <si>
    <t>F09-GANNAYAKANAHALLI</t>
  </si>
  <si>
    <t>1310401905010104</t>
  </si>
  <si>
    <t>F06-HARANKATTE</t>
  </si>
  <si>
    <t>1310401905020302</t>
  </si>
  <si>
    <t>F08-MASKAL</t>
  </si>
  <si>
    <t>1310401905020303</t>
  </si>
  <si>
    <t>F02-RANGENAHALLI</t>
  </si>
  <si>
    <t>1310401905010101</t>
  </si>
  <si>
    <t>F06-GOGUDDU</t>
  </si>
  <si>
    <t>1310401910020302</t>
  </si>
  <si>
    <t>F07-LAKKAVANAHALLI</t>
  </si>
  <si>
    <t>1310401902020302</t>
  </si>
  <si>
    <t>F11-ECL</t>
  </si>
  <si>
    <t>1310401909010107</t>
  </si>
  <si>
    <t>F13-NONABI</t>
  </si>
  <si>
    <t>1310401909020504</t>
  </si>
  <si>
    <t>F01-GUILALU</t>
  </si>
  <si>
    <t>1310401909010101</t>
  </si>
  <si>
    <t>F12-MARADIHALLI</t>
  </si>
  <si>
    <t>1310401909020503</t>
  </si>
  <si>
    <t>F02-TAVANDI</t>
  </si>
  <si>
    <t>1310401909010102</t>
  </si>
  <si>
    <t>F07-WATERWORKS</t>
  </si>
  <si>
    <t>1310401909020501</t>
  </si>
  <si>
    <t>JAVAGONDANAHALLI_66</t>
  </si>
  <si>
    <t>F04-KTNHALLI</t>
  </si>
  <si>
    <t>1310401903010104</t>
  </si>
  <si>
    <t>F01-GORALADUKU</t>
  </si>
  <si>
    <t>1310401903010101</t>
  </si>
  <si>
    <t>F03-JAVAGONDANAHALLI</t>
  </si>
  <si>
    <t>1310401903020301</t>
  </si>
  <si>
    <t>F06-OBALAPUR</t>
  </si>
  <si>
    <t>1310401903010103</t>
  </si>
  <si>
    <t>F09-RANGNATHPURA</t>
  </si>
  <si>
    <t>1310401903010105</t>
  </si>
  <si>
    <t>F03-KALAMARANAHALLI</t>
  </si>
  <si>
    <t>1310402904010103</t>
  </si>
  <si>
    <t>F02-KODIHALLI</t>
  </si>
  <si>
    <t>1310401901010102</t>
  </si>
  <si>
    <t>F01-KUNDALAGURA</t>
  </si>
  <si>
    <t>1310401901010101</t>
  </si>
  <si>
    <t>F05-PITTLALI</t>
  </si>
  <si>
    <t>1310401901020301</t>
  </si>
  <si>
    <t>F03-UPPALAGERE</t>
  </si>
  <si>
    <t>1310401901010103</t>
  </si>
  <si>
    <t>F03-AMBALAGERE</t>
  </si>
  <si>
    <t>1310401907010103</t>
  </si>
  <si>
    <t>F02-SHIVAGANGA</t>
  </si>
  <si>
    <t>1310401907010102</t>
  </si>
  <si>
    <t>F10-NAGALAPURA</t>
  </si>
  <si>
    <t>1310303905030302</t>
  </si>
  <si>
    <t>F11-KODIHALLINJY</t>
  </si>
  <si>
    <t>1310303907020304</t>
  </si>
  <si>
    <t>F01-TBWS</t>
  </si>
  <si>
    <t>1310303902010101</t>
  </si>
  <si>
    <t>F05-CHIKKAMEGALAGERE NJY</t>
  </si>
  <si>
    <t>1310303908010102</t>
  </si>
  <si>
    <t>F03-GARBHAGUDI</t>
  </si>
  <si>
    <t>1310303902010102</t>
  </si>
  <si>
    <t>NEELAGUNDA_220</t>
  </si>
  <si>
    <t>F05-NEELAGUNDA NJY</t>
  </si>
  <si>
    <t>1310303901010104</t>
  </si>
  <si>
    <t>F06-MAJJIGERI</t>
  </si>
  <si>
    <t>1310303901010105</t>
  </si>
  <si>
    <t>F07-TBWS</t>
  </si>
  <si>
    <t>1310303907010501</t>
  </si>
  <si>
    <t>F08-KAVALAHALLI</t>
  </si>
  <si>
    <t>1310303903020304</t>
  </si>
  <si>
    <t>F08-BENNIHALLI NJY</t>
  </si>
  <si>
    <t>1310303906020302</t>
  </si>
  <si>
    <t>F18-TDPS-UNIT</t>
  </si>
  <si>
    <t>1210104902010109</t>
  </si>
  <si>
    <t>F07-BERAGONDANAHALLI-AGRI</t>
  </si>
  <si>
    <t>1210104901020303</t>
  </si>
  <si>
    <t>F18-BEEDIKERE</t>
  </si>
  <si>
    <t>1210101906020109</t>
  </si>
  <si>
    <t>F13-BUILDMET-FIBERS</t>
  </si>
  <si>
    <t>1210101907010108</t>
  </si>
  <si>
    <t>F10-KHANIMATA</t>
  </si>
  <si>
    <t>1210101903010305</t>
  </si>
  <si>
    <t>F09-NARANAHALLI</t>
  </si>
  <si>
    <t>1210101903020301</t>
  </si>
  <si>
    <t>F09-PUTTENAHALLI</t>
  </si>
  <si>
    <t>1210101901010105</t>
  </si>
  <si>
    <t>F06-BRFL</t>
  </si>
  <si>
    <t>1210106904010104</t>
  </si>
  <si>
    <t>F07-SEZ</t>
  </si>
  <si>
    <t>1210202906010302</t>
  </si>
  <si>
    <t>F08-AEROSPACE</t>
  </si>
  <si>
    <t>1210202906010303</t>
  </si>
  <si>
    <t>F11-HARDWARE-PARK</t>
  </si>
  <si>
    <t>1210202905020306</t>
  </si>
  <si>
    <t>F12-HARDWARE-PARK</t>
  </si>
  <si>
    <t>1210202905020307</t>
  </si>
  <si>
    <t>F14-AEROSPACE-PACKAGE</t>
  </si>
  <si>
    <t>1210202905020309</t>
  </si>
  <si>
    <t>F18-ISRO</t>
  </si>
  <si>
    <t>1210202903010109</t>
  </si>
  <si>
    <t>F12-V-V-PURA</t>
  </si>
  <si>
    <t>1210104903010105</t>
  </si>
  <si>
    <t>F07-NERLAGI</t>
  </si>
  <si>
    <t>1310104902020303</t>
  </si>
  <si>
    <t>F14-WATER SUPPLY</t>
  </si>
  <si>
    <t>1310104901020304</t>
  </si>
  <si>
    <t>F10-WATERWORKS</t>
  </si>
  <si>
    <t>1310104904010105</t>
  </si>
  <si>
    <t>F06-DONNEHALLI</t>
  </si>
  <si>
    <t>1310402901020301</t>
  </si>
  <si>
    <t>F01-OBALAPURA</t>
  </si>
  <si>
    <t>1310402901010101</t>
  </si>
  <si>
    <t>F02-DEVARAHATTY</t>
  </si>
  <si>
    <t>1310402908020303</t>
  </si>
  <si>
    <t>F11-REKALAGERE</t>
  </si>
  <si>
    <t>1310402908020304</t>
  </si>
  <si>
    <t>F01-DRDO</t>
  </si>
  <si>
    <t>1310402908010104</t>
  </si>
  <si>
    <t>F04-MAHADEVPURA</t>
  </si>
  <si>
    <t>1310402902020301</t>
  </si>
  <si>
    <t>F02-GOSIKERE</t>
  </si>
  <si>
    <t>1310402902010102</t>
  </si>
  <si>
    <t>F05-SONDEKERE</t>
  </si>
  <si>
    <t>1310402903010104</t>
  </si>
  <si>
    <t>F03-CHIKKANAHALLY</t>
  </si>
  <si>
    <t>1310402903010102</t>
  </si>
  <si>
    <t>F06-CHANNAGIRI</t>
  </si>
  <si>
    <t>1310106901020101</t>
  </si>
  <si>
    <t>F05-HANCHINASIDDAPURA</t>
  </si>
  <si>
    <t>1310106906020301</t>
  </si>
  <si>
    <t>F04-MADENAHALLI</t>
  </si>
  <si>
    <t>1310106906010104</t>
  </si>
  <si>
    <t>F10-BERAVARA--NJY</t>
  </si>
  <si>
    <t>1310202901020305</t>
  </si>
  <si>
    <t>F07-BHEEMESHWARATEMPLE</t>
  </si>
  <si>
    <t>1310202901020303</t>
  </si>
  <si>
    <t>F08-SOLLAPURA NJY</t>
  </si>
  <si>
    <t>1310202905020303</t>
  </si>
  <si>
    <t>F07-PALLAVAGERE</t>
  </si>
  <si>
    <t>1310201903010101</t>
  </si>
  <si>
    <t>F06-GRHALLI</t>
  </si>
  <si>
    <t>1310201901020301</t>
  </si>
  <si>
    <t>F06-MATTIHALLI</t>
  </si>
  <si>
    <t>1310303906020301</t>
  </si>
  <si>
    <t xml:space="preserve">F16-NICHHAPURA </t>
  </si>
  <si>
    <t>1310303907020306</t>
  </si>
  <si>
    <t>F06-HPHALLI-RURAL-I.P</t>
  </si>
  <si>
    <t>1310303907010106</t>
  </si>
  <si>
    <t>F08-MATTURU</t>
  </si>
  <si>
    <t>1310303902020304</t>
  </si>
  <si>
    <t>F05-NANDYALA</t>
  </si>
  <si>
    <t>1310303902020303</t>
  </si>
  <si>
    <t>F04-THALEDAHALLI IP</t>
  </si>
  <si>
    <t>1310303901010103</t>
  </si>
  <si>
    <t>1310303901010102</t>
  </si>
  <si>
    <t>F03-KYAKETTE</t>
  </si>
  <si>
    <t>1310303903010103</t>
  </si>
  <si>
    <t>F01-KARADIDURGA</t>
  </si>
  <si>
    <t>1310303908010101</t>
  </si>
  <si>
    <t>F07-BASAVESHWARA</t>
  </si>
  <si>
    <t>1310301901020102</t>
  </si>
  <si>
    <t>F09-KNNL-LIFT-IRRIGATION</t>
  </si>
  <si>
    <t>1310301901020104</t>
  </si>
  <si>
    <t>F07-NANDIGAVI</t>
  </si>
  <si>
    <t>1310301907020303</t>
  </si>
  <si>
    <t>F02-VATAGANAHALLI</t>
  </si>
  <si>
    <t>1310301903010102</t>
  </si>
  <si>
    <t>F06-NEW-SARATHI</t>
  </si>
  <si>
    <t>1310301903020302</t>
  </si>
  <si>
    <t>F09-KONDAJJI-WATER-WORKS</t>
  </si>
  <si>
    <t>1310301903010104</t>
  </si>
  <si>
    <t>F01-KOKKANUR</t>
  </si>
  <si>
    <t>1310301905010101</t>
  </si>
  <si>
    <t>F01-GUDADHALLY-NJY</t>
  </si>
  <si>
    <t>1320106904010101</t>
  </si>
  <si>
    <t>F04-GOVINAHAL</t>
  </si>
  <si>
    <t>1310301905010104</t>
  </si>
  <si>
    <t>F05-NANDITAVARE</t>
  </si>
  <si>
    <t>1310301905020301</t>
  </si>
  <si>
    <t>F09-SRI-RANGANATHA--NJY</t>
  </si>
  <si>
    <t>1310301905020304</t>
  </si>
  <si>
    <t>F03-K.N-HALLI</t>
  </si>
  <si>
    <t>1310301906010103</t>
  </si>
  <si>
    <t>F04-BHAYRANAPADA</t>
  </si>
  <si>
    <t>1310301906010104</t>
  </si>
  <si>
    <t>F09-NJY B.K.HATTY</t>
  </si>
  <si>
    <t>1310401906030503</t>
  </si>
  <si>
    <t>F04-SOMERAHALLY</t>
  </si>
  <si>
    <t>1310401904010104</t>
  </si>
  <si>
    <t>F08-HABIB</t>
  </si>
  <si>
    <t>1310401902020303</t>
  </si>
  <si>
    <t>F05-HIRIYURBYPASS</t>
  </si>
  <si>
    <t>1310401902020101</t>
  </si>
  <si>
    <t>F09-HULIYURROAD</t>
  </si>
  <si>
    <t>1310401902010103</t>
  </si>
  <si>
    <t>F10-MALLARASANAHATTI</t>
  </si>
  <si>
    <t>1310401909010106</t>
  </si>
  <si>
    <t>F08-GOLDENEEDS</t>
  </si>
  <si>
    <t>1310401903020303</t>
  </si>
  <si>
    <t>F09-FILTERHOUSE NJY</t>
  </si>
  <si>
    <t>1310203905010104</t>
  </si>
  <si>
    <t>F01-CHANNAPATNA</t>
  </si>
  <si>
    <t>1310203903010101</t>
  </si>
  <si>
    <t>F09-THOPPENAHALLI NJY</t>
  </si>
  <si>
    <t>1310203904020305</t>
  </si>
  <si>
    <t>F05-GADEKATTE</t>
  </si>
  <si>
    <t>1310302901020301</t>
  </si>
  <si>
    <t>F07-CHI.KADADAKATTE</t>
  </si>
  <si>
    <t>1310302901020303</t>
  </si>
  <si>
    <t>F06-GOVINAKOVI</t>
  </si>
  <si>
    <t>1310302901020302</t>
  </si>
  <si>
    <t>F09-RDPDAM</t>
  </si>
  <si>
    <t>1310403906020304</t>
  </si>
  <si>
    <t>F01-ASHOKSIDDAPURA</t>
  </si>
  <si>
    <t>1310403902010101</t>
  </si>
  <si>
    <t>F10-TOWN NJY</t>
  </si>
  <si>
    <t>1310403903010104</t>
  </si>
  <si>
    <t>F09-RAMASAGARINDUSTRIAL</t>
  </si>
  <si>
    <t>1310403903010103</t>
  </si>
  <si>
    <t>F02-JBHALLI</t>
  </si>
  <si>
    <t>1310403903010102</t>
  </si>
  <si>
    <t>F05-NAVODAYA</t>
  </si>
  <si>
    <t>1310107903010105</t>
  </si>
  <si>
    <t>F03-NELAMACHANHALLI</t>
  </si>
  <si>
    <t>1230404901010103</t>
  </si>
  <si>
    <t>F02-CHANDRAHALLI</t>
  </si>
  <si>
    <t>1230404901010102</t>
  </si>
  <si>
    <t>F01-CHINTAMANI</t>
  </si>
  <si>
    <t>1230403901020101</t>
  </si>
  <si>
    <t>BANGALORE SOUTH</t>
  </si>
  <si>
    <t>HSR LAYOUT</t>
  </si>
  <si>
    <t>S8 KUDLU GATE</t>
  </si>
  <si>
    <t>ELECTRONIC_CITY_66</t>
  </si>
  <si>
    <t>S8 BOMMANAHALLI</t>
  </si>
  <si>
    <t>F11-VEERASANDRA-INDUSTRIAL-AREA</t>
  </si>
  <si>
    <t>1110301902020502</t>
  </si>
  <si>
    <t>F04-THULAVANURU</t>
  </si>
  <si>
    <t>1230402903020301</t>
  </si>
  <si>
    <t>F05-BURUDAGUNTE</t>
  </si>
  <si>
    <t>1230402903020302</t>
  </si>
  <si>
    <t>BANGALORE NORTH</t>
  </si>
  <si>
    <t>PEENYA</t>
  </si>
  <si>
    <t>N5 SRS GATE</t>
  </si>
  <si>
    <t>WIDIA_66</t>
  </si>
  <si>
    <t>F08-ANCHEPALYA</t>
  </si>
  <si>
    <t>1120102906010304</t>
  </si>
  <si>
    <t>F02-NAVODAYA</t>
  </si>
  <si>
    <t>1230402903010102</t>
  </si>
  <si>
    <t>F06-NANDANAVANA</t>
  </si>
  <si>
    <t>1230402903020303</t>
  </si>
  <si>
    <t>F01-NAVODAYA-SCHOOL</t>
  </si>
  <si>
    <t>1230402903010101</t>
  </si>
  <si>
    <t>F11-RASAPALLI--(NJY)</t>
  </si>
  <si>
    <t>1230402902020306</t>
  </si>
  <si>
    <t>F12-K-RAGUTTAHALLI--(NJY)</t>
  </si>
  <si>
    <t>1230402902020307</t>
  </si>
  <si>
    <t>F13-IRRAGAMPALLI-(NJY)</t>
  </si>
  <si>
    <t>1230402902010106</t>
  </si>
  <si>
    <t>F07-YEGAVAKOTE-NJY</t>
  </si>
  <si>
    <t>1230402904010103</t>
  </si>
  <si>
    <t>F09-ALMBAGIRI-(NJY)</t>
  </si>
  <si>
    <t>1230402901010106</t>
  </si>
  <si>
    <t>F10-AKKIMANGALA-(NJY)</t>
  </si>
  <si>
    <t>1230402901010107</t>
  </si>
  <si>
    <t>F02-SEEGEHALLI</t>
  </si>
  <si>
    <t>1230403901020102</t>
  </si>
  <si>
    <t>F08-GOLLAHALLI</t>
  </si>
  <si>
    <t>1230403901020306</t>
  </si>
  <si>
    <t>F05-KANNAMANGALA</t>
  </si>
  <si>
    <t>1230404904010103</t>
  </si>
  <si>
    <t>F10-DASARAKALLAHALLI-NJY</t>
  </si>
  <si>
    <t>1320107905020304</t>
  </si>
  <si>
    <t>F03-NJY-SONNAGANAHALLI</t>
  </si>
  <si>
    <t>1230404902010103</t>
  </si>
  <si>
    <t>F02-IDLLODU</t>
  </si>
  <si>
    <t>1230403902010102</t>
  </si>
  <si>
    <t>F03-VOLGAMADHI</t>
  </si>
  <si>
    <t>1230201902030503</t>
  </si>
  <si>
    <t>F03-MOTAGANAHALLI</t>
  </si>
  <si>
    <t>1210105901010103</t>
  </si>
  <si>
    <t>BETHAMANGALA</t>
  </si>
  <si>
    <t>KYASAMBALLI_66</t>
  </si>
  <si>
    <t>F03-GANGAPURA</t>
  </si>
  <si>
    <t>1230203905010101</t>
  </si>
  <si>
    <t>F07-MALLAPALLI(-R)</t>
  </si>
  <si>
    <t>1230203905010103</t>
  </si>
  <si>
    <t>F05-JAKKARASAKUPPA(R-)</t>
  </si>
  <si>
    <t>1230203905020303</t>
  </si>
  <si>
    <t>F06- KYASAMBALLI NJY</t>
  </si>
  <si>
    <t>1230203905020101</t>
  </si>
  <si>
    <t>F10-MADIVALA AGRI</t>
  </si>
  <si>
    <t>1230203905010501</t>
  </si>
  <si>
    <t>F12-GENNERHALLI</t>
  </si>
  <si>
    <t>1230203905010503</t>
  </si>
  <si>
    <t>F08-MUSTRAHALLI</t>
  </si>
  <si>
    <t>1230203901020303</t>
  </si>
  <si>
    <t>S11 HSR LAYOUT</t>
  </si>
  <si>
    <t>NAGANATHAPURA_66</t>
  </si>
  <si>
    <t>F07-HUSKUR</t>
  </si>
  <si>
    <t>1110303901020107</t>
  </si>
  <si>
    <t>N G HULKUR _66</t>
  </si>
  <si>
    <t>F02-SUNDRAPALYA NJY</t>
  </si>
  <si>
    <t>1230203904010103</t>
  </si>
  <si>
    <t>F05-PANTHANAHALLI</t>
  </si>
  <si>
    <t>1230203904010301</t>
  </si>
  <si>
    <t>F06-NG-HULKUR</t>
  </si>
  <si>
    <t>1230203904010302</t>
  </si>
  <si>
    <t>F07-KADRIGANAKUPPA</t>
  </si>
  <si>
    <t>1230203904020101</t>
  </si>
  <si>
    <t>F08-THALAPALLI</t>
  </si>
  <si>
    <t>1230203904020301</t>
  </si>
  <si>
    <t>F13-KESARANAHALLI</t>
  </si>
  <si>
    <t>1230201902020303</t>
  </si>
  <si>
    <t>F05-JAYAMANGALA</t>
  </si>
  <si>
    <t>1230202904020302</t>
  </si>
  <si>
    <t>F02-KONAPANAAGRAHARA</t>
  </si>
  <si>
    <t>1110301902020102</t>
  </si>
  <si>
    <t>F04-HEBBAGODI</t>
  </si>
  <si>
    <t>1110301902020103</t>
  </si>
  <si>
    <t>F09-FIRE-LUXOR</t>
  </si>
  <si>
    <t>1230204901020304</t>
  </si>
  <si>
    <t>F07-BYRASANDRA</t>
  </si>
  <si>
    <t>1230202907020304</t>
  </si>
  <si>
    <t>F07-BISSANAHALLI</t>
  </si>
  <si>
    <t>1230202901020301</t>
  </si>
  <si>
    <t>F17-DOMMASANDRA</t>
  </si>
  <si>
    <t>1230202906020501</t>
  </si>
  <si>
    <t>F11-JINDAL</t>
  </si>
  <si>
    <t>1120102906010102</t>
  </si>
  <si>
    <t>F03-BIEC</t>
  </si>
  <si>
    <t>1120102906010301</t>
  </si>
  <si>
    <t>1220102901010103</t>
  </si>
  <si>
    <t>F12-MALLIGURKI</t>
  </si>
  <si>
    <t>1230305903010107</t>
  </si>
  <si>
    <t>F13-CHOKKAMPALLI</t>
  </si>
  <si>
    <t>1230305903010108</t>
  </si>
  <si>
    <t>F14-PUTTAPARTHI</t>
  </si>
  <si>
    <t>1230305903010109</t>
  </si>
  <si>
    <t>F14-MYLAPPANAHALLI</t>
  </si>
  <si>
    <t>1230301903010104</t>
  </si>
  <si>
    <t>F05-MACHANBELE</t>
  </si>
  <si>
    <t>1230301902010101</t>
  </si>
  <si>
    <t>F11-LINGASHETTYPURA-NJY</t>
  </si>
  <si>
    <t>1230301902020305</t>
  </si>
  <si>
    <t>F02-VANDAMAN-DAM</t>
  </si>
  <si>
    <t>1230305904010102</t>
  </si>
  <si>
    <t>F11-RAMANPADI</t>
  </si>
  <si>
    <t>1230305904020304</t>
  </si>
  <si>
    <t>F15-CHELUMENAHALLI-NJY</t>
  </si>
  <si>
    <t>1230301903030505</t>
  </si>
  <si>
    <t>F16-KANGANAHALLI-NJY</t>
  </si>
  <si>
    <t>1230301903030506</t>
  </si>
  <si>
    <t>F17-KUDUVATHI</t>
  </si>
  <si>
    <t>1230301903020307</t>
  </si>
  <si>
    <t>1230303902010105</t>
  </si>
  <si>
    <t>F11-KURUBARAHALLY</t>
  </si>
  <si>
    <t>1230303902010304</t>
  </si>
  <si>
    <t>F05-ACHAGANAPALLI</t>
  </si>
  <si>
    <t>1230305905020302</t>
  </si>
  <si>
    <t>F08-POLANAYAKANAPALLI</t>
  </si>
  <si>
    <t>1230305905020304</t>
  </si>
  <si>
    <t>F09-SURAPAPALLI</t>
  </si>
  <si>
    <t>1230305905020305</t>
  </si>
  <si>
    <t>F04-POSHETTYHALLY</t>
  </si>
  <si>
    <t>1230303904010103</t>
  </si>
  <si>
    <t>F02-ADDEKOPPA</t>
  </si>
  <si>
    <t>1230303904010101</t>
  </si>
  <si>
    <t>F14-KLEN PAKS</t>
  </si>
  <si>
    <t>1230303904010301</t>
  </si>
  <si>
    <t>F07-DEVASTHANA-HOSAHALLY</t>
  </si>
  <si>
    <t>1230301901020302</t>
  </si>
  <si>
    <t>F06-GUNDLAGURKI</t>
  </si>
  <si>
    <t>1230301901020301</t>
  </si>
  <si>
    <t>F12-MARGANHALLI-NJY</t>
  </si>
  <si>
    <t>1230301901020307</t>
  </si>
  <si>
    <t>F13-S-GOLLAHALLI-NJY</t>
  </si>
  <si>
    <t>1230301901020308</t>
  </si>
  <si>
    <t>F12-LAXMISAGARA-NJY</t>
  </si>
  <si>
    <t>1230302901010106</t>
  </si>
  <si>
    <t>F14-CHIKKANAGAVALLI-NJY</t>
  </si>
  <si>
    <t>1230302901020306</t>
  </si>
  <si>
    <t>F04-HOSSUR</t>
  </si>
  <si>
    <t>1230303903010301</t>
  </si>
  <si>
    <t>F09-NJY-MARENAHALLI</t>
  </si>
  <si>
    <t>1230103903020303</t>
  </si>
  <si>
    <t>F11-NAGARLU</t>
  </si>
  <si>
    <t>1230305902010105</t>
  </si>
  <si>
    <t>F12-PALYAKERE</t>
  </si>
  <si>
    <t>1230305902010106</t>
  </si>
  <si>
    <t>F06-HOSAKOTE</t>
  </si>
  <si>
    <t>1230204901010104</t>
  </si>
  <si>
    <t>F02-VANTURU</t>
  </si>
  <si>
    <t>1230301901010102</t>
  </si>
  <si>
    <t>1230304903020302</t>
  </si>
  <si>
    <t>F08-KADBURU</t>
  </si>
  <si>
    <t>1230304903020304</t>
  </si>
  <si>
    <t>F10-NJY G KURUBARAHALLI</t>
  </si>
  <si>
    <t>1230404901020101</t>
  </si>
  <si>
    <t>F11-PAPATHIMMANAHALLI-(NJY)</t>
  </si>
  <si>
    <t>1230404901020304</t>
  </si>
  <si>
    <t>DAVANAGERE URBAN SUB DIVISION 1</t>
  </si>
  <si>
    <t>DAVANGERE_SRS_220</t>
  </si>
  <si>
    <t>F02-THOLHUNSESRS</t>
  </si>
  <si>
    <t>1310101902010102</t>
  </si>
  <si>
    <t>F03-KUKKAWADASRS</t>
  </si>
  <si>
    <t>1310101902010103</t>
  </si>
  <si>
    <t>F04-YELLAMMA</t>
  </si>
  <si>
    <t>1310101902010104</t>
  </si>
  <si>
    <t>F05-BELAVANUR</t>
  </si>
  <si>
    <t>1310101902010105</t>
  </si>
  <si>
    <t>F17-JHP1</t>
  </si>
  <si>
    <t>1310101902020101</t>
  </si>
  <si>
    <t>F09-SHAMNUR</t>
  </si>
  <si>
    <t>1310101902020301</t>
  </si>
  <si>
    <t>F12-ATTIGERESRS</t>
  </si>
  <si>
    <t>1310101902020304</t>
  </si>
  <si>
    <t>F26-NJYBELLUR</t>
  </si>
  <si>
    <t>1230102908010103</t>
  </si>
  <si>
    <t>F11-NJYMADANAHLLI</t>
  </si>
  <si>
    <t>1230102907010301</t>
  </si>
  <si>
    <t>F12-NJYKAKINATTA</t>
  </si>
  <si>
    <t>1230102907010105</t>
  </si>
  <si>
    <t>F09-NJYKALLUR</t>
  </si>
  <si>
    <t>1230102901020302</t>
  </si>
  <si>
    <t>F02-KUNTANA-HALLI</t>
  </si>
  <si>
    <t>1230102905010101</t>
  </si>
  <si>
    <t>F09-KOTAHALI</t>
  </si>
  <si>
    <t>1220301902010104</t>
  </si>
  <si>
    <t>F10-WATER-WORKS</t>
  </si>
  <si>
    <t>1230103902020305</t>
  </si>
  <si>
    <t>F04-UPPUKUNTE</t>
  </si>
  <si>
    <t>1230103901010304</t>
  </si>
  <si>
    <t>F04-JONNAPALLI NJY</t>
  </si>
  <si>
    <t>1230103906010104</t>
  </si>
  <si>
    <t>F02-SHETTIHALLI</t>
  </si>
  <si>
    <t>1230103903010301</t>
  </si>
  <si>
    <t>F09-KIADB-3</t>
  </si>
  <si>
    <t>1220101901020304</t>
  </si>
  <si>
    <t>F16-KIADB-2</t>
  </si>
  <si>
    <t>1220101901010107</t>
  </si>
  <si>
    <t>1220101903010101</t>
  </si>
  <si>
    <t>F05-GOMTHI</t>
  </si>
  <si>
    <t>1220101902010104</t>
  </si>
  <si>
    <t>F04-MAYAGANAHALLY</t>
  </si>
  <si>
    <t>1220101903010104</t>
  </si>
  <si>
    <t>F05-BASAVANAPURA</t>
  </si>
  <si>
    <t>1220102901010104</t>
  </si>
  <si>
    <t>F10-KURUBARAHALLI</t>
  </si>
  <si>
    <t>1320106907010105</t>
  </si>
  <si>
    <t>F15-T.PALYA-NJY</t>
  </si>
  <si>
    <t>1320106907020303</t>
  </si>
  <si>
    <t>F04-KOTTAGALLU</t>
  </si>
  <si>
    <t>1220301902010108</t>
  </si>
  <si>
    <t>F08-SRS-BETTA</t>
  </si>
  <si>
    <t>1220301902010103</t>
  </si>
  <si>
    <t>F01-KUDUR-EXPRESS</t>
  </si>
  <si>
    <t>1320110903010101</t>
  </si>
  <si>
    <t>F02-KUDUR-RURAL</t>
  </si>
  <si>
    <t>1320110903010102</t>
  </si>
  <si>
    <t>F09-TENKANALLI</t>
  </si>
  <si>
    <t>1220104901010103</t>
  </si>
  <si>
    <t>F10-AMBADAHALLI NJY</t>
  </si>
  <si>
    <t>1220105902010203</t>
  </si>
  <si>
    <t>F09-JAGADAPURA-NJY</t>
  </si>
  <si>
    <t>1220105902010202</t>
  </si>
  <si>
    <t>F10-HOSAHALLI</t>
  </si>
  <si>
    <t>1220104901020307</t>
  </si>
  <si>
    <t>F16-CHAKKERE-NJY</t>
  </si>
  <si>
    <t>1220104904020309</t>
  </si>
  <si>
    <t>F17-THAGACHGERE-NJY</t>
  </si>
  <si>
    <t>1220104904020310</t>
  </si>
  <si>
    <t>F13-BEKUPPE-NJY</t>
  </si>
  <si>
    <t>1220301901020301</t>
  </si>
  <si>
    <t>RANGANADODDI_66</t>
  </si>
  <si>
    <t>F01-NARAYANAPURA-F</t>
  </si>
  <si>
    <t>1220304902010101</t>
  </si>
  <si>
    <t>F02-KOLLIGANAHALLI-F</t>
  </si>
  <si>
    <t>1220304902010102</t>
  </si>
  <si>
    <t>F03-CHILUR-F</t>
  </si>
  <si>
    <t>1220304902010103</t>
  </si>
  <si>
    <t>F05-DYAVASANDRA-F</t>
  </si>
  <si>
    <t>1220304902010104</t>
  </si>
  <si>
    <t>F07-RAMPURA NJY</t>
  </si>
  <si>
    <t>1220304902010105</t>
  </si>
  <si>
    <t>F12-EASUN-REYROLLE-F</t>
  </si>
  <si>
    <t>1220304902010107</t>
  </si>
  <si>
    <t>F13-JAKKASANDRA-NJY-F</t>
  </si>
  <si>
    <t>1220304902010108</t>
  </si>
  <si>
    <t>F14-DEVARAGOLLAHALLI-NJY-F</t>
  </si>
  <si>
    <t>1220304902010109</t>
  </si>
  <si>
    <t>F09-FORGEPRO</t>
  </si>
  <si>
    <t>1220304902020303</t>
  </si>
  <si>
    <t>F06-SONA</t>
  </si>
  <si>
    <t>1220304902020301</t>
  </si>
  <si>
    <t>F08-HAROHALLI-TOWN-F</t>
  </si>
  <si>
    <t>1220304902020302</t>
  </si>
  <si>
    <t>F08-HAROBELE--DAM</t>
  </si>
  <si>
    <t>1220303902020302</t>
  </si>
  <si>
    <t>F07-TAVAREKATTE-NJY-(HHBJ-NJY-)</t>
  </si>
  <si>
    <t>1220302902020304</t>
  </si>
  <si>
    <t>F01-THATTEKERE--F</t>
  </si>
  <si>
    <t>1220304903020101</t>
  </si>
  <si>
    <t>F02-MARALAWADI-F</t>
  </si>
  <si>
    <t>1220304903020102</t>
  </si>
  <si>
    <t>F04-SIDIDEVARAHALLI</t>
  </si>
  <si>
    <t>1220304903020104</t>
  </si>
  <si>
    <t>F05-YALACHAVADI-NJY--F</t>
  </si>
  <si>
    <t>1220304903010301</t>
  </si>
  <si>
    <t>F06-GANDHI-FARM</t>
  </si>
  <si>
    <t>1220304903010302</t>
  </si>
  <si>
    <t>F07-MARIGOWDANA-DODDI</t>
  </si>
  <si>
    <t>1220304903010303</t>
  </si>
  <si>
    <t>F09-BANAVASI-NJY--F</t>
  </si>
  <si>
    <t>1220304903010304</t>
  </si>
  <si>
    <t>F02-BISALAPPA</t>
  </si>
  <si>
    <t>1220303904010101</t>
  </si>
  <si>
    <t>F04-VADERAHALLI</t>
  </si>
  <si>
    <t>1220303904010103</t>
  </si>
  <si>
    <t>F06-THENGANAYAKANAHALLI</t>
  </si>
  <si>
    <t>1220303904020302</t>
  </si>
  <si>
    <t>YEDUMADU_66</t>
  </si>
  <si>
    <t>F03-SONA-INDUTRIAL-F</t>
  </si>
  <si>
    <t>1220304904010101</t>
  </si>
  <si>
    <t>F02-YADAMADU-NJY-F</t>
  </si>
  <si>
    <t>1220304904020301</t>
  </si>
  <si>
    <t>F06-KADUJAKKASANDRA</t>
  </si>
  <si>
    <t>1220304904020303</t>
  </si>
  <si>
    <t>F05-HANUMANTHA-NAGARA-F</t>
  </si>
  <si>
    <t>1220304901020103</t>
  </si>
  <si>
    <t>F10-KIRANGERE-F</t>
  </si>
  <si>
    <t>1220304901010303</t>
  </si>
  <si>
    <t>F19-MURUDESHWARA GRANITES</t>
  </si>
  <si>
    <t>1220204905020306</t>
  </si>
  <si>
    <t>F20-KRISHNA GRANITE</t>
  </si>
  <si>
    <t>1220204905020304</t>
  </si>
  <si>
    <t>DODDALAHALLI_66</t>
  </si>
  <si>
    <t>F02-OM-SHANTHIDHAMA</t>
  </si>
  <si>
    <t>1220303903010102</t>
  </si>
  <si>
    <t>F04-MADIVALA</t>
  </si>
  <si>
    <t>1220303903010104</t>
  </si>
  <si>
    <t>F16-VBHC</t>
  </si>
  <si>
    <t>1220201902020101</t>
  </si>
  <si>
    <t>F12-SITHARA</t>
  </si>
  <si>
    <t>1220204905030502</t>
  </si>
  <si>
    <t>F32-BILL FORGE</t>
  </si>
  <si>
    <t>1220204903010102</t>
  </si>
  <si>
    <t>F46-ANAND SWEETS</t>
  </si>
  <si>
    <t>1220204903020308</t>
  </si>
  <si>
    <t>F10-KIADB</t>
  </si>
  <si>
    <t>1220204904020301</t>
  </si>
  <si>
    <t>F23-MASTENAHALLI</t>
  </si>
  <si>
    <t>1220203901010204</t>
  </si>
  <si>
    <t>F24-SIEMENS</t>
  </si>
  <si>
    <t>1220203901020403</t>
  </si>
  <si>
    <t>F07-ATTIBELE</t>
  </si>
  <si>
    <t>1220203902010301</t>
  </si>
  <si>
    <t>F48-LAPP-CABLE</t>
  </si>
  <si>
    <t>1220204903010108</t>
  </si>
  <si>
    <t>F02-KUNDUR</t>
  </si>
  <si>
    <t>1320201902010101</t>
  </si>
  <si>
    <t>F03-RAJATHADRIPURA</t>
  </si>
  <si>
    <t>1320201902010102</t>
  </si>
  <si>
    <t>F04-K.B.CROSS</t>
  </si>
  <si>
    <t>1320201902010103</t>
  </si>
  <si>
    <t>F08-GADABANAHALLI</t>
  </si>
  <si>
    <t>1320201902020302</t>
  </si>
  <si>
    <t>F09-BILIGERE</t>
  </si>
  <si>
    <t>1320201902020303</t>
  </si>
  <si>
    <t>F10-KARADI</t>
  </si>
  <si>
    <t>1320201902020304</t>
  </si>
  <si>
    <t>F12-NJY-KIBBANAHALLI</t>
  </si>
  <si>
    <t>1320201902020306</t>
  </si>
  <si>
    <t>F13-KUPPALU</t>
  </si>
  <si>
    <t>1320201902020307</t>
  </si>
  <si>
    <t>F14-NJY-BEERASANDRA</t>
  </si>
  <si>
    <t>1320201902020308</t>
  </si>
  <si>
    <t>F01-THIMLAPURA</t>
  </si>
  <si>
    <t>1320201906010101</t>
  </si>
  <si>
    <t>F02-KONEHALLI</t>
  </si>
  <si>
    <t>1320201906010102</t>
  </si>
  <si>
    <t>F04-HOSAPATNA</t>
  </si>
  <si>
    <t>1320201906010104</t>
  </si>
  <si>
    <t>F06-NAGATHIHALLI</t>
  </si>
  <si>
    <t>1320201906020101</t>
  </si>
  <si>
    <t>F08-BALUVANERALU</t>
  </si>
  <si>
    <t>1320201906020103</t>
  </si>
  <si>
    <t>F01-KAIDAALA</t>
  </si>
  <si>
    <t>1320201907010101</t>
  </si>
  <si>
    <t>F02-NELLIKERE</t>
  </si>
  <si>
    <t>1320201907010102</t>
  </si>
  <si>
    <t>F04-ALBUR</t>
  </si>
  <si>
    <t>1320201907010104</t>
  </si>
  <si>
    <t>F05-MASAVANAGHATTA</t>
  </si>
  <si>
    <t>1320201907020101</t>
  </si>
  <si>
    <t>F06-RAYASHETTIHALLI</t>
  </si>
  <si>
    <t>1320201907020301</t>
  </si>
  <si>
    <t>F07-NINAVINAKERE</t>
  </si>
  <si>
    <t>1320201907020302</t>
  </si>
  <si>
    <t>F08-SUGURU</t>
  </si>
  <si>
    <t>1320201907020303</t>
  </si>
  <si>
    <t>F09-NJY-KARIKERE</t>
  </si>
  <si>
    <t>1320201907020304</t>
  </si>
  <si>
    <t>F11-NJY-VENKATAPURA</t>
  </si>
  <si>
    <t>1320201907020305</t>
  </si>
  <si>
    <t>HUNSEGHATTA_110</t>
  </si>
  <si>
    <t>F01-GANGANAGHATTA</t>
  </si>
  <si>
    <t>1320201904010101</t>
  </si>
  <si>
    <t>F02-HUNASEGHATTA</t>
  </si>
  <si>
    <t>1320201904010102</t>
  </si>
  <si>
    <t>F03-SUGURU</t>
  </si>
  <si>
    <t>1320201904010103</t>
  </si>
  <si>
    <t>F11-VIRUPAKSHIPURA</t>
  </si>
  <si>
    <t>1320201904020303</t>
  </si>
  <si>
    <t>F09-KAMPARAHALLI</t>
  </si>
  <si>
    <t>1320201904020301</t>
  </si>
  <si>
    <t>F06-WATER SUPPLY</t>
  </si>
  <si>
    <t>1320201904010105</t>
  </si>
  <si>
    <t>F10-J MALLENAHALLI</t>
  </si>
  <si>
    <t>1320201904020302</t>
  </si>
  <si>
    <t>F08-NJY-JAYAPURA</t>
  </si>
  <si>
    <t>1320201904010106</t>
  </si>
  <si>
    <t>GUNGURUMALE</t>
  </si>
  <si>
    <t>F01-MUDDANAHALLI</t>
  </si>
  <si>
    <t>1320201903010101</t>
  </si>
  <si>
    <t>F04-KALLAHALLI</t>
  </si>
  <si>
    <t>1320201903010103</t>
  </si>
  <si>
    <t>F03-ICHANOOR</t>
  </si>
  <si>
    <t>1320201901010103</t>
  </si>
  <si>
    <t>F05-RAMACHNDRAPURA</t>
  </si>
  <si>
    <t>1320201908010102</t>
  </si>
  <si>
    <t>F03-K BEVINAHALLI</t>
  </si>
  <si>
    <t>1320202906010103</t>
  </si>
  <si>
    <t>F05-RACHAPURA</t>
  </si>
  <si>
    <t>1320202906010104</t>
  </si>
  <si>
    <t>F06-BOMMENAHALLI</t>
  </si>
  <si>
    <t>1320202901020301</t>
  </si>
  <si>
    <t>F07-MALLIGERE</t>
  </si>
  <si>
    <t>1320202901020302</t>
  </si>
  <si>
    <t>F04-RAMADIHALLI</t>
  </si>
  <si>
    <t>1320202902010104</t>
  </si>
  <si>
    <t>F06-D KALKERE-NJY</t>
  </si>
  <si>
    <t>1320202903010106</t>
  </si>
  <si>
    <t>F03-TALUK-OFFICE</t>
  </si>
  <si>
    <t>1320203901010102</t>
  </si>
  <si>
    <t>F11-MUDDENAHALLI-NJY</t>
  </si>
  <si>
    <t>1320203901010107</t>
  </si>
  <si>
    <t>F12-GODEKERE-NJY</t>
  </si>
  <si>
    <t>1320203901010108</t>
  </si>
  <si>
    <t>F05-DABBAGUNTE-NJY</t>
  </si>
  <si>
    <t>1320203903010105</t>
  </si>
  <si>
    <t>F06-YAGACHIHALLI-NJY</t>
  </si>
  <si>
    <t>1320203903010106</t>
  </si>
  <si>
    <t>F02-PURADAKATTE</t>
  </si>
  <si>
    <t>1320203906010101</t>
  </si>
  <si>
    <t>F11-SABBENAHALLI-NJY</t>
  </si>
  <si>
    <t>1320203906020305</t>
  </si>
  <si>
    <t>F13-RAMAGATTA NJY</t>
  </si>
  <si>
    <t>1320203906020306</t>
  </si>
  <si>
    <t>KATHRIKEHAL_110</t>
  </si>
  <si>
    <t>F02-SINGADAHALLI</t>
  </si>
  <si>
    <t>1320203902010102</t>
  </si>
  <si>
    <t>1320203902010101</t>
  </si>
  <si>
    <t>F04-GONDAPPANAPALLA</t>
  </si>
  <si>
    <t>1320203902010104</t>
  </si>
  <si>
    <t>F05-KATHRIKEHAL</t>
  </si>
  <si>
    <t>1320203902010105</t>
  </si>
  <si>
    <t>F11-AGRAHARA-NJY</t>
  </si>
  <si>
    <t>1320203907010102</t>
  </si>
  <si>
    <t>F12-SIDDANAKATTE-NJY</t>
  </si>
  <si>
    <t>1320203907010103</t>
  </si>
  <si>
    <t>1320301902020301</t>
  </si>
  <si>
    <t>F06-THONACHAGONDANAHALLY</t>
  </si>
  <si>
    <t>1320301906020302</t>
  </si>
  <si>
    <t>F01-ARENAHALLY</t>
  </si>
  <si>
    <t>1320301907010101</t>
  </si>
  <si>
    <t>F04-BHOOTHANAHALLY</t>
  </si>
  <si>
    <t>1320301907010104</t>
  </si>
  <si>
    <t>F05-CHINAKAVAJRA</t>
  </si>
  <si>
    <t>1320301907010105</t>
  </si>
  <si>
    <t>F08-SUDDEKUNTE</t>
  </si>
  <si>
    <t>1320301901010104</t>
  </si>
  <si>
    <t>F01-KALIDEVAPURA</t>
  </si>
  <si>
    <t>1320304901020301</t>
  </si>
  <si>
    <t>F10-ANUPANAHALLI-NJY</t>
  </si>
  <si>
    <t>1320302902020304</t>
  </si>
  <si>
    <t>1320302901010103</t>
  </si>
  <si>
    <t>F01-CB-GERE</t>
  </si>
  <si>
    <t>1320302904010101</t>
  </si>
  <si>
    <t>PD KOTE_66</t>
  </si>
  <si>
    <t>F03-BEJJIHALLI</t>
  </si>
  <si>
    <t>1310401908010103</t>
  </si>
  <si>
    <t>F04-CHIRTHAHALLI</t>
  </si>
  <si>
    <t>1310401908010104</t>
  </si>
  <si>
    <t>F12-HOSUR</t>
  </si>
  <si>
    <t>1320302905020305</t>
  </si>
  <si>
    <t>F12-CHIKKANAHALLI</t>
  </si>
  <si>
    <t>1320303903020307</t>
  </si>
  <si>
    <t>F09-YELACHIGERE</t>
  </si>
  <si>
    <t>1320305904010105</t>
  </si>
  <si>
    <t>F10-HANUMANTHAGIRI</t>
  </si>
  <si>
    <t>1320305904020305</t>
  </si>
  <si>
    <t>F11-VAJJANAKURIKE</t>
  </si>
  <si>
    <t>1320305904020306</t>
  </si>
  <si>
    <t>F12-DODDASAGERE</t>
  </si>
  <si>
    <t>1320305904020307</t>
  </si>
  <si>
    <t>F05-KORATAGERE-TOWN</t>
  </si>
  <si>
    <t>1320305903020303</t>
  </si>
  <si>
    <t>F11-LAKSHMI-TEMPLE</t>
  </si>
  <si>
    <t>1320305903010501</t>
  </si>
  <si>
    <t>F12-HEMAVATHI</t>
  </si>
  <si>
    <t>1320305903010502</t>
  </si>
  <si>
    <t>F13-IRAKASANDRA</t>
  </si>
  <si>
    <t>1320305903010503</t>
  </si>
  <si>
    <t>F01-SURENAHALLI</t>
  </si>
  <si>
    <t>1320305901010106</t>
  </si>
  <si>
    <t>F11-SIDDESHWARA</t>
  </si>
  <si>
    <t>1320305901020305</t>
  </si>
  <si>
    <t>F04-BALENAHALLI</t>
  </si>
  <si>
    <t>1320301904020301</t>
  </si>
  <si>
    <t>F01- KANNAMEDI</t>
  </si>
  <si>
    <t>1320306903010101</t>
  </si>
  <si>
    <t>F07-T N BETTA</t>
  </si>
  <si>
    <t>1320306903020302</t>
  </si>
  <si>
    <t>F08-HANUMASAGARA</t>
  </si>
  <si>
    <t>1320306903020303</t>
  </si>
  <si>
    <t>F07-MUDDAGANAHALLY</t>
  </si>
  <si>
    <t>1320306905020302</t>
  </si>
  <si>
    <t>F01-RANGASAMUDRA</t>
  </si>
  <si>
    <t>1320306905010101</t>
  </si>
  <si>
    <t>F03-YELLAPURA</t>
  </si>
  <si>
    <t>1320101901010102</t>
  </si>
  <si>
    <t>F06-URUKERE</t>
  </si>
  <si>
    <t>1320101901010104</t>
  </si>
  <si>
    <t>F09-JYOTHIPURA</t>
  </si>
  <si>
    <t>1320101902020302</t>
  </si>
  <si>
    <t>F05-NJY-KITTAGANAHALLY</t>
  </si>
  <si>
    <t>1320105901010105</t>
  </si>
  <si>
    <t>F08-BADDIHALLI</t>
  </si>
  <si>
    <t>1320105901020301</t>
  </si>
  <si>
    <t>F10-CM-EXTENSION</t>
  </si>
  <si>
    <t>1320105901020303</t>
  </si>
  <si>
    <t>F01-CIPSA</t>
  </si>
  <si>
    <t>1320105902010101</t>
  </si>
  <si>
    <t>F07-CARMOBILES</t>
  </si>
  <si>
    <t>1320105902020302</t>
  </si>
  <si>
    <t>F09-MARNAYAKANAPALYA</t>
  </si>
  <si>
    <t>1320105902020304</t>
  </si>
  <si>
    <t>F10-SIDDAGANGA-MATA</t>
  </si>
  <si>
    <t>1320105902020305</t>
  </si>
  <si>
    <t>F12-NANDIHALLI-NJY</t>
  </si>
  <si>
    <t>1320105902010105</t>
  </si>
  <si>
    <t>F02-MYDALA</t>
  </si>
  <si>
    <t>1320105904010102</t>
  </si>
  <si>
    <t>F03-D.DURGA</t>
  </si>
  <si>
    <t>1320105904010103</t>
  </si>
  <si>
    <t>F05-KALENAHALLI</t>
  </si>
  <si>
    <t>1320105904020301</t>
  </si>
  <si>
    <t>HONNUDIKE_66</t>
  </si>
  <si>
    <t>F01-THAVAREKERE</t>
  </si>
  <si>
    <t>1320105903010101</t>
  </si>
  <si>
    <t>F02-MULUKUNTE</t>
  </si>
  <si>
    <t>1320105903010102</t>
  </si>
  <si>
    <t>F03-HONNUDIKE</t>
  </si>
  <si>
    <t>1320105903010103</t>
  </si>
  <si>
    <t>F04-SASALU</t>
  </si>
  <si>
    <t>1320105903010104</t>
  </si>
  <si>
    <t>F05-HOLAKALLU</t>
  </si>
  <si>
    <t>1320105903010105</t>
  </si>
  <si>
    <t>F06-CHOLAMBALLI</t>
  </si>
  <si>
    <t>1320105903020301</t>
  </si>
  <si>
    <t>F07-VIRUPASANDRA</t>
  </si>
  <si>
    <t>1320105903020302</t>
  </si>
  <si>
    <t>F08-HONNUDIKE-NJY</t>
  </si>
  <si>
    <t>1320105903020303</t>
  </si>
  <si>
    <t>F09-CNNL</t>
  </si>
  <si>
    <t>1320105903020304</t>
  </si>
  <si>
    <t>F10-HOLAKALLU-NJY</t>
  </si>
  <si>
    <t>1320105903020305</t>
  </si>
  <si>
    <t>F11-ARENAHALLI</t>
  </si>
  <si>
    <t>1320105903020306</t>
  </si>
  <si>
    <t>F12-MAASKAL</t>
  </si>
  <si>
    <t>1320105903020307</t>
  </si>
  <si>
    <t>1320103901010104</t>
  </si>
  <si>
    <t>F05-BRAMHASANDRANJY</t>
  </si>
  <si>
    <t>1320103902020301</t>
  </si>
  <si>
    <t>F17-LINGANAHALLI</t>
  </si>
  <si>
    <t>1320103902030503</t>
  </si>
  <si>
    <t>F04-D.G.HALLI-NJY</t>
  </si>
  <si>
    <t>1320104903020301</t>
  </si>
  <si>
    <t>F12-BOMMANAHALLI IP</t>
  </si>
  <si>
    <t>1320104903010107</t>
  </si>
  <si>
    <t>F03-HOSAHALLI--NJY</t>
  </si>
  <si>
    <t>1320104904010103</t>
  </si>
  <si>
    <t>F08-KAMBATHANAHALLY</t>
  </si>
  <si>
    <t>1320301907020302</t>
  </si>
  <si>
    <t>F04-IRAKASANDRA</t>
  </si>
  <si>
    <t>1320106902010103</t>
  </si>
  <si>
    <t>F05-CHELUR TOWN</t>
  </si>
  <si>
    <t>1320106902010104</t>
  </si>
  <si>
    <t>F14-KODIYALA-NJY</t>
  </si>
  <si>
    <t>1320106902020305</t>
  </si>
  <si>
    <t>F07-RANGANA-HALLY</t>
  </si>
  <si>
    <t>1320106901010106</t>
  </si>
  <si>
    <t>F05-THOREHALLI</t>
  </si>
  <si>
    <t>1320106903010105</t>
  </si>
  <si>
    <t>F08-CHENGAVI</t>
  </si>
  <si>
    <t>1320106906020302</t>
  </si>
  <si>
    <t>F04-ANKALAKOPPA</t>
  </si>
  <si>
    <t>1320106905010102</t>
  </si>
  <si>
    <t>F05-C S PURA-NJY</t>
  </si>
  <si>
    <t>1320106905010103</t>
  </si>
  <si>
    <t>F05-GOWRIPURA</t>
  </si>
  <si>
    <t>1320106904010105</t>
  </si>
  <si>
    <t>F04-RANGANATHA-PURA</t>
  </si>
  <si>
    <t>1320106904010104</t>
  </si>
  <si>
    <t>F01-N.S.DEVARAHATTI</t>
  </si>
  <si>
    <t>1320106906010101</t>
  </si>
  <si>
    <t>F02-SURIGENAHALLY</t>
  </si>
  <si>
    <t>1320106906010102</t>
  </si>
  <si>
    <t>F11-BENACHIGERE</t>
  </si>
  <si>
    <t>1320107903030501</t>
  </si>
  <si>
    <t>F07-BADENAHALLY(NJY)</t>
  </si>
  <si>
    <t>1320107901010107</t>
  </si>
  <si>
    <t>F08-SHIVASANDRA-NJY</t>
  </si>
  <si>
    <t>1320107901010108</t>
  </si>
  <si>
    <t>F09-G.OBLAPURA-NJY</t>
  </si>
  <si>
    <t>1320107901010109</t>
  </si>
  <si>
    <t>F10-HARENAHALLI</t>
  </si>
  <si>
    <t>1320107901010110</t>
  </si>
  <si>
    <t>1320107902010102</t>
  </si>
  <si>
    <t>F09-KALINGANAHALLY</t>
  </si>
  <si>
    <t>1320107902010105</t>
  </si>
  <si>
    <t>F11-GANESHPURA</t>
  </si>
  <si>
    <t>1320107902010107</t>
  </si>
  <si>
    <t>F10-SOMALAPURA</t>
  </si>
  <si>
    <t>1320107902010106</t>
  </si>
  <si>
    <t>F12-BHOGASANDRA</t>
  </si>
  <si>
    <t>1320107902010108</t>
  </si>
  <si>
    <t>SOMALAPURA110/11KV</t>
  </si>
  <si>
    <t>F01-H NAGENAHALLY</t>
  </si>
  <si>
    <t>1320107904010101</t>
  </si>
  <si>
    <t>F04-MATHIKERE</t>
  </si>
  <si>
    <t>1320107904010103</t>
  </si>
  <si>
    <t>F05-UDDEHOSAKERE</t>
  </si>
  <si>
    <t>1320107904010104</t>
  </si>
  <si>
    <t>F11-BENAKANGONDI</t>
  </si>
  <si>
    <t>1320106907010106</t>
  </si>
  <si>
    <t>F13-MADAPATNA-NJY</t>
  </si>
  <si>
    <t>1320106907010108</t>
  </si>
  <si>
    <t>F14-MALLENAHALLY-NJY</t>
  </si>
  <si>
    <t>1320106907010109</t>
  </si>
  <si>
    <t>F04-RAYAPPAMARGA</t>
  </si>
  <si>
    <t>1320110902010104</t>
  </si>
  <si>
    <t>F07-JANAGERE</t>
  </si>
  <si>
    <t>1320110902020301</t>
  </si>
  <si>
    <t>F14-SHETTIGERE</t>
  </si>
  <si>
    <t>1320110903020304</t>
  </si>
  <si>
    <t>F11-BASAVAPURA</t>
  </si>
  <si>
    <t>1310105903030504</t>
  </si>
  <si>
    <t>F03-SASUVEHALLI</t>
  </si>
  <si>
    <t>1310302906020304</t>
  </si>
  <si>
    <t>F13-KAKKERU NJY</t>
  </si>
  <si>
    <t>1310202905010103</t>
  </si>
  <si>
    <t>F10-ADAVIGOLLARAHALLI NJY</t>
  </si>
  <si>
    <t>1310202904010104</t>
  </si>
  <si>
    <t>F13-MALALI</t>
  </si>
  <si>
    <t>1310202901020306</t>
  </si>
  <si>
    <t>F05-ESAMUDRA NJY</t>
  </si>
  <si>
    <t>1310105905010105</t>
  </si>
  <si>
    <t>F09-MEL(BBH)</t>
  </si>
  <si>
    <t>1310202902020305</t>
  </si>
  <si>
    <t>F09-PELARHATTI-NJY</t>
  </si>
  <si>
    <t>1310202903020305</t>
  </si>
  <si>
    <t>F09-SEEBARA</t>
  </si>
  <si>
    <t>1310201901020303</t>
  </si>
  <si>
    <t>F07-NAGATHIHALLI</t>
  </si>
  <si>
    <t>1310204904020302</t>
  </si>
  <si>
    <t>F10-THONACHENAHALLI</t>
  </si>
  <si>
    <t>1310204901010105</t>
  </si>
  <si>
    <t>F08-KURUBARAHALLI</t>
  </si>
  <si>
    <t>1310401904020303</t>
  </si>
  <si>
    <t>F12-NJY HOSAHALLY</t>
  </si>
  <si>
    <t>1310401906010104</t>
  </si>
  <si>
    <t>F09-MADDIHALLY</t>
  </si>
  <si>
    <t>1310401908010101</t>
  </si>
  <si>
    <t>1230403902020101</t>
  </si>
  <si>
    <t>F08-KODUR</t>
  </si>
  <si>
    <t>1230204904030501</t>
  </si>
  <si>
    <t>F05-IND.EXPRESS</t>
  </si>
  <si>
    <t>1230204902010105</t>
  </si>
  <si>
    <t>F08-GANDHINAGAR NJY</t>
  </si>
  <si>
    <t>1230103905020104</t>
  </si>
  <si>
    <t>F09-ANEPALLI NJY</t>
  </si>
  <si>
    <t>1230103905020105</t>
  </si>
  <si>
    <t>F13-KIRUVAR</t>
  </si>
  <si>
    <t>1230103902020306</t>
  </si>
  <si>
    <t>F13-TG-NJY-KRISHNAPURA</t>
  </si>
  <si>
    <t>1230402901020305</t>
  </si>
  <si>
    <t>F27-ASK</t>
  </si>
  <si>
    <t>1230102908010102</t>
  </si>
  <si>
    <t>F09-KEELAGALI-NJY</t>
  </si>
  <si>
    <t>1230202907010104</t>
  </si>
  <si>
    <t>F09-NAMAGONDLU</t>
  </si>
  <si>
    <t>1230304903020305</t>
  </si>
  <si>
    <t>F05-BELLARA</t>
  </si>
  <si>
    <t>1320303902020301</t>
  </si>
  <si>
    <t>F09-PATREHALLI</t>
  </si>
  <si>
    <t>1320201906020104</t>
  </si>
  <si>
    <t>F13</t>
  </si>
  <si>
    <t>1320102901010107</t>
  </si>
  <si>
    <t>F02-HAMPASANDRA</t>
  </si>
  <si>
    <t>1230305903020302</t>
  </si>
  <si>
    <t>F02-CHIKKANAHALLI</t>
  </si>
  <si>
    <t>1210105903010102</t>
  </si>
  <si>
    <t>F05-JATTIPALYA</t>
  </si>
  <si>
    <t>1210105902020301</t>
  </si>
  <si>
    <t>F06-STONE-CRUSHER</t>
  </si>
  <si>
    <t>1210105902020302</t>
  </si>
  <si>
    <t>F07-CHANNENAHALLI IND</t>
  </si>
  <si>
    <t>1210105902020303</t>
  </si>
  <si>
    <t>F08-KADABAGERE</t>
  </si>
  <si>
    <t>1210105902020304</t>
  </si>
  <si>
    <t>F02-METEPALYA</t>
  </si>
  <si>
    <t>1210105902010102</t>
  </si>
  <si>
    <t>F03 - LAKKAIANAPALYA</t>
  </si>
  <si>
    <t>1210105903010101</t>
  </si>
  <si>
    <t>F01-TAVAREKERE-TOWN</t>
  </si>
  <si>
    <t>1210105902010101</t>
  </si>
  <si>
    <t>F05-BENDIGANAHALLI</t>
  </si>
  <si>
    <t>1210203901020302</t>
  </si>
  <si>
    <t>F02-BACHENAHATTY NJY</t>
  </si>
  <si>
    <t>1210105901010102</t>
  </si>
  <si>
    <t>F10-K-I-A-D-B</t>
  </si>
  <si>
    <t>1210201904010106</t>
  </si>
  <si>
    <t>AVALAHALLI</t>
  </si>
  <si>
    <t>KONADASPURA_66</t>
  </si>
  <si>
    <t>F11-BHIDARAHALLI</t>
  </si>
  <si>
    <t>1210201901010302</t>
  </si>
  <si>
    <t>F11-DAKSHIN-FOUNDRY</t>
  </si>
  <si>
    <t>1210201904020303</t>
  </si>
  <si>
    <t>F13-AKZONOBEL</t>
  </si>
  <si>
    <t>1210201904020305</t>
  </si>
  <si>
    <t>F14-PILLAGUMPA</t>
  </si>
  <si>
    <t>1210201904020306</t>
  </si>
  <si>
    <t>F02-ATTIVATTA</t>
  </si>
  <si>
    <t>1210201904010102</t>
  </si>
  <si>
    <t>F03-VIVEK-AGRO-FOOD</t>
  </si>
  <si>
    <t>1210201904010103</t>
  </si>
  <si>
    <t>F04-INDUSTRIAL-AREA</t>
  </si>
  <si>
    <t>1210201904010104</t>
  </si>
  <si>
    <t>F06-MILK-DIARY</t>
  </si>
  <si>
    <t>1210201904020301</t>
  </si>
  <si>
    <t>F07-DODDAHULLURU</t>
  </si>
  <si>
    <t>1210201904020302</t>
  </si>
  <si>
    <t>F09-KSSIDC</t>
  </si>
  <si>
    <t>1210201904010105</t>
  </si>
  <si>
    <t>F09-SAFAL-MARKET</t>
  </si>
  <si>
    <t>1210201901010301</t>
  </si>
  <si>
    <t>F01-KURUBARAHALLI</t>
  </si>
  <si>
    <t>1210201904010101</t>
  </si>
  <si>
    <t>F14-SCHNIDER</t>
  </si>
  <si>
    <t>1210201901010101</t>
  </si>
  <si>
    <t>F13-STRELING</t>
  </si>
  <si>
    <t>1210201901010303</t>
  </si>
  <si>
    <t>F11-SOGALA</t>
  </si>
  <si>
    <t>1220105902010204</t>
  </si>
  <si>
    <t>F12-AVHALLI</t>
  </si>
  <si>
    <t>1220105902010205</t>
  </si>
  <si>
    <t>F20-DEVARAHOSAHALLI-NJY</t>
  </si>
  <si>
    <t>1220104904020301</t>
  </si>
  <si>
    <t>F01-DKS</t>
  </si>
  <si>
    <t>1220303903010101</t>
  </si>
  <si>
    <t>F03-CHUNCHI</t>
  </si>
  <si>
    <t>1220303903010103</t>
  </si>
  <si>
    <t>F13-GANDHINAGARA</t>
  </si>
  <si>
    <t>1320201905020305</t>
  </si>
  <si>
    <t>F08-SEEGEKUPPE NJY</t>
  </si>
  <si>
    <t>1210102901010107</t>
  </si>
  <si>
    <t>F10-AJJENAHALLI</t>
  </si>
  <si>
    <t>1320203904020304</t>
  </si>
  <si>
    <t>F10-MAJJIGEKEMPANAHALLI</t>
  </si>
  <si>
    <t>1320103902010103</t>
  </si>
  <si>
    <t>F11-BYRAPURA-NJY</t>
  </si>
  <si>
    <t>1320203905020303</t>
  </si>
  <si>
    <t>F11-LAKSMHI-STEEL</t>
  </si>
  <si>
    <t>1320103902030501</t>
  </si>
  <si>
    <t>F12-MUDIGERE</t>
  </si>
  <si>
    <t>1320104902010307</t>
  </si>
  <si>
    <t>F12-HOSAHALLI-NJY</t>
  </si>
  <si>
    <t>1320203905010106</t>
  </si>
  <si>
    <t>F13-SINGAPURA-NJY</t>
  </si>
  <si>
    <t>1320203905010107</t>
  </si>
  <si>
    <t>F16-SOPANALHALLI</t>
  </si>
  <si>
    <t>1320107903030506</t>
  </si>
  <si>
    <t>F05-KUPPUR-NJY</t>
  </si>
  <si>
    <t>1320203904010105</t>
  </si>
  <si>
    <t>F06-JAINIGARALLY</t>
  </si>
  <si>
    <t>1320106904010106</t>
  </si>
  <si>
    <t>F06-AGASARAHALLI-NJY</t>
  </si>
  <si>
    <t>1320203904010106</t>
  </si>
  <si>
    <t>F06-BANAVARA</t>
  </si>
  <si>
    <t>1320102901010105</t>
  </si>
  <si>
    <t>F06-BHAKTHRAHALLI-NJY</t>
  </si>
  <si>
    <t>1320110901010106</t>
  </si>
  <si>
    <t>F11-JOGIRANAHATTY</t>
  </si>
  <si>
    <t>1320104902010101</t>
  </si>
  <si>
    <t>F07-MELEHALLY</t>
  </si>
  <si>
    <t>1320101901020301</t>
  </si>
  <si>
    <t>F09-BENNUR</t>
  </si>
  <si>
    <t>1320107905010105</t>
  </si>
  <si>
    <t>F01-DODDAMAVATHURU</t>
  </si>
  <si>
    <t>1320109902010101</t>
  </si>
  <si>
    <t>YEDIYUR</t>
  </si>
  <si>
    <t>AMRUTHUR_66</t>
  </si>
  <si>
    <t>F10-KAGGERE</t>
  </si>
  <si>
    <t>1320109903010102</t>
  </si>
  <si>
    <t>YEDIYUR_66</t>
  </si>
  <si>
    <t>F01-SIIDLINGESHWAR</t>
  </si>
  <si>
    <t>1320109904010101</t>
  </si>
  <si>
    <t>HULIYURDURGA_66</t>
  </si>
  <si>
    <t>F10-RAJENERA-PURA NJY</t>
  </si>
  <si>
    <t>1320109905020306</t>
  </si>
  <si>
    <t>F10-S.KEMPANAHALLI NJY</t>
  </si>
  <si>
    <t>1320109902020304</t>
  </si>
  <si>
    <t>F11-HALEVOOR NJY</t>
  </si>
  <si>
    <t>1320109905020307</t>
  </si>
  <si>
    <t>F12-SUGGANAHALLI</t>
  </si>
  <si>
    <t>1320109905020308</t>
  </si>
  <si>
    <t>F13-HONNEBAGI-NJY</t>
  </si>
  <si>
    <t>1320203901010109</t>
  </si>
  <si>
    <t>F02-AMRUTHURU</t>
  </si>
  <si>
    <t>1320109903010104</t>
  </si>
  <si>
    <t>YADAVANI_66</t>
  </si>
  <si>
    <t>F02-YADAVANI NJY</t>
  </si>
  <si>
    <t>1320109906010102</t>
  </si>
  <si>
    <t>CHAWANAKUPPE_66</t>
  </si>
  <si>
    <t>F02-AKKIMARIPALYA</t>
  </si>
  <si>
    <t>1320109901010102</t>
  </si>
  <si>
    <t>F02-HATTILAKKAMMA</t>
  </si>
  <si>
    <t>1320109904010102</t>
  </si>
  <si>
    <t>F02-SANTEMAVATTUR</t>
  </si>
  <si>
    <t>1320109902010102</t>
  </si>
  <si>
    <t>F02-YADAWANI</t>
  </si>
  <si>
    <t>1320109905010101</t>
  </si>
  <si>
    <t>F03-GUNGURUMALE_NJY</t>
  </si>
  <si>
    <t>1320201903010102</t>
  </si>
  <si>
    <t>F03-MADAPPANAHALLI</t>
  </si>
  <si>
    <t>1320109905010102</t>
  </si>
  <si>
    <t>F03-MARKONAHALLI</t>
  </si>
  <si>
    <t>1320109903010105</t>
  </si>
  <si>
    <t>F03-MODUR</t>
  </si>
  <si>
    <t>1320109902010103</t>
  </si>
  <si>
    <t>F03-TAVARAKERE</t>
  </si>
  <si>
    <t>1320109901010103</t>
  </si>
  <si>
    <t>F03-UNGRA</t>
  </si>
  <si>
    <t>1320109906010103</t>
  </si>
  <si>
    <t>F04-ARJUNAHALLI</t>
  </si>
  <si>
    <t>1320109906010104</t>
  </si>
  <si>
    <t>F04-HANGARAHALLI</t>
  </si>
  <si>
    <t>1320109901010104</t>
  </si>
  <si>
    <t>F04-HULIYUDURGA</t>
  </si>
  <si>
    <t>1320109905010103</t>
  </si>
  <si>
    <t>F09-K.H.HALLI</t>
  </si>
  <si>
    <t>1320109903020302</t>
  </si>
  <si>
    <t>F04-URDIGERE-RURAL</t>
  </si>
  <si>
    <t>1320105904010104</t>
  </si>
  <si>
    <t>F05-T.HOSAHALLI NJY</t>
  </si>
  <si>
    <t>1320109902020301</t>
  </si>
  <si>
    <t>F05-UJINI</t>
  </si>
  <si>
    <t>1320109905020301</t>
  </si>
  <si>
    <t>F06-ARALAGUPPE</t>
  </si>
  <si>
    <t>1320201902020301</t>
  </si>
  <si>
    <t>F06-NAGASANDRA-NJY</t>
  </si>
  <si>
    <t>1320106906010104</t>
  </si>
  <si>
    <t>F06-THARIKERE</t>
  </si>
  <si>
    <t>1320109902020302</t>
  </si>
  <si>
    <t>F06-NAGASANDRA</t>
  </si>
  <si>
    <t>1320109904020303</t>
  </si>
  <si>
    <t>F06-NIDASALE</t>
  </si>
  <si>
    <t>1320109905020302</t>
  </si>
  <si>
    <t>F01-SANABA</t>
  </si>
  <si>
    <t>1320109903010106</t>
  </si>
  <si>
    <t>F07-BANDIHALLI NJY</t>
  </si>
  <si>
    <t>1320109905020303</t>
  </si>
  <si>
    <t>F07-OLD-YEDIYUR</t>
  </si>
  <si>
    <t>1320109903020303</t>
  </si>
  <si>
    <t>F08-KODAVATHI</t>
  </si>
  <si>
    <t>1320109905020304</t>
  </si>
  <si>
    <t>F06-HEMAVATHI-WATER-SUPPLY</t>
  </si>
  <si>
    <t>1320106905020303</t>
  </si>
  <si>
    <t>F11-CHIKKAMADHURE IP</t>
  </si>
  <si>
    <t>1320109904020302</t>
  </si>
  <si>
    <t>F04-NJY 2-PADUVAGARE</t>
  </si>
  <si>
    <t>1320109903010103</t>
  </si>
  <si>
    <t>F06-NJY 3-KEELARA</t>
  </si>
  <si>
    <t>1320109903020301</t>
  </si>
  <si>
    <t>F02-HOSAHALLI</t>
  </si>
  <si>
    <t>1310107904010107</t>
  </si>
  <si>
    <t>DAVANAGERE RURAL</t>
  </si>
  <si>
    <t>OBAJJIHALLI_66</t>
  </si>
  <si>
    <t>F01-ANJANEYA</t>
  </si>
  <si>
    <t>1310103902010101</t>
  </si>
  <si>
    <t>YARAGUNTA_66</t>
  </si>
  <si>
    <t>F01-CHITANAHALLI</t>
  </si>
  <si>
    <t>1310103901010101</t>
  </si>
  <si>
    <t>AVAREGERE_66</t>
  </si>
  <si>
    <t>F10-PUTTUGUNAL</t>
  </si>
  <si>
    <t>1310103904010501</t>
  </si>
  <si>
    <t>F11-BATHI</t>
  </si>
  <si>
    <t>1310103901020501</t>
  </si>
  <si>
    <t>F11-IGURU</t>
  </si>
  <si>
    <t>1310103904030502</t>
  </si>
  <si>
    <t>F12-HOOVINAMADU NJY</t>
  </si>
  <si>
    <t>1310103903030503</t>
  </si>
  <si>
    <t>F12-SATYANARAYANA</t>
  </si>
  <si>
    <t>1310103901020502</t>
  </si>
  <si>
    <t>F14-YARAGUNTA</t>
  </si>
  <si>
    <t>1310103901010701</t>
  </si>
  <si>
    <t>F15-RAVI</t>
  </si>
  <si>
    <t>1310103904030703</t>
  </si>
  <si>
    <t>F16-GOSHALE</t>
  </si>
  <si>
    <t>1310103904030704</t>
  </si>
  <si>
    <t>F17-AMRUTNAGARA NJY</t>
  </si>
  <si>
    <t>1310103901010703</t>
  </si>
  <si>
    <t>F17-NJLINGADAHALLI</t>
  </si>
  <si>
    <t>1310103904030705</t>
  </si>
  <si>
    <t>F18-NEELANAHALLI NJY</t>
  </si>
  <si>
    <t>1310103901020305</t>
  </si>
  <si>
    <t>F18-RAMPURA</t>
  </si>
  <si>
    <t>1310103904030504</t>
  </si>
  <si>
    <t>F02-ARASAPURA</t>
  </si>
  <si>
    <t>1310103902010102</t>
  </si>
  <si>
    <t>F02-SAIBABA</t>
  </si>
  <si>
    <t>1310104903010102</t>
  </si>
  <si>
    <t>F02-HONNUR</t>
  </si>
  <si>
    <t>1310103904010101</t>
  </si>
  <si>
    <t>F03-BASAVANALLU</t>
  </si>
  <si>
    <t>1310103904010102</t>
  </si>
  <si>
    <t>F03-KAKKARAGOLLA</t>
  </si>
  <si>
    <t>1310103901010102</t>
  </si>
  <si>
    <t>F03-MAGANAHALLY</t>
  </si>
  <si>
    <t>1310103902010103</t>
  </si>
  <si>
    <t>F04-AVARAGOLLA</t>
  </si>
  <si>
    <t>1310103901010103</t>
  </si>
  <si>
    <t>F04-OBAJJIHALLI</t>
  </si>
  <si>
    <t>1310103902010104</t>
  </si>
  <si>
    <t>F05-DEVARAHATTY</t>
  </si>
  <si>
    <t>1310103901020301</t>
  </si>
  <si>
    <t>F05-MALLASHETTIHALLI</t>
  </si>
  <si>
    <t>1310103904020301</t>
  </si>
  <si>
    <t>F06-KADAJJI AVG</t>
  </si>
  <si>
    <t>1310103904020302</t>
  </si>
  <si>
    <t>F07-AVAREGERE</t>
  </si>
  <si>
    <t>1310103904020303</t>
  </si>
  <si>
    <t>F08-ANGODU</t>
  </si>
  <si>
    <t>1310103904020304</t>
  </si>
  <si>
    <t>F09-BETHUR</t>
  </si>
  <si>
    <t>1310103904030501</t>
  </si>
  <si>
    <t>F09-JACKWELL</t>
  </si>
  <si>
    <t>1310104902020305</t>
  </si>
  <si>
    <t>1310103901020304</t>
  </si>
  <si>
    <t>1310103904010103</t>
  </si>
  <si>
    <t>F05-WATER-SUPPLY</t>
  </si>
  <si>
    <t>1310103902010105</t>
  </si>
  <si>
    <t>F01-KOLKUNTE</t>
  </si>
  <si>
    <t>1310103903010101</t>
  </si>
  <si>
    <t>F11-NAGARASANAHALLI</t>
  </si>
  <si>
    <t>1310103903030502</t>
  </si>
  <si>
    <t>F13-YN CAMP IP</t>
  </si>
  <si>
    <t>1310103903010105</t>
  </si>
  <si>
    <t>F14-BALLUR NJY</t>
  </si>
  <si>
    <t>1310103903020304</t>
  </si>
  <si>
    <t>F02-GIRIYAPURA</t>
  </si>
  <si>
    <t>1310103903010102</t>
  </si>
  <si>
    <t>F03-KAIDALA</t>
  </si>
  <si>
    <t>1310103903010103</t>
  </si>
  <si>
    <t>F04-HADADIKKD</t>
  </si>
  <si>
    <t>1310103903010104</t>
  </si>
  <si>
    <t>F05-NJKALBANDE</t>
  </si>
  <si>
    <t>1310103903020301</t>
  </si>
  <si>
    <t>F06-KUKKAWADA</t>
  </si>
  <si>
    <t>1310103903020302</t>
  </si>
  <si>
    <t>F08-LOKIKERE</t>
  </si>
  <si>
    <t>1310103903020303</t>
  </si>
  <si>
    <t>F09-KANAGONDANAHALLI</t>
  </si>
  <si>
    <t>1310103903030501</t>
  </si>
  <si>
    <t>F07-ALILUGHATTA</t>
  </si>
  <si>
    <t>1320107902010103</t>
  </si>
  <si>
    <t>F08-HEBBAKA</t>
  </si>
  <si>
    <t>1320101901020302</t>
  </si>
  <si>
    <t>F09-BUGUDANAHALLI</t>
  </si>
  <si>
    <t>1320101901020303</t>
  </si>
  <si>
    <t>F11-SONNENAHALLI</t>
  </si>
  <si>
    <t>1210101903020302</t>
  </si>
  <si>
    <t>F03-JK PAINTS</t>
  </si>
  <si>
    <t>1210106904010101</t>
  </si>
  <si>
    <t>F07-KEIHIN FIE</t>
  </si>
  <si>
    <t>1210101904020301</t>
  </si>
  <si>
    <t>F02-KAMENAHALLI</t>
  </si>
  <si>
    <t>1210101905010104</t>
  </si>
  <si>
    <t>F08-BANAVATHI</t>
  </si>
  <si>
    <t>1210101905020301</t>
  </si>
  <si>
    <t>F16-KANTANAKUNTE</t>
  </si>
  <si>
    <t>1210101906010104</t>
  </si>
  <si>
    <t>F18-SUPREME SOLAR</t>
  </si>
  <si>
    <t>1210101907020309</t>
  </si>
  <si>
    <t>F07-SIDAGANAHALLI</t>
  </si>
  <si>
    <t>1210102902010107</t>
  </si>
  <si>
    <t xml:space="preserve">F01-NERALEKERE </t>
  </si>
  <si>
    <t>1210103901010106</t>
  </si>
  <si>
    <t xml:space="preserve">F06-MADIGONDANAHALLI </t>
  </si>
  <si>
    <t>1210103902020304</t>
  </si>
  <si>
    <t>F01-TATA HOUSING</t>
  </si>
  <si>
    <t>1210104903010111</t>
  </si>
  <si>
    <t>F06-STN AUX</t>
  </si>
  <si>
    <t>1210104903010110</t>
  </si>
  <si>
    <t>F13-400KV AUX</t>
  </si>
  <si>
    <t>1210104903010108</t>
  </si>
  <si>
    <t>F24-SOLADEVANAHALLI</t>
  </si>
  <si>
    <t>1210104903010106</t>
  </si>
  <si>
    <t>F14-KESAR-MARBLE</t>
  </si>
  <si>
    <t>1210104903020305</t>
  </si>
  <si>
    <t>F01-STN. AUX</t>
  </si>
  <si>
    <t>1210104904010105</t>
  </si>
  <si>
    <t>F05-STAX</t>
  </si>
  <si>
    <t>1210105901010105</t>
  </si>
  <si>
    <t>F03-DODDALADMARA</t>
  </si>
  <si>
    <t>1210105902010103</t>
  </si>
  <si>
    <t>F04-BANASWADI</t>
  </si>
  <si>
    <t>1210105902010104</t>
  </si>
  <si>
    <t>F05-HULUVENAHALLI STONE CRUSHER</t>
  </si>
  <si>
    <t>1210105903010103</t>
  </si>
  <si>
    <t>F01-BHATTARAHALLI</t>
  </si>
  <si>
    <t>1210201901010102</t>
  </si>
  <si>
    <t>F02-MEDAHALLI</t>
  </si>
  <si>
    <t>1210201901010109</t>
  </si>
  <si>
    <t>F04-BRIGADE EXOTIKA</t>
  </si>
  <si>
    <t>1210201901010103</t>
  </si>
  <si>
    <t>F07-CHEEMASANDRA</t>
  </si>
  <si>
    <t>1210201901010106</t>
  </si>
  <si>
    <t>F10-BGRT</t>
  </si>
  <si>
    <t>1210201901010107</t>
  </si>
  <si>
    <t>F08-ABC</t>
  </si>
  <si>
    <t>1210201901020301</t>
  </si>
  <si>
    <t>F12-INDOUS-MIMTECH</t>
  </si>
  <si>
    <t>1210201904020304</t>
  </si>
  <si>
    <t>F01-EMBASSY</t>
  </si>
  <si>
    <t>1210202901010107</t>
  </si>
  <si>
    <t>F03-BAGALUR</t>
  </si>
  <si>
    <t>1210202901010102</t>
  </si>
  <si>
    <t>F03-BAGALURU</t>
  </si>
  <si>
    <t>1210202901010101</t>
  </si>
  <si>
    <t>F01-LOCAL DEVANAHALLI</t>
  </si>
  <si>
    <t>1210202903010101</t>
  </si>
  <si>
    <t>F01-MARENAHALLI</t>
  </si>
  <si>
    <t>1210202905010105</t>
  </si>
  <si>
    <t>F02-SHETTIGERE</t>
  </si>
  <si>
    <t>1210202906010104</t>
  </si>
  <si>
    <t>F10-ITBT</t>
  </si>
  <si>
    <t>1210202906010102</t>
  </si>
  <si>
    <t>F09-ITBT</t>
  </si>
  <si>
    <t>1210202906010304</t>
  </si>
  <si>
    <t>F06-GODREJ-AND-TYSON</t>
  </si>
  <si>
    <t>1210203902010105</t>
  </si>
  <si>
    <t>F18-PGCIL</t>
  </si>
  <si>
    <t>1220101901010109</t>
  </si>
  <si>
    <t>F05-AKKUR NJY</t>
  </si>
  <si>
    <t>1220103902010104</t>
  </si>
  <si>
    <t>F11-LAKKASANDRA</t>
  </si>
  <si>
    <t>1220103904010105</t>
  </si>
  <si>
    <t>F05-PADARAHALLI</t>
  </si>
  <si>
    <t>1220103904010104</t>
  </si>
  <si>
    <t>F02-HONNAYAKANAHALLI</t>
  </si>
  <si>
    <t>1220104901020301</t>
  </si>
  <si>
    <t>F11-ARALAPURA-NJY</t>
  </si>
  <si>
    <t>1220104901020302</t>
  </si>
  <si>
    <t>F13-KADAREMANGALA</t>
  </si>
  <si>
    <t>1220104901020308</t>
  </si>
  <si>
    <t>F12-SIDDANAHALLI</t>
  </si>
  <si>
    <t>1220104901020309</t>
  </si>
  <si>
    <t>F11-NUNNUR</t>
  </si>
  <si>
    <t>1220105901010107</t>
  </si>
  <si>
    <t>F13-KADANKANAHALLI</t>
  </si>
  <si>
    <t>1220105902010206</t>
  </si>
  <si>
    <t>F21-NJY-HONNAKALASAPURA</t>
  </si>
  <si>
    <t>1220201902010111</t>
  </si>
  <si>
    <t>F08-AGRI</t>
  </si>
  <si>
    <t>1220204905010115</t>
  </si>
  <si>
    <t>F10-TULASI GRANITES</t>
  </si>
  <si>
    <t>1220204905010111</t>
  </si>
  <si>
    <t>F15-JADEMURTHY NJY</t>
  </si>
  <si>
    <t>1220204905030507</t>
  </si>
  <si>
    <t>F17-ADI PARASHAKTI YELLAMMA</t>
  </si>
  <si>
    <t>1220204905010114</t>
  </si>
  <si>
    <t>F22-AMBEDKAR INDUSTRIAL 1</t>
  </si>
  <si>
    <t>1220204905030509</t>
  </si>
  <si>
    <t>F28-CELEBRITY PRIME LAYOUT</t>
  </si>
  <si>
    <t>1220204905010113</t>
  </si>
  <si>
    <t>F02-HARAPPANAHLLI</t>
  </si>
  <si>
    <t>1220204905010116</t>
  </si>
  <si>
    <t>F10-KUTHAGNAHALLY URBAN</t>
  </si>
  <si>
    <t>1220202902020304</t>
  </si>
  <si>
    <t>F11-NJY HANDENAHALLY</t>
  </si>
  <si>
    <t>1220202902020305</t>
  </si>
  <si>
    <t>F12-BIDARAGUPPE</t>
  </si>
  <si>
    <t>1220202902020303</t>
  </si>
  <si>
    <t>F14-KACHANAYAKANAHALLI</t>
  </si>
  <si>
    <t>1220203901030502</t>
  </si>
  <si>
    <t>F05-NERALURU NJY</t>
  </si>
  <si>
    <t>1220203902010103</t>
  </si>
  <si>
    <t>F03-HEELALIGE NJY</t>
  </si>
  <si>
    <t>1220203902010105</t>
  </si>
  <si>
    <t>F12-BOMMASANDRA-INDL-AREA</t>
  </si>
  <si>
    <t>1220203902020301</t>
  </si>
  <si>
    <t>F13-SPARSH-HOSPITAL-ROAD</t>
  </si>
  <si>
    <t>1220203902020302</t>
  </si>
  <si>
    <t>F01-SURYA 2ND PHASE RAJAPURA</t>
  </si>
  <si>
    <t>1220203903010106</t>
  </si>
  <si>
    <t>F04-DIVISION-OFFICE-ROAD</t>
  </si>
  <si>
    <t>1220203903010104</t>
  </si>
  <si>
    <t>F01-DODDAMUDAVADI</t>
  </si>
  <si>
    <t>1220301901010101</t>
  </si>
  <si>
    <t>F14-TOWN</t>
  </si>
  <si>
    <t>1220301901020306</t>
  </si>
  <si>
    <t>F10-ANAJAWADI</t>
  </si>
  <si>
    <t>1220301902010101</t>
  </si>
  <si>
    <t>F05-HULIKERE</t>
  </si>
  <si>
    <t>1220301902010102</t>
  </si>
  <si>
    <t>F03-GOLLARADODDI NJY</t>
  </si>
  <si>
    <t>1220302901010103</t>
  </si>
  <si>
    <t>F08-KADAHALLI</t>
  </si>
  <si>
    <t>1220303901010103</t>
  </si>
  <si>
    <t>F10-KONTIGERE-DODDI</t>
  </si>
  <si>
    <t>1220303902010101</t>
  </si>
  <si>
    <t>F01-KARNA</t>
  </si>
  <si>
    <t>1220303902010102</t>
  </si>
  <si>
    <t>F03-MULLALLI</t>
  </si>
  <si>
    <t>1220303902010106</t>
  </si>
  <si>
    <t>F07-KUNUR</t>
  </si>
  <si>
    <t>1220303902010108</t>
  </si>
  <si>
    <t>F03-ATTIHALLI</t>
  </si>
  <si>
    <t>1220303904010102</t>
  </si>
  <si>
    <t>F08-KIADB--F</t>
  </si>
  <si>
    <t>1220304901010301</t>
  </si>
  <si>
    <t>F09-KIADB-F</t>
  </si>
  <si>
    <t>1220304901010302</t>
  </si>
  <si>
    <t>F02-JAIN-COLLAGE-F</t>
  </si>
  <si>
    <t>1220304901020101</t>
  </si>
  <si>
    <t>F11-KIADB-02</t>
  </si>
  <si>
    <t>1220304902010106</t>
  </si>
  <si>
    <t>F10-KIADB-01</t>
  </si>
  <si>
    <t>1220304902020304</t>
  </si>
  <si>
    <t>F15-KIADB-03</t>
  </si>
  <si>
    <t>1220304902020305</t>
  </si>
  <si>
    <t>F03-THERUBEEDI-F</t>
  </si>
  <si>
    <t>1220304903020103</t>
  </si>
  <si>
    <t>F04-GABBADI-F</t>
  </si>
  <si>
    <t>1220304904010102</t>
  </si>
  <si>
    <t>F07-ARALALUSANDRA</t>
  </si>
  <si>
    <t>1220304904010103</t>
  </si>
  <si>
    <t>F05-MAIYAS</t>
  </si>
  <si>
    <t>1220304904020302</t>
  </si>
  <si>
    <t>F01-HUTTUR</t>
  </si>
  <si>
    <t>1230102902010104</t>
  </si>
  <si>
    <t>F11-NJY-KALVAMANJALI</t>
  </si>
  <si>
    <t>1230102903020305</t>
  </si>
  <si>
    <t>F03-DODDAKURUBARAHALLI</t>
  </si>
  <si>
    <t>1230102906010104</t>
  </si>
  <si>
    <t>F08-M N HALLI</t>
  </si>
  <si>
    <t>1230102907010107</t>
  </si>
  <si>
    <t>F12-BADAVE-(IND)</t>
  </si>
  <si>
    <t>1230102908010505</t>
  </si>
  <si>
    <t>F03-YALDUR-LOCAL</t>
  </si>
  <si>
    <t>1230103901010303</t>
  </si>
  <si>
    <t>F14-YACHANAHALLI NJY</t>
  </si>
  <si>
    <t>1230103902020307</t>
  </si>
  <si>
    <t>F16-APMC</t>
  </si>
  <si>
    <t>1230103902010103</t>
  </si>
  <si>
    <t>F15-RONUR NJY</t>
  </si>
  <si>
    <t>1230103902010301</t>
  </si>
  <si>
    <t>F10-GANDLAHALLI NJY</t>
  </si>
  <si>
    <t>1230103903010101</t>
  </si>
  <si>
    <t>F03-CHIRUVANAHALLI</t>
  </si>
  <si>
    <t>1230103903010103</t>
  </si>
  <si>
    <t>F06-TERNHALLI</t>
  </si>
  <si>
    <t>1230103903010106</t>
  </si>
  <si>
    <t>F02-MUDDEPALLI</t>
  </si>
  <si>
    <t>1230103904010101</t>
  </si>
  <si>
    <t>F06-DIMBALA</t>
  </si>
  <si>
    <t>1230103904010106</t>
  </si>
  <si>
    <t>F09-GOPALAPURA NJY</t>
  </si>
  <si>
    <t>1230103904010105</t>
  </si>
  <si>
    <t>F10-DEVALAPALLI</t>
  </si>
  <si>
    <t>1230103904010104</t>
  </si>
  <si>
    <t>F10-ADAMPALLI NJY</t>
  </si>
  <si>
    <t>1230201901010105</t>
  </si>
  <si>
    <t>F01-SIDDAGATTA</t>
  </si>
  <si>
    <t>1230202901010105</t>
  </si>
  <si>
    <t>F15-UGANI</t>
  </si>
  <si>
    <t>1230202902010107</t>
  </si>
  <si>
    <t>F03-PUNYAHALLI</t>
  </si>
  <si>
    <t>1230202903010103</t>
  </si>
  <si>
    <t>F01-KOTHAMANGALA</t>
  </si>
  <si>
    <t>1230202905010103</t>
  </si>
  <si>
    <t>F10-TAMATAMAKANAHALLI</t>
  </si>
  <si>
    <t>1230203901020305</t>
  </si>
  <si>
    <t>F1--KPCL-SOLAR-IMPORT</t>
  </si>
  <si>
    <t>1230203902010103</t>
  </si>
  <si>
    <t>F15-DESHIHALLI</t>
  </si>
  <si>
    <t>1230203903010105</t>
  </si>
  <si>
    <t>F16-KIADB NJY</t>
  </si>
  <si>
    <t>1230203903010106</t>
  </si>
  <si>
    <t>F05-TOWN</t>
  </si>
  <si>
    <t>1230203903010104</t>
  </si>
  <si>
    <t>F01-VENGASANDRA</t>
  </si>
  <si>
    <t>1230203904010102</t>
  </si>
  <si>
    <t>F04-J.K.PURA-NJ</t>
  </si>
  <si>
    <t>1230203905010102</t>
  </si>
  <si>
    <t>F02-K.R.G.-HALLI</t>
  </si>
  <si>
    <t>1230203905020302</t>
  </si>
  <si>
    <t>F14-RANGASTHALA</t>
  </si>
  <si>
    <t>1230301902010106</t>
  </si>
  <si>
    <t>1230302901010107</t>
  </si>
  <si>
    <t>F15-SHETTYGERE</t>
  </si>
  <si>
    <t>1230302901020307</t>
  </si>
  <si>
    <t>F16-BESTO-MINING</t>
  </si>
  <si>
    <t>1230302901020308</t>
  </si>
  <si>
    <t>F04-H.NAGASANDRA</t>
  </si>
  <si>
    <t>1230303901010103</t>
  </si>
  <si>
    <t>F12-NJY-VIDHURASWATHA</t>
  </si>
  <si>
    <t>1230303901020304</t>
  </si>
  <si>
    <t>F03-MALLASANDRA</t>
  </si>
  <si>
    <t>1230303902010103</t>
  </si>
  <si>
    <t>F16- NJY GEDERE</t>
  </si>
  <si>
    <t>1230303902010110</t>
  </si>
  <si>
    <t>F14-NJY-MUDUGERE</t>
  </si>
  <si>
    <t>1230303902010108</t>
  </si>
  <si>
    <t>F15-NJY-ALAKAPURA</t>
  </si>
  <si>
    <t>1230303902010109</t>
  </si>
  <si>
    <t>F07-KOTALDINNE</t>
  </si>
  <si>
    <t>1230303903020304</t>
  </si>
  <si>
    <t>F08-NJY-ANUDI</t>
  </si>
  <si>
    <t>1230303903010304</t>
  </si>
  <si>
    <t>F01-DANDIGANAHALLY</t>
  </si>
  <si>
    <t>1230303904010106</t>
  </si>
  <si>
    <t>F10-NJY-MARIMAKALAHALLI</t>
  </si>
  <si>
    <t>1230303904020304</t>
  </si>
  <si>
    <t>F12-NJY-RAILWAY-STATION</t>
  </si>
  <si>
    <t>1230303905010106</t>
  </si>
  <si>
    <t>F13-KALLINAYAKANAHALLI--NJY</t>
  </si>
  <si>
    <t>1230303905010107</t>
  </si>
  <si>
    <t>F09-THOKALAHALLI  NJY</t>
  </si>
  <si>
    <t>1230304902010104</t>
  </si>
  <si>
    <t>F01-AUXILLARY</t>
  </si>
  <si>
    <t>1230305902010108</t>
  </si>
  <si>
    <t>F02-DBPALLI</t>
  </si>
  <si>
    <t>1230305902010101</t>
  </si>
  <si>
    <t>F05-BYREPALLI</t>
  </si>
  <si>
    <t>1230305902010107</t>
  </si>
  <si>
    <t>F10-STATION AUX</t>
  </si>
  <si>
    <t>1230305903010110</t>
  </si>
  <si>
    <t>F08-KOTHAPALLI</t>
  </si>
  <si>
    <t>1230305904010108</t>
  </si>
  <si>
    <t>F13-MALLEPALLI</t>
  </si>
  <si>
    <t>1230305904010106</t>
  </si>
  <si>
    <t>F06-MALLISHETTYHALLI</t>
  </si>
  <si>
    <t>1230305905020303</t>
  </si>
  <si>
    <t>F03-IDLE2</t>
  </si>
  <si>
    <t>1230305906010105</t>
  </si>
  <si>
    <t>F04-DEVARAJAPALLI</t>
  </si>
  <si>
    <t>1230305906010103</t>
  </si>
  <si>
    <t>F01-IDLE1</t>
  </si>
  <si>
    <t>1230305907010104</t>
  </si>
  <si>
    <t>F08-KOTHAKOTE</t>
  </si>
  <si>
    <t>1230305907010105</t>
  </si>
  <si>
    <t>F16-SERICO</t>
  </si>
  <si>
    <t>1230401901010110</t>
  </si>
  <si>
    <t>F11-LOCAL 3</t>
  </si>
  <si>
    <t>1230401901020305</t>
  </si>
  <si>
    <t>F01-THUMMALAHALLI NJY</t>
  </si>
  <si>
    <t>1230401903010104</t>
  </si>
  <si>
    <t>F05-PEDDUR</t>
  </si>
  <si>
    <t>1230402904010104</t>
  </si>
  <si>
    <t>F06-PINDIPAPANAHALLI</t>
  </si>
  <si>
    <t>1230403901020304</t>
  </si>
  <si>
    <t>F09-DYAVARAHALLI</t>
  </si>
  <si>
    <t>1230404906020305</t>
  </si>
  <si>
    <t>F10-HIRETHOGALERI NJY</t>
  </si>
  <si>
    <t>1310104901010104</t>
  </si>
  <si>
    <t>F06-KANDAGALLU NJY</t>
  </si>
  <si>
    <t>1310104901010105</t>
  </si>
  <si>
    <t>F05-BULLAPURA</t>
  </si>
  <si>
    <t>1310104904010107</t>
  </si>
  <si>
    <t>F09-H BASAVAPURA</t>
  </si>
  <si>
    <t>1310104904010106</t>
  </si>
  <si>
    <t>F03-SIDDIHALLI</t>
  </si>
  <si>
    <t>1310105901010104</t>
  </si>
  <si>
    <t>F11-SULEKERE-WATER-SUPPLY</t>
  </si>
  <si>
    <t>1310106902010301</t>
  </si>
  <si>
    <t>F04-HONNEBAGI BNK</t>
  </si>
  <si>
    <t>1310106903010104</t>
  </si>
  <si>
    <t>F09-HEBBALAGERE NJY</t>
  </si>
  <si>
    <t>1310106903010105</t>
  </si>
  <si>
    <t>F04-SAVEHADLU</t>
  </si>
  <si>
    <t>1310106905010104</t>
  </si>
  <si>
    <t>SHIVANI_66</t>
  </si>
  <si>
    <t>F03-CHIRANAHALLI</t>
  </si>
  <si>
    <t>1310106907010101</t>
  </si>
  <si>
    <t>F01-DODDAMALLAPURA IP</t>
  </si>
  <si>
    <t>1310107901010101</t>
  </si>
  <si>
    <t>F06-CHIKKUDA IP</t>
  </si>
  <si>
    <t>1310107901010105</t>
  </si>
  <si>
    <t>F02-DODDAGATTA IP</t>
  </si>
  <si>
    <t>1310107902010102</t>
  </si>
  <si>
    <t>F07-SANGAHALLI</t>
  </si>
  <si>
    <t>1310107904010105</t>
  </si>
  <si>
    <t>F08-BASAVAPATTANA</t>
  </si>
  <si>
    <t>1310107904010106</t>
  </si>
  <si>
    <t>F01-HARALIPURA</t>
  </si>
  <si>
    <t>1310107904010108</t>
  </si>
  <si>
    <t>F17-KWSSB</t>
  </si>
  <si>
    <t>1310201901010108</t>
  </si>
  <si>
    <t>F18-UNIVERSITY</t>
  </si>
  <si>
    <t>1310201901010109</t>
  </si>
  <si>
    <t>F03-NJY YALAVERTHI</t>
  </si>
  <si>
    <t>1310201902010104</t>
  </si>
  <si>
    <t>F10-CHIKKENAHALLI</t>
  </si>
  <si>
    <t>1310202902020306</t>
  </si>
  <si>
    <t>F02-HUNSEKATTE</t>
  </si>
  <si>
    <t>1310202903010104</t>
  </si>
  <si>
    <t>F02-(A)HULLUR NJY</t>
  </si>
  <si>
    <t>1310202905010102</t>
  </si>
  <si>
    <t>F05-B-MAHADEVANAKATTE</t>
  </si>
  <si>
    <t>1310202905020306</t>
  </si>
  <si>
    <t>F02-GOWDIHALLI</t>
  </si>
  <si>
    <t>1310203901010102</t>
  </si>
  <si>
    <t>F03-GUNDASAMUDRA</t>
  </si>
  <si>
    <t>1310203901010103</t>
  </si>
  <si>
    <t>F09-RD-KAVALA NJY</t>
  </si>
  <si>
    <t>1310203901020304</t>
  </si>
  <si>
    <t>F01-TALYA KAVAL</t>
  </si>
  <si>
    <t>1310203902010101</t>
  </si>
  <si>
    <t>F10-THODRANAL NJY</t>
  </si>
  <si>
    <t>1310203902010105</t>
  </si>
  <si>
    <t>F16-LOKADOLALU NJY</t>
  </si>
  <si>
    <t>1310203903020302</t>
  </si>
  <si>
    <t>F14-MALENAHALLI NJY</t>
  </si>
  <si>
    <t>1310203903030505</t>
  </si>
  <si>
    <t>F15-PUNAGURU</t>
  </si>
  <si>
    <t>1310203903030506</t>
  </si>
  <si>
    <t>F10-UDUGIRI NJY</t>
  </si>
  <si>
    <t>1310203904010105</t>
  </si>
  <si>
    <t>F10-HIREEMMIGANUR NJY</t>
  </si>
  <si>
    <t>1310203905020305</t>
  </si>
  <si>
    <t>CHITRAHALLI_66</t>
  </si>
  <si>
    <t>F01-ECHAGHATTA</t>
  </si>
  <si>
    <t>1310203906010101</t>
  </si>
  <si>
    <t>F05-HULIKERE NJY</t>
  </si>
  <si>
    <t>1310203906020301</t>
  </si>
  <si>
    <t>F06-T-EMMIGANURU NJY</t>
  </si>
  <si>
    <t>1310203906020302</t>
  </si>
  <si>
    <t>F04-THANEGEKALLU</t>
  </si>
  <si>
    <t>1310204903010107</t>
  </si>
  <si>
    <t>F08-MENASINODU</t>
  </si>
  <si>
    <t>1310204904010108</t>
  </si>
  <si>
    <t>F05-NJY-ANJANEYA</t>
  </si>
  <si>
    <t>1310301904020301</t>
  </si>
  <si>
    <t>F06-BANUVALLI</t>
  </si>
  <si>
    <t>1310301904020302</t>
  </si>
  <si>
    <t>F08-GURURENUKA</t>
  </si>
  <si>
    <t>1310301904020304</t>
  </si>
  <si>
    <t>F10-GUDADAHALLI-NJY</t>
  </si>
  <si>
    <t>1310301905020305</t>
  </si>
  <si>
    <t>F11-KUNIBELEKERI-NJY</t>
  </si>
  <si>
    <t>1310301905020306</t>
  </si>
  <si>
    <t>F03-KUNKOVA</t>
  </si>
  <si>
    <t>1310302902010103</t>
  </si>
  <si>
    <t>F11-MASADI NJY</t>
  </si>
  <si>
    <t>1310302904010104</t>
  </si>
  <si>
    <t>F14-MAHESWARA NJY</t>
  </si>
  <si>
    <t>1310303902010104</t>
  </si>
  <si>
    <t>F10-KODI SIDDESWARA IP</t>
  </si>
  <si>
    <t>1310303903010105</t>
  </si>
  <si>
    <t>F06-RAGIMASALWADA</t>
  </si>
  <si>
    <t>1310303905010104</t>
  </si>
  <si>
    <t>F07-NAGARAKONDA NJY</t>
  </si>
  <si>
    <t>1310303906010106</t>
  </si>
  <si>
    <t>F18-ANANTANAHALLI-NJY</t>
  </si>
  <si>
    <t>1310303907010102</t>
  </si>
  <si>
    <t>F05-YALLAPURA</t>
  </si>
  <si>
    <t>1310303907010105</t>
  </si>
  <si>
    <t>F02-NJY LAKAVANAHALLI</t>
  </si>
  <si>
    <t>1310401902010104</t>
  </si>
  <si>
    <t>F03-NJYDODDAGHATTA</t>
  </si>
  <si>
    <t>1310401902010101</t>
  </si>
  <si>
    <t>F06-PGCL+WW</t>
  </si>
  <si>
    <t>1310401902020301</t>
  </si>
  <si>
    <t>F02-NJYANESIDRI</t>
  </si>
  <si>
    <t>1310401903010102</t>
  </si>
  <si>
    <t>F07-NJYPILALI</t>
  </si>
  <si>
    <t>1310401903020302</t>
  </si>
  <si>
    <t>F10-HULUGULAKUNTE</t>
  </si>
  <si>
    <t>1310401904010106</t>
  </si>
  <si>
    <t>F07-STN AUX</t>
  </si>
  <si>
    <t>1310401905010106</t>
  </si>
  <si>
    <t>F13-NANDIHALLY NJY</t>
  </si>
  <si>
    <t>1310401905010107</t>
  </si>
  <si>
    <t>1310401906010105</t>
  </si>
  <si>
    <t>F02-PD-KOTE</t>
  </si>
  <si>
    <t>1310401908010102</t>
  </si>
  <si>
    <t>F15-IDLE</t>
  </si>
  <si>
    <t>1310401909010108</t>
  </si>
  <si>
    <t>F03-NJYMARIKANUVE</t>
  </si>
  <si>
    <t>1310401910010102</t>
  </si>
  <si>
    <t>F02-LAKKIHALLI</t>
  </si>
  <si>
    <t>1310401910010301</t>
  </si>
  <si>
    <t>F05-A.V.KOTTEGE</t>
  </si>
  <si>
    <t>1310401910020301</t>
  </si>
  <si>
    <t>F07-BHOOTHAYANAHATTI</t>
  </si>
  <si>
    <t>1310401910020303</t>
  </si>
  <si>
    <t>F08-NJYBHARAMAGIRI</t>
  </si>
  <si>
    <t>1310401910020304</t>
  </si>
  <si>
    <t>F09-KD KOTE</t>
  </si>
  <si>
    <t>1310402901010106</t>
  </si>
  <si>
    <t>F10-GHATAPARTHI</t>
  </si>
  <si>
    <t>1310402901010107</t>
  </si>
  <si>
    <t>F05-SIDDESHWARA-NJY</t>
  </si>
  <si>
    <t>1310402904010105</t>
  </si>
  <si>
    <t xml:space="preserve">F04-HOSAKALLAHALLI </t>
  </si>
  <si>
    <t>1310402907010104</t>
  </si>
  <si>
    <t>F03-MURUDI</t>
  </si>
  <si>
    <t>1310403903020305</t>
  </si>
  <si>
    <t>F05-NJY-MUSTELLAGUMMI</t>
  </si>
  <si>
    <t>1310403904010105</t>
  </si>
  <si>
    <t>F08-MARLAHALLI</t>
  </si>
  <si>
    <t>1310403906010105</t>
  </si>
  <si>
    <t>F10-HANAGAL-NJY</t>
  </si>
  <si>
    <t>1310403906020305</t>
  </si>
  <si>
    <t>F01-KALSATKUNTE</t>
  </si>
  <si>
    <t>1320103903010106</t>
  </si>
  <si>
    <t>F08-HIRETHOTLUKERE</t>
  </si>
  <si>
    <t>1320103903010107</t>
  </si>
  <si>
    <t>F03-MUDDARAMAYYANAPALYA</t>
  </si>
  <si>
    <t>1320103904010104</t>
  </si>
  <si>
    <t>F08-CHOWKENAHALLI</t>
  </si>
  <si>
    <t>1320104902010304</t>
  </si>
  <si>
    <t>F04-ADLAPURA</t>
  </si>
  <si>
    <t>1320104904010104</t>
  </si>
  <si>
    <t>F06-SANKAPURA</t>
  </si>
  <si>
    <t>1320105901010107</t>
  </si>
  <si>
    <t>F07-GULARIVE</t>
  </si>
  <si>
    <t>1320105901010106</t>
  </si>
  <si>
    <t>F04-DEVARAHALLI</t>
  </si>
  <si>
    <t>1320106901010107</t>
  </si>
  <si>
    <t>F03-YENNEKATTE</t>
  </si>
  <si>
    <t>1320106902010102</t>
  </si>
  <si>
    <t>F17-THONGNAHALLY NJY</t>
  </si>
  <si>
    <t>1320106903010106</t>
  </si>
  <si>
    <t>F07-KODIGEHALLI</t>
  </si>
  <si>
    <t>1320106903020302</t>
  </si>
  <si>
    <t>F02-KAGGERE</t>
  </si>
  <si>
    <t>1320106904010102</t>
  </si>
  <si>
    <t>F12-KONANAKERE-NJY</t>
  </si>
  <si>
    <t>1320106906010105</t>
  </si>
  <si>
    <t>F12-BITTAGONDANAHALLI</t>
  </si>
  <si>
    <t>1320106907010107</t>
  </si>
  <si>
    <t>F10-HAL1</t>
  </si>
  <si>
    <t>1320107903010106</t>
  </si>
  <si>
    <t>F07-KADABA</t>
  </si>
  <si>
    <t>1320107905010106</t>
  </si>
  <si>
    <t>F01-NILASANDRA</t>
  </si>
  <si>
    <t>1320109901010101</t>
  </si>
  <si>
    <t>F05-CHOWDANAKUPPE NJY</t>
  </si>
  <si>
    <t>1320109901010105</t>
  </si>
  <si>
    <t xml:space="preserve">F06- T BOMMANAHALLI </t>
  </si>
  <si>
    <t>1320109901010106</t>
  </si>
  <si>
    <t>F04-BORASANDRA</t>
  </si>
  <si>
    <t>1320109902010105</t>
  </si>
  <si>
    <t>F07-KITHNAMANGALA</t>
  </si>
  <si>
    <t>1320109902010106</t>
  </si>
  <si>
    <t>F03-NJY 2-DODDAMADHURE</t>
  </si>
  <si>
    <t>1320109904010108</t>
  </si>
  <si>
    <t>F04-MANAVALLI</t>
  </si>
  <si>
    <t>1320109904010106</t>
  </si>
  <si>
    <t>F05-KACHONAHALLI</t>
  </si>
  <si>
    <t>1320109904010107</t>
  </si>
  <si>
    <t>F10-NJY 1-HEMAVATHI</t>
  </si>
  <si>
    <t>1320109904020301</t>
  </si>
  <si>
    <t>F07-CT-PALYA</t>
  </si>
  <si>
    <t>1320109904020304</t>
  </si>
  <si>
    <t>F08-TIPPUR</t>
  </si>
  <si>
    <t>1320109904020305</t>
  </si>
  <si>
    <t>F01-MAGADI ROAD</t>
  </si>
  <si>
    <t>1320109905010104</t>
  </si>
  <si>
    <t>F09-D-HOSALLI</t>
  </si>
  <si>
    <t>1320109905020305</t>
  </si>
  <si>
    <t>F09-KEMPASAGARA</t>
  </si>
  <si>
    <t>1320110903010107</t>
  </si>
  <si>
    <t>F11-RASTHEPALYA NJY</t>
  </si>
  <si>
    <t>1320110903010106</t>
  </si>
  <si>
    <t>F16-UNIVERSAL-GAS</t>
  </si>
  <si>
    <t>1320110903030502</t>
  </si>
  <si>
    <t>F17-ECOVINOL</t>
  </si>
  <si>
    <t>1320110903030503</t>
  </si>
  <si>
    <t>F07-SEEGEPALYA</t>
  </si>
  <si>
    <t>1320110904020301</t>
  </si>
  <si>
    <t>F04-M GOLLARAHATTI</t>
  </si>
  <si>
    <t>1320201904010108</t>
  </si>
  <si>
    <t>F07-MASAVANAGATTA NJY</t>
  </si>
  <si>
    <t>1320201904010107</t>
  </si>
  <si>
    <t>F11-CMC</t>
  </si>
  <si>
    <t>1320201905010106</t>
  </si>
  <si>
    <t>F12-BANDIHALLI</t>
  </si>
  <si>
    <t>1320201905010105</t>
  </si>
  <si>
    <t>F03-NJY-BIDRAGUDI</t>
  </si>
  <si>
    <t>1320201906010103</t>
  </si>
  <si>
    <t>F10- BURADEGHATTA</t>
  </si>
  <si>
    <t>1320201907010105</t>
  </si>
  <si>
    <t>F08-NAGARAGATTA NJY</t>
  </si>
  <si>
    <t>1320201908010111</t>
  </si>
  <si>
    <t>F03-DASIHALLI</t>
  </si>
  <si>
    <t>1320201908010110</t>
  </si>
  <si>
    <t>F04-HOGAVANAGATTA NJY</t>
  </si>
  <si>
    <t>1320201908010109</t>
  </si>
  <si>
    <t>F07-SRD PALYA</t>
  </si>
  <si>
    <t>1320201908010108</t>
  </si>
  <si>
    <t>F06-GATAGINAKERE</t>
  </si>
  <si>
    <t>1320201909010105</t>
  </si>
  <si>
    <t>F13-TUMBEPURA</t>
  </si>
  <si>
    <t>1320202901010501</t>
  </si>
  <si>
    <t>F10-ITTIGEHALLI NJY</t>
  </si>
  <si>
    <t>1320202901020305</t>
  </si>
  <si>
    <t>F09-MACHENAHALLI NJY</t>
  </si>
  <si>
    <t>1320202902020305</t>
  </si>
  <si>
    <t>F10-BASAVAPURA NJY</t>
  </si>
  <si>
    <t>1320202902020306</t>
  </si>
  <si>
    <t>F01-NJY-MALLAGHATTA</t>
  </si>
  <si>
    <t>1320202905010101</t>
  </si>
  <si>
    <t>F16-COURT</t>
  </si>
  <si>
    <t>1320202905010109</t>
  </si>
  <si>
    <t>F13-BENAKANAKERE NJY</t>
  </si>
  <si>
    <t>1320202906010105</t>
  </si>
  <si>
    <t>F09-B-PURA</t>
  </si>
  <si>
    <t>1320202906020302</t>
  </si>
  <si>
    <t>F12-HULIKAL NJY</t>
  </si>
  <si>
    <t>1320202906020304</t>
  </si>
  <si>
    <t>F11-KARADIGERE NJY</t>
  </si>
  <si>
    <t>1320202906020305</t>
  </si>
  <si>
    <t>F05-IDLE1</t>
  </si>
  <si>
    <t>1320202907010108</t>
  </si>
  <si>
    <t>F01-AUXILIARY</t>
  </si>
  <si>
    <t>1320203901010110</t>
  </si>
  <si>
    <t>F03-BARASIDLEHALLI</t>
  </si>
  <si>
    <t>1320203902010103</t>
  </si>
  <si>
    <t>F05-IDLU</t>
  </si>
  <si>
    <t>1320203904010110</t>
  </si>
  <si>
    <t>1320203904010109</t>
  </si>
  <si>
    <t>F11-NAVILE</t>
  </si>
  <si>
    <t>1320203904010108</t>
  </si>
  <si>
    <t>F12-RAJJAYANAPALLYA</t>
  </si>
  <si>
    <t>1320203904010107</t>
  </si>
  <si>
    <t>F01-STN AUX</t>
  </si>
  <si>
    <t>1320203906010105</t>
  </si>
  <si>
    <t>F04-THIMMANALLI</t>
  </si>
  <si>
    <t>1320203907010106</t>
  </si>
  <si>
    <t>F04- BADAKANAHALLI</t>
  </si>
  <si>
    <t>1320301901010106</t>
  </si>
  <si>
    <t>F12-POOJARAHALLY NJY</t>
  </si>
  <si>
    <t>1320301902010108</t>
  </si>
  <si>
    <t>F06-GOWDAGERE</t>
  </si>
  <si>
    <t>1320302905010107</t>
  </si>
  <si>
    <t>F06-NH4</t>
  </si>
  <si>
    <t>1320303903020301</t>
  </si>
  <si>
    <t>F03-DANDIKERE</t>
  </si>
  <si>
    <t>1320303904010105</t>
  </si>
  <si>
    <t>F07-GANADAHUNASE</t>
  </si>
  <si>
    <t>1320303904010104</t>
  </si>
  <si>
    <t>F18-BACHENAHALLI</t>
  </si>
  <si>
    <t>1320304901010101</t>
  </si>
  <si>
    <t>F10-SIDDRABETTA</t>
  </si>
  <si>
    <t>1320305901010101</t>
  </si>
  <si>
    <t>F07-B.D-PURA</t>
  </si>
  <si>
    <t>1320305902020303</t>
  </si>
  <si>
    <t>F10-B.D-PURA-NJY</t>
  </si>
  <si>
    <t>1320305902020305</t>
  </si>
  <si>
    <t>F05-C.H.PALYA</t>
  </si>
  <si>
    <t>1320306901010105</t>
  </si>
  <si>
    <t>F05-MADAVARAYANAPALYA</t>
  </si>
  <si>
    <t>1320306904010103</t>
  </si>
  <si>
    <t>F06-GOWDETY</t>
  </si>
  <si>
    <t>1320306904010104</t>
  </si>
  <si>
    <t>F03-G.T.HALLI</t>
  </si>
  <si>
    <t>1320306906010301</t>
  </si>
  <si>
    <t>F10-S.N.HALLI</t>
  </si>
  <si>
    <t>1320306906020101</t>
  </si>
  <si>
    <t>F08-IDLE3</t>
  </si>
  <si>
    <t>1320306907010105</t>
  </si>
  <si>
    <t>F04-OBADENHALLI 3RD PHASE</t>
  </si>
  <si>
    <t>1210106904010102</t>
  </si>
  <si>
    <t>F05-KALLUDEVANAHALLI</t>
  </si>
  <si>
    <t>1210102901010103</t>
  </si>
  <si>
    <t>F10-TAVAREKERE</t>
  </si>
  <si>
    <t>1210103901010104</t>
  </si>
  <si>
    <t xml:space="preserve">F09-HEBBALALU </t>
  </si>
  <si>
    <t>1210103901010105</t>
  </si>
  <si>
    <t>F10-HAKKINALU</t>
  </si>
  <si>
    <t>1210103903010104</t>
  </si>
  <si>
    <t>F07-CHANNUVALLI</t>
  </si>
  <si>
    <t>1210103903010105</t>
  </si>
  <si>
    <t>F03-KSSIDC</t>
  </si>
  <si>
    <t>1210104903010109</t>
  </si>
  <si>
    <t>F04-KEMWELL</t>
  </si>
  <si>
    <t>1210104904010104</t>
  </si>
  <si>
    <t>F12-STN AUX</t>
  </si>
  <si>
    <t>1210201901010108</t>
  </si>
  <si>
    <t>1210202901020101</t>
  </si>
  <si>
    <t>F06-OLD TOWN</t>
  </si>
  <si>
    <t>1210202903010112</t>
  </si>
  <si>
    <t>F09-WATER-SUPPLY</t>
  </si>
  <si>
    <t>1210202904010105</t>
  </si>
  <si>
    <t>F05-DAIRY</t>
  </si>
  <si>
    <t>1210202904020301</t>
  </si>
  <si>
    <t>F04-BANNIKUPPE</t>
  </si>
  <si>
    <t>1220101902010103</t>
  </si>
  <si>
    <t>1220101903010103</t>
  </si>
  <si>
    <t>F03-URAGAHALLI</t>
  </si>
  <si>
    <t>1220101903010105</t>
  </si>
  <si>
    <t>F06-ABM BUILDTECH LAYOUT</t>
  </si>
  <si>
    <t>1220101903010106</t>
  </si>
  <si>
    <t>F02-DANAYAKANAPURA NJY</t>
  </si>
  <si>
    <t>1220103901010105</t>
  </si>
  <si>
    <t>F03-MANTAPA</t>
  </si>
  <si>
    <t>1220204901020307</t>
  </si>
  <si>
    <t>F02-AGILA</t>
  </si>
  <si>
    <t>1220204904010106</t>
  </si>
  <si>
    <t>F07-MAINE MATERIALS ROAD</t>
  </si>
  <si>
    <t>1220203904010107</t>
  </si>
  <si>
    <t>F08-HUNASANAHALLI</t>
  </si>
  <si>
    <t>1220301901010107</t>
  </si>
  <si>
    <t>F10-TOWN-1</t>
  </si>
  <si>
    <t>1220301901020303</t>
  </si>
  <si>
    <t>F07-MARUTHI NJY</t>
  </si>
  <si>
    <t>1220301902010106</t>
  </si>
  <si>
    <t>F09-THAVERGATTE</t>
  </si>
  <si>
    <t>1220303902010111</t>
  </si>
  <si>
    <t>F06-KIADB PHASE-3</t>
  </si>
  <si>
    <t>1220304901010103</t>
  </si>
  <si>
    <t>F07-DAYANANDA SAGAR UNIVERSITY-F</t>
  </si>
  <si>
    <t>1220304901010102</t>
  </si>
  <si>
    <t>F03-TOWN</t>
  </si>
  <si>
    <t>1220304901020102</t>
  </si>
  <si>
    <t>F07-GOWDAHALLI</t>
  </si>
  <si>
    <t>1230102901010103</t>
  </si>
  <si>
    <t>F09-SEEKAL</t>
  </si>
  <si>
    <t>1230102907020303</t>
  </si>
  <si>
    <t>F01-INDUSTRIAL</t>
  </si>
  <si>
    <t>1230102908010501</t>
  </si>
  <si>
    <t>F06-SUNDARAPALYA</t>
  </si>
  <si>
    <t>1230201902020302</t>
  </si>
  <si>
    <t>1230201902030504</t>
  </si>
  <si>
    <t>F08-NAGASANDRA</t>
  </si>
  <si>
    <t>1230202904010104</t>
  </si>
  <si>
    <t>F02-KUNDARASANAHALLI</t>
  </si>
  <si>
    <t>1230203901010101</t>
  </si>
  <si>
    <t>F03-RAYASANDRA</t>
  </si>
  <si>
    <t>1230203904010104</t>
  </si>
  <si>
    <t>F08-MAHADEVPURA</t>
  </si>
  <si>
    <t>1230203905010104</t>
  </si>
  <si>
    <t>F13-NJY KALLIKUPPA</t>
  </si>
  <si>
    <t>1230203905010504</t>
  </si>
  <si>
    <t>F01-KANGANDLAHALLI</t>
  </si>
  <si>
    <t>1230203905020305</t>
  </si>
  <si>
    <t>F07-MELYA</t>
  </si>
  <si>
    <t>1230303901010101</t>
  </si>
  <si>
    <t>F07-HOSAPETE</t>
  </si>
  <si>
    <t>1230304902010107</t>
  </si>
  <si>
    <t>F10-NARASAPURA(NJY)</t>
  </si>
  <si>
    <t>1230304902010105</t>
  </si>
  <si>
    <t>F02-CHINCHANAHALLI</t>
  </si>
  <si>
    <t>1230304903010104</t>
  </si>
  <si>
    <t>F03-D.PALYA</t>
  </si>
  <si>
    <t>1230304903010103</t>
  </si>
  <si>
    <t>F04-NALLAGUTLAPALLI</t>
  </si>
  <si>
    <t>1230305901010103</t>
  </si>
  <si>
    <t>F01-SHETTYKERE</t>
  </si>
  <si>
    <t>1230305905010104</t>
  </si>
  <si>
    <t>F07-KOLIMPALLI</t>
  </si>
  <si>
    <t>1230305907010103</t>
  </si>
  <si>
    <t>1230401901010105</t>
  </si>
  <si>
    <t>F03-GAJALAHALLI</t>
  </si>
  <si>
    <t>1230401902010104</t>
  </si>
  <si>
    <t>F04-PANASACHOWDANAHALLI</t>
  </si>
  <si>
    <t>1230401902010105</t>
  </si>
  <si>
    <t>F04-ULUPINAKATTE</t>
  </si>
  <si>
    <t>1310104902010104</t>
  </si>
  <si>
    <t>F09-KAGGI NJY</t>
  </si>
  <si>
    <t>1310106904010105</t>
  </si>
  <si>
    <t>F12-KANCHUGARANAHALLI AGRI</t>
  </si>
  <si>
    <t>1310107904010109</t>
  </si>
  <si>
    <t>F05-BELAGATTA</t>
  </si>
  <si>
    <t>1310201901010105</t>
  </si>
  <si>
    <t>F08-SURENAHALLI</t>
  </si>
  <si>
    <t>1310201902020302</t>
  </si>
  <si>
    <t>F02-YEMMEHATTI</t>
  </si>
  <si>
    <t>1310202904010105</t>
  </si>
  <si>
    <t>1310203902010106</t>
  </si>
  <si>
    <t>F07-KEREYAGALAHALLI</t>
  </si>
  <si>
    <t>1310203902010107</t>
  </si>
  <si>
    <t>F03-MENGASANDRA</t>
  </si>
  <si>
    <t>1310204904010106</t>
  </si>
  <si>
    <t>F04-OBALAPURA</t>
  </si>
  <si>
    <t>1310204906010104</t>
  </si>
  <si>
    <t>F01-MUGINAGONDI IP</t>
  </si>
  <si>
    <t>1310301906010101</t>
  </si>
  <si>
    <t>F05-KONANATHALE</t>
  </si>
  <si>
    <t>1310301906010106</t>
  </si>
  <si>
    <t>1310301906010105</t>
  </si>
  <si>
    <t>F08-TUNGABHADRA</t>
  </si>
  <si>
    <t>1310302905010105</t>
  </si>
  <si>
    <t>F04-SHIVAPURA</t>
  </si>
  <si>
    <t>1310401901010104</t>
  </si>
  <si>
    <t>F08-NJY LAKSHMIPURA</t>
  </si>
  <si>
    <t>1310401901010105</t>
  </si>
  <si>
    <t>1310401903010106</t>
  </si>
  <si>
    <t>1310401906010106</t>
  </si>
  <si>
    <t>1310403903010106</t>
  </si>
  <si>
    <t>F04-NJY SRJ</t>
  </si>
  <si>
    <t>1310403903010105</t>
  </si>
  <si>
    <t>F05-NAVILAHALLI</t>
  </si>
  <si>
    <t>1320101901010107</t>
  </si>
  <si>
    <t>F14-NARASAPURA</t>
  </si>
  <si>
    <t>1320101901020501</t>
  </si>
  <si>
    <t>F09- RG HALLI</t>
  </si>
  <si>
    <t>1320103903010104</t>
  </si>
  <si>
    <t>1320103904020302</t>
  </si>
  <si>
    <t>F02-SIDDAPANAPALYA IP</t>
  </si>
  <si>
    <t>1320104905010104</t>
  </si>
  <si>
    <t>F04-INCAP</t>
  </si>
  <si>
    <t>1320105902010106</t>
  </si>
  <si>
    <t>F08-HALUGONDANAHALLI</t>
  </si>
  <si>
    <t>1320105904010105</t>
  </si>
  <si>
    <t>1320106906010103</t>
  </si>
  <si>
    <t>F02-MN-KOTE</t>
  </si>
  <si>
    <t>1320107904010102</t>
  </si>
  <si>
    <t>F09-HITTALAHALLI</t>
  </si>
  <si>
    <t>1320109902010104</t>
  </si>
  <si>
    <t>F11-NJY 1-KODAGEHALLI</t>
  </si>
  <si>
    <t>1320109903010101</t>
  </si>
  <si>
    <t>F05-KANNUGATTA</t>
  </si>
  <si>
    <t>1320201904010104</t>
  </si>
  <si>
    <t>F10-RUDRAPURA</t>
  </si>
  <si>
    <t>1320201906010105</t>
  </si>
  <si>
    <t>F09-NARASIKATTE</t>
  </si>
  <si>
    <t>1320201908010106</t>
  </si>
  <si>
    <t>F06-KALLAHALLI</t>
  </si>
  <si>
    <t>1320302901010105</t>
  </si>
  <si>
    <t>F05-DEVARAHALLI</t>
  </si>
  <si>
    <t>1320302903010105</t>
  </si>
  <si>
    <t>F10-KSRTC DEPO</t>
  </si>
  <si>
    <t>1320302903010106</t>
  </si>
  <si>
    <t>F05-GAJJIGARAHALLI</t>
  </si>
  <si>
    <t>1320302905010108</t>
  </si>
  <si>
    <t>F07-YARAVARAHALLI</t>
  </si>
  <si>
    <t>1320302905020301</t>
  </si>
  <si>
    <t>1310103904030503</t>
  </si>
  <si>
    <t>1320305901010104</t>
  </si>
  <si>
    <t>F07-KESTUR</t>
  </si>
  <si>
    <t>1320305901020303</t>
  </si>
  <si>
    <t>F01-CHIKKAVALLI</t>
  </si>
  <si>
    <t>1320305902010104</t>
  </si>
  <si>
    <t>F03-ARASIKERE</t>
  </si>
  <si>
    <t>1320306903010104</t>
  </si>
  <si>
    <t>1320306907020301</t>
  </si>
  <si>
    <t>F12-NAMBIHALLI</t>
  </si>
  <si>
    <t>1230103902010102</t>
  </si>
  <si>
    <t>1230302901010103</t>
  </si>
  <si>
    <t>F11-NJY-BEVINAHALLI</t>
  </si>
  <si>
    <t>1230303905010306</t>
  </si>
  <si>
    <t>F01-HEGGERE</t>
  </si>
  <si>
    <t>1310202904020101</t>
  </si>
  <si>
    <t>F07-MADDERU</t>
  </si>
  <si>
    <t>1310203906020303</t>
  </si>
  <si>
    <t>F04-V.V.PURA</t>
  </si>
  <si>
    <t>1310401910010103</t>
  </si>
  <si>
    <t>F02-HEGGERE</t>
  </si>
  <si>
    <t>1320104901010102</t>
  </si>
  <si>
    <t>F15-MALLENAHALLI</t>
  </si>
  <si>
    <t>1320202901010503</t>
  </si>
  <si>
    <t>F07-HULIKERE</t>
  </si>
  <si>
    <t>1320202905010106</t>
  </si>
  <si>
    <t>F07-LAKSHMIPURA</t>
  </si>
  <si>
    <t>1220103904020302</t>
  </si>
  <si>
    <t>F01-BANAGIRI</t>
  </si>
  <si>
    <t>1230201901010101</t>
  </si>
  <si>
    <t>F02-KEMPAPURA</t>
  </si>
  <si>
    <t>1230201901010102</t>
  </si>
  <si>
    <t>F08-TUREBAILU CAMP</t>
  </si>
  <si>
    <t>1310202901020304</t>
  </si>
  <si>
    <t>F08-KENCHANAHALLI</t>
  </si>
  <si>
    <t>1310301903020304</t>
  </si>
  <si>
    <t>F08-HAROGATTA</t>
  </si>
  <si>
    <t>1320201905020303</t>
  </si>
  <si>
    <t>F05- PURLAHALLY NJY</t>
  </si>
  <si>
    <t>1310402905010105</t>
  </si>
  <si>
    <t xml:space="preserve">F01-AJJANAHALLI </t>
  </si>
  <si>
    <t>1210102903010105</t>
  </si>
  <si>
    <t>HOOKUNDA_66</t>
  </si>
  <si>
    <t>F01-AREKOPPA NJY</t>
  </si>
  <si>
    <t>1220302903010101</t>
  </si>
  <si>
    <t>F01-KODIHALLY</t>
  </si>
  <si>
    <t>1320107903010101</t>
  </si>
  <si>
    <t>F01-MARAMMADEVI</t>
  </si>
  <si>
    <t>1310403901010101</t>
  </si>
  <si>
    <t>F02- KANVI</t>
  </si>
  <si>
    <t>1310303902020305</t>
  </si>
  <si>
    <t>F02-D.PALYA</t>
  </si>
  <si>
    <t>1230304902010101</t>
  </si>
  <si>
    <t>F06-JAJUR NJY</t>
  </si>
  <si>
    <t>1310402905010106</t>
  </si>
  <si>
    <t>F07-MUDIYANUR</t>
  </si>
  <si>
    <t>1230202905010101</t>
  </si>
  <si>
    <t>F02-HOOKUNDA NJY</t>
  </si>
  <si>
    <t>1220302903010102</t>
  </si>
  <si>
    <t>KEREBILACHI_66</t>
  </si>
  <si>
    <t>F02-WATER WORKS</t>
  </si>
  <si>
    <t>1310107905010101</t>
  </si>
  <si>
    <t>F01-KEREBILACHI</t>
  </si>
  <si>
    <t>1310107905010102</t>
  </si>
  <si>
    <t>F03-MUNESHWARA BETTA</t>
  </si>
  <si>
    <t>1220302903010103</t>
  </si>
  <si>
    <t>F04-ALUR NJY</t>
  </si>
  <si>
    <t>1310107905010103</t>
  </si>
  <si>
    <t xml:space="preserve">F04-MARASANDRA </t>
  </si>
  <si>
    <t>1220302903010104</t>
  </si>
  <si>
    <t>F05-DODDAKOPPA</t>
  </si>
  <si>
    <t>1220302903010105</t>
  </si>
  <si>
    <t>F05-RAMANATHAPURA</t>
  </si>
  <si>
    <t>1210202902010104</t>
  </si>
  <si>
    <t>F06-CHAPPARADAKALLU NJY</t>
  </si>
  <si>
    <t>1210202902010105</t>
  </si>
  <si>
    <t>F06-KAPALLI</t>
  </si>
  <si>
    <t>1230401903020302</t>
  </si>
  <si>
    <t>F07-SOMALAPURA NJY</t>
  </si>
  <si>
    <t>1310107905020101</t>
  </si>
  <si>
    <t>F07-IVC ROAD</t>
  </si>
  <si>
    <t>1210202902020301</t>
  </si>
  <si>
    <t>F07-MURUGAMALLA</t>
  </si>
  <si>
    <t>1230401903020303</t>
  </si>
  <si>
    <t>F08-ALURU IP</t>
  </si>
  <si>
    <t>1310107905020102</t>
  </si>
  <si>
    <t>F08-SINGRAHALLI</t>
  </si>
  <si>
    <t>1210202902020302</t>
  </si>
  <si>
    <t>F09-ADAVIMALLAPURA</t>
  </si>
  <si>
    <t>1310303903020101</t>
  </si>
  <si>
    <t>F09-BHAGAVANTHA NJY</t>
  </si>
  <si>
    <t>1310402903020304</t>
  </si>
  <si>
    <t>F10-HALAJOGIHATTY NJY</t>
  </si>
  <si>
    <t>1310402908010106</t>
  </si>
  <si>
    <t>F09-SIDDESWARADURGA NJY</t>
  </si>
  <si>
    <t>1310402902010106</t>
  </si>
  <si>
    <t>F09-THINDLU</t>
  </si>
  <si>
    <t>1210202902020303</t>
  </si>
  <si>
    <t>F10-KORAMANGALA NJY</t>
  </si>
  <si>
    <t>1210102901010104</t>
  </si>
  <si>
    <t>F10-D.B.HALLI NJY</t>
  </si>
  <si>
    <t>1310402902010107</t>
  </si>
  <si>
    <t>F11-VEERADIMMANAHALLY NJY</t>
  </si>
  <si>
    <t>1310402906020102</t>
  </si>
  <si>
    <t>F07-GWORIPURA NJY</t>
  </si>
  <si>
    <t>1310402908010107</t>
  </si>
  <si>
    <t>F15-BEMAGONDANAHALLY NJY</t>
  </si>
  <si>
    <t>1310402908010108</t>
  </si>
  <si>
    <t>F13-MUSASHI</t>
  </si>
  <si>
    <t>1210101904020304</t>
  </si>
  <si>
    <t>F22-KARENAHALLI</t>
  </si>
  <si>
    <t>1210101907010111</t>
  </si>
  <si>
    <t>F30-PRESTIGE GOLFSHIRE</t>
  </si>
  <si>
    <t>1210202903010113</t>
  </si>
  <si>
    <t>F09-CHAMBENAHALLI</t>
  </si>
  <si>
    <t>1220202903020303</t>
  </si>
  <si>
    <t>F24-HOSAHUDYA</t>
  </si>
  <si>
    <t>1210202903010102</t>
  </si>
  <si>
    <t>F11-IP FEEDER</t>
  </si>
  <si>
    <t>1220204905010107</t>
  </si>
  <si>
    <t>1230102904010103</t>
  </si>
  <si>
    <t>F09-NELAVANKI NJY</t>
  </si>
  <si>
    <t>1230103906010305</t>
  </si>
  <si>
    <t>F04-BYRAGANAPALII NJY</t>
  </si>
  <si>
    <t>1230103905010301</t>
  </si>
  <si>
    <t>F03-KUDIYANUR</t>
  </si>
  <si>
    <t>1230204904010103</t>
  </si>
  <si>
    <t>1320107905010101</t>
  </si>
  <si>
    <t>F06-DODDAGHATTA</t>
  </si>
  <si>
    <t>1320202904010106</t>
  </si>
  <si>
    <t>AWHO</t>
  </si>
  <si>
    <t>F04-ARMY</t>
  </si>
  <si>
    <t>1310203907010102</t>
  </si>
  <si>
    <t>F05-ARMY</t>
  </si>
  <si>
    <t>1310203907010101</t>
  </si>
  <si>
    <t>F25-NANDANAVANA</t>
  </si>
  <si>
    <t>1220204905030505</t>
  </si>
  <si>
    <t>1210201901010308</t>
  </si>
  <si>
    <t>F05-D.B.HALLI</t>
  </si>
  <si>
    <t>1230401902020304</t>
  </si>
  <si>
    <t>F14-ALLIKALLU</t>
  </si>
  <si>
    <t>1230203905010505</t>
  </si>
  <si>
    <t>F13-INDO</t>
  </si>
  <si>
    <t>1230102908010106</t>
  </si>
  <si>
    <t>F14-ASIAN</t>
  </si>
  <si>
    <t>1230102908010107</t>
  </si>
  <si>
    <t>F16-SCANIA</t>
  </si>
  <si>
    <t>1230102908010108</t>
  </si>
  <si>
    <t>F17-BANDO</t>
  </si>
  <si>
    <t>1230102908010109</t>
  </si>
  <si>
    <t>F04-LUMAX</t>
  </si>
  <si>
    <t>1230102908010110</t>
  </si>
  <si>
    <t>F07-KONDALAHALLY</t>
  </si>
  <si>
    <t>1310403904010106</t>
  </si>
  <si>
    <t>F11-RAYAPURA NJY</t>
  </si>
  <si>
    <t>1310403906010106</t>
  </si>
  <si>
    <t>F05-BHATRAHALLI</t>
  </si>
  <si>
    <t>1310403902010105</t>
  </si>
  <si>
    <t>F11-RAYAPPANAHALLI</t>
  </si>
  <si>
    <t>1230404906010109</t>
  </si>
  <si>
    <t>F06- C K THANDYA</t>
  </si>
  <si>
    <t>1210105903020301</t>
  </si>
  <si>
    <t>F07-LAKSHMIPURA STONE CRUSHER</t>
  </si>
  <si>
    <t>1210105903020302</t>
  </si>
  <si>
    <t>F08-KURUBARAPALYA CRUSHER</t>
  </si>
  <si>
    <t>1210105903020303</t>
  </si>
  <si>
    <t>F01-ARMY</t>
  </si>
  <si>
    <t>1310203907010103</t>
  </si>
  <si>
    <t>F03-ARMY F&amp;G BLOCK</t>
  </si>
  <si>
    <t>1310203907010104</t>
  </si>
  <si>
    <t>F06-GUDIPALLI</t>
  </si>
  <si>
    <t>1230305906010106</t>
  </si>
  <si>
    <t>F11-NJY TALLUR</t>
  </si>
  <si>
    <t>1230203901010302</t>
  </si>
  <si>
    <t>F19-NXTEGEN</t>
  </si>
  <si>
    <t>1220101901010201</t>
  </si>
  <si>
    <t>F06 DEVELAPURA</t>
  </si>
  <si>
    <t>1320103903010105</t>
  </si>
  <si>
    <t>F12-RANGENAHALLI</t>
  </si>
  <si>
    <t>1320203906010301</t>
  </si>
  <si>
    <t>F06-MANJUNATHA-NAGAR</t>
  </si>
  <si>
    <t>1120102906010302</t>
  </si>
  <si>
    <t>ELECTRONIC_CITYPH2SEC2_66</t>
  </si>
  <si>
    <t>F11-ITTINA</t>
  </si>
  <si>
    <t>1110301901020305</t>
  </si>
  <si>
    <t>F10-VEERASANDRA</t>
  </si>
  <si>
    <t>1110301901020304</t>
  </si>
  <si>
    <t>F28-GOLLAHALLI</t>
  </si>
  <si>
    <t>1110301902020311</t>
  </si>
  <si>
    <t>F19-KSSIDC</t>
  </si>
  <si>
    <t>1110301902020310</t>
  </si>
  <si>
    <t>F13-SURYA-PARK</t>
  </si>
  <si>
    <t>1110301902020107</t>
  </si>
  <si>
    <t>F17-INDIA BUILD REALITY</t>
  </si>
  <si>
    <t>1110301902020308</t>
  </si>
  <si>
    <t>BANGALORE WEST</t>
  </si>
  <si>
    <t xml:space="preserve">KENGERI </t>
  </si>
  <si>
    <t>K2 ANJANANAGARA</t>
  </si>
  <si>
    <t>KODIGEHALLI_66</t>
  </si>
  <si>
    <t>K2 HEROHALLI</t>
  </si>
  <si>
    <t>F02-KALPA</t>
  </si>
  <si>
    <t>1140303902010102</t>
  </si>
  <si>
    <t>F07- RASHI</t>
  </si>
  <si>
    <t>1140303902020102</t>
  </si>
  <si>
    <t>F01-KACHOHALLI</t>
  </si>
  <si>
    <t>1140303902010101</t>
  </si>
  <si>
    <t>F06-JANAPRIYA</t>
  </si>
  <si>
    <t>1140303902020101</t>
  </si>
  <si>
    <t>F08-KACHOHALLI INDUSTRIAL</t>
  </si>
  <si>
    <t>1140303902020103</t>
  </si>
  <si>
    <t>F16-JHP2</t>
  </si>
  <si>
    <t>1310101902010501</t>
  </si>
  <si>
    <t>F08-TURUCHUGHATTA</t>
  </si>
  <si>
    <t>1310101902010504</t>
  </si>
  <si>
    <t>F06-FNAGANUR</t>
  </si>
  <si>
    <t>1310101902010502</t>
  </si>
  <si>
    <t>F07-JARIKATTE</t>
  </si>
  <si>
    <t>1310101902010503</t>
  </si>
  <si>
    <t>F01-HADADISRS</t>
  </si>
  <si>
    <t>1310101902010101</t>
  </si>
  <si>
    <t>F04-BANDARLAHALLI NJY</t>
  </si>
  <si>
    <t>1230304901010104</t>
  </si>
  <si>
    <t>F12-PATNA NJY</t>
  </si>
  <si>
    <t>1230101901020307</t>
  </si>
  <si>
    <t>F07-NADAMPALLI</t>
  </si>
  <si>
    <t>1230402903020304</t>
  </si>
  <si>
    <t>F03-CHILKALANERUPU</t>
  </si>
  <si>
    <t>1230402903010103</t>
  </si>
  <si>
    <t>F09-KAVARAGANAHALLI</t>
  </si>
  <si>
    <t>1230203905020304</t>
  </si>
  <si>
    <t>F11-BENNAVARA</t>
  </si>
  <si>
    <t>1230203905010502</t>
  </si>
  <si>
    <t xml:space="preserve">F08-MUSTOOR </t>
  </si>
  <si>
    <t>1230202903020303</t>
  </si>
  <si>
    <t>F02-MANJALANAGAR</t>
  </si>
  <si>
    <t>1230202905010104</t>
  </si>
  <si>
    <t>F12-MYLAPURA</t>
  </si>
  <si>
    <t>1230402901020306</t>
  </si>
  <si>
    <t>F09-SONNAGANAHALLI</t>
  </si>
  <si>
    <t>1230404902010106</t>
  </si>
  <si>
    <t>F09-KALKERE</t>
  </si>
  <si>
    <t>1310204901010106</t>
  </si>
  <si>
    <t>F09-HOLESIRIGERE</t>
  </si>
  <si>
    <t>1310301904010105</t>
  </si>
  <si>
    <t>F10-HANUMALI NJY</t>
  </si>
  <si>
    <t>1310203901020305</t>
  </si>
  <si>
    <t>F09-VIA</t>
  </si>
  <si>
    <t>1110301901020303</t>
  </si>
  <si>
    <t>FO9-BYRANHALLI NJY</t>
  </si>
  <si>
    <t>1210102901010108</t>
  </si>
  <si>
    <t>F05-AVALAHALLI</t>
  </si>
  <si>
    <t>1210201901010104</t>
  </si>
  <si>
    <t>F06-KANNAMANGALA</t>
  </si>
  <si>
    <t>1210201901010105</t>
  </si>
  <si>
    <t>F03-BRIGADE GOLDEN TRAINGALE</t>
  </si>
  <si>
    <t>1210201901010110</t>
  </si>
  <si>
    <t>F03-KUNDANNA</t>
  </si>
  <si>
    <t>1210202902010102</t>
  </si>
  <si>
    <t>F13-HARDWARE-PARK</t>
  </si>
  <si>
    <t>1210202905020308</t>
  </si>
  <si>
    <t>F05-KUNAMUDANAHALLI NJY</t>
  </si>
  <si>
    <t>1220103901010104</t>
  </si>
  <si>
    <t>F06-MANDIKAL</t>
  </si>
  <si>
    <t>1230202901020304</t>
  </si>
  <si>
    <t>F06-THIRUMANAHALLI</t>
  </si>
  <si>
    <t>1230202907020303</t>
  </si>
  <si>
    <t>F03-VENKATAPURA</t>
  </si>
  <si>
    <t>1230305901010104</t>
  </si>
  <si>
    <t>F06-MIDDILLU</t>
  </si>
  <si>
    <t>1230305904010105</t>
  </si>
  <si>
    <t>F05-MANJUNATHAPURA</t>
  </si>
  <si>
    <t>1230305904010107</t>
  </si>
  <si>
    <t>F09-KOTHANUR</t>
  </si>
  <si>
    <t>1230403901010101</t>
  </si>
  <si>
    <t>F05-MUDIGERE</t>
  </si>
  <si>
    <t>1310106901010102</t>
  </si>
  <si>
    <t>F06-HOSAGOLARAHATTI</t>
  </si>
  <si>
    <t>1310201902010105</t>
  </si>
  <si>
    <t>F00-NJY INAHALLI</t>
  </si>
  <si>
    <t>1310201902010106</t>
  </si>
  <si>
    <t>F11-MUDDAPURA NJY</t>
  </si>
  <si>
    <t>1310203901020306</t>
  </si>
  <si>
    <t>F11-KOLAL NJY</t>
  </si>
  <si>
    <t>1310203902010108</t>
  </si>
  <si>
    <t>F02-T NULENUR</t>
  </si>
  <si>
    <t>1310203906010102</t>
  </si>
  <si>
    <t>F03-BG HALLI</t>
  </si>
  <si>
    <t>1310203906010103</t>
  </si>
  <si>
    <t>F09-CHITRAHALLI</t>
  </si>
  <si>
    <t>1310203906010304</t>
  </si>
  <si>
    <t>F08-SHIVAGANGA</t>
  </si>
  <si>
    <t>1310203906020304</t>
  </si>
  <si>
    <t>1310401902010105</t>
  </si>
  <si>
    <t>1310401905010108</t>
  </si>
  <si>
    <t>F05-KAGGALAPURA</t>
  </si>
  <si>
    <t>1320109903010109</t>
  </si>
  <si>
    <t>1320201905010107</t>
  </si>
  <si>
    <t>F05-LOKAMMANAHALLI</t>
  </si>
  <si>
    <t>1320202905010110</t>
  </si>
  <si>
    <t>F08-B BETTA</t>
  </si>
  <si>
    <t>1320301906010104</t>
  </si>
  <si>
    <t>F04-SARJAMMANAHALLI NJY</t>
  </si>
  <si>
    <t>1320301906010105</t>
  </si>
  <si>
    <t>F06-KILARLAHALLI</t>
  </si>
  <si>
    <t>1320306903010105</t>
  </si>
  <si>
    <t>F03-JR GREEN PARK</t>
  </si>
  <si>
    <t>1220203903010107</t>
  </si>
  <si>
    <t>F25-MUDHANAYAKANAHALLI</t>
  </si>
  <si>
    <t>1210202903020311</t>
  </si>
  <si>
    <t>F14-MYLANDAHALLI</t>
  </si>
  <si>
    <t>1230204904010108</t>
  </si>
  <si>
    <t>F10-HORTICULTURE COLLAGE</t>
  </si>
  <si>
    <t>1310401902010106</t>
  </si>
  <si>
    <t>F11-RUDRAMMANNAHALLY</t>
  </si>
  <si>
    <t>1310403905020305</t>
  </si>
  <si>
    <t>F05-GALIGENAHALLI IP</t>
  </si>
  <si>
    <t>1320104904010106</t>
  </si>
  <si>
    <t>F06-KHB-02</t>
  </si>
  <si>
    <t>1320104904010107</t>
  </si>
  <si>
    <t>F10-THIMMASANDRA NJY</t>
  </si>
  <si>
    <t>1320104905010306</t>
  </si>
  <si>
    <t>F01-C.N PALYA</t>
  </si>
  <si>
    <t>1320106905010104</t>
  </si>
  <si>
    <t>F02-KENCHANAHALLI</t>
  </si>
  <si>
    <t>1320106905010105</t>
  </si>
  <si>
    <t>F03-GOLLAHALLY</t>
  </si>
  <si>
    <t>1320107904010105</t>
  </si>
  <si>
    <t>SANKALAGERE-66</t>
  </si>
  <si>
    <t>F01-HOSURUDODDI</t>
  </si>
  <si>
    <t>1220104905010201</t>
  </si>
  <si>
    <t>MANDIKAL_66</t>
  </si>
  <si>
    <t>F03-AVULABETTA</t>
  </si>
  <si>
    <t>1230302902010201</t>
  </si>
  <si>
    <t>BILICHODU_66</t>
  </si>
  <si>
    <t>F02-HALEKALLU</t>
  </si>
  <si>
    <t>1310105906010201</t>
  </si>
  <si>
    <t>F03-SHAMBULINGESWARA NJY</t>
  </si>
  <si>
    <t>1310105906010202</t>
  </si>
  <si>
    <t>F04-THUPPADAHALLI</t>
  </si>
  <si>
    <t>1310105906010203</t>
  </si>
  <si>
    <t>F07-MUGGIDARAGIHALLI</t>
  </si>
  <si>
    <t>1310105906020201</t>
  </si>
  <si>
    <t>F08-BILICHODU</t>
  </si>
  <si>
    <t>1310105906020202</t>
  </si>
  <si>
    <t>F01-CHIKKANAKATTE</t>
  </si>
  <si>
    <t>1310203905010106</t>
  </si>
  <si>
    <t xml:space="preserve">F09- VVS WATER SUPPLY </t>
  </si>
  <si>
    <t>1310401910010104</t>
  </si>
  <si>
    <t>F06-BANNIMUKKODLU NEW</t>
  </si>
  <si>
    <t>1220302901020302</t>
  </si>
  <si>
    <t>F08-KOLAGONDANAHALLY NJY</t>
  </si>
  <si>
    <t>1220302901020304</t>
  </si>
  <si>
    <t>F07-VALASI IP</t>
  </si>
  <si>
    <t>1220302901020303</t>
  </si>
  <si>
    <t>F05-DIMBADAHALLY</t>
  </si>
  <si>
    <t>1220302901020301</t>
  </si>
  <si>
    <t>CHALLAKERE WATER WORKS</t>
  </si>
  <si>
    <t>15515</t>
  </si>
  <si>
    <t>NIDASALE_66</t>
  </si>
  <si>
    <t>F02-KEBBALLI</t>
  </si>
  <si>
    <t>1320109907010202</t>
  </si>
  <si>
    <t>F01-SHIVANAHALLI NJY</t>
  </si>
  <si>
    <t>1320109907010201</t>
  </si>
  <si>
    <t>JIDDIGERE_66</t>
  </si>
  <si>
    <t>F04-HOSURU</t>
  </si>
  <si>
    <t>1320109908010204</t>
  </si>
  <si>
    <t>F02-BOMMADIGERE</t>
  </si>
  <si>
    <t>1320109908010202</t>
  </si>
  <si>
    <t>F03-M S PALYA</t>
  </si>
  <si>
    <t>1320109908010203</t>
  </si>
  <si>
    <t>F01-SHETTIBIDU</t>
  </si>
  <si>
    <t>1320109908010201</t>
  </si>
  <si>
    <t>F05- KANIVEHALLI</t>
  </si>
  <si>
    <t>1310203901020307</t>
  </si>
  <si>
    <t>F15-LOTUS FEEDER</t>
  </si>
  <si>
    <t>1320304901010102</t>
  </si>
  <si>
    <t>F05-MUMMANAHALLI</t>
  </si>
  <si>
    <t>1230404901020305</t>
  </si>
  <si>
    <t>F18-HUNKUNDA NJY</t>
  </si>
  <si>
    <t>1230203903020307</t>
  </si>
  <si>
    <t>SOMENAHALLI_EHT_66</t>
  </si>
  <si>
    <t>F05-DHINNAHALLI</t>
  </si>
  <si>
    <t>1230304905010201</t>
  </si>
  <si>
    <t>F02-SOMENAHALLI</t>
  </si>
  <si>
    <t>1230304905010202</t>
  </si>
  <si>
    <t>F17-YALAGALAHALLI</t>
  </si>
  <si>
    <t>1230302901010108</t>
  </si>
  <si>
    <t>F09- MURKANI NJY</t>
  </si>
  <si>
    <t>1220303904020305</t>
  </si>
  <si>
    <t>F21-MEDANAHALLI</t>
  </si>
  <si>
    <t>1220101901010203</t>
  </si>
  <si>
    <t>F20-THOREDODDI</t>
  </si>
  <si>
    <t>1220101901010202</t>
  </si>
  <si>
    <t>F10-AGARA NJY</t>
  </si>
  <si>
    <t>1220304903020306</t>
  </si>
  <si>
    <t>F19-SIDDANAHALLI NJY</t>
  </si>
  <si>
    <t>1230203903030508</t>
  </si>
  <si>
    <t>F11-GATTAMADAMANGALA NJY</t>
  </si>
  <si>
    <t>1230201901020306</t>
  </si>
  <si>
    <t>F18-DODDACHINAHALLI NJY</t>
  </si>
  <si>
    <t>1230201902020701</t>
  </si>
  <si>
    <t>F17-SUNDAGATTA NJY</t>
  </si>
  <si>
    <t>1220301901010118</t>
  </si>
  <si>
    <t>F07-CHIKKALAHALLI NJY</t>
  </si>
  <si>
    <t>1220303903020301</t>
  </si>
  <si>
    <t>F07-ANJINAYA IP</t>
  </si>
  <si>
    <t>1310303902020306</t>
  </si>
  <si>
    <t>F5-SHIVAM AUTO-TECH</t>
  </si>
  <si>
    <t>1230102903010107</t>
  </si>
  <si>
    <t>F02-GOLLARADODDI</t>
  </si>
  <si>
    <t>1220103902010105</t>
  </si>
  <si>
    <t>F17-VIRUPAKSHAPURA NJY</t>
  </si>
  <si>
    <t>1230201902020702</t>
  </si>
  <si>
    <t>F04-ADDAGAL</t>
  </si>
  <si>
    <t>1230302902010202</t>
  </si>
  <si>
    <t>F12-NJY-BHEEMANAKUNTE</t>
  </si>
  <si>
    <t>1320306906020301</t>
  </si>
  <si>
    <t>F10-NJY-NIDAGALLU</t>
  </si>
  <si>
    <t>1320306905010107</t>
  </si>
  <si>
    <t>F09-NJY-R-GOVARDHANGIRI</t>
  </si>
  <si>
    <t>1320306905010106</t>
  </si>
  <si>
    <t>F11-NJY-KENCHAMMANAHALLI</t>
  </si>
  <si>
    <t>1320306905020304</t>
  </si>
  <si>
    <t>F11-NJY-UDDAGATTE</t>
  </si>
  <si>
    <t>1320306903010106</t>
  </si>
  <si>
    <t>F09-GANDHINAGARA</t>
  </si>
  <si>
    <t>1320303904010106</t>
  </si>
  <si>
    <t>F12-SHAGADADU</t>
  </si>
  <si>
    <t>1320303902020305</t>
  </si>
  <si>
    <t>F15-GEAROCK</t>
  </si>
  <si>
    <t>1220203904010108</t>
  </si>
  <si>
    <t>F06-PVD NJY</t>
  </si>
  <si>
    <t>1220303903020302</t>
  </si>
  <si>
    <t>F05-MAHIMANAHALLI</t>
  </si>
  <si>
    <t>1220303903020303</t>
  </si>
  <si>
    <t xml:space="preserve"> F15-CHENNAKESHAVAPURA.</t>
  </si>
  <si>
    <t>1230402901010108</t>
  </si>
  <si>
    <t xml:space="preserve"> F10-CHOKKANAHALLI</t>
  </si>
  <si>
    <t>1230402903020307</t>
  </si>
  <si>
    <t>F13-SADARAHALLI NJY</t>
  </si>
  <si>
    <t>1320203907020305</t>
  </si>
  <si>
    <t>F10-MALLIGERE-NJY</t>
  </si>
  <si>
    <t>1320203906010106</t>
  </si>
  <si>
    <t>F18-NJY CHIKKA HOSAHALLI</t>
  </si>
  <si>
    <t>1220201902020308</t>
  </si>
  <si>
    <t xml:space="preserve">F10-SURAPPANAHATTY </t>
  </si>
  <si>
    <t>1310401903020304</t>
  </si>
  <si>
    <t>F11-HUNSAVADI NJY</t>
  </si>
  <si>
    <t>1320304902010306</t>
  </si>
  <si>
    <t>F17-KASINAYAKANAHALLI NJY</t>
  </si>
  <si>
    <t>1320304901020306</t>
  </si>
  <si>
    <t>F16-DODDADALAVATTA</t>
  </si>
  <si>
    <t>1320304901010103</t>
  </si>
  <si>
    <t>F11-NJY K B HOSAHALLI</t>
  </si>
  <si>
    <t>1230102908010111</t>
  </si>
  <si>
    <t>SOMENAHALLI_66</t>
  </si>
  <si>
    <t>F03-KAMBALAHALLI</t>
  </si>
  <si>
    <t>1230304905010203</t>
  </si>
  <si>
    <t>F6-NJY BANDETHIMMALAPURA</t>
  </si>
  <si>
    <t>1310403901020104</t>
  </si>
  <si>
    <t>F12-BANJIGERE</t>
  </si>
  <si>
    <t>1310404906010107</t>
  </si>
  <si>
    <t>F20-THIPPURU</t>
  </si>
  <si>
    <t>1210101906020301</t>
  </si>
  <si>
    <t>F10-MARASANDRA</t>
  </si>
  <si>
    <t>1210101901020101</t>
  </si>
  <si>
    <t>F25-BHARATHIYAM</t>
  </si>
  <si>
    <t>1220101901020401</t>
  </si>
  <si>
    <t>F23-NJY ITTAMADU</t>
  </si>
  <si>
    <t>1220101901010205</t>
  </si>
  <si>
    <t>F22-KIADB-4</t>
  </si>
  <si>
    <t>1220101901010204</t>
  </si>
  <si>
    <t>F10-SOREKUNTE NJY</t>
  </si>
  <si>
    <t>1320303904020304</t>
  </si>
  <si>
    <t>F10-MARUTHI NJY</t>
  </si>
  <si>
    <t>1320303902010105</t>
  </si>
  <si>
    <t>F13-MURUDESHWARA CERAMIC FACTORY</t>
  </si>
  <si>
    <t>1320303902010106</t>
  </si>
  <si>
    <t>F09-URAGAHALLI  CRUSHER</t>
  </si>
  <si>
    <t>1220101903020301</t>
  </si>
  <si>
    <t>F09-GUNGARAHALLI</t>
  </si>
  <si>
    <t>1220103904020305</t>
  </si>
  <si>
    <t>F08-A-M-KAVALU</t>
  </si>
  <si>
    <t>1320201909010107</t>
  </si>
  <si>
    <t>F03-DEVASANDRA</t>
  </si>
  <si>
    <t>1320109907010203</t>
  </si>
  <si>
    <t>F04-HITHLAPURA</t>
  </si>
  <si>
    <t>1320109907010204</t>
  </si>
  <si>
    <t>F11-GUNJUR</t>
  </si>
  <si>
    <t>1210101902010107</t>
  </si>
  <si>
    <t>F11-KIADB</t>
  </si>
  <si>
    <t>1210104901020101</t>
  </si>
  <si>
    <t>F12-BARAGOORU</t>
  </si>
  <si>
    <t>1210104901010107</t>
  </si>
  <si>
    <t>F26-NIRMAN_LAYOUT</t>
  </si>
  <si>
    <t>1210104903010501</t>
  </si>
  <si>
    <t>F05-NAVILUGURKI</t>
  </si>
  <si>
    <t>1230302902010203</t>
  </si>
  <si>
    <t>F11-SIRIGERE WATER SUPPLY</t>
  </si>
  <si>
    <t>1310203904010106</t>
  </si>
  <si>
    <t>F17-MICROLABS</t>
  </si>
  <si>
    <t>1220203904010109</t>
  </si>
  <si>
    <t>F04-CHIKKANENCHERLU NJY</t>
  </si>
  <si>
    <t>1230304905010204</t>
  </si>
  <si>
    <t>F10-SUGUNA FOODS</t>
  </si>
  <si>
    <t>1210203902010109</t>
  </si>
  <si>
    <t>F06-VEERABHADRA NJY</t>
  </si>
  <si>
    <t>1220301902010112</t>
  </si>
  <si>
    <t>F10-NJY ARASIKERE</t>
  </si>
  <si>
    <t>1320306903020101</t>
  </si>
  <si>
    <t>F11-NJY YETTINAHALLI</t>
  </si>
  <si>
    <t>1320306901010503</t>
  </si>
  <si>
    <t>F10-NJY B.HOSAHALLI</t>
  </si>
  <si>
    <t>1320306901010502</t>
  </si>
  <si>
    <t>F12-NJY GUJJUNODU</t>
  </si>
  <si>
    <t>1320306901010504</t>
  </si>
  <si>
    <t>F09-NJY BELLIBATLU</t>
  </si>
  <si>
    <t>1320306901010501</t>
  </si>
  <si>
    <t>F11-NJY PONNASAMUDRA</t>
  </si>
  <si>
    <t>1320306902010103</t>
  </si>
  <si>
    <t>F16-KAMMASANDRA</t>
  </si>
  <si>
    <t>1230201902020703</t>
  </si>
  <si>
    <t>F01-GUTTIDURGA(HALAVADANDI)</t>
  </si>
  <si>
    <t>1310105906010204</t>
  </si>
  <si>
    <t>DEVARBELAKERE_66</t>
  </si>
  <si>
    <t>F01-MYLARALINGESHWARA</t>
  </si>
  <si>
    <t>1310301909010201</t>
  </si>
  <si>
    <t>F03-KARIYAMMA</t>
  </si>
  <si>
    <t>1310301909010203</t>
  </si>
  <si>
    <t>F02-KADLEGONDI</t>
  </si>
  <si>
    <t>1310301909010202</t>
  </si>
  <si>
    <t>F04-SALAKATTE</t>
  </si>
  <si>
    <t>1310301909010204</t>
  </si>
  <si>
    <t>F11-CHALLAKERE WATER WORKS</t>
  </si>
  <si>
    <t>1310401902010107</t>
  </si>
  <si>
    <t>F08-BYADARAKODIGEHALLI NJY</t>
  </si>
  <si>
    <t>1320202904010108</t>
  </si>
  <si>
    <t>F07-SOMENAHALLI NJY</t>
  </si>
  <si>
    <t>1320202904010107</t>
  </si>
  <si>
    <t>F18-THUBINAKATTE NJY</t>
  </si>
  <si>
    <t>1320202901020501</t>
  </si>
  <si>
    <t>F09-KAMANDALAGUNDI</t>
  </si>
  <si>
    <t>1310105901010105</t>
  </si>
  <si>
    <t>F10-THIMLAPURA</t>
  </si>
  <si>
    <t>1310105901010106</t>
  </si>
  <si>
    <t>F13-CHIGALIKATTE</t>
  </si>
  <si>
    <t>1310401904010107</t>
  </si>
  <si>
    <t>F21-WIENER BERGER</t>
  </si>
  <si>
    <t>1320110903030506</t>
  </si>
  <si>
    <t>F20-JOHNSON</t>
  </si>
  <si>
    <t>1320110903030505</t>
  </si>
  <si>
    <t>F11-NJY  BAGENAHALLI</t>
  </si>
  <si>
    <t>1320110901010107</t>
  </si>
  <si>
    <t>F11-NJY RAJGERE</t>
  </si>
  <si>
    <t>1320110904020302</t>
  </si>
  <si>
    <t>F09-KODADAVADI</t>
  </si>
  <si>
    <t>1230401902010106</t>
  </si>
  <si>
    <t>F08-ADEPALLI-NJY</t>
  </si>
  <si>
    <t>1230401903020304</t>
  </si>
  <si>
    <t>F12-NJY PALENAHALLI</t>
  </si>
  <si>
    <t>1230404901020102</t>
  </si>
  <si>
    <t>F08-YELAGALLI NJY</t>
  </si>
  <si>
    <t>1220303903020304</t>
  </si>
  <si>
    <t>F14-SULLERI LIFT IRRIGATION</t>
  </si>
  <si>
    <t>1220105902010207</t>
  </si>
  <si>
    <t>F15-VYDYANATHESWARA NJY</t>
  </si>
  <si>
    <t>1220105902010208</t>
  </si>
  <si>
    <t>F10-SARAGUR</t>
  </si>
  <si>
    <t>1220105901030503</t>
  </si>
  <si>
    <t>F13-CHINNAHALLI</t>
  </si>
  <si>
    <t>1320305904010106</t>
  </si>
  <si>
    <t>F12-DANDIMARAMMA</t>
  </si>
  <si>
    <t>1320305901020306</t>
  </si>
  <si>
    <t xml:space="preserve">F13-CHOWDESHWARI </t>
  </si>
  <si>
    <t>1320305901010107</t>
  </si>
  <si>
    <t>F17-EKALAVYA</t>
  </si>
  <si>
    <t>1320305903020503</t>
  </si>
  <si>
    <t xml:space="preserve">F14-MALLEKAVU </t>
  </si>
  <si>
    <t>1320305903020501</t>
  </si>
  <si>
    <t xml:space="preserve">F15-DODDAMMADEVI </t>
  </si>
  <si>
    <t>1320305903020502</t>
  </si>
  <si>
    <t>F12-KYAMENAHALLY</t>
  </si>
  <si>
    <t>1320305902010106</t>
  </si>
  <si>
    <t>F11-GODDARAHALLY</t>
  </si>
  <si>
    <t>1320305902010105</t>
  </si>
  <si>
    <t>F06-HONNAPURA</t>
  </si>
  <si>
    <t>1210103901020303</t>
  </si>
  <si>
    <t>F20-CHIKKAANKANDAHALLI</t>
  </si>
  <si>
    <t>1230203903020308</t>
  </si>
  <si>
    <t>F18-KURUTAHALLI-NJY</t>
  </si>
  <si>
    <t>1230401901010112</t>
  </si>
  <si>
    <t>F05-SOMALAPURA IP</t>
  </si>
  <si>
    <t>1310107905020103</t>
  </si>
  <si>
    <t>F09-CHIKKABASURU THANDA NJY</t>
  </si>
  <si>
    <t>1310302906020305</t>
  </si>
  <si>
    <t>F09-GOLLAHALLI STONE CRUSHER</t>
  </si>
  <si>
    <t>1210105903020304</t>
  </si>
  <si>
    <t>F14-MOTIHALLI</t>
  </si>
  <si>
    <t>1320203905010108</t>
  </si>
  <si>
    <t>F14-GOPALANAHALLI-NJY</t>
  </si>
  <si>
    <t>1320203904020305</t>
  </si>
  <si>
    <t>F13-DUGADIHALLI-NJY</t>
  </si>
  <si>
    <t>1320203904010111</t>
  </si>
  <si>
    <t>F17-THOGARAGUNTE NJY</t>
  </si>
  <si>
    <t>1320302903020508</t>
  </si>
  <si>
    <t>F12-DWARANAKUNTE NJY</t>
  </si>
  <si>
    <t>1320302904010107</t>
  </si>
  <si>
    <t>F13-HAROGERE NJY</t>
  </si>
  <si>
    <t>1320302904010108</t>
  </si>
  <si>
    <t>F09- CHEELANAHALLY NJY</t>
  </si>
  <si>
    <t>1320301905010106</t>
  </si>
  <si>
    <t>F10-AVARAGALLU NJY</t>
  </si>
  <si>
    <t>1320301905020301</t>
  </si>
  <si>
    <t>F12-THIMMALAPURA NJY</t>
  </si>
  <si>
    <t>1320301907010108</t>
  </si>
  <si>
    <t>F11-JADEGONDANAHALLY NJY</t>
  </si>
  <si>
    <t>1320301907010107</t>
  </si>
  <si>
    <t>F12-GANJALAGUNTE NJY</t>
  </si>
  <si>
    <t>1320301904020302</t>
  </si>
  <si>
    <t>THOOBINAKERE_220/66/11</t>
  </si>
  <si>
    <t>F03-SATHANOORU</t>
  </si>
  <si>
    <t>1210102904010201</t>
  </si>
  <si>
    <t>CHATRA_66</t>
  </si>
  <si>
    <t>F05-AGRAHARA</t>
  </si>
  <si>
    <t>1220301903010205</t>
  </si>
  <si>
    <t>F07-BUDIGUPPE</t>
  </si>
  <si>
    <t>1220301903020202</t>
  </si>
  <si>
    <t>F02-P RAMPURA</t>
  </si>
  <si>
    <t>1220301903010202</t>
  </si>
  <si>
    <t>F03-KALLAHALLI INDUSTRIAL(I)</t>
  </si>
  <si>
    <t>1220301903010203</t>
  </si>
  <si>
    <t>F01-THUNGANI</t>
  </si>
  <si>
    <t>1220301903010201</t>
  </si>
  <si>
    <t>F06-VARAGERAHALLI</t>
  </si>
  <si>
    <t>1220301903020201</t>
  </si>
  <si>
    <t>F11-VABASANDRA</t>
  </si>
  <si>
    <t>1230304904020307</t>
  </si>
  <si>
    <t xml:space="preserve">F11-GODREJ </t>
  </si>
  <si>
    <t>1320104905010105</t>
  </si>
  <si>
    <t>F13-JAYANAGARA</t>
  </si>
  <si>
    <t>1320301902020305</t>
  </si>
  <si>
    <t>F11-KURUBARAHALLI NJY</t>
  </si>
  <si>
    <t>1320303902020306</t>
  </si>
  <si>
    <t>1210102904010202</t>
  </si>
  <si>
    <t>F22-KIADB NARASAPURA III</t>
  </si>
  <si>
    <t>1230102908010114</t>
  </si>
  <si>
    <t>F23-LAXMI INDUSTRIES</t>
  </si>
  <si>
    <t>1230102908010115</t>
  </si>
  <si>
    <t>F21-KIADB NARASAPURA II</t>
  </si>
  <si>
    <t>1230102908010113</t>
  </si>
  <si>
    <t>F20-KIADB NARASAPURA I</t>
  </si>
  <si>
    <t>1230102908010112</t>
  </si>
  <si>
    <t>F19 -JADEYA NJY</t>
  </si>
  <si>
    <t>1320202901010301</t>
  </si>
  <si>
    <t>F19-TAVAREKERE NJY</t>
  </si>
  <si>
    <t>1320202905020506</t>
  </si>
  <si>
    <t>F10-NJY VALLURU</t>
  </si>
  <si>
    <t>1320306907010501</t>
  </si>
  <si>
    <t>F08-NJY VENKATAPURA</t>
  </si>
  <si>
    <t>1320306904010106</t>
  </si>
  <si>
    <t>F09-NJY C K PURA</t>
  </si>
  <si>
    <t>1320306903020304</t>
  </si>
  <si>
    <t>F06-KYSAPURA NJY</t>
  </si>
  <si>
    <t>1220103903010106</t>
  </si>
  <si>
    <t>F05-THADIKAVAGILU NJY</t>
  </si>
  <si>
    <t>1220103903010105</t>
  </si>
  <si>
    <t>F09-ARAKERE NJY</t>
  </si>
  <si>
    <t>1220302902010105</t>
  </si>
  <si>
    <t>F06-YARAGATTAHALLI</t>
  </si>
  <si>
    <t>1310107903020301</t>
  </si>
  <si>
    <t>F07-NUGGIHALI</t>
  </si>
  <si>
    <t>1310107903020302</t>
  </si>
  <si>
    <t>F17-CHIKKAPURA NJY</t>
  </si>
  <si>
    <t>1320202901010106</t>
  </si>
  <si>
    <t>F09-BYADNUR NJY</t>
  </si>
  <si>
    <t>1320306902010104</t>
  </si>
  <si>
    <t>F10-BUDDAREDDY HALLI NJY</t>
  </si>
  <si>
    <t>1320306902010105</t>
  </si>
  <si>
    <t>F11-RYAPTE NJY</t>
  </si>
  <si>
    <t>1320306907010503</t>
  </si>
  <si>
    <t>F09-BHOOPUR NJY</t>
  </si>
  <si>
    <t>1320306907010502</t>
  </si>
  <si>
    <t>F11-HOSADURGA NJY</t>
  </si>
  <si>
    <t>1320306906010104</t>
  </si>
  <si>
    <t>F08-BYRAPURA</t>
  </si>
  <si>
    <t>1320306902010106</t>
  </si>
  <si>
    <t>F09-JAJURAYANAHALLI NJY</t>
  </si>
  <si>
    <t>1320306904010107</t>
  </si>
  <si>
    <t>F12-KODAMADUGU NJY</t>
  </si>
  <si>
    <t>1320306907010504</t>
  </si>
  <si>
    <t>F10-MADARASABARADODDI  NJY</t>
  </si>
  <si>
    <t>1220103904010107</t>
  </si>
  <si>
    <t>F16-SRINIVASA FINANCE</t>
  </si>
  <si>
    <t>1220202901020401</t>
  </si>
  <si>
    <t>F17-BALAGARANAHALLI</t>
  </si>
  <si>
    <t>1220202901020402</t>
  </si>
  <si>
    <t>F18-COMATO/ALLOYTECH</t>
  </si>
  <si>
    <t>1220202901020403</t>
  </si>
  <si>
    <t>F19-JAYABHARATHI SCHOOL</t>
  </si>
  <si>
    <t>1220202901020404</t>
  </si>
  <si>
    <t>F03-HOSUR IP</t>
  </si>
  <si>
    <t>1310107905010104</t>
  </si>
  <si>
    <t>F13-BETTAPPANAHALLI NJY</t>
  </si>
  <si>
    <t>1320302905010109</t>
  </si>
  <si>
    <t>F17-BEGLI_DIMBA_NJY</t>
  </si>
  <si>
    <t>1230101902010301</t>
  </si>
  <si>
    <t>F15-KMC NJY</t>
  </si>
  <si>
    <t>1230402902010107</t>
  </si>
  <si>
    <t>F06-KESHAVARA</t>
  </si>
  <si>
    <t>1230404903010104</t>
  </si>
  <si>
    <t>F09-HT MIRACLE</t>
  </si>
  <si>
    <t>1230404904020304</t>
  </si>
  <si>
    <t>F10-NJY CHINTHADAPI</t>
  </si>
  <si>
    <t>1230404904020305</t>
  </si>
  <si>
    <t>F10-KAMALAPURA</t>
  </si>
  <si>
    <t>1310301904020305</t>
  </si>
  <si>
    <t>F14-ADHINAYAKANAHALLI</t>
  </si>
  <si>
    <t>1320201905010108</t>
  </si>
  <si>
    <t>F14-KAIMARA NJY</t>
  </si>
  <si>
    <t>1320203906020307</t>
  </si>
  <si>
    <t>F12-DANDINAKURUBARAHATTI</t>
  </si>
  <si>
    <t>1310201903010109</t>
  </si>
  <si>
    <t>F12-DUNNASANDRA NJY</t>
  </si>
  <si>
    <t>1220304903020308</t>
  </si>
  <si>
    <t>F11-SADENAHALLI NJY</t>
  </si>
  <si>
    <t>1220304903020307</t>
  </si>
  <si>
    <t>PALLICHERLU_66</t>
  </si>
  <si>
    <t>F04-CHOWDAREDDYAHALLI NJY</t>
  </si>
  <si>
    <t>1230404907010203</t>
  </si>
  <si>
    <t>F03-MARIHALLI</t>
  </si>
  <si>
    <t>1230404907010202</t>
  </si>
  <si>
    <t>F02-SADDAHALLI</t>
  </si>
  <si>
    <t>1230404907010201</t>
  </si>
  <si>
    <t>F08-PADUVANAGERE</t>
  </si>
  <si>
    <t>1220301903020203</t>
  </si>
  <si>
    <t>F08-BILIGANAKUPPE</t>
  </si>
  <si>
    <t>1220304904020304</t>
  </si>
  <si>
    <t>F16-ANTHEM</t>
  </si>
  <si>
    <t>1220304902010111</t>
  </si>
  <si>
    <t>F06-POMBARAHALLI</t>
  </si>
  <si>
    <t>1230202905020304</t>
  </si>
  <si>
    <t>F13-KHANAJANAHALLY NJY</t>
  </si>
  <si>
    <t>1310401906020303</t>
  </si>
  <si>
    <t>F11-SANGENAHALLI</t>
  </si>
  <si>
    <t>1310105901020305</t>
  </si>
  <si>
    <t>F02-CHATNIHALLI NJY</t>
  </si>
  <si>
    <t>1310303908010105</t>
  </si>
  <si>
    <t>F11- NJY HANUMANAGUDDA</t>
  </si>
  <si>
    <t>1310403903020306</t>
  </si>
  <si>
    <t>F05-B T PALYA  NJY</t>
  </si>
  <si>
    <t>1320109908010205</t>
  </si>
  <si>
    <t>F09-MANNAMMA TEMPLE NJY</t>
  </si>
  <si>
    <t>1320303902010107</t>
  </si>
  <si>
    <t>F13-MASTHI TOWN</t>
  </si>
  <si>
    <t>1230204905010201</t>
  </si>
  <si>
    <t>F13-JNS</t>
  </si>
  <si>
    <t>1230301902020308</t>
  </si>
  <si>
    <t>F12-SRINIVASA SAGARA</t>
  </si>
  <si>
    <t>1230303904020307</t>
  </si>
  <si>
    <t>F10-VENKATAPURA</t>
  </si>
  <si>
    <t>1230304903010105</t>
  </si>
  <si>
    <t>F11-BALAREDDYHALLI NJY</t>
  </si>
  <si>
    <t>1230304903010106</t>
  </si>
  <si>
    <t>ALLIMARANAHALLI_66</t>
  </si>
  <si>
    <t>F03-SIDDAPURA</t>
  </si>
  <si>
    <t>1220301904010203</t>
  </si>
  <si>
    <t>F02-HOSAKOTE</t>
  </si>
  <si>
    <t>1220301904010202</t>
  </si>
  <si>
    <t>F04-DIMBADALLI NJY</t>
  </si>
  <si>
    <t>1220301904010204</t>
  </si>
  <si>
    <t>F01- GANALU NJY</t>
  </si>
  <si>
    <t>1220301904010201</t>
  </si>
  <si>
    <t>F10-KALLUKOTE</t>
  </si>
  <si>
    <t>1210101902020301</t>
  </si>
  <si>
    <t>F14-STELIS BIO PHARMA</t>
  </si>
  <si>
    <t>1210101904020305</t>
  </si>
  <si>
    <t>F04 GUMMAGATTA</t>
  </si>
  <si>
    <t>15783</t>
  </si>
  <si>
    <t>F06 HANUMANTHANAHALLI</t>
  </si>
  <si>
    <t>15784</t>
  </si>
  <si>
    <t>F02 S R PALYA</t>
  </si>
  <si>
    <t>15785</t>
  </si>
  <si>
    <t>F15-BARAKANAHAL</t>
  </si>
  <si>
    <t>1320203905020304</t>
  </si>
  <si>
    <t>F20-BARAGENAHALLI</t>
  </si>
  <si>
    <t>1210104902010112</t>
  </si>
  <si>
    <t>F15-C.S.HALLY NJY</t>
  </si>
  <si>
    <t>1310401909030501</t>
  </si>
  <si>
    <t>F06-HANUMANTHANAHALLI</t>
  </si>
  <si>
    <t>1320306906010105</t>
  </si>
  <si>
    <t>F15 - JODAGATTE NJY</t>
  </si>
  <si>
    <t>1210102902010108</t>
  </si>
  <si>
    <t>ALURU_66</t>
  </si>
  <si>
    <t>F07-GOLDEN_PALMS</t>
  </si>
  <si>
    <t>1210104905020201</t>
  </si>
  <si>
    <t>F08-APMC</t>
  </si>
  <si>
    <t>1210104905020202</t>
  </si>
  <si>
    <t>F10-MACHOHALLI INDUSTRIAL</t>
  </si>
  <si>
    <t>1140303902010105</t>
  </si>
  <si>
    <t>F20-CHIKKASHETTIKERE NJY</t>
  </si>
  <si>
    <t>1320202901010302</t>
  </si>
  <si>
    <t>F17-DAIRY CLASSIC</t>
  </si>
  <si>
    <t>1220304902010112</t>
  </si>
  <si>
    <t>F06-MAKALI</t>
  </si>
  <si>
    <t>1210104905010202</t>
  </si>
  <si>
    <t>F05-TRIDENT</t>
  </si>
  <si>
    <t>1210104905010201</t>
  </si>
  <si>
    <t>F06-SOMALAPURA</t>
  </si>
  <si>
    <t>1320107904010106</t>
  </si>
  <si>
    <t>F08-SANKAPURA</t>
  </si>
  <si>
    <t>1320107904010108</t>
  </si>
  <si>
    <t>F07-BAGUR</t>
  </si>
  <si>
    <t>1320107904010107</t>
  </si>
  <si>
    <t>F13-SASALAHALLI</t>
  </si>
  <si>
    <t>1320201904020304</t>
  </si>
  <si>
    <t>F11-GUDIGONDANAHALLI</t>
  </si>
  <si>
    <t>1320201906020301</t>
  </si>
  <si>
    <t>F10-VANIGERE IP</t>
  </si>
  <si>
    <t>1320110901020301</t>
  </si>
  <si>
    <t>F13-HIMALAYA DRUG</t>
  </si>
  <si>
    <t>1210104905020203</t>
  </si>
  <si>
    <t>HAGALAWADI_66</t>
  </si>
  <si>
    <t>F01-MATHIKERE</t>
  </si>
  <si>
    <t>1320107906010201</t>
  </si>
  <si>
    <t>F03-HAGALAWADI</t>
  </si>
  <si>
    <t>1320107906010202</t>
  </si>
  <si>
    <t>F10 ACHARYA PALYA</t>
  </si>
  <si>
    <t>1320201905020306</t>
  </si>
  <si>
    <t>F04-MUDIGERE</t>
  </si>
  <si>
    <t>1320104901010104</t>
  </si>
  <si>
    <t>F10 CHANNAPURA</t>
  </si>
  <si>
    <t>1320110904020303</t>
  </si>
  <si>
    <t>F15-KANDAVARA PUMP HOUSE</t>
  </si>
  <si>
    <t>1230301902020309</t>
  </si>
  <si>
    <t>F11-RAGADEVAHALLI NJY</t>
  </si>
  <si>
    <t>1320202902020307</t>
  </si>
  <si>
    <t>F05-KODATALU</t>
  </si>
  <si>
    <t>1310302908010105</t>
  </si>
  <si>
    <t>F11-NJY HONNURU</t>
  </si>
  <si>
    <t>1310403901010102</t>
  </si>
  <si>
    <t>F13-NJY HANDIGANALA</t>
  </si>
  <si>
    <t>1230403902010110</t>
  </si>
  <si>
    <t>F14-NJY THUMMANAHALLI</t>
  </si>
  <si>
    <t>1230403902010111</t>
  </si>
  <si>
    <t>F11-GANGANAHALLY</t>
  </si>
  <si>
    <t>1220302901010105</t>
  </si>
  <si>
    <t>F10-HALASURU</t>
  </si>
  <si>
    <t>1220302902010106</t>
  </si>
  <si>
    <t>F20-NJY KAMBLIPURA</t>
  </si>
  <si>
    <t>1220202901020405</t>
  </si>
  <si>
    <t>F14-DOMMASANDRA AGRI</t>
  </si>
  <si>
    <t>1220202903020305</t>
  </si>
  <si>
    <t>F11-J L HALLI NJY</t>
  </si>
  <si>
    <t>1310303903010106</t>
  </si>
  <si>
    <t>F15-CIPLA</t>
  </si>
  <si>
    <t>1210201901020303</t>
  </si>
  <si>
    <t>BIJJAHALLY MUSS</t>
  </si>
  <si>
    <t>F04-KADUSHIVANAHALLY</t>
  </si>
  <si>
    <t>1220302904010204</t>
  </si>
  <si>
    <t>F02-BOMMASANDRA IP</t>
  </si>
  <si>
    <t>1220302904010202</t>
  </si>
  <si>
    <t>F01-BIJJAHALLY NJY</t>
  </si>
  <si>
    <t>1220302904010201</t>
  </si>
  <si>
    <t>F03-GULAGANAHALLY IP</t>
  </si>
  <si>
    <t>1220302904010203</t>
  </si>
  <si>
    <t xml:space="preserve">F14-ARIHANT METALS </t>
  </si>
  <si>
    <t>1220203904010305</t>
  </si>
  <si>
    <t>F19-SHIVAGANGE</t>
  </si>
  <si>
    <t>1210104902010113</t>
  </si>
  <si>
    <t>F12-KHB COLONY</t>
  </si>
  <si>
    <t>1320306902010107</t>
  </si>
  <si>
    <t>F19-SWAN SILK NJY</t>
  </si>
  <si>
    <t>1230301903030508</t>
  </si>
  <si>
    <t>1310107905020104</t>
  </si>
  <si>
    <t>F21-HODAKE HOSAHALLY</t>
  </si>
  <si>
    <t>1220104904010108</t>
  </si>
  <si>
    <t>F03-KOLURU NJY</t>
  </si>
  <si>
    <t>1220104905010203</t>
  </si>
  <si>
    <t>F05-THORE HOSURU</t>
  </si>
  <si>
    <t>1220104905010205</t>
  </si>
  <si>
    <t>F04-MYLANAYKANAHALLY</t>
  </si>
  <si>
    <t>1220104905010204</t>
  </si>
  <si>
    <t>F14- BYRANAYKANAHALLY NJY</t>
  </si>
  <si>
    <t>1220104901010105</t>
  </si>
  <si>
    <t>F15-MUNKUNDA</t>
  </si>
  <si>
    <t>1220104901010106</t>
  </si>
  <si>
    <t>F10-RASHI-GRANITES</t>
  </si>
  <si>
    <t>1220203904020302</t>
  </si>
  <si>
    <t>F01-RESAL-CHEMICALS</t>
  </si>
  <si>
    <t>1220203904010110</t>
  </si>
  <si>
    <t>F09-TEGUTECH</t>
  </si>
  <si>
    <t>1220203904020303</t>
  </si>
  <si>
    <t>F11-BILLFORGE</t>
  </si>
  <si>
    <t>1220203904020301</t>
  </si>
  <si>
    <t>F03-PANIYAPURA INDUSTRIAL</t>
  </si>
  <si>
    <t>1310303908020305</t>
  </si>
  <si>
    <t>F13-GOWDIHALLI</t>
  </si>
  <si>
    <t>1320104902010103</t>
  </si>
  <si>
    <t>DODDAKARI_66</t>
  </si>
  <si>
    <t>F09-NALLUR</t>
  </si>
  <si>
    <t>1230203906010201</t>
  </si>
  <si>
    <t>F01-GUTTAHALLI</t>
  </si>
  <si>
    <t>1230203906020201</t>
  </si>
  <si>
    <t>F07-LAKKOJANAHALLI NJY</t>
  </si>
  <si>
    <t>1220103905020302</t>
  </si>
  <si>
    <t>F06-KAVANAPURA NJY</t>
  </si>
  <si>
    <t>1220103905020301</t>
  </si>
  <si>
    <t>F20-KG PALYA</t>
  </si>
  <si>
    <t>1320101901030701</t>
  </si>
  <si>
    <t>F16-MUDDENAHALLI</t>
  </si>
  <si>
    <t>1320103902030507</t>
  </si>
  <si>
    <t>F20-SWARNA GRUHA</t>
  </si>
  <si>
    <t>1320103902030504</t>
  </si>
  <si>
    <t>F18-LAKSHMI SAGAR</t>
  </si>
  <si>
    <t>1320103902030508</t>
  </si>
  <si>
    <t>1320103902030506</t>
  </si>
  <si>
    <t>F14-RANE WALES</t>
  </si>
  <si>
    <t>1320105902010108</t>
  </si>
  <si>
    <t>F17-CNNL</t>
  </si>
  <si>
    <t>1320107903030507</t>
  </si>
  <si>
    <t>F13-BILIDEVALAYA NJY</t>
  </si>
  <si>
    <t>1320110902010109</t>
  </si>
  <si>
    <t>F05-SHIVANAHALLI NJY</t>
  </si>
  <si>
    <t>1220103905010106</t>
  </si>
  <si>
    <t>F07-THIRTHARAMESHWARA</t>
  </si>
  <si>
    <t>1310302903010105</t>
  </si>
  <si>
    <t>F12-RANGAPPANAMATTI IP</t>
  </si>
  <si>
    <t>1310106905010105</t>
  </si>
  <si>
    <t>F12-PANDITHAPURA</t>
  </si>
  <si>
    <t>1210202902020304</t>
  </si>
  <si>
    <t>F16-VEERANAGAMMA</t>
  </si>
  <si>
    <t>1320305903010504</t>
  </si>
  <si>
    <t>F18-GARAGA NJY</t>
  </si>
  <si>
    <t>1310106901010104</t>
  </si>
  <si>
    <t>F17-HONNEBAGI NJY</t>
  </si>
  <si>
    <t>1310106901010103</t>
  </si>
  <si>
    <t>F12-MELANAYAKANAKATTE</t>
  </si>
  <si>
    <t>1310106902010107</t>
  </si>
  <si>
    <t>F08-BHAVAPURA</t>
  </si>
  <si>
    <t>1210203901010105</t>
  </si>
  <si>
    <t>KADAJJI_66</t>
  </si>
  <si>
    <t>F07-BASAVANAL</t>
  </si>
  <si>
    <t>1310103905020202</t>
  </si>
  <si>
    <t>F08-NAGARAKATTE</t>
  </si>
  <si>
    <t>1310103905020203</t>
  </si>
  <si>
    <t>F06-KADAJJI</t>
  </si>
  <si>
    <t>1310103905020201</t>
  </si>
  <si>
    <t>F04-NJ SRI RAM</t>
  </si>
  <si>
    <t>1310103905010202</t>
  </si>
  <si>
    <t>F01-REDDY CAMP</t>
  </si>
  <si>
    <t>1310103905010201</t>
  </si>
  <si>
    <t>F05-BENKIKERE NJY</t>
  </si>
  <si>
    <t>1310106903020304</t>
  </si>
  <si>
    <t>F20-KODIHALLI</t>
  </si>
  <si>
    <t>1310103901010705</t>
  </si>
  <si>
    <t>F16-THUBINAKERE NJY</t>
  </si>
  <si>
    <t>1220105902010104</t>
  </si>
  <si>
    <t>F19-NJY KC ROPPA</t>
  </si>
  <si>
    <t>1310401909020506</t>
  </si>
  <si>
    <t>F02-MALLASANDRA KATTE</t>
  </si>
  <si>
    <t>1320107906010203</t>
  </si>
  <si>
    <t>F12-HOSALLI</t>
  </si>
  <si>
    <t>1310202901020307</t>
  </si>
  <si>
    <t>F06-KUNDUR IP</t>
  </si>
  <si>
    <t>1310302907010106</t>
  </si>
  <si>
    <t>F05-ANJANEYA INDUSTRIAL</t>
  </si>
  <si>
    <t>1310302907010105</t>
  </si>
  <si>
    <t>F06-ARUNDI NJY</t>
  </si>
  <si>
    <t>1310302903010106</t>
  </si>
  <si>
    <t>F07-THIRTHARAMESHWARA NJY</t>
  </si>
  <si>
    <t>1310302903010107</t>
  </si>
  <si>
    <t>F15-CHOKKANDAHALLI</t>
  </si>
  <si>
    <t>1230204904010201</t>
  </si>
  <si>
    <t>F16-DODDASHIVARA</t>
  </si>
  <si>
    <t>1230204904010202</t>
  </si>
  <si>
    <t>F08-NEETHIGERE</t>
  </si>
  <si>
    <t>1310107903021501</t>
  </si>
  <si>
    <t>F31- NITESH ESTATE</t>
  </si>
  <si>
    <t>1210202903030502</t>
  </si>
  <si>
    <t>F26-GOBBARAGUNTE NJY</t>
  </si>
  <si>
    <t>1210202903030501</t>
  </si>
  <si>
    <t>SHANTHISAGARA JACKWELL_EHT_66</t>
  </si>
  <si>
    <t>66 KV SHANTHISAGARA WATER WORKS</t>
  </si>
  <si>
    <t>EHT</t>
  </si>
  <si>
    <t>1310107906010201</t>
  </si>
  <si>
    <t>F16-CHINNAPURA NJY</t>
  </si>
  <si>
    <t>1310204902020308</t>
  </si>
  <si>
    <t>F12-CHOKARABANDA(NJY)</t>
  </si>
  <si>
    <t>1230201901020307</t>
  </si>
  <si>
    <t>F09-MALLAPURA NJY</t>
  </si>
  <si>
    <t>1310104903010104</t>
  </si>
  <si>
    <t>F11-R.G. HALLI NJY</t>
  </si>
  <si>
    <t>1310104901010301</t>
  </si>
  <si>
    <t>F15-DINNUR NJY</t>
  </si>
  <si>
    <t>1230203901010107</t>
  </si>
  <si>
    <t>F13-NJY-THALAKAYALABETTA</t>
  </si>
  <si>
    <t>1230404906010110</t>
  </si>
  <si>
    <t>F13-DAGINAKATTE NJY</t>
  </si>
  <si>
    <t>1310107904020306</t>
  </si>
  <si>
    <t>F13-BASAVANTHANAHALLI</t>
  </si>
  <si>
    <t>1320303903020308</t>
  </si>
  <si>
    <t>F15-TOWN</t>
  </si>
  <si>
    <t>1230202906020101</t>
  </si>
  <si>
    <t>F09-KAGATHI NJY</t>
  </si>
  <si>
    <t>1230401903020305</t>
  </si>
  <si>
    <t>F10-KALPATARU NJY</t>
  </si>
  <si>
    <t>1310301903020305</t>
  </si>
  <si>
    <t>F10- BANDARLAHALLI</t>
  </si>
  <si>
    <t>1230103906010105</t>
  </si>
  <si>
    <t>PURAVARA_66</t>
  </si>
  <si>
    <t>F04-IMMADAGONDANAHALLI</t>
  </si>
  <si>
    <t>1320304903010204</t>
  </si>
  <si>
    <t>F02-THIMMALAPURA</t>
  </si>
  <si>
    <t>1320304903010202</t>
  </si>
  <si>
    <t>F03-GUMKARNAHALLI</t>
  </si>
  <si>
    <t>1320304903010203</t>
  </si>
  <si>
    <t>F01-SIDDANAHALLI</t>
  </si>
  <si>
    <t>1320304903010201</t>
  </si>
  <si>
    <t>F16-THATHIKAL  NJY</t>
  </si>
  <si>
    <t>1230202902010108</t>
  </si>
  <si>
    <t xml:space="preserve">F16-SEEGENAHALLI  </t>
  </si>
  <si>
    <t>1230202906020504</t>
  </si>
  <si>
    <t>MALLANAYAKANAHALLI_66</t>
  </si>
  <si>
    <t>F04-BELAGANAHALLI</t>
  </si>
  <si>
    <t>1230202908010204</t>
  </si>
  <si>
    <t>F03-PUTTENAHALLI</t>
  </si>
  <si>
    <t>1230202908010203</t>
  </si>
  <si>
    <t xml:space="preserve">F02-VAJRANAGENAHALLI </t>
  </si>
  <si>
    <t>1230202908010202</t>
  </si>
  <si>
    <t>F01-MITTAHALLI</t>
  </si>
  <si>
    <t>1230202908010201</t>
  </si>
  <si>
    <t>F09-PETHANDLAHALLI  NJY</t>
  </si>
  <si>
    <t>1230202903020304</t>
  </si>
  <si>
    <t>F18- DODDAMARALI NJY</t>
  </si>
  <si>
    <t>1230301903030509</t>
  </si>
  <si>
    <t>F13-NJY  KURABARAHALLI</t>
  </si>
  <si>
    <t>1230102903020307</t>
  </si>
  <si>
    <t>F12-NJY RAJAKALLAHALLI</t>
  </si>
  <si>
    <t>1230102903020306</t>
  </si>
  <si>
    <t>F11-CHOLAGATTA</t>
  </si>
  <si>
    <t>1230102904010105</t>
  </si>
  <si>
    <t>F29 -VILLA HIRANANDANI</t>
  </si>
  <si>
    <t>1210202903030503</t>
  </si>
  <si>
    <t>F33-APARTMENT LAKEPOINT</t>
  </si>
  <si>
    <t>1210202903030505</t>
  </si>
  <si>
    <t>F32-AJMAL LAYOUT</t>
  </si>
  <si>
    <t>1210202903030504</t>
  </si>
  <si>
    <t>F15-NALLAPAREDDYPALLI NJY</t>
  </si>
  <si>
    <t>1230305903010111</t>
  </si>
  <si>
    <t>F11-MULLANGICHETLAPALLI</t>
  </si>
  <si>
    <t>1230305907020305</t>
  </si>
  <si>
    <t>F10-PESALAPARTHI</t>
  </si>
  <si>
    <t>1230305907020304</t>
  </si>
  <si>
    <t>F16-BBMP</t>
  </si>
  <si>
    <t>1110301901010109</t>
  </si>
  <si>
    <t>F17-KOOLAHALLI NJY</t>
  </si>
  <si>
    <t>1310303907020307</t>
  </si>
  <si>
    <t>F12-NJY BOMMADEVARAHALLY</t>
  </si>
  <si>
    <t>1310403903020307</t>
  </si>
  <si>
    <t>F06-APOTEX</t>
  </si>
  <si>
    <t>1220203904010106</t>
  </si>
  <si>
    <t>F08 HUTHRI</t>
  </si>
  <si>
    <t>1320110904020304</t>
  </si>
  <si>
    <t>F13-JANAGUTTA NJY</t>
  </si>
  <si>
    <t>1230203901010106</t>
  </si>
  <si>
    <t>F04-U BAVINAHALLI</t>
  </si>
  <si>
    <t>1310303908020306</t>
  </si>
  <si>
    <t>F03-BANDARAHALLI  NJY</t>
  </si>
  <si>
    <t>1230202905010105</t>
  </si>
  <si>
    <t>F12-BOGLAHALLI</t>
  </si>
  <si>
    <t>1230203901020306</t>
  </si>
  <si>
    <t>F11-TAKKANAHALLI NJY</t>
  </si>
  <si>
    <t>1310302905010107</t>
  </si>
  <si>
    <t>F16-G.M.INFINITY</t>
  </si>
  <si>
    <t>1220203904010112</t>
  </si>
  <si>
    <t>MATHIKERE_YELIGEHALLI_66</t>
  </si>
  <si>
    <t>F04-YELIGEHALLY</t>
  </si>
  <si>
    <t>1210102905010201</t>
  </si>
  <si>
    <t>F12-SATHANUR NJY</t>
  </si>
  <si>
    <t>1220303901010301</t>
  </si>
  <si>
    <t>F13-HALASINAMARADODDI NJY</t>
  </si>
  <si>
    <t>1220303901020307</t>
  </si>
  <si>
    <t>F19-RANGANAHATTI</t>
  </si>
  <si>
    <t>1320202907030509</t>
  </si>
  <si>
    <t>F07-GIDADAPALYA</t>
  </si>
  <si>
    <t>1320110901020302</t>
  </si>
  <si>
    <t>F10-BASAVAPURA WATER SUPPLY</t>
  </si>
  <si>
    <t>1310106906010106</t>
  </si>
  <si>
    <t>F05-PADMAGIRI</t>
  </si>
  <si>
    <t>1310106904020304</t>
  </si>
  <si>
    <t>F21-KHB</t>
  </si>
  <si>
    <t>1220202901020406</t>
  </si>
  <si>
    <t>F11-BEECHANAHALLI</t>
  </si>
  <si>
    <t>1210103901020101</t>
  </si>
  <si>
    <t>F07-BHARAMASAGARA NJY</t>
  </si>
  <si>
    <t>1310402905010107</t>
  </si>
  <si>
    <t>F08-RANIKERE NJY</t>
  </si>
  <si>
    <t>1310402905010108</t>
  </si>
  <si>
    <t>F09-SAPTHAGIRI NJY</t>
  </si>
  <si>
    <t>1310402907020305</t>
  </si>
  <si>
    <t>F10-KAPARAHALLY NJY</t>
  </si>
  <si>
    <t>1310402903020305</t>
  </si>
  <si>
    <t>F11-KAMASAMUDRA NJY</t>
  </si>
  <si>
    <t>1310402901020304</t>
  </si>
  <si>
    <t>F13-DLF APARTMENT</t>
  </si>
  <si>
    <t>1220204904020306</t>
  </si>
  <si>
    <t>F07-KULAMBI NJY</t>
  </si>
  <si>
    <t>1310302907010107</t>
  </si>
  <si>
    <t>F08-VATLAHALLI NJY</t>
  </si>
  <si>
    <t>1310303905030501</t>
  </si>
  <si>
    <t>F13-THALAVAGALU NJY</t>
  </si>
  <si>
    <t>1310303905030502</t>
  </si>
  <si>
    <t>F13-BYRAPURA</t>
  </si>
  <si>
    <t>1210103902010106</t>
  </si>
  <si>
    <t xml:space="preserve">F05-VEERASAGARA </t>
  </si>
  <si>
    <t>1210103902010107</t>
  </si>
  <si>
    <t>F11-VADDRAHALLI</t>
  </si>
  <si>
    <t>1230203906010202</t>
  </si>
  <si>
    <t>F12-NERNAHALLI</t>
  </si>
  <si>
    <t>1230203906010203</t>
  </si>
  <si>
    <t>F21-HUNASANAHALLI NJY</t>
  </si>
  <si>
    <t>1230203903030101</t>
  </si>
  <si>
    <t>F05-DUGGASANDRA</t>
  </si>
  <si>
    <t>1230202901010107</t>
  </si>
  <si>
    <t>F11-BADAMAKANAHALLI</t>
  </si>
  <si>
    <t>1230202904010107</t>
  </si>
  <si>
    <t>F12-N BASAPURA NJY</t>
  </si>
  <si>
    <t>1310303902030504</t>
  </si>
  <si>
    <t>F09-GADIGUDAL NJY</t>
  </si>
  <si>
    <t>1310303908020307</t>
  </si>
  <si>
    <t>F07-JANEHAR NJY</t>
  </si>
  <si>
    <t>1320203902010106</t>
  </si>
  <si>
    <t>F09-NOSAGERE</t>
  </si>
  <si>
    <t>1230204903010105</t>
  </si>
  <si>
    <t>F15-SHIVANAHALLY NJY</t>
  </si>
  <si>
    <t>1220204901010108</t>
  </si>
  <si>
    <t>F01-KUTHANDAHALLI</t>
  </si>
  <si>
    <t>1230404907010204</t>
  </si>
  <si>
    <t>F23-HADONAHALLI</t>
  </si>
  <si>
    <t>1210101906020302</t>
  </si>
  <si>
    <t>F11-ISTHURU</t>
  </si>
  <si>
    <t>1210101901010108</t>
  </si>
  <si>
    <t>F23-RITTAL</t>
  </si>
  <si>
    <t>1210101907010114</t>
  </si>
  <si>
    <t>F09-KABBALA NJY</t>
  </si>
  <si>
    <t>1310107902010109</t>
  </si>
  <si>
    <t>F16-VENKATAGIRI KOTE NJY</t>
  </si>
  <si>
    <t>1210202904020307</t>
  </si>
  <si>
    <t>F28-THYLAGERE NJY</t>
  </si>
  <si>
    <t>1210202903030507</t>
  </si>
  <si>
    <t>F27-SAIBABA NJY</t>
  </si>
  <si>
    <t>1210202903030506</t>
  </si>
  <si>
    <t>F09-KAVERIDODDI</t>
  </si>
  <si>
    <t>1220103905020303</t>
  </si>
  <si>
    <t>F13-OBALAPURA</t>
  </si>
  <si>
    <t>1210104901020305</t>
  </si>
  <si>
    <t>F10-HULKUR NJY</t>
  </si>
  <si>
    <t>1230203906010204</t>
  </si>
  <si>
    <t>F02-BETHAMANGALA TOWN</t>
  </si>
  <si>
    <t>1230203906020202</t>
  </si>
  <si>
    <t>F27-TELECOM_LAYOUT</t>
  </si>
  <si>
    <t>1210104903030508</t>
  </si>
  <si>
    <t>F15-NJ KALKERE</t>
  </si>
  <si>
    <t>1310103903020306</t>
  </si>
  <si>
    <t>SHYAGALE_66</t>
  </si>
  <si>
    <t>1310103906010102</t>
  </si>
  <si>
    <t>F01-KANDAGAL</t>
  </si>
  <si>
    <t>1310103906010101</t>
  </si>
  <si>
    <t>F04-NJ SHYAGALE</t>
  </si>
  <si>
    <t>1310103906010104</t>
  </si>
  <si>
    <t>F03-GONIWADA</t>
  </si>
  <si>
    <t>1310103906010103</t>
  </si>
  <si>
    <t>F09-UKKUNDA GADI NJY</t>
  </si>
  <si>
    <t>1230203902010106</t>
  </si>
  <si>
    <t>F05-HALAGALADDI NJY</t>
  </si>
  <si>
    <t>1310401908010105</t>
  </si>
  <si>
    <t>F07-KENCHANAKUPPE</t>
  </si>
  <si>
    <t>1220101903020302</t>
  </si>
  <si>
    <t>F10-AVARAGERE</t>
  </si>
  <si>
    <t>1220101902020301</t>
  </si>
  <si>
    <t>F06-PATHURU NJY</t>
  </si>
  <si>
    <t>1230302902010204</t>
  </si>
  <si>
    <t>1320201907010106</t>
  </si>
  <si>
    <t>F13-VAHINI PIPES</t>
  </si>
  <si>
    <t>1320105903010301</t>
  </si>
  <si>
    <t>F12-BAVIHAL NJY</t>
  </si>
  <si>
    <t>1310104904010108</t>
  </si>
  <si>
    <t>F11-ANAGODU NJY</t>
  </si>
  <si>
    <t>1310104902010106</t>
  </si>
  <si>
    <t>DASHAVARA_66</t>
  </si>
  <si>
    <t>F02-HOSAHALLI NJY</t>
  </si>
  <si>
    <t>1220106901010102</t>
  </si>
  <si>
    <t>F03-YELEHOSHALLI</t>
  </si>
  <si>
    <t>1220106901010103</t>
  </si>
  <si>
    <t>F18-ATTIGATA NJY</t>
  </si>
  <si>
    <t>1310204902010109</t>
  </si>
  <si>
    <t>F17-NAGENAHALLI</t>
  </si>
  <si>
    <t>1310204902020309</t>
  </si>
  <si>
    <t>F11-VAJRA NJY</t>
  </si>
  <si>
    <t>1310204904010109</t>
  </si>
  <si>
    <t>F05-VENGALAPURA</t>
  </si>
  <si>
    <t>1310204906010105</t>
  </si>
  <si>
    <t>F16-MINDIGAL</t>
  </si>
  <si>
    <t>1230402902010108</t>
  </si>
  <si>
    <t>GURUVINAPURA_66</t>
  </si>
  <si>
    <t>F02-GURUVINAPURA NJY</t>
  </si>
  <si>
    <t>1220303905010102</t>
  </si>
  <si>
    <t>F03-KUWSSB</t>
  </si>
  <si>
    <t>1220303905010103</t>
  </si>
  <si>
    <t>F01-BHIMESHWARA</t>
  </si>
  <si>
    <t>1220303905010101</t>
  </si>
  <si>
    <t>F07-KALLENAHALLI</t>
  </si>
  <si>
    <t>1320203903020301</t>
  </si>
  <si>
    <t>F08-MELANAHALLI</t>
  </si>
  <si>
    <t>1320203903020302</t>
  </si>
  <si>
    <t>F10-A-ONE STEEL1</t>
  </si>
  <si>
    <t>1230303901010107</t>
  </si>
  <si>
    <t>F11-DUGGAVATHI</t>
  </si>
  <si>
    <t>1310301903010106</t>
  </si>
  <si>
    <t>F21-AVERAHALLI INDUSTRIAL AREA</t>
  </si>
  <si>
    <t>1210104902010114</t>
  </si>
  <si>
    <t>GODURU_66</t>
  </si>
  <si>
    <t>F01-KANIVE MADAPURA</t>
  </si>
  <si>
    <t>1220304909010101</t>
  </si>
  <si>
    <t>F02-THATTEKERE</t>
  </si>
  <si>
    <t>1220304909010102</t>
  </si>
  <si>
    <t>F03-ATTIKUPPE</t>
  </si>
  <si>
    <t>1220304909010103</t>
  </si>
  <si>
    <t>F16-PARAGODU NJY</t>
  </si>
  <si>
    <t>1230305903010112</t>
  </si>
  <si>
    <t>F12-TUNGA BHDRA</t>
  </si>
  <si>
    <t>1310301906010301</t>
  </si>
  <si>
    <t>F11-MARKANDESWARA</t>
  </si>
  <si>
    <t>1310301906010302</t>
  </si>
  <si>
    <t xml:space="preserve">F02-BISKUR </t>
  </si>
  <si>
    <t>1210103902011501</t>
  </si>
  <si>
    <t>F27-CHOWKAHALLI NJY</t>
  </si>
  <si>
    <t>1220101901010206</t>
  </si>
  <si>
    <t>F24-NAGALAPURA NJY</t>
  </si>
  <si>
    <t>1230102908010116</t>
  </si>
  <si>
    <t>F09-THINNALI</t>
  </si>
  <si>
    <t>1230103901020301</t>
  </si>
  <si>
    <t>F10-BANAHALLI</t>
  </si>
  <si>
    <t>1230204902020305</t>
  </si>
  <si>
    <t>F03-KADAJJI ALUR</t>
  </si>
  <si>
    <t>1310103905010203</t>
  </si>
  <si>
    <t>F12-RANGAPURA NJY</t>
  </si>
  <si>
    <t>1310203901010106</t>
  </si>
  <si>
    <t>F17-CHEERANAHALLI NJY</t>
  </si>
  <si>
    <t>1310203903010301</t>
  </si>
  <si>
    <t>F20-KOVERAHATTI</t>
  </si>
  <si>
    <t>1310401909010109</t>
  </si>
  <si>
    <t>F15-SATHENAHALLY-NJY</t>
  </si>
  <si>
    <t>1320106902020307</t>
  </si>
  <si>
    <t>F16-ANDHAPURA AGRI</t>
  </si>
  <si>
    <t>1220203902020308</t>
  </si>
  <si>
    <t>F16-CHANDURAYANAHALLI</t>
  </si>
  <si>
    <t>1210102902010110</t>
  </si>
  <si>
    <t>F14-BELAGUMBA NJY</t>
  </si>
  <si>
    <t>1210102902010109</t>
  </si>
  <si>
    <t>F05-GERAHALLI</t>
  </si>
  <si>
    <t>1210102903010106</t>
  </si>
  <si>
    <t>F14- HOOJENAHALLI</t>
  </si>
  <si>
    <t>1210103902011502</t>
  </si>
  <si>
    <t>F08-CHUNCHAGA NJY</t>
  </si>
  <si>
    <t>1220101903020303</t>
  </si>
  <si>
    <t>F26-KODIYALA NJY</t>
  </si>
  <si>
    <t>1220101901020402</t>
  </si>
  <si>
    <t>F08-HOSADODDI</t>
  </si>
  <si>
    <t>1220101902020302</t>
  </si>
  <si>
    <t>F09-GOLLAHALLI NJY</t>
  </si>
  <si>
    <t>1220304904020305</t>
  </si>
  <si>
    <t xml:space="preserve">F13-ANABERU </t>
  </si>
  <si>
    <t>1310104904020304</t>
  </si>
  <si>
    <t>F04-AMRUTHAPURA NJY</t>
  </si>
  <si>
    <t>1310203906010105</t>
  </si>
  <si>
    <t>F19-BOMMENAHALLY NJY</t>
  </si>
  <si>
    <t>1320107903010108</t>
  </si>
  <si>
    <t>F18-PURA NJY</t>
  </si>
  <si>
    <t>1320107903010107</t>
  </si>
  <si>
    <t>F15-HINDISKERE NJY</t>
  </si>
  <si>
    <t>1320201902010107</t>
  </si>
  <si>
    <t>NEERAGUNDA_66</t>
  </si>
  <si>
    <t>F01-NEERAGUNDA</t>
  </si>
  <si>
    <t>1310204907010101</t>
  </si>
  <si>
    <t>F03-SRI MATA</t>
  </si>
  <si>
    <t>1310204907010103</t>
  </si>
  <si>
    <t>F02-ADRIKATTE</t>
  </si>
  <si>
    <t>1310204907010102</t>
  </si>
  <si>
    <t>F04-ALADAHALLI</t>
  </si>
  <si>
    <t>1310204907010104</t>
  </si>
  <si>
    <t>F05-MADIVALA</t>
  </si>
  <si>
    <t>1230102904020305</t>
  </si>
  <si>
    <t>F08-SHIVANAGARA</t>
  </si>
  <si>
    <t>1310204906010106</t>
  </si>
  <si>
    <t>F06-N N KATTE</t>
  </si>
  <si>
    <t>1310204906010107</t>
  </si>
  <si>
    <t>F07-D K KATTE</t>
  </si>
  <si>
    <t>1310204906010108</t>
  </si>
  <si>
    <t>F09-NAGARASANAKOTE</t>
  </si>
  <si>
    <t>1220303903010105</t>
  </si>
  <si>
    <t>F15-GUDIHALLI</t>
  </si>
  <si>
    <t>1230403902010112</t>
  </si>
  <si>
    <t>F16-BYRANAIKANAHALLI</t>
  </si>
  <si>
    <t>1230403902010113</t>
  </si>
  <si>
    <t>F06-AMALAPURA</t>
  </si>
  <si>
    <t>1320103904020305</t>
  </si>
  <si>
    <t>F01-BATHLAHALLI NJY</t>
  </si>
  <si>
    <t>1230304905010205</t>
  </si>
  <si>
    <t>F11-KHBHAMPAPURA1</t>
  </si>
  <si>
    <t>1220101902020303</t>
  </si>
  <si>
    <t>F12-BDA2</t>
  </si>
  <si>
    <t>1220101902020304</t>
  </si>
  <si>
    <t>F20-VANAKANAHALLY NJY</t>
  </si>
  <si>
    <t>1220201902010113</t>
  </si>
  <si>
    <t>F05-MANGAL</t>
  </si>
  <si>
    <t>1210102904010203</t>
  </si>
  <si>
    <t>SHIVANASANDRA_66</t>
  </si>
  <si>
    <t>F02-KALARI</t>
  </si>
  <si>
    <t>1210103904010103</t>
  </si>
  <si>
    <t>F04-THALEKERE</t>
  </si>
  <si>
    <t>1210103904010101</t>
  </si>
  <si>
    <t>F01-JANIGERE</t>
  </si>
  <si>
    <t>1210103904010102</t>
  </si>
  <si>
    <t>F61-BILL FORGE</t>
  </si>
  <si>
    <t>1220204905020305</t>
  </si>
  <si>
    <t>F13- BYATARAYANADODDI</t>
  </si>
  <si>
    <t>1220204901020305</t>
  </si>
  <si>
    <t>F03-KODIPALYA</t>
  </si>
  <si>
    <t>1210103904010104</t>
  </si>
  <si>
    <t>F24-PLANT LIPIDS</t>
  </si>
  <si>
    <t>1210101906020303</t>
  </si>
  <si>
    <t>F24-EKASHIPURA NJY</t>
  </si>
  <si>
    <t>1210101907010115</t>
  </si>
  <si>
    <t>F04-BYADARAHALLI</t>
  </si>
  <si>
    <t>1220303905010104</t>
  </si>
  <si>
    <t>F05-YALIYURU</t>
  </si>
  <si>
    <t>1220303905010105</t>
  </si>
  <si>
    <t>F06-BETTAHALLI</t>
  </si>
  <si>
    <t>1320109906020301</t>
  </si>
  <si>
    <t>F09-KUMBARAPALYA</t>
  </si>
  <si>
    <t>1320109906020303</t>
  </si>
  <si>
    <t xml:space="preserve">F08-ANCHIPURA </t>
  </si>
  <si>
    <t>1320109906020302</t>
  </si>
  <si>
    <t>F13-KOGUNDE NJY</t>
  </si>
  <si>
    <t>1310202904010107</t>
  </si>
  <si>
    <t>F11-BHARAMASAGARA</t>
  </si>
  <si>
    <t>1310202904010106</t>
  </si>
  <si>
    <t>F03-GEJJAGARAGUPPE NJY</t>
  </si>
  <si>
    <t>1210102905010202</t>
  </si>
  <si>
    <t>F18-DIARY</t>
  </si>
  <si>
    <t>1220301901010119</t>
  </si>
  <si>
    <t>F07-BENAVARA</t>
  </si>
  <si>
    <t>1320109906020304</t>
  </si>
  <si>
    <t>F14-GSK</t>
  </si>
  <si>
    <t>1230102903020308</t>
  </si>
  <si>
    <t>F12-HINDASAGATTA NJY</t>
  </si>
  <si>
    <t>1310301905020307</t>
  </si>
  <si>
    <t>F16-KIADB</t>
  </si>
  <si>
    <t>1230102903020309</t>
  </si>
  <si>
    <t>F17-MOTAKAPALLI</t>
  </si>
  <si>
    <t>1230305903010113</t>
  </si>
  <si>
    <t>F13-KENNEDALU</t>
  </si>
  <si>
    <t>1310201903010107</t>
  </si>
  <si>
    <t>F14-KALLANAKUPPE</t>
  </si>
  <si>
    <t>1220304903010104</t>
  </si>
  <si>
    <t>F09-KORATIKERE</t>
  </si>
  <si>
    <t>1310107903021502</t>
  </si>
  <si>
    <t>F02-PUTUGANALU</t>
  </si>
  <si>
    <t>1310103905010204</t>
  </si>
  <si>
    <t>F05-ANJANEYA</t>
  </si>
  <si>
    <t>1310103905020204</t>
  </si>
  <si>
    <t>F19-STP AVARAGERE</t>
  </si>
  <si>
    <t>1310103904030706</t>
  </si>
  <si>
    <t>F12-RANGANATHA FEEDER</t>
  </si>
  <si>
    <t>1310104901010106</t>
  </si>
  <si>
    <t>F28-GOPALPURA-NJY</t>
  </si>
  <si>
    <t>1210104903030509</t>
  </si>
  <si>
    <t>F17-G.MARANDAHALLI</t>
  </si>
  <si>
    <t>1230202902020309</t>
  </si>
  <si>
    <t>THERIYUR_66</t>
  </si>
  <si>
    <t>F03-MASARAPADI</t>
  </si>
  <si>
    <t>1320304904010103</t>
  </si>
  <si>
    <t>F01-PARTHIHALLI</t>
  </si>
  <si>
    <t>1320304904010101</t>
  </si>
  <si>
    <t>F02-GUNDAGAL</t>
  </si>
  <si>
    <t>1320304904010102</t>
  </si>
  <si>
    <t>F14-DINNAHALLI</t>
  </si>
  <si>
    <t>1230204905010202</t>
  </si>
  <si>
    <t>F18-MUNIYUR</t>
  </si>
  <si>
    <t>1320202905020507</t>
  </si>
  <si>
    <t>F06-ATTIMGERE NJY</t>
  </si>
  <si>
    <t>1210102903010107</t>
  </si>
  <si>
    <t>F03-KAPPAGERE</t>
  </si>
  <si>
    <t>1310204902010110</t>
  </si>
  <si>
    <t>MADADAKERE_66</t>
  </si>
  <si>
    <t>F08-MADADAKERE NJY</t>
  </si>
  <si>
    <t>1310204908020101</t>
  </si>
  <si>
    <t>F01-SEERANAKATTE</t>
  </si>
  <si>
    <t>1310204908010101</t>
  </si>
  <si>
    <t>F04-KENKERE</t>
  </si>
  <si>
    <t>1310204908010103</t>
  </si>
  <si>
    <t>F03-S K HALLI</t>
  </si>
  <si>
    <t>1310204908010102</t>
  </si>
  <si>
    <t>F07-CHANDANDUR</t>
  </si>
  <si>
    <t>1230303902020302</t>
  </si>
  <si>
    <t>1230303902020303</t>
  </si>
  <si>
    <t>THIPPURU_66</t>
  </si>
  <si>
    <t>F02-SINGONAHALLI</t>
  </si>
  <si>
    <t>1320401901010101</t>
  </si>
  <si>
    <t>F04-KADSHETTIHALLI</t>
  </si>
  <si>
    <t>1320401901010102</t>
  </si>
  <si>
    <t xml:space="preserve">F06-SIDDESHWARA </t>
  </si>
  <si>
    <t>1310401907020301</t>
  </si>
  <si>
    <t>F02-HULIKATTE NJY</t>
  </si>
  <si>
    <t>1310303907010505</t>
  </si>
  <si>
    <t>F16-NANDHI</t>
  </si>
  <si>
    <t>1320202901020502</t>
  </si>
  <si>
    <t>F23-RAMKY</t>
  </si>
  <si>
    <t>1210104903010112</t>
  </si>
  <si>
    <t>BIEC_66</t>
  </si>
  <si>
    <t>F02-BIEC</t>
  </si>
  <si>
    <t>1210104906010102</t>
  </si>
  <si>
    <t>F04-T.G.HALLI</t>
  </si>
  <si>
    <t>1210104906010104</t>
  </si>
  <si>
    <t>1210104906010101</t>
  </si>
  <si>
    <t>F03-MADANAYAKANAHALLI</t>
  </si>
  <si>
    <t>1210104906010103</t>
  </si>
  <si>
    <t>F11-MADAPATNA STONE CRUSHER</t>
  </si>
  <si>
    <t>1210105902010105</t>
  </si>
  <si>
    <t>F05-MITLAKATTE INDUSTRIAL</t>
  </si>
  <si>
    <t>1310301909020201</t>
  </si>
  <si>
    <t>F11-NOOTUVE</t>
  </si>
  <si>
    <t>1230204902020306</t>
  </si>
  <si>
    <t xml:space="preserve">F06-MADANABAVI </t>
  </si>
  <si>
    <t>1310302902020306</t>
  </si>
  <si>
    <t>F05-SALABALU</t>
  </si>
  <si>
    <t>1310302902020305</t>
  </si>
  <si>
    <t>SRIGIRIPURA_66</t>
  </si>
  <si>
    <t>F02-VEERASAGARA</t>
  </si>
  <si>
    <t>1210103905010101</t>
  </si>
  <si>
    <t>F03-HOSAHALLI</t>
  </si>
  <si>
    <t>1210103905010102</t>
  </si>
  <si>
    <t>F06- KEMPASAGARA NJY</t>
  </si>
  <si>
    <t>1210102904010204</t>
  </si>
  <si>
    <t>NALLUR_66</t>
  </si>
  <si>
    <t>F02-NALLUR NJY</t>
  </si>
  <si>
    <t>1310106908010102</t>
  </si>
  <si>
    <t>F01-ITTAGI IP</t>
  </si>
  <si>
    <t>1310106908010101</t>
  </si>
  <si>
    <t>F03-GALIHALLI IP</t>
  </si>
  <si>
    <t>1310106908010103</t>
  </si>
  <si>
    <t>F04-NALLUR IP</t>
  </si>
  <si>
    <t>1310106908010104</t>
  </si>
  <si>
    <t>F15-GOWDANAHALLY</t>
  </si>
  <si>
    <t>1310401904010108</t>
  </si>
  <si>
    <t>F25-DODDATUMKUR NJY</t>
  </si>
  <si>
    <t>1210101907010116</t>
  </si>
  <si>
    <t>F15-TATA POWER</t>
  </si>
  <si>
    <t>1230102903020310</t>
  </si>
  <si>
    <t>F07-NARANAHALLY</t>
  </si>
  <si>
    <t>1320106905010301</t>
  </si>
  <si>
    <t>F08-UNGRA</t>
  </si>
  <si>
    <t>1320106905020304</t>
  </si>
  <si>
    <t>F20-BESCOM SUBDIVISION</t>
  </si>
  <si>
    <t>1320106903030509</t>
  </si>
  <si>
    <t>F08-BYADRAHALLY</t>
  </si>
  <si>
    <t>1320106901020301</t>
  </si>
  <si>
    <t>F09-MALLENAHALLI</t>
  </si>
  <si>
    <t>1320106901020302</t>
  </si>
  <si>
    <t>F10-SARIGEPALYA</t>
  </si>
  <si>
    <t>1320106901020303</t>
  </si>
  <si>
    <t>F11-YARABALLY</t>
  </si>
  <si>
    <t>1320106901020304</t>
  </si>
  <si>
    <t>F12-SRIRAMPURA</t>
  </si>
  <si>
    <t>1230103905010503</t>
  </si>
  <si>
    <t>F10-BALEVARIPALLI</t>
  </si>
  <si>
    <t>1230103905010501</t>
  </si>
  <si>
    <t>F13-G.BYAPALLI</t>
  </si>
  <si>
    <t>1230103905010504</t>
  </si>
  <si>
    <t>F11-KADIRAMAPALLI</t>
  </si>
  <si>
    <t>1230103905010502</t>
  </si>
  <si>
    <t>F10-MATHI</t>
  </si>
  <si>
    <t>1310103903020501</t>
  </si>
  <si>
    <t>F21-NJ TARALABALU</t>
  </si>
  <si>
    <t>1310101902020701</t>
  </si>
  <si>
    <t>F01-MARASANDRA</t>
  </si>
  <si>
    <t>1210103905010103</t>
  </si>
  <si>
    <t>F04-BETTAHALLI</t>
  </si>
  <si>
    <t>1210103905010104</t>
  </si>
  <si>
    <t>F14-DLF</t>
  </si>
  <si>
    <t>1220204904020307</t>
  </si>
  <si>
    <t>F10-YARAGANALU NJY</t>
  </si>
  <si>
    <t>1310302902010104</t>
  </si>
  <si>
    <t>HULIMANGALA_66</t>
  </si>
  <si>
    <t>F10-PODU</t>
  </si>
  <si>
    <t>1220204902010101</t>
  </si>
  <si>
    <t>F11-SAI BABA TEMPLE ROAD</t>
  </si>
  <si>
    <t>1220204902010102</t>
  </si>
  <si>
    <t>F16-NANDIHALLI</t>
  </si>
  <si>
    <t>1320203905030501</t>
  </si>
  <si>
    <t>F18-SIGEBAGI</t>
  </si>
  <si>
    <t>1320203905030503</t>
  </si>
  <si>
    <t>F17-OTIKERE NJY</t>
  </si>
  <si>
    <t>1320203905030502</t>
  </si>
  <si>
    <t>F09-BILASANURU NJY</t>
  </si>
  <si>
    <t>1310301907020305</t>
  </si>
  <si>
    <t>F15-KUNCHURU  IP</t>
  </si>
  <si>
    <t>1310303902030505</t>
  </si>
  <si>
    <t>F11-GAVIRANGAPURA</t>
  </si>
  <si>
    <t>1310204901020305</t>
  </si>
  <si>
    <t>F14-KALLIPALYA</t>
  </si>
  <si>
    <t>1320104902020302</t>
  </si>
  <si>
    <t>F22-NERALEGHATTA</t>
  </si>
  <si>
    <t>1210101906020304</t>
  </si>
  <si>
    <t>F10-NEETIGERE  NJY</t>
  </si>
  <si>
    <t>1310107903021503</t>
  </si>
  <si>
    <t>F04-ALURU</t>
  </si>
  <si>
    <t>1210104905010203</t>
  </si>
  <si>
    <t>F09-RAJAJINAGAR HOUSING SOCIETY</t>
  </si>
  <si>
    <t>1210104905020204</t>
  </si>
  <si>
    <t>F11-YARAGATTIHALLI NJY</t>
  </si>
  <si>
    <t>1310107903021504</t>
  </si>
  <si>
    <t xml:space="preserve">F10-MUKTHENAHALLI IP </t>
  </si>
  <si>
    <t>1310302907020301</t>
  </si>
  <si>
    <t>F06-BHEEMASANDRA TOWN</t>
  </si>
  <si>
    <t>1320104901020302</t>
  </si>
  <si>
    <t xml:space="preserve">F07-KANNENAHALLI </t>
  </si>
  <si>
    <t>1320104901020303</t>
  </si>
  <si>
    <t>F05-GOLLAHALLI COLONY IP</t>
  </si>
  <si>
    <t>1320104901020301</t>
  </si>
  <si>
    <t>F17-B.G KOTE</t>
  </si>
  <si>
    <t>1230402902010109</t>
  </si>
  <si>
    <t>F12-ARSINAKUNTE</t>
  </si>
  <si>
    <t>1210103902020307</t>
  </si>
  <si>
    <t>F18-NARASAPURA</t>
  </si>
  <si>
    <t>1230305903010114</t>
  </si>
  <si>
    <t>F14-LAKSHMIPURA</t>
  </si>
  <si>
    <t>1220204901010301</t>
  </si>
  <si>
    <t>F05-VIDHYA NAGARA</t>
  </si>
  <si>
    <t>1320201901010108</t>
  </si>
  <si>
    <t>GUNGURUMALE_110</t>
  </si>
  <si>
    <t>F02-KASAVANAHALLI</t>
  </si>
  <si>
    <t>1320201903010104</t>
  </si>
  <si>
    <t>F07-R.BYADARAHALLI NJY</t>
  </si>
  <si>
    <t>1320109901020301</t>
  </si>
  <si>
    <t>F29-LUMAX</t>
  </si>
  <si>
    <t>1220101901010111</t>
  </si>
  <si>
    <t xml:space="preserve">F08-BASAVESHWARA NJY </t>
  </si>
  <si>
    <t>1220103905010107</t>
  </si>
  <si>
    <t>F12-MAVUKERE</t>
  </si>
  <si>
    <t>1320103903020305</t>
  </si>
  <si>
    <t>F11-KORAMANGALA</t>
  </si>
  <si>
    <t>1210103903020304</t>
  </si>
  <si>
    <t xml:space="preserve">F31-AGRI FEEDER </t>
  </si>
  <si>
    <t>1220203901010502</t>
  </si>
  <si>
    <t xml:space="preserve">F07-NAGANAYAKANAHALLI </t>
  </si>
  <si>
    <t>1220203903010108</t>
  </si>
  <si>
    <t>F15-THIRUMAGONDANAHALLI</t>
  </si>
  <si>
    <t>1220203902010109</t>
  </si>
  <si>
    <t>F09-YENNEGERE</t>
  </si>
  <si>
    <t>1210103903010106</t>
  </si>
  <si>
    <t>F13-VADERAHALLI NJY</t>
  </si>
  <si>
    <t>1220102901010109</t>
  </si>
  <si>
    <t>F10-MADAPURA NJY</t>
  </si>
  <si>
    <t>1220101903020304</t>
  </si>
  <si>
    <t>F11-YAKKANAHALLI IP</t>
  </si>
  <si>
    <t>1310302907020303</t>
  </si>
  <si>
    <t>F08-BANNIKODU IP</t>
  </si>
  <si>
    <t>1310302907020304</t>
  </si>
  <si>
    <t>F09-NELAHONNE IP</t>
  </si>
  <si>
    <t>1310302907020302</t>
  </si>
  <si>
    <t>F17-GUNGIRLAHALLI</t>
  </si>
  <si>
    <t>1230303904020308</t>
  </si>
  <si>
    <t>F15-VADAGHATTA</t>
  </si>
  <si>
    <t>1320103901010501</t>
  </si>
  <si>
    <t>F17-MAVINAKUNTE</t>
  </si>
  <si>
    <t>1320103901020309</t>
  </si>
  <si>
    <t>F13-DODDA VEERANAHALLI</t>
  </si>
  <si>
    <t>1320103901020307</t>
  </si>
  <si>
    <t>F16-BORAGONDANAHALLI</t>
  </si>
  <si>
    <t>1320103901010502</t>
  </si>
  <si>
    <t>F14-CHIKKA BELLAVI</t>
  </si>
  <si>
    <t>1320103901020308</t>
  </si>
  <si>
    <t>F17-BYADARAHALLI</t>
  </si>
  <si>
    <t>1320201902010108</t>
  </si>
  <si>
    <t>F10-FLIPKART</t>
  </si>
  <si>
    <t>1230204903010201</t>
  </si>
  <si>
    <t>F11-APPOLO TRICOAT</t>
  </si>
  <si>
    <t>1230204903010202</t>
  </si>
  <si>
    <t>F05-CHIKKA ARAKERE</t>
  </si>
  <si>
    <t>1310105906020203</t>
  </si>
  <si>
    <t>F18-MICROLABS</t>
  </si>
  <si>
    <t>1110301901030502</t>
  </si>
  <si>
    <t>F19-ANANTHANAGARA</t>
  </si>
  <si>
    <t>1110301901030503</t>
  </si>
  <si>
    <t>B V HALLI_66</t>
  </si>
  <si>
    <t>F03-BYRASHETTIHALLI</t>
  </si>
  <si>
    <t>1220105903010101</t>
  </si>
  <si>
    <t>F10-MARAVANJI TANDA</t>
  </si>
  <si>
    <t>1310106905020102</t>
  </si>
  <si>
    <t>VANDARAGUPPE_66</t>
  </si>
  <si>
    <t>F01-KANNAMANGALA</t>
  </si>
  <si>
    <t>1220106902010101</t>
  </si>
  <si>
    <t>F02-KENGAL NJY</t>
  </si>
  <si>
    <t>1220106902010102</t>
  </si>
  <si>
    <t>F22-GOLF NJY</t>
  </si>
  <si>
    <t>1230203903020309</t>
  </si>
  <si>
    <t>F19-K.R PURA</t>
  </si>
  <si>
    <t>1230402902020308</t>
  </si>
  <si>
    <t>F04-KMF</t>
  </si>
  <si>
    <t>1220106901010104</t>
  </si>
  <si>
    <t>F03-BATARKUPPA</t>
  </si>
  <si>
    <t>1230203906010205</t>
  </si>
  <si>
    <t>F11-HUNASEHALLI</t>
  </si>
  <si>
    <t>1310303906020305</t>
  </si>
  <si>
    <t>F05-NJY RANGENAHALLY</t>
  </si>
  <si>
    <t>1310401907010106</t>
  </si>
  <si>
    <t>VISHWESHWARAPURA_66</t>
  </si>
  <si>
    <t>F02-RANGAVANAHALLY NJY</t>
  </si>
  <si>
    <t>1310402909010102</t>
  </si>
  <si>
    <t>F01-V V PURA</t>
  </si>
  <si>
    <t>1310402909010101</t>
  </si>
  <si>
    <t>F02-SOMEGOWDANADODDI</t>
  </si>
  <si>
    <t>1220105903010102</t>
  </si>
  <si>
    <t>F04-VITTLENAHALLI</t>
  </si>
  <si>
    <t>1220105903010103</t>
  </si>
  <si>
    <t>F06-BUDDHAJYOTHI LAYOUT</t>
  </si>
  <si>
    <t>1210104906010106</t>
  </si>
  <si>
    <t>F07-SIDDANAHOSAHALLI</t>
  </si>
  <si>
    <t>1210104906010107</t>
  </si>
  <si>
    <t>F05-ANCHEPALYA</t>
  </si>
  <si>
    <t>1210104906010105</t>
  </si>
  <si>
    <t>F09-GANGONDANAHALLI</t>
  </si>
  <si>
    <t>1210104906010108</t>
  </si>
  <si>
    <t>F10-MADAVARA</t>
  </si>
  <si>
    <t>1210104906010109</t>
  </si>
  <si>
    <t>F11-WINTRAC</t>
  </si>
  <si>
    <t>1210104904010301</t>
  </si>
  <si>
    <t>F13-DWARAPALLI</t>
  </si>
  <si>
    <t>1230404901010106</t>
  </si>
  <si>
    <t>F06-KURUDI</t>
  </si>
  <si>
    <t>1310105906020204</t>
  </si>
  <si>
    <t xml:space="preserve">F10-HANUMANTHAPURA </t>
  </si>
  <si>
    <t>1210101905020302</t>
  </si>
  <si>
    <t>F09-MAKALI</t>
  </si>
  <si>
    <t>1210101905010107</t>
  </si>
  <si>
    <t>F19-SWASTHID</t>
  </si>
  <si>
    <t>1230102908010118</t>
  </si>
  <si>
    <t>F25-LITTLE FINGER</t>
  </si>
  <si>
    <t>1230102908010119</t>
  </si>
  <si>
    <t>F09-BDA CHANDRAGIRI</t>
  </si>
  <si>
    <t>1310203907010107</t>
  </si>
  <si>
    <t>F08-BDA VINDYAGIRI</t>
  </si>
  <si>
    <t>1310203907010106</t>
  </si>
  <si>
    <t>F12-CITY GRANITE</t>
  </si>
  <si>
    <t>1230204903010203</t>
  </si>
  <si>
    <t>F09-KALURU IP</t>
  </si>
  <si>
    <t>1310104901010107</t>
  </si>
  <si>
    <t>PAVAGADA_220</t>
  </si>
  <si>
    <t>F04-SINGAREDDYHALLY</t>
  </si>
  <si>
    <t>1320306908010104</t>
  </si>
  <si>
    <t>F03-DODDAHATTI NJY</t>
  </si>
  <si>
    <t>1320306908010103</t>
  </si>
  <si>
    <t>F02-ARLAHALLY</t>
  </si>
  <si>
    <t>1320306908010102</t>
  </si>
  <si>
    <t>F01-NALIGANAHALLY</t>
  </si>
  <si>
    <t>1320306908010101</t>
  </si>
  <si>
    <t>F30-HIGH TEMP</t>
  </si>
  <si>
    <t>1220101901010112</t>
  </si>
  <si>
    <t>F09-KODIHALLI PALYA</t>
  </si>
  <si>
    <t>1320110901010301</t>
  </si>
  <si>
    <t>F01-BHOOHALLI</t>
  </si>
  <si>
    <t>1220105903010104</t>
  </si>
  <si>
    <t>F18-RAMAGIRI ROAD</t>
  </si>
  <si>
    <t>1310203903030507</t>
  </si>
  <si>
    <t>F19-HELTHIUM MEDTECH</t>
  </si>
  <si>
    <t>1320110903010501</t>
  </si>
  <si>
    <t>F10-VADERAHALLI</t>
  </si>
  <si>
    <t>1310402905020302</t>
  </si>
  <si>
    <t>F09-SURANAHALLI</t>
  </si>
  <si>
    <t>1310402905020301</t>
  </si>
  <si>
    <t>F12-MATSAMUDRA</t>
  </si>
  <si>
    <t>1310402905020303</t>
  </si>
  <si>
    <t>F04-CHIKKA ULLARTHI</t>
  </si>
  <si>
    <t>1310402909010103</t>
  </si>
  <si>
    <t>F12-KAVALAHATTI</t>
  </si>
  <si>
    <t>1310203905020306</t>
  </si>
  <si>
    <t>F15-HULLIKATTE NJY</t>
  </si>
  <si>
    <t>1310402902020304</t>
  </si>
  <si>
    <t>F13-CITY LIGHT</t>
  </si>
  <si>
    <t>1220202902020306</t>
  </si>
  <si>
    <t>F10-GUDDEHALLI</t>
  </si>
  <si>
    <t>1310302903020302</t>
  </si>
  <si>
    <t>F09-BELAGUTTI</t>
  </si>
  <si>
    <t>1310302903020301</t>
  </si>
  <si>
    <t>F06-MADAPURA</t>
  </si>
  <si>
    <t>1310302908020301</t>
  </si>
  <si>
    <t>F07-KANAVEVEERABHADRESHWRA</t>
  </si>
  <si>
    <t>1310302908020101</t>
  </si>
  <si>
    <t>F11-KATTHIRAJANAHALLI</t>
  </si>
  <si>
    <t>1320301905020302</t>
  </si>
  <si>
    <t>F18 DHAMMANAGI DEVELOPERS</t>
  </si>
  <si>
    <t>URBAN</t>
  </si>
  <si>
    <t>16428</t>
  </si>
  <si>
    <t>F19 AMIN PROPERTIESF19</t>
  </si>
  <si>
    <t>16429</t>
  </si>
  <si>
    <t>F20 SS DEVELOPERS</t>
  </si>
  <si>
    <t>16430</t>
  </si>
  <si>
    <t>F14-SKM INDUSTRIAL FEEDER</t>
  </si>
  <si>
    <t>1310202904020305</t>
  </si>
  <si>
    <t>F16-BEEDAGANAHALLI</t>
  </si>
  <si>
    <t>1230402901010109</t>
  </si>
  <si>
    <t>F14-BAYYAPPANAHALLI</t>
  </si>
  <si>
    <t>1230404906010111</t>
  </si>
  <si>
    <t>F14-K DEVAGANAHALLI</t>
  </si>
  <si>
    <t>1230404901020308</t>
  </si>
  <si>
    <t>F04-MUDDENAHALLI</t>
  </si>
  <si>
    <t>1320304904010104</t>
  </si>
  <si>
    <t>F02-Y G GUDDA WSL</t>
  </si>
  <si>
    <t>1210102905010203</t>
  </si>
  <si>
    <t>F07-SHIVAJI</t>
  </si>
  <si>
    <t>1310301909020202</t>
  </si>
  <si>
    <t>F08-MUDAHADADI</t>
  </si>
  <si>
    <t>1310301909020203</t>
  </si>
  <si>
    <t>F16-BAREPALYA</t>
  </si>
  <si>
    <t>1320201902010109</t>
  </si>
  <si>
    <t>F12-DODDATTI</t>
  </si>
  <si>
    <t>1320202902020308</t>
  </si>
  <si>
    <t>F13-BC KAWALU</t>
  </si>
  <si>
    <t>1320202902020309</t>
  </si>
  <si>
    <t>F09-HONNAYYANAPALLYA</t>
  </si>
  <si>
    <t>1320203903020303</t>
  </si>
  <si>
    <t>F10-MARENADU</t>
  </si>
  <si>
    <t>1320203903020304</t>
  </si>
  <si>
    <t>BAGGANADODDI_66</t>
  </si>
  <si>
    <t>F03-BAGGANADODDI</t>
  </si>
  <si>
    <t>1220201906010102</t>
  </si>
  <si>
    <t>F04-KADUJAKKANA HALLI</t>
  </si>
  <si>
    <t>1220201906010101</t>
  </si>
  <si>
    <t>F09-BYADARAHALLY</t>
  </si>
  <si>
    <t>1310401907010301</t>
  </si>
  <si>
    <t>ANCHEPALYA_220</t>
  </si>
  <si>
    <t>66KV VIJAYA STEEL</t>
  </si>
  <si>
    <t>1320110905010101</t>
  </si>
  <si>
    <t>KIADB_VNP_220</t>
  </si>
  <si>
    <t>F07-CHAMUNDI</t>
  </si>
  <si>
    <t>1320103905020101</t>
  </si>
  <si>
    <t>F09-VASUDEVANAHALLI</t>
  </si>
  <si>
    <t>1210101902020302</t>
  </si>
  <si>
    <t>BOMMEPALLI_ CROSS_66</t>
  </si>
  <si>
    <t>F04-SOMAKALAHALLI</t>
  </si>
  <si>
    <t>1230402905010103</t>
  </si>
  <si>
    <t>F07-CHEEMALAGUTTA</t>
  </si>
  <si>
    <t>1230402905010105</t>
  </si>
  <si>
    <t>F05-KONAKUNTLU</t>
  </si>
  <si>
    <t>1230402905010104</t>
  </si>
  <si>
    <t>F01-KADADANAMARI</t>
  </si>
  <si>
    <t>1230402905010101</t>
  </si>
  <si>
    <t>F02-BILLANDLAHALLI</t>
  </si>
  <si>
    <t>1230402905010102</t>
  </si>
  <si>
    <t>ACHALU_66</t>
  </si>
  <si>
    <t>F03-ACCHALU</t>
  </si>
  <si>
    <t>1220303907010103</t>
  </si>
  <si>
    <t>F01-THOTAHALLI</t>
  </si>
  <si>
    <t>1220303907010101</t>
  </si>
  <si>
    <t>F02-GERAHALLI</t>
  </si>
  <si>
    <t>1220303907010102</t>
  </si>
  <si>
    <t>F04-LAGUNA</t>
  </si>
  <si>
    <t>1220303907010104</t>
  </si>
  <si>
    <t>F02-HULIMANGALA</t>
  </si>
  <si>
    <t>1220204902010103</t>
  </si>
  <si>
    <t>TADIGOL_CROSS _66</t>
  </si>
  <si>
    <t>F08-KAPALLI NJY</t>
  </si>
  <si>
    <t>1230103907020101</t>
  </si>
  <si>
    <t>F11-LOCHERUVAPALLI</t>
  </si>
  <si>
    <t>1230103907020104</t>
  </si>
  <si>
    <t>F10-DODDAPALLI NJY</t>
  </si>
  <si>
    <t>1230103907020103</t>
  </si>
  <si>
    <t>F09-KONDAMARI</t>
  </si>
  <si>
    <t>1230103907020102</t>
  </si>
  <si>
    <t>CHANGAVARA_66</t>
  </si>
  <si>
    <t>F02-LAKKAVVANAHALLI</t>
  </si>
  <si>
    <t>1320302906010102</t>
  </si>
  <si>
    <t>F01-KUDUREKUNTE</t>
  </si>
  <si>
    <t>1320302906010101</t>
  </si>
  <si>
    <t>F04-M.K.PALYA</t>
  </si>
  <si>
    <t>1320302906010104</t>
  </si>
  <si>
    <t>F03-SHASAMARU</t>
  </si>
  <si>
    <t>1320302906010103</t>
  </si>
  <si>
    <t>F05-THIRUPALYA</t>
  </si>
  <si>
    <t>1220204902010105</t>
  </si>
  <si>
    <t xml:space="preserve">F01-MARGONDANAHALLI </t>
  </si>
  <si>
    <t>1220204902010104</t>
  </si>
  <si>
    <t>F18-KAMMATHANAHALLI</t>
  </si>
  <si>
    <t>1230302901020309</t>
  </si>
  <si>
    <t>F12-RAMPURA</t>
  </si>
  <si>
    <t>1210101903020303</t>
  </si>
  <si>
    <t>F13-NAGALAPURA</t>
  </si>
  <si>
    <t>1210101903020304</t>
  </si>
  <si>
    <t>F02-ADUR</t>
  </si>
  <si>
    <t>1220201906010103</t>
  </si>
  <si>
    <t>F10-PEMMANAHALLI</t>
  </si>
  <si>
    <t>1230304905010206</t>
  </si>
  <si>
    <t>F11-KUNIKERE KAVALU</t>
  </si>
  <si>
    <t>1310401910010105</t>
  </si>
  <si>
    <t>AVVERAHALLI_66</t>
  </si>
  <si>
    <t>F01-RATHNAM</t>
  </si>
  <si>
    <t>1210107901010101</t>
  </si>
  <si>
    <t>F17-INDUSTRIAL EXPRESS</t>
  </si>
  <si>
    <t>1230204904010203</t>
  </si>
  <si>
    <t>F05-MANGADAHALLI NJY</t>
  </si>
  <si>
    <t>1220105903010105</t>
  </si>
  <si>
    <t>F06-VIRUPAKSHIPURA</t>
  </si>
  <si>
    <t>1220105903010106</t>
  </si>
  <si>
    <t xml:space="preserve">F24-JANAADHAR </t>
  </si>
  <si>
    <t>1220202901020407</t>
  </si>
  <si>
    <t>F20-AJJAWARA</t>
  </si>
  <si>
    <t>1230301903030510</t>
  </si>
  <si>
    <t>F09-J.S.PURA</t>
  </si>
  <si>
    <t>1310204906020301</t>
  </si>
  <si>
    <t>F01-KANCHIPURA</t>
  </si>
  <si>
    <t>1310204906010109</t>
  </si>
  <si>
    <t>F13-HIREBASURU AGRI</t>
  </si>
  <si>
    <t>1310302906010106</t>
  </si>
  <si>
    <t>F12-BENAKANAHALLI AGRI</t>
  </si>
  <si>
    <t>1310302906010105</t>
  </si>
  <si>
    <t>F10-HANAGAVADI NJY</t>
  </si>
  <si>
    <t>1310302906020306</t>
  </si>
  <si>
    <t>F21-GLASS FACTORY LAYOUT</t>
  </si>
  <si>
    <t>1110301901030504</t>
  </si>
  <si>
    <t>F02-TMEIC</t>
  </si>
  <si>
    <t>1320103905010101</t>
  </si>
  <si>
    <t>VEERASANDRA</t>
  </si>
  <si>
    <t>CHOKKASANDRA_HUSKUR_66</t>
  </si>
  <si>
    <t>F06-AVALAHALLY</t>
  </si>
  <si>
    <t>1220205901010101</t>
  </si>
  <si>
    <t>F02-MUNGANAHALLI</t>
  </si>
  <si>
    <t>1230402904020303</t>
  </si>
  <si>
    <t>F11-BOMMENAHALLI NJY</t>
  </si>
  <si>
    <t>1310104904010109</t>
  </si>
  <si>
    <t>F11-SAJJANAKERE</t>
  </si>
  <si>
    <t>1310201903010108</t>
  </si>
  <si>
    <t>F16-THIPPERUDRASWAMY NJY</t>
  </si>
  <si>
    <t>1310402908020101</t>
  </si>
  <si>
    <t>KARADI_110</t>
  </si>
  <si>
    <t>1320201910010102</t>
  </si>
  <si>
    <t>F01-KUPPURU</t>
  </si>
  <si>
    <t>1320201910010101</t>
  </si>
  <si>
    <t>F21-KVN INFOCITY</t>
  </si>
  <si>
    <t>1210101906010110</t>
  </si>
  <si>
    <t>F14-MALLIMORAPALLI</t>
  </si>
  <si>
    <t>1230103905010505</t>
  </si>
  <si>
    <t>F07-GBD INDUSTRIAL</t>
  </si>
  <si>
    <t>1230304905010207</t>
  </si>
  <si>
    <t>F07-KALLIGOWDANADODDI NJY</t>
  </si>
  <si>
    <t>1220302903020102</t>
  </si>
  <si>
    <t>F06-TERIGEDODDI</t>
  </si>
  <si>
    <t>1220302903020101</t>
  </si>
  <si>
    <t>F08-NERALEDODDI</t>
  </si>
  <si>
    <t>1220302903020103</t>
  </si>
  <si>
    <t>F23-BIDALURU</t>
  </si>
  <si>
    <t>1210202903020310</t>
  </si>
  <si>
    <t>KOTIPURA_220</t>
  </si>
  <si>
    <t>F04-S-P-W</t>
  </si>
  <si>
    <t>1220102902010102</t>
  </si>
  <si>
    <t>F14-JOLUMARANAHALLI</t>
  </si>
  <si>
    <t>1320105903020308</t>
  </si>
  <si>
    <t>F09-JAYANAGARA</t>
  </si>
  <si>
    <t>1310302908020303</t>
  </si>
  <si>
    <t>F08-KYATHINAKOPPA</t>
  </si>
  <si>
    <t>1310302908020302</t>
  </si>
  <si>
    <t>F07-KAMMAGUTTAHALLI</t>
  </si>
  <si>
    <t>1230302902010205</t>
  </si>
  <si>
    <t>F05-JP3</t>
  </si>
  <si>
    <t>1320103905010104</t>
  </si>
  <si>
    <t>F04-JP2</t>
  </si>
  <si>
    <t>1320103905010103</t>
  </si>
  <si>
    <t xml:space="preserve">F03-HPCL </t>
  </si>
  <si>
    <t>1320401901010103</t>
  </si>
  <si>
    <t>F05-HULIHALLI</t>
  </si>
  <si>
    <t>1320201906020302</t>
  </si>
  <si>
    <t>F03-NANJAPURA</t>
  </si>
  <si>
    <t>1220204902010106</t>
  </si>
  <si>
    <t>F07-KALEGOWDANADODDI</t>
  </si>
  <si>
    <t>1220303907020102</t>
  </si>
  <si>
    <t xml:space="preserve">F06-MADESHWARA </t>
  </si>
  <si>
    <t>1220303907020101</t>
  </si>
  <si>
    <t>F21-MEGA DAIRY</t>
  </si>
  <si>
    <t>1230301903030511</t>
  </si>
  <si>
    <t>F10-MOGHALAHALLY NJY</t>
  </si>
  <si>
    <t>1310403904020301</t>
  </si>
  <si>
    <t>F14-SONDENAHALLI</t>
  </si>
  <si>
    <t>1320203901020304</t>
  </si>
  <si>
    <t>F15-RAYAPPANA PALLYA</t>
  </si>
  <si>
    <t>1320203901020305</t>
  </si>
  <si>
    <t>F14- SRIYA FARM</t>
  </si>
  <si>
    <t>1230101901020308</t>
  </si>
  <si>
    <t xml:space="preserve">F13-SHILINGIRI </t>
  </si>
  <si>
    <t>1230101901020101</t>
  </si>
  <si>
    <t>F11-ATHIKUNTE</t>
  </si>
  <si>
    <t>1230103901020303</t>
  </si>
  <si>
    <t>HONNENAHALLI_66</t>
  </si>
  <si>
    <t>F03-KARENAHALLI IP</t>
  </si>
  <si>
    <t>1320104906010102</t>
  </si>
  <si>
    <t>F04-HONASIGERE IP</t>
  </si>
  <si>
    <t>1320104906010103</t>
  </si>
  <si>
    <t>F01-VADERAPURA IP</t>
  </si>
  <si>
    <t>1320104906010101</t>
  </si>
  <si>
    <t>66/11KV S K STEEL EHT-</t>
  </si>
  <si>
    <t>1210104902020308</t>
  </si>
  <si>
    <t>F20-HAROHALLI</t>
  </si>
  <si>
    <t>1230204904010109</t>
  </si>
  <si>
    <t>F04-HULLAHALLI GATE</t>
  </si>
  <si>
    <t>1220204902010107</t>
  </si>
  <si>
    <t>F23-SHANTHIPURA</t>
  </si>
  <si>
    <t>1110301901030507</t>
  </si>
  <si>
    <t>F12-UJJANI NJY</t>
  </si>
  <si>
    <t>1310402903020306</t>
  </si>
  <si>
    <t>F08-MADURAMMA TEMPLE</t>
  </si>
  <si>
    <t>1220205901020102</t>
  </si>
  <si>
    <t>F07-GOPSANDRA</t>
  </si>
  <si>
    <t>1220205901020101</t>
  </si>
  <si>
    <t>F09-GATAHALLY</t>
  </si>
  <si>
    <t>1220205901020103</t>
  </si>
  <si>
    <t>F14-V G DODDI</t>
  </si>
  <si>
    <t>1220105901010501</t>
  </si>
  <si>
    <t>F11-T. DEVAPALLI</t>
  </si>
  <si>
    <t>1230402903010104</t>
  </si>
  <si>
    <t>F15-JANAKAL</t>
  </si>
  <si>
    <t>1320303902010108</t>
  </si>
  <si>
    <t>F16-DABBEGATTA</t>
  </si>
  <si>
    <t>1320203901010111</t>
  </si>
  <si>
    <t>SANKALAGERE_66</t>
  </si>
  <si>
    <t>1220104905010206</t>
  </si>
  <si>
    <t>F31-SHRIRAM PROPERTIES</t>
  </si>
  <si>
    <t>1110301902020313</t>
  </si>
  <si>
    <t>F30-KSSIDC SHEDS</t>
  </si>
  <si>
    <t>1220203901010503</t>
  </si>
  <si>
    <t>KUMBARANAHALLI_66</t>
  </si>
  <si>
    <t>F07-ANUGRAHA LAYOUT</t>
  </si>
  <si>
    <t>1220204906010101</t>
  </si>
  <si>
    <t>F06-KUMBARANAHALLI</t>
  </si>
  <si>
    <t>1220204906030101</t>
  </si>
  <si>
    <t>KUNUR_66</t>
  </si>
  <si>
    <t>F04-KR DODDI</t>
  </si>
  <si>
    <t>1220301905010102</t>
  </si>
  <si>
    <t>F03-HULIBALE-NJY</t>
  </si>
  <si>
    <t>1220301905010101</t>
  </si>
  <si>
    <t>F02-KAMATHAMAPALLI</t>
  </si>
  <si>
    <t>1230103907010101</t>
  </si>
  <si>
    <t>F03-SHEEGALAPALYA</t>
  </si>
  <si>
    <t>1230103907010102</t>
  </si>
  <si>
    <t>F18-KIADB-04</t>
  </si>
  <si>
    <t>1220304902020306</t>
  </si>
  <si>
    <t>F21-VADALURU KERE</t>
  </si>
  <si>
    <t>1320106903030510</t>
  </si>
  <si>
    <t>BIDARE_110</t>
  </si>
  <si>
    <t>F07-MS PALYA</t>
  </si>
  <si>
    <t>1320106904020301</t>
  </si>
  <si>
    <t>F08-KASHIMATA</t>
  </si>
  <si>
    <t>1320106904020302</t>
  </si>
  <si>
    <t>F16-KILARADAHALLI</t>
  </si>
  <si>
    <t>1320303902010109</t>
  </si>
  <si>
    <t>F04-BETKURU</t>
  </si>
  <si>
    <t>1230203906020203</t>
  </si>
  <si>
    <t>F22-VAKIL LAYOUT</t>
  </si>
  <si>
    <t>1220201902010114</t>
  </si>
  <si>
    <t>F26-MINDCOMP</t>
  </si>
  <si>
    <t>1110301901030508</t>
  </si>
  <si>
    <t>F16-BEERANAHALLI</t>
  </si>
  <si>
    <t>1320302904010110</t>
  </si>
  <si>
    <t>F15-NARAGONDANAHALLI(NJY)</t>
  </si>
  <si>
    <t>1320302904010109</t>
  </si>
  <si>
    <t>F02-BASAVESHWARA TEMPLE</t>
  </si>
  <si>
    <t>1220205901010102</t>
  </si>
  <si>
    <t>F03-NARAYANAGATA CIRCLE</t>
  </si>
  <si>
    <t>1220205901010103</t>
  </si>
  <si>
    <t>F04-CHOKKASANDRA</t>
  </si>
  <si>
    <t>1220205901010104</t>
  </si>
  <si>
    <t>F10-BENAKANAHALLI</t>
  </si>
  <si>
    <t>1310106903020305</t>
  </si>
  <si>
    <t>F17-DURGADAKERE</t>
  </si>
  <si>
    <t>1320203901010112</t>
  </si>
  <si>
    <t>F11-BASAVESHWARA NJY</t>
  </si>
  <si>
    <t>1220301902010113</t>
  </si>
  <si>
    <t>F02-HONNENAHALLI IP</t>
  </si>
  <si>
    <t>1320104906010104</t>
  </si>
  <si>
    <t>F02-BHADRAPURA</t>
  </si>
  <si>
    <t>1320201910010103</t>
  </si>
  <si>
    <t>F03-BALLEKATTE</t>
  </si>
  <si>
    <t>1320201910010104</t>
  </si>
  <si>
    <t>F09-KENGATTE</t>
  </si>
  <si>
    <t>1310302901020305</t>
  </si>
  <si>
    <t>MALLAPPANAHALLY_66</t>
  </si>
  <si>
    <t>F03-HARTHIKOTE</t>
  </si>
  <si>
    <t>1310401911020102</t>
  </si>
  <si>
    <t>F04-MALLAPPANAHALLY</t>
  </si>
  <si>
    <t>1310401911010101</t>
  </si>
  <si>
    <t>F06-INDUSTRIAL</t>
  </si>
  <si>
    <t>1310401911010102</t>
  </si>
  <si>
    <t>F01-SALLABOMMANAHALLY</t>
  </si>
  <si>
    <t>1310401911020101</t>
  </si>
  <si>
    <t>F07-G.B.HALLY</t>
  </si>
  <si>
    <t>1310401911010103</t>
  </si>
  <si>
    <t>F08-BHOTAPPANAGUDI</t>
  </si>
  <si>
    <t>1310401911010104</t>
  </si>
  <si>
    <t>F13-BHAGYA LAKSHMI</t>
  </si>
  <si>
    <t>1230204903010204</t>
  </si>
  <si>
    <t>F11-BANGALORE METALLURGICALS</t>
  </si>
  <si>
    <t>1210203902010110</t>
  </si>
  <si>
    <t>F08-SHARADHA</t>
  </si>
  <si>
    <t>1320103905020102</t>
  </si>
  <si>
    <t>F11-HOTYAPURA AGRI</t>
  </si>
  <si>
    <t>1310302906010107</t>
  </si>
  <si>
    <t>F12-S MALLAPURA NJY</t>
  </si>
  <si>
    <t>1310302903020304</t>
  </si>
  <si>
    <t>F11-H KADADAKATTE NJY</t>
  </si>
  <si>
    <t>1310302903020303</t>
  </si>
  <si>
    <t>F14-KADIRIPURA</t>
  </si>
  <si>
    <t>1230203901010108</t>
  </si>
  <si>
    <t>F12-GUMMANAHALLI</t>
  </si>
  <si>
    <t>1320302902020306</t>
  </si>
  <si>
    <t xml:space="preserve">URAGAHALLI_66  </t>
  </si>
  <si>
    <t>F08-H M DODDI</t>
  </si>
  <si>
    <t>1220101904020102</t>
  </si>
  <si>
    <t>F05-ANNAHALLI</t>
  </si>
  <si>
    <t>1220101904020101</t>
  </si>
  <si>
    <t>F12-PAMERAHALLI</t>
  </si>
  <si>
    <t>1310202904020306</t>
  </si>
  <si>
    <t>F15-KODIHALLI</t>
  </si>
  <si>
    <t>1310202904020307</t>
  </si>
  <si>
    <t>VIJAPURA_66</t>
  </si>
  <si>
    <t>F03-LAKSHMISAGARA</t>
  </si>
  <si>
    <t>1310202906010103</t>
  </si>
  <si>
    <t>F01-KALKUNTE</t>
  </si>
  <si>
    <t>1310202906010101</t>
  </si>
  <si>
    <t>F05-MARADI ANJANEYA</t>
  </si>
  <si>
    <t>1310202906010105</t>
  </si>
  <si>
    <t>F06-CHIKKALAGHATTA</t>
  </si>
  <si>
    <t>1310202906010106</t>
  </si>
  <si>
    <t>F02-BALIGHATTE</t>
  </si>
  <si>
    <t>1310202906010102</t>
  </si>
  <si>
    <t>F04-VIJAPURA NJY</t>
  </si>
  <si>
    <t>1310202906010104</t>
  </si>
  <si>
    <t>F11-N BALLEKATTE</t>
  </si>
  <si>
    <t>1310202901020308</t>
  </si>
  <si>
    <t>F19-KALLAHALLI</t>
  </si>
  <si>
    <t>1320203905030504</t>
  </si>
  <si>
    <t>F04-REDDIMPALLI NJY</t>
  </si>
  <si>
    <t>1230103907010103</t>
  </si>
  <si>
    <t>F05-K KURAPALLI</t>
  </si>
  <si>
    <t>1230103907010104</t>
  </si>
  <si>
    <t>F07-KUSANDRA</t>
  </si>
  <si>
    <t>1230103907020105</t>
  </si>
  <si>
    <t>F17-RAYAPURA IP</t>
  </si>
  <si>
    <t>1320104903010502</t>
  </si>
  <si>
    <t>F13-HONNATYAMMA AGRI</t>
  </si>
  <si>
    <t>1310302904030503</t>
  </si>
  <si>
    <t>F02-SABALA</t>
  </si>
  <si>
    <t>1220204906020102</t>
  </si>
  <si>
    <t>F03-SOPPAHALLI IP</t>
  </si>
  <si>
    <t>1220204906020103</t>
  </si>
  <si>
    <t>F01-SAI TEMPLE</t>
  </si>
  <si>
    <t>1220204906020101</t>
  </si>
  <si>
    <t>F04-SHAKTHI PRECESSION</t>
  </si>
  <si>
    <t>1220204906020104</t>
  </si>
  <si>
    <t>SAMANDURU_66</t>
  </si>
  <si>
    <t>F03-GUDDANAHALLI NJY</t>
  </si>
  <si>
    <t>1220201907010101</t>
  </si>
  <si>
    <t xml:space="preserve">F04-GANDHI GRAMA </t>
  </si>
  <si>
    <t>1220201907010102</t>
  </si>
  <si>
    <t>F13-RHCS</t>
  </si>
  <si>
    <t>1210104904020307</t>
  </si>
  <si>
    <t>F19-GADIDHAM</t>
  </si>
  <si>
    <t>1230305903010115</t>
  </si>
  <si>
    <t>F07-HULIMANGALA AGRI</t>
  </si>
  <si>
    <t>1220204902020102</t>
  </si>
  <si>
    <t>1220204906010102</t>
  </si>
  <si>
    <t>F25-MAHIDHARA</t>
  </si>
  <si>
    <t>1220202901020409</t>
  </si>
  <si>
    <t>F15-T C HALLI NJY</t>
  </si>
  <si>
    <t>1220202903010112</t>
  </si>
  <si>
    <t>F10-UGANAVADI</t>
  </si>
  <si>
    <t>1210202902020101</t>
  </si>
  <si>
    <t>F11-DC OFFICE</t>
  </si>
  <si>
    <t>1210202902020305</t>
  </si>
  <si>
    <t>F03-ANKALAMADAGU</t>
  </si>
  <si>
    <t>1230402905010107</t>
  </si>
  <si>
    <t>F06-KONAPURA</t>
  </si>
  <si>
    <t>1230402905010106</t>
  </si>
  <si>
    <t>F08-ESHWARA</t>
  </si>
  <si>
    <t>1310401908010106</t>
  </si>
  <si>
    <t>F14-YALLADABHAGI</t>
  </si>
  <si>
    <t>1320202902020310</t>
  </si>
  <si>
    <t>F19-STOVE KRAFT</t>
  </si>
  <si>
    <t>1220304902010113</t>
  </si>
  <si>
    <t>F20-PAROSONS NUTRITION</t>
  </si>
  <si>
    <t>1220304902020307</t>
  </si>
  <si>
    <t>CHANNARAYAPATNA _66</t>
  </si>
  <si>
    <t>F08-GOPASANDRA</t>
  </si>
  <si>
    <t>1210202907010103</t>
  </si>
  <si>
    <t xml:space="preserve">F07-IBASAPURA </t>
  </si>
  <si>
    <t>1210202907010102</t>
  </si>
  <si>
    <t xml:space="preserve">F04-NAGANAYAKANAHALLI </t>
  </si>
  <si>
    <t>1210202907020101</t>
  </si>
  <si>
    <t xml:space="preserve">F06-YADALA </t>
  </si>
  <si>
    <t>1210202907010101</t>
  </si>
  <si>
    <t>F17-SADAHALLI</t>
  </si>
  <si>
    <t>1220105902010209</t>
  </si>
  <si>
    <t>F18-SHANESWARA</t>
  </si>
  <si>
    <t>1220105902010210</t>
  </si>
  <si>
    <t>MITTEMARI_220</t>
  </si>
  <si>
    <t>F01-MERUVAPALLI</t>
  </si>
  <si>
    <t>1230305908010101</t>
  </si>
  <si>
    <t>F03-SINGANAKUDHURE</t>
  </si>
  <si>
    <t>1230305908010103</t>
  </si>
  <si>
    <t>F04-GARUDADHRI</t>
  </si>
  <si>
    <t>1230305908010104</t>
  </si>
  <si>
    <t>F02-CHINNAMPALLI</t>
  </si>
  <si>
    <t>1230305908010102</t>
  </si>
  <si>
    <t>F01-THERINADODDI</t>
  </si>
  <si>
    <t>1220301905010103</t>
  </si>
  <si>
    <t>F10-CHANNAHALLI</t>
  </si>
  <si>
    <t>1230103901010101</t>
  </si>
  <si>
    <t>F19-HUNGENAHALLI</t>
  </si>
  <si>
    <t>1230204904010110</t>
  </si>
  <si>
    <t>F15-IFB</t>
  </si>
  <si>
    <t>1230204903010205</t>
  </si>
  <si>
    <t>F18-PURVA</t>
  </si>
  <si>
    <t>1230204904020305</t>
  </si>
  <si>
    <t>F05-SANKIGATTA</t>
  </si>
  <si>
    <t>1210103901020305</t>
  </si>
  <si>
    <t>F08-ASHA</t>
  </si>
  <si>
    <t>1210107901020102</t>
  </si>
  <si>
    <t>F10-KASSIA</t>
  </si>
  <si>
    <t>1210107901020104</t>
  </si>
  <si>
    <t>F03-SANGAVI</t>
  </si>
  <si>
    <t>1210107901010103</t>
  </si>
  <si>
    <t>F02-KIADB-1SVS CONTROL</t>
  </si>
  <si>
    <t>1210107901010102</t>
  </si>
  <si>
    <t>F09-AVERAHALLI WATER TANK</t>
  </si>
  <si>
    <t>1210107901020103</t>
  </si>
  <si>
    <t>F12-ABBIGERE  IP</t>
  </si>
  <si>
    <t>1310107901020308</t>
  </si>
  <si>
    <t>F08-CHIKKAMALAVADI</t>
  </si>
  <si>
    <t>1320110901010108</t>
  </si>
  <si>
    <t>F05-BS DODDI</t>
  </si>
  <si>
    <t>1220303907020103</t>
  </si>
  <si>
    <t>F10-BANANTAMARAMMA</t>
  </si>
  <si>
    <t>1220303904010105</t>
  </si>
  <si>
    <t>GOWNIPALLI_66</t>
  </si>
  <si>
    <t>F09-MARAMPALLI</t>
  </si>
  <si>
    <t>1230103908020101</t>
  </si>
  <si>
    <t>F11-BYKOTHURU</t>
  </si>
  <si>
    <t>1230103908020103</t>
  </si>
  <si>
    <t>F04-AVAGANAPALLI</t>
  </si>
  <si>
    <t>1230103908020102</t>
  </si>
  <si>
    <t>F06-CHIKMUDIGERE</t>
  </si>
  <si>
    <t>1210103904010105</t>
  </si>
  <si>
    <t>TALAGUNDA_66</t>
  </si>
  <si>
    <t>F07-BUSSANAHALLI</t>
  </si>
  <si>
    <t>1230102909020102</t>
  </si>
  <si>
    <t>F06-DHANAMATNAHALLI</t>
  </si>
  <si>
    <t>1230102909020101</t>
  </si>
  <si>
    <t>F08-NAGANALA</t>
  </si>
  <si>
    <t>1230102909020103</t>
  </si>
  <si>
    <t>F06-KOTAHALLI</t>
  </si>
  <si>
    <t>1230404907010205</t>
  </si>
  <si>
    <t>1230404907010206</t>
  </si>
  <si>
    <t>F22-DADDY'S GARDEN</t>
  </si>
  <si>
    <t>1110301901030509</t>
  </si>
  <si>
    <t>F32-PRESTIGE BIRCHWOOD</t>
  </si>
  <si>
    <t>1110301902030101</t>
  </si>
  <si>
    <t>F14-VADDANAHALLI</t>
  </si>
  <si>
    <t>1320303901020307</t>
  </si>
  <si>
    <t>F11-HETTAPPANAHATTI</t>
  </si>
  <si>
    <t>1320303901010107</t>
  </si>
  <si>
    <t>F13-TARUR</t>
  </si>
  <si>
    <t>1320303901020306</t>
  </si>
  <si>
    <t>F12-DASARAHALLI</t>
  </si>
  <si>
    <t>1320303901010108</t>
  </si>
  <si>
    <t>F18-URDAGERE CROSS</t>
  </si>
  <si>
    <t>1320305903020701</t>
  </si>
  <si>
    <t>F20-BODABANDENAHALLI</t>
  </si>
  <si>
    <t>1320305903020702</t>
  </si>
  <si>
    <t>F09-HOSA UPPARAHALLI</t>
  </si>
  <si>
    <t>1230303903020305</t>
  </si>
  <si>
    <t xml:space="preserve">F05-VRS TEMPLE </t>
  </si>
  <si>
    <t>1230203906020204</t>
  </si>
  <si>
    <t>F08-HANGALA</t>
  </si>
  <si>
    <t>1230203906010206</t>
  </si>
  <si>
    <t>F10-ADHIRAJAPALLI</t>
  </si>
  <si>
    <t>1230103908010101</t>
  </si>
  <si>
    <t>F22-AGS</t>
  </si>
  <si>
    <t>1220202901020410</t>
  </si>
  <si>
    <t>F05-ANCHE KOPPALU</t>
  </si>
  <si>
    <t>1320201903010105</t>
  </si>
  <si>
    <t>KIADB HARDWARE PARK_220</t>
  </si>
  <si>
    <t>F1-MOLEX AEROSPACE</t>
  </si>
  <si>
    <t>16785</t>
  </si>
  <si>
    <t>F03-BWSSB</t>
  </si>
  <si>
    <t>1210205901030103</t>
  </si>
  <si>
    <t>F04-MAHADEVAKODIGEHALLI</t>
  </si>
  <si>
    <t>1210205901030104</t>
  </si>
  <si>
    <t>F12-DHAANASHREE STONE CRUSHER</t>
  </si>
  <si>
    <t>1320110904010107</t>
  </si>
  <si>
    <t>F11-ALAGHATTA</t>
  </si>
  <si>
    <t>1310202902010501</t>
  </si>
  <si>
    <t>F12-CHEELANGI</t>
  </si>
  <si>
    <t>1310202902010502</t>
  </si>
  <si>
    <t>F16-PAGADALABANDE</t>
  </si>
  <si>
    <t>1310402902020306</t>
  </si>
  <si>
    <t>F14-P.GOWRIPURA</t>
  </si>
  <si>
    <t>1310402902020305</t>
  </si>
  <si>
    <t>F13-C.B.HALLI</t>
  </si>
  <si>
    <t>1310402902010109</t>
  </si>
  <si>
    <t>F12-CHOWLURU</t>
  </si>
  <si>
    <t>1310402902010108</t>
  </si>
  <si>
    <t>F12-WATER SUPPLY (KUW)</t>
  </si>
  <si>
    <t>1310402906010106</t>
  </si>
  <si>
    <t xml:space="preserve">F07-POOJARAHATTI </t>
  </si>
  <si>
    <t>1310204908020103</t>
  </si>
  <si>
    <t>F06-NAKIKERE</t>
  </si>
  <si>
    <t>1310204908020102</t>
  </si>
  <si>
    <t>F02-RANGAPPA TEMPLE</t>
  </si>
  <si>
    <t>1310204908010104</t>
  </si>
  <si>
    <t>F10-AIMANGALA WATER SUPPLY</t>
  </si>
  <si>
    <t>1310401910010106</t>
  </si>
  <si>
    <t>F19-ALALASANDRA</t>
  </si>
  <si>
    <t>1320305903020703</t>
  </si>
  <si>
    <t xml:space="preserve">MALLADIHALLI_ 66 </t>
  </si>
  <si>
    <t>F03-KENGUNTE</t>
  </si>
  <si>
    <t>1310203908010101</t>
  </si>
  <si>
    <t>TMTP_66</t>
  </si>
  <si>
    <t>F14-GOVT HOSPITAL</t>
  </si>
  <si>
    <t>1210202903010114</t>
  </si>
  <si>
    <t>F12-YADUVANAHALLI</t>
  </si>
  <si>
    <t>1220304901020305</t>
  </si>
  <si>
    <t>F01-MG PALYA CRUSHER</t>
  </si>
  <si>
    <t>1220101904010101</t>
  </si>
  <si>
    <t>F17-PADUGUDI NJY</t>
  </si>
  <si>
    <t>1320106907020307</t>
  </si>
  <si>
    <t>F15-DIGAVACHINTHAPALLI</t>
  </si>
  <si>
    <t>1230103905020501</t>
  </si>
  <si>
    <t>F09-MUNIYAPPANA PALYA</t>
  </si>
  <si>
    <t>1320106904020303</t>
  </si>
  <si>
    <t xml:space="preserve">F10-ASSETZ MARQ </t>
  </si>
  <si>
    <t>1310203907010108</t>
  </si>
  <si>
    <t>F12-SADARAMANGALA</t>
  </si>
  <si>
    <t>1310203907010110</t>
  </si>
  <si>
    <t>F11-GANESHA TEMPLE</t>
  </si>
  <si>
    <t>1310203907010109</t>
  </si>
  <si>
    <t>F13-SEEGEHALLI</t>
  </si>
  <si>
    <t>1310203907010111</t>
  </si>
  <si>
    <t>NANDIHALLI CROSS_66</t>
  </si>
  <si>
    <t>F04-MMA KAVAL</t>
  </si>
  <si>
    <t>1320106908010104</t>
  </si>
  <si>
    <t>F02-MARATIPALYA</t>
  </si>
  <si>
    <t>1320106908010102</t>
  </si>
  <si>
    <t>F03-CHINDIGERE</t>
  </si>
  <si>
    <t>1320106908010103</t>
  </si>
  <si>
    <t>F01-KATANAHALLI</t>
  </si>
  <si>
    <t>1320106908010101</t>
  </si>
  <si>
    <t>F19-DELTA ELECTRONICS</t>
  </si>
  <si>
    <t>1220203904010113</t>
  </si>
  <si>
    <t>F11-CHANNAMMANAGATHI HALLI</t>
  </si>
  <si>
    <t>1310402905020304</t>
  </si>
  <si>
    <t xml:space="preserve">66KV RAMCO CEMENTS </t>
  </si>
  <si>
    <t>1310204904010110</t>
  </si>
  <si>
    <t>F11-SIR-M.VISHWESHWARAIAH</t>
  </si>
  <si>
    <t>1230303904020305</t>
  </si>
  <si>
    <t>F17- H.T STONE CRUSHER</t>
  </si>
  <si>
    <t>1320306906020302</t>
  </si>
  <si>
    <t xml:space="preserve">F11-ARASANAGATTA </t>
  </si>
  <si>
    <t>1310203905020101</t>
  </si>
  <si>
    <t>F08-TCI</t>
  </si>
  <si>
    <t>1210104906010110</t>
  </si>
  <si>
    <t>F05-HALEHALLI</t>
  </si>
  <si>
    <t>1220201907020101</t>
  </si>
  <si>
    <t>F06-KODLIPURA</t>
  </si>
  <si>
    <t>1220201907020102</t>
  </si>
  <si>
    <t>F21-MARIKAMBA</t>
  </si>
  <si>
    <t>1230204904020306</t>
  </si>
  <si>
    <t>F24-MADAPURA NJY</t>
  </si>
  <si>
    <t>1320106903010701</t>
  </si>
  <si>
    <t>F02-GAIL GAS</t>
  </si>
  <si>
    <t>1210205901030102</t>
  </si>
  <si>
    <t>F07-CIPET</t>
  </si>
  <si>
    <t>1210205901030107</t>
  </si>
  <si>
    <t>F15-ANEHOSAHALLI</t>
  </si>
  <si>
    <t>1220304903010105</t>
  </si>
  <si>
    <t>F02-GOWNIPALLI TOWN NJY</t>
  </si>
  <si>
    <t>1230103908010102</t>
  </si>
  <si>
    <t>F07-CHIKKASARANGI NJY</t>
  </si>
  <si>
    <t>1320104904020301</t>
  </si>
  <si>
    <t>F08-HETTENAHALLI IP</t>
  </si>
  <si>
    <t>1320104904020302</t>
  </si>
  <si>
    <t>F04-DUMMI</t>
  </si>
  <si>
    <t>1310203908010102</t>
  </si>
  <si>
    <t>F03-NAMDHARI</t>
  </si>
  <si>
    <t>1220101904010102</t>
  </si>
  <si>
    <t>F18-HOSPITAL</t>
  </si>
  <si>
    <t>1320203901010113</t>
  </si>
  <si>
    <t>F11-PRESTIGE_JINDAL_CITY</t>
  </si>
  <si>
    <t>1210104906010111</t>
  </si>
  <si>
    <t>F10-VASAVI</t>
  </si>
  <si>
    <t>1210104905020205</t>
  </si>
  <si>
    <t>F09-KYASENAHALLY</t>
  </si>
  <si>
    <t>1310105902020302</t>
  </si>
  <si>
    <t>F10-HIREBANNIHATTY</t>
  </si>
  <si>
    <t>1310105902020303</t>
  </si>
  <si>
    <t>F08-GOWDAGONDANAHALLY</t>
  </si>
  <si>
    <t>1310105902020301</t>
  </si>
  <si>
    <t>NERALAGUNTE_66</t>
  </si>
  <si>
    <t>F04-KANIVE MARAMMA NJY</t>
  </si>
  <si>
    <t>1310404905010102</t>
  </si>
  <si>
    <t>F03-YARAMANCHAIAHNAHATTY</t>
  </si>
  <si>
    <t>1310404905010101</t>
  </si>
  <si>
    <t>F11-THUPALLI NJY</t>
  </si>
  <si>
    <t>1230103906020302</t>
  </si>
  <si>
    <t>THORALAKKI_66</t>
  </si>
  <si>
    <t>F04-THORALAKKI NJY</t>
  </si>
  <si>
    <t>1230204906010101</t>
  </si>
  <si>
    <t>F06-THURUVALATTI</t>
  </si>
  <si>
    <t>1230204906010102</t>
  </si>
  <si>
    <t>F12-SARTHAVALLI</t>
  </si>
  <si>
    <t>1320201901020305</t>
  </si>
  <si>
    <t>1320201910010105</t>
  </si>
  <si>
    <t>F22-KIADB TOKAI RUBBER ROAD</t>
  </si>
  <si>
    <t>1220304902010115</t>
  </si>
  <si>
    <t>F21-KIADB-07 PRINTERS PARK ROAD</t>
  </si>
  <si>
    <t>1220304902010114</t>
  </si>
  <si>
    <t>1230204906010104</t>
  </si>
  <si>
    <t>F02-GOLLAHALLI</t>
  </si>
  <si>
    <t>1230204906010103</t>
  </si>
  <si>
    <t>F11-FOREST GATE INDUSTRIAL</t>
  </si>
  <si>
    <t>1140303902010106</t>
  </si>
  <si>
    <t>F09-SURAHONNE NJY</t>
  </si>
  <si>
    <t>1310302902020307</t>
  </si>
  <si>
    <t>F13-LOTUS FARMS</t>
  </si>
  <si>
    <t>1320103903020306</t>
  </si>
  <si>
    <t>F02-HOSAHALLY</t>
  </si>
  <si>
    <t>1310404905010104</t>
  </si>
  <si>
    <t>F01-BHEEMANAKERE</t>
  </si>
  <si>
    <t>1310404905010103</t>
  </si>
  <si>
    <t>F06-KATAVVANAHALLY</t>
  </si>
  <si>
    <t>1310404905010105</t>
  </si>
  <si>
    <t>F07-DEVARAKANNASANDRA</t>
  </si>
  <si>
    <t>1320109908020101</t>
  </si>
  <si>
    <t>F07-TALAKERE NJY</t>
  </si>
  <si>
    <t>1320304903020102</t>
  </si>
  <si>
    <t>F06-HALETHIMMANAHALLI NJY</t>
  </si>
  <si>
    <t>1320304903020101</t>
  </si>
  <si>
    <t>F36- BRIGADE ATMOSPHERE</t>
  </si>
  <si>
    <t>1210202903030601</t>
  </si>
  <si>
    <t>F11-PURA</t>
  </si>
  <si>
    <t>1320202903020302</t>
  </si>
  <si>
    <t>F10-LALANAKATTE</t>
  </si>
  <si>
    <t>1320202903020301</t>
  </si>
  <si>
    <t>F06-JIDDIGERE</t>
  </si>
  <si>
    <t>1320109908020102</t>
  </si>
  <si>
    <t>F14-UNIVERSAL AIR</t>
  </si>
  <si>
    <t>1210104904010106</t>
  </si>
  <si>
    <t>F16-PANDITHANAHALLI IP</t>
  </si>
  <si>
    <t>1320105903020309</t>
  </si>
  <si>
    <t>F12-ANNEMALE</t>
  </si>
  <si>
    <t>1320202903020304</t>
  </si>
  <si>
    <t>F09-PUTTAMADHIHALLI</t>
  </si>
  <si>
    <t>1320202903020303</t>
  </si>
  <si>
    <t>F19- BYALADAKERE</t>
  </si>
  <si>
    <t>1320203901010501</t>
  </si>
  <si>
    <t>F06-HOMBALAGATTA</t>
  </si>
  <si>
    <t>1320203902010107</t>
  </si>
  <si>
    <t>SIRA 220/66/11KV</t>
  </si>
  <si>
    <t>F02-PANJIGANAHALLI</t>
  </si>
  <si>
    <t>1320303905010101</t>
  </si>
  <si>
    <t>RAYALPADU_66</t>
  </si>
  <si>
    <t>F08-DEVANAGARIPALLI</t>
  </si>
  <si>
    <t>1230103909020103</t>
  </si>
  <si>
    <t>F07-RAYALPADU LOCAL NJY</t>
  </si>
  <si>
    <t>1230103909020102</t>
  </si>
  <si>
    <t>F06-MANJEVARIPALLI</t>
  </si>
  <si>
    <t>1230103909020101</t>
  </si>
  <si>
    <t>F07-MADAPATNA</t>
  </si>
  <si>
    <t>1320202903020305</t>
  </si>
  <si>
    <t>F02-RAMAGHATTA</t>
  </si>
  <si>
    <t>1310203908010104</t>
  </si>
  <si>
    <t>F01-SHIVAPURA</t>
  </si>
  <si>
    <t>1310203908010103</t>
  </si>
  <si>
    <t>F06-MI KANVA</t>
  </si>
  <si>
    <t>1220106901010105</t>
  </si>
  <si>
    <t>F06-NIBHAGURU</t>
  </si>
  <si>
    <t>1310105905020301</t>
  </si>
  <si>
    <t>F09 DIBADHAHATTI</t>
  </si>
  <si>
    <t>1310105905020302</t>
  </si>
  <si>
    <t>F16-HARALAKATTE</t>
  </si>
  <si>
    <t>1310202904020102</t>
  </si>
  <si>
    <t>BURUDUGUNTE_66</t>
  </si>
  <si>
    <t>F02-AMITTAHALLI</t>
  </si>
  <si>
    <t>1230402906010101</t>
  </si>
  <si>
    <t>F01-SIDDAPURA</t>
  </si>
  <si>
    <t>1320401901010104</t>
  </si>
  <si>
    <t>F09-KANTANAHALLI</t>
  </si>
  <si>
    <t>1320109908020103</t>
  </si>
  <si>
    <t>F26 -ASHIRVAD PIPES 6B</t>
  </si>
  <si>
    <t>1220202901020308</t>
  </si>
  <si>
    <t>J N KOTE_66</t>
  </si>
  <si>
    <t>F03-PALLAVAGERE</t>
  </si>
  <si>
    <t>1310201904010103</t>
  </si>
  <si>
    <t>F04- J C HALLI</t>
  </si>
  <si>
    <t>1310201904010104</t>
  </si>
  <si>
    <t>F01- J N KOTE</t>
  </si>
  <si>
    <t>1310201904010101</t>
  </si>
  <si>
    <t>F02-GOLLANAKATTE</t>
  </si>
  <si>
    <t>1310201904010102</t>
  </si>
  <si>
    <t>F17-GONURU</t>
  </si>
  <si>
    <t>1210202904020308</t>
  </si>
  <si>
    <t>F19-PALYA</t>
  </si>
  <si>
    <t>1220105902010211</t>
  </si>
  <si>
    <t>F01-KARIDASARAHALLI</t>
  </si>
  <si>
    <t>1310401908010107</t>
  </si>
  <si>
    <t>F15-SUMADHURA INFRACON</t>
  </si>
  <si>
    <t>1310203907010112</t>
  </si>
  <si>
    <t>F02-POLANAHALLI</t>
  </si>
  <si>
    <t>1210202907020102</t>
  </si>
  <si>
    <t>F07-HULEMALALI</t>
  </si>
  <si>
    <t>1310203908020101</t>
  </si>
  <si>
    <t>1310203908020102</t>
  </si>
  <si>
    <t>BRIGADE ORCHARDS_66/11</t>
  </si>
  <si>
    <t>F02-ASPEN</t>
  </si>
  <si>
    <t>1210202908010101</t>
  </si>
  <si>
    <t>F11-DEODAR</t>
  </si>
  <si>
    <t>1210202908020102</t>
  </si>
  <si>
    <t>F08-ARCADE</t>
  </si>
  <si>
    <t>1210202908020101</t>
  </si>
  <si>
    <t>F04-PARKSIDE</t>
  </si>
  <si>
    <t>1210202908010103</t>
  </si>
  <si>
    <t>F01-SIGNATURECLUB</t>
  </si>
  <si>
    <t>1210202908010102</t>
  </si>
  <si>
    <t>F11-APPU EXPRESS</t>
  </si>
  <si>
    <t>1220303904010106</t>
  </si>
  <si>
    <t>F10-KIADB HOUSING COLONY</t>
  </si>
  <si>
    <t>1320103905020103</t>
  </si>
  <si>
    <t>F11-VIGNESHWARA</t>
  </si>
  <si>
    <t>1320103905020104</t>
  </si>
  <si>
    <t>F08-KATTIGEHALLY</t>
  </si>
  <si>
    <t>1310105905020304</t>
  </si>
  <si>
    <t>F07-BIDARAKERE</t>
  </si>
  <si>
    <t>1310105905020303</t>
  </si>
  <si>
    <t>F09-HALUVAGILU</t>
  </si>
  <si>
    <t>1320110904020305</t>
  </si>
  <si>
    <t>F49-MYLAN</t>
  </si>
  <si>
    <t>1220204903010112</t>
  </si>
  <si>
    <t>F02-SRI MATA</t>
  </si>
  <si>
    <t>1320201908010112</t>
  </si>
  <si>
    <t>F16-NANJAPURA</t>
  </si>
  <si>
    <t>1230301902020310</t>
  </si>
  <si>
    <t>F01-GUNDLURU</t>
  </si>
  <si>
    <t>1310403906020306</t>
  </si>
  <si>
    <t>F09-CPT EXPRESS FEEDER</t>
  </si>
  <si>
    <t>1310303901010109</t>
  </si>
  <si>
    <t>1310401908010108</t>
  </si>
  <si>
    <t>F03-V.K.GUDDA</t>
  </si>
  <si>
    <t>1310401906010107</t>
  </si>
  <si>
    <t>F08-T OBENAHALLY</t>
  </si>
  <si>
    <t>1310401907020302</t>
  </si>
  <si>
    <t>F10-BHOOMISHETTYHALLI</t>
  </si>
  <si>
    <t>1230401903020306</t>
  </si>
  <si>
    <t>F06-KUNAGALI NJY</t>
  </si>
  <si>
    <t>1310203908020103</t>
  </si>
  <si>
    <t>F03-GOWDRAHATTI</t>
  </si>
  <si>
    <t>1310402909010104</t>
  </si>
  <si>
    <t>F16-PENDRANAHALLI</t>
  </si>
  <si>
    <t>1320106907020308</t>
  </si>
  <si>
    <t>F12-MANNAMA TEMPLE</t>
  </si>
  <si>
    <t>1320106904020305</t>
  </si>
  <si>
    <t>F10-BAJJANAKATTE</t>
  </si>
  <si>
    <t>1320106904020304</t>
  </si>
  <si>
    <t>F11-KALANAYAKANAHALLI</t>
  </si>
  <si>
    <t>1230404904020306</t>
  </si>
  <si>
    <t>F10-AREMALLENAHALLI</t>
  </si>
  <si>
    <t>1320202904020302</t>
  </si>
  <si>
    <t>F09-RANGANATHA PURA</t>
  </si>
  <si>
    <t>1320202904020301</t>
  </si>
  <si>
    <t>F01-HOSAHUDYA</t>
  </si>
  <si>
    <t>1230103908010103</t>
  </si>
  <si>
    <t>F13-GIRINATHANAHALLY</t>
  </si>
  <si>
    <t>1320302902010106</t>
  </si>
  <si>
    <t>F03-RANGENHALLI</t>
  </si>
  <si>
    <t>1230402906010103</t>
  </si>
  <si>
    <t>F05-CHIKKAKURBARHALLI</t>
  </si>
  <si>
    <t>1230402906010105</t>
  </si>
  <si>
    <t>F06-B.ANAPALLI</t>
  </si>
  <si>
    <t>1230402906010106</t>
  </si>
  <si>
    <t>F01-JANGALHALLI</t>
  </si>
  <si>
    <t>1230402906010102</t>
  </si>
  <si>
    <t>F04-APPSANHALLI</t>
  </si>
  <si>
    <t>1230402906010104</t>
  </si>
  <si>
    <t>F01-KADAJJANAPALYA</t>
  </si>
  <si>
    <t>1320303905010102</t>
  </si>
  <si>
    <t>F04-KAGGALADU</t>
  </si>
  <si>
    <t>1320303905010103</t>
  </si>
  <si>
    <t>F10-KAGGALANATHA</t>
  </si>
  <si>
    <t>1230202903010106</t>
  </si>
  <si>
    <t>F18-STELIS BIOPHARMA</t>
  </si>
  <si>
    <t>1220203904020304</t>
  </si>
  <si>
    <t>F62-TATA ADVANCE SYSTEMS</t>
  </si>
  <si>
    <t>1220204905010118</t>
  </si>
  <si>
    <t>F12-MALLAPURA</t>
  </si>
  <si>
    <t>1320109903020306</t>
  </si>
  <si>
    <t>F16- PRESTIGE CITY</t>
  </si>
  <si>
    <t>1220202902010109</t>
  </si>
  <si>
    <t>F14-KNS LAYOUT</t>
  </si>
  <si>
    <t>1220202902010108</t>
  </si>
  <si>
    <t>F13-BASAVAMATTIKERE</t>
  </si>
  <si>
    <t>1320109903010112</t>
  </si>
  <si>
    <t>F12-IKEA</t>
  </si>
  <si>
    <t>1210104906010112</t>
  </si>
  <si>
    <t>F31-TOYOTETSU</t>
  </si>
  <si>
    <t>1220101901030402</t>
  </si>
  <si>
    <t>F24-OXYGEN PLANT</t>
  </si>
  <si>
    <t>1220101901030401</t>
  </si>
  <si>
    <t>F07-GOPAHALLI</t>
  </si>
  <si>
    <t>1220101904020103</t>
  </si>
  <si>
    <t>F02-RAMANAHALLI</t>
  </si>
  <si>
    <t>1220101904010103</t>
  </si>
  <si>
    <t>F08-CHUKKANAHALLI</t>
  </si>
  <si>
    <t>1230202908010205</t>
  </si>
  <si>
    <t>F12-DANDURU NJY</t>
  </si>
  <si>
    <t>1310106907010102</t>
  </si>
  <si>
    <t>F09-SIRADARAKAPLE</t>
  </si>
  <si>
    <t>1310402904020301</t>
  </si>
  <si>
    <t>F04-BURUDAGATTA</t>
  </si>
  <si>
    <t>1320103902010105</t>
  </si>
  <si>
    <t>F21-KANAKURU</t>
  </si>
  <si>
    <t>1320202901010107</t>
  </si>
  <si>
    <t>KONASAGARA_66</t>
  </si>
  <si>
    <t>1310403905010101</t>
  </si>
  <si>
    <t>F04-KONASAGARA</t>
  </si>
  <si>
    <t>1310403905010102</t>
  </si>
  <si>
    <t>1310403905010103</t>
  </si>
  <si>
    <t>F06-UDEV</t>
  </si>
  <si>
    <t>1310403905010104</t>
  </si>
  <si>
    <t>F10-CHUNCHANAKUPPE</t>
  </si>
  <si>
    <t>1210105903020306</t>
  </si>
  <si>
    <t>F13-DEVAMACHOHALLI</t>
  </si>
  <si>
    <t>1210105902010107</t>
  </si>
  <si>
    <t>F12-PIPAL TREE</t>
  </si>
  <si>
    <t>1210105902010106</t>
  </si>
  <si>
    <t>T_GOLLAHALLI_220</t>
  </si>
  <si>
    <t>F02-MITTAMALAHALLI</t>
  </si>
  <si>
    <t>1230203907010101</t>
  </si>
  <si>
    <t>F03-KANGANALLURU</t>
  </si>
  <si>
    <t>1230203907010102</t>
  </si>
  <si>
    <t>SANABAGHATTA_66</t>
  </si>
  <si>
    <t>F02-HALAGERE</t>
  </si>
  <si>
    <t>1320402906010102</t>
  </si>
  <si>
    <t>F01-KUPPE</t>
  </si>
  <si>
    <t>1320402906010101</t>
  </si>
  <si>
    <t>F05-KAKIBORANAHATTI</t>
  </si>
  <si>
    <t>1310403901010103</t>
  </si>
  <si>
    <t>F15-INNER URBAN</t>
  </si>
  <si>
    <t>1220202902020307</t>
  </si>
  <si>
    <t>F02-BASAVANAPALLI</t>
  </si>
  <si>
    <t>1230103909010101</t>
  </si>
  <si>
    <t>HOSADURGA_220</t>
  </si>
  <si>
    <t>F05-DEVIGERE IP</t>
  </si>
  <si>
    <t>1310204909010103</t>
  </si>
  <si>
    <t>F03-GUTTIKATTE MADHURE IP</t>
  </si>
  <si>
    <t>1310204909010101</t>
  </si>
  <si>
    <t>F04 MAVINAKATTE B V NAGARA NJY</t>
  </si>
  <si>
    <t>1310204909010102</t>
  </si>
  <si>
    <t>F12-HALKURKE</t>
  </si>
  <si>
    <t>1320201909021501</t>
  </si>
  <si>
    <t>F11- MUDDENAHALLI</t>
  </si>
  <si>
    <t>1320201909020301</t>
  </si>
  <si>
    <t>F13-NJY KODAGIHALLI</t>
  </si>
  <si>
    <t>1320201909021502</t>
  </si>
  <si>
    <t>F04-MARIKUPPE</t>
  </si>
  <si>
    <t>1210103903010107</t>
  </si>
  <si>
    <t>F05-ANCHBARE NJY</t>
  </si>
  <si>
    <t>1220304909010105</t>
  </si>
  <si>
    <t>F05-MORAMKINDAPALLI</t>
  </si>
  <si>
    <t>1230103909020104</t>
  </si>
  <si>
    <t>F15-PURA</t>
  </si>
  <si>
    <t>1230303904020101</t>
  </si>
  <si>
    <t>F13-KAMAREDDY HALLY</t>
  </si>
  <si>
    <t>1230303904020306</t>
  </si>
  <si>
    <t>F16-TEKALAHALLI</t>
  </si>
  <si>
    <t>1230303904020309</t>
  </si>
  <si>
    <t>F15-UPPARAHALLI</t>
  </si>
  <si>
    <t>1230303905010108</t>
  </si>
  <si>
    <t>F14-CHIKKAHOSAHALLI</t>
  </si>
  <si>
    <t>1230303905020306</t>
  </si>
  <si>
    <t>F16-GOWDAGERE</t>
  </si>
  <si>
    <t>1230303905020307</t>
  </si>
  <si>
    <t>F09-MAHALAKSHMI</t>
  </si>
  <si>
    <t>1320103905020105</t>
  </si>
  <si>
    <t>F05-HUNUGANAHALLI</t>
  </si>
  <si>
    <t>1320109907020101</t>
  </si>
  <si>
    <t>F03-BUTHAKATANAHALLI</t>
  </si>
  <si>
    <t>1320303905010104</t>
  </si>
  <si>
    <t>F11-MAVINAHALLI</t>
  </si>
  <si>
    <t>1320107901020301</t>
  </si>
  <si>
    <t>F12-KANCHIGANAHALLI</t>
  </si>
  <si>
    <t>1320107901020302</t>
  </si>
  <si>
    <t>F13-DINDIGADAHALLI</t>
  </si>
  <si>
    <t>1320107901020303</t>
  </si>
  <si>
    <t>F14-PERAMASANDRA</t>
  </si>
  <si>
    <t>1320107901020304</t>
  </si>
  <si>
    <t>F15-BENNEHALLAKAVAL</t>
  </si>
  <si>
    <t>1320107901020305</t>
  </si>
  <si>
    <t>F21-ANKAPURA</t>
  </si>
  <si>
    <t>1320107903010701</t>
  </si>
  <si>
    <t>F23-KALLENAHALLI</t>
  </si>
  <si>
    <t>1320107903010702</t>
  </si>
  <si>
    <t>F24-K.SUNKAPURA</t>
  </si>
  <si>
    <t>1320107903010703</t>
  </si>
  <si>
    <t>F10-MARUTHI PALYA</t>
  </si>
  <si>
    <t>1320107904020301</t>
  </si>
  <si>
    <t>F12-THOTADAPALYA</t>
  </si>
  <si>
    <t>1320107904020302</t>
  </si>
  <si>
    <t>F13-BASAVAPATNA</t>
  </si>
  <si>
    <t>1320107904020303</t>
  </si>
  <si>
    <t>F12-HAL WATER SUPPLY</t>
  </si>
  <si>
    <t>1320107905020306</t>
  </si>
  <si>
    <t>F13-THOGARIGHATTA(RURAL)</t>
  </si>
  <si>
    <t>1320107905020307</t>
  </si>
  <si>
    <t>F14-HOSUR</t>
  </si>
  <si>
    <t>1320107905020308</t>
  </si>
  <si>
    <t>F04-RANGAPURA</t>
  </si>
  <si>
    <t>1320107906010204</t>
  </si>
  <si>
    <t>F11-UDDANDAHALLI</t>
  </si>
  <si>
    <t>1210105903020307</t>
  </si>
  <si>
    <t>F05-DOGGANAL</t>
  </si>
  <si>
    <t>1310203908020104</t>
  </si>
  <si>
    <t>F01-GULYA</t>
  </si>
  <si>
    <t>1310401906010108</t>
  </si>
  <si>
    <t>F09-GYAREHALLI</t>
  </si>
  <si>
    <t>1320107904020304</t>
  </si>
  <si>
    <t>F08-STN AUX2</t>
  </si>
  <si>
    <t>1310403905010106</t>
  </si>
  <si>
    <t>F11-DODDARAMPURA</t>
  </si>
  <si>
    <t>1320203902020301</t>
  </si>
  <si>
    <t>F13-VAJRA NJY</t>
  </si>
  <si>
    <t>1320203902020303</t>
  </si>
  <si>
    <t>F12-THIRTHAPURA</t>
  </si>
  <si>
    <t>1320203902020302</t>
  </si>
  <si>
    <t>F20-LAKSHMIPURA</t>
  </si>
  <si>
    <t>1320203905030505</t>
  </si>
  <si>
    <t>F04-TRIVENI</t>
  </si>
  <si>
    <t>1210107901010104</t>
  </si>
  <si>
    <t>F11-SPOORTHI</t>
  </si>
  <si>
    <t>1210107901020105</t>
  </si>
  <si>
    <t>F11-R D THANDYA</t>
  </si>
  <si>
    <t>1310204906020303</t>
  </si>
  <si>
    <t>F04-BOUNDARY NJY</t>
  </si>
  <si>
    <t>1230203907010103</t>
  </si>
  <si>
    <t>F10-MINDA KYORAKU LIMITED</t>
  </si>
  <si>
    <t>1220304904020101</t>
  </si>
  <si>
    <t>F03-KORATI</t>
  </si>
  <si>
    <t>1320402906010103</t>
  </si>
  <si>
    <t>F04-K H HALLI NJY</t>
  </si>
  <si>
    <t>1320402906010104</t>
  </si>
  <si>
    <t>F12-D.ULLARTHI</t>
  </si>
  <si>
    <t>1310402901020305</t>
  </si>
  <si>
    <t>F07-CHANDRABAVI</t>
  </si>
  <si>
    <t>1320301903010107</t>
  </si>
  <si>
    <t>F09-KANNADA NJY</t>
  </si>
  <si>
    <t>1220303905010107</t>
  </si>
  <si>
    <t>F08-KANIVE DURGI</t>
  </si>
  <si>
    <t>1220303905010106</t>
  </si>
  <si>
    <t>F06-BENAKANAHLLI</t>
  </si>
  <si>
    <t>1310401908020301</t>
  </si>
  <si>
    <t>F10-TALAVADI</t>
  </si>
  <si>
    <t>1220103902020302</t>
  </si>
  <si>
    <t>F09-DODDAGANGAWADI NJY</t>
  </si>
  <si>
    <t>1220103902020301</t>
  </si>
  <si>
    <t>F12-BUDIYAL</t>
  </si>
  <si>
    <t>1310303903020501</t>
  </si>
  <si>
    <t>F09-SHAPUR</t>
  </si>
  <si>
    <t>1230102902010105</t>
  </si>
  <si>
    <t>EHT F18-EHT KNNL LIS</t>
  </si>
  <si>
    <t>1310202904040701</t>
  </si>
  <si>
    <t>F10-INDUSRTIAL</t>
  </si>
  <si>
    <t>1310301906020304</t>
  </si>
  <si>
    <t>F15-FDI CARE</t>
  </si>
  <si>
    <t>1220204904020308</t>
  </si>
  <si>
    <t>F14-SAI GARDEN</t>
  </si>
  <si>
    <t>1310203907010113</t>
  </si>
  <si>
    <t>F01-KATTIGE NJY</t>
  </si>
  <si>
    <t>1310302903010109</t>
  </si>
  <si>
    <t>F10-NAYANAHALLI IP</t>
  </si>
  <si>
    <t>1220204906010103</t>
  </si>
  <si>
    <t>F08-CHIKKAGANGAWADI</t>
  </si>
  <si>
    <t>1220103902020303</t>
  </si>
  <si>
    <t>F32-MANJUSHREE SPENTECH</t>
  </si>
  <si>
    <t>1220101901010113</t>
  </si>
  <si>
    <t>F21-KUKKADESHWARI</t>
  </si>
  <si>
    <t>1310203903030701</t>
  </si>
  <si>
    <t>F09-AMBYCITY</t>
  </si>
  <si>
    <t>1210203902010111</t>
  </si>
  <si>
    <t>F06-NIDASALE NJY</t>
  </si>
  <si>
    <t>1320109907020102</t>
  </si>
  <si>
    <t>F08-B G KOPPALU</t>
  </si>
  <si>
    <t>1320109907020103</t>
  </si>
  <si>
    <t>F08-HULIVANA NJY</t>
  </si>
  <si>
    <t>1320109908020104</t>
  </si>
  <si>
    <t>F06-UG SAND</t>
  </si>
  <si>
    <t>1220101904020104</t>
  </si>
  <si>
    <t>F09-STN AUX1</t>
  </si>
  <si>
    <t>1310403905010105</t>
  </si>
  <si>
    <t>F15-DRDO</t>
  </si>
  <si>
    <t>1210202905020404</t>
  </si>
  <si>
    <t xml:space="preserve"> KIADB_HAROHALLI_220</t>
  </si>
  <si>
    <t>F11-DAY CARE KIADB</t>
  </si>
  <si>
    <t>1220304912030102</t>
  </si>
  <si>
    <t>F15-SATTURU  IP</t>
  </si>
  <si>
    <t>1310303903020503</t>
  </si>
  <si>
    <t>F14-VADDINAHALLI IP</t>
  </si>
  <si>
    <t>1310303903020502</t>
  </si>
  <si>
    <t>F02-ADARSHANAGARA</t>
  </si>
  <si>
    <t>1210104905010204</t>
  </si>
  <si>
    <t>F03-ARISHINAKUNTE</t>
  </si>
  <si>
    <t>1210104905010205</t>
  </si>
  <si>
    <t>F11-KHB-2</t>
  </si>
  <si>
    <t>1220301903020204</t>
  </si>
  <si>
    <t>F10-KHB-1</t>
  </si>
  <si>
    <t>1220301903010206</t>
  </si>
  <si>
    <t>F12-HUSKUR</t>
  </si>
  <si>
    <t>1210104905020206</t>
  </si>
  <si>
    <t>F12-H BYADARAHALLI</t>
  </si>
  <si>
    <t>1220104905020101</t>
  </si>
  <si>
    <t>F13-THOUDUR IP</t>
  </si>
  <si>
    <t>1310303903010107</t>
  </si>
  <si>
    <t>F12-SULIVARA</t>
  </si>
  <si>
    <t>1210105903020308</t>
  </si>
  <si>
    <t>F16-SONNAPPANAHATTI</t>
  </si>
  <si>
    <t>1230204905010203</t>
  </si>
  <si>
    <t>F10-YATTAKODI</t>
  </si>
  <si>
    <t>1230204901020305</t>
  </si>
  <si>
    <t>F01-ALAHALLI</t>
  </si>
  <si>
    <t>1230204906010105</t>
  </si>
  <si>
    <t>F06-MARAGONDANAHALLI</t>
  </si>
  <si>
    <t>1210107901010105</t>
  </si>
  <si>
    <t>GULUR_66</t>
  </si>
  <si>
    <t>F01-CHINNAKAYALAPALLI</t>
  </si>
  <si>
    <t>1230305909010101</t>
  </si>
  <si>
    <t>F02-MALAKACHERUVUPALLI</t>
  </si>
  <si>
    <t>1230305909010102</t>
  </si>
  <si>
    <t>ALIPURA_66</t>
  </si>
  <si>
    <t>F03-NJY-ALIPURA</t>
  </si>
  <si>
    <t>1230303907010102</t>
  </si>
  <si>
    <t>F04-KAMAGANAHALLI</t>
  </si>
  <si>
    <t>1230303907010103</t>
  </si>
  <si>
    <t>F02-NACHAKUNTE</t>
  </si>
  <si>
    <t>1230303907010101</t>
  </si>
  <si>
    <t>KUDUMALAKUNTE_66</t>
  </si>
  <si>
    <t>F09-ARYAN STEEL</t>
  </si>
  <si>
    <t>1230303906020101</t>
  </si>
  <si>
    <t>F06-SIR MV</t>
  </si>
  <si>
    <t>1230303906010101</t>
  </si>
  <si>
    <t>F08-JAMBIGEMARADAHALLI</t>
  </si>
  <si>
    <t>1230304905020101</t>
  </si>
  <si>
    <t>F11-MALLENAHALLI</t>
  </si>
  <si>
    <t>1230304905020103</t>
  </si>
  <si>
    <t>F06-THUMAKUNTE</t>
  </si>
  <si>
    <t>1230304905020102</t>
  </si>
  <si>
    <t>F14-HIMALAYA DRUG</t>
  </si>
  <si>
    <t>1320103905020106</t>
  </si>
  <si>
    <t>F07-VADIGERE</t>
  </si>
  <si>
    <t>1230305905010301</t>
  </si>
  <si>
    <t>F09-IKKANURU</t>
  </si>
  <si>
    <t>1310401901020304</t>
  </si>
  <si>
    <t>F02-THIGALARAHOSAHALLI IP</t>
  </si>
  <si>
    <t>1220301905010104</t>
  </si>
  <si>
    <t>F05-SIDDEGOWDANADODDI NJY</t>
  </si>
  <si>
    <t>1220301905010105</t>
  </si>
  <si>
    <t>F11-CHANNESHPURA WATER SUPPLY</t>
  </si>
  <si>
    <t>1310106906020306</t>
  </si>
  <si>
    <t>F12-SAI BABA IND</t>
  </si>
  <si>
    <t>1140303902020107</t>
  </si>
  <si>
    <t>F07-MALLASANDRA</t>
  </si>
  <si>
    <t>1210103904010106</t>
  </si>
  <si>
    <t>F13-LAKSHMIPURA</t>
  </si>
  <si>
    <t>1210104906010113</t>
  </si>
  <si>
    <t>F11-DASANAPURA</t>
  </si>
  <si>
    <t>1210104905010206</t>
  </si>
  <si>
    <t>F09-NANDIHALLI IP</t>
  </si>
  <si>
    <t>1320104904020303</t>
  </si>
  <si>
    <t>F10-SAMUDRANAHALLI IP</t>
  </si>
  <si>
    <t>1320104904020304</t>
  </si>
  <si>
    <t>F15-NARUGANAHALLI IP</t>
  </si>
  <si>
    <t>1320105903010302</t>
  </si>
  <si>
    <t>F33-MOTHERSON</t>
  </si>
  <si>
    <t>1220101901010114</t>
  </si>
  <si>
    <t>F10-DASANAKATTE</t>
  </si>
  <si>
    <t>1320201909021503</t>
  </si>
  <si>
    <t>F06-RAMPURA AGRI</t>
  </si>
  <si>
    <t>1220304909010106</t>
  </si>
  <si>
    <t>F18-INDIRA NAGAR</t>
  </si>
  <si>
    <t>1230204903020401</t>
  </si>
  <si>
    <t>F15-RAMALIGAPURA</t>
  </si>
  <si>
    <t>1230404906020306</t>
  </si>
  <si>
    <t>F16-DHADAMAGHATTA</t>
  </si>
  <si>
    <t>1230404906020307</t>
  </si>
  <si>
    <t>F08-RAVALAKUNTE</t>
  </si>
  <si>
    <t>1310403904020302</t>
  </si>
  <si>
    <t>F16-LINGAPURA</t>
  </si>
  <si>
    <t>1320106902020501</t>
  </si>
  <si>
    <t>F19-THALEKOPPA</t>
  </si>
  <si>
    <t>1320106902020502</t>
  </si>
  <si>
    <t>F20-MADENAHALLI</t>
  </si>
  <si>
    <t>1320106902020503</t>
  </si>
  <si>
    <t>F08-HARALAKATTE</t>
  </si>
  <si>
    <t>1320107906020103</t>
  </si>
  <si>
    <t>F06-GUDDENAHALLI</t>
  </si>
  <si>
    <t>1320107906020102</t>
  </si>
  <si>
    <t>F05-KUREHALLI</t>
  </si>
  <si>
    <t>1320107906020101</t>
  </si>
  <si>
    <t>F13-SEETHAMPALLI</t>
  </si>
  <si>
    <t>1230203904010108</t>
  </si>
  <si>
    <t>F12-SUNNAKUPPA</t>
  </si>
  <si>
    <t>1230203904010107</t>
  </si>
  <si>
    <t>F10-DADENAHALLI</t>
  </si>
  <si>
    <t>1230203904010106</t>
  </si>
  <si>
    <t>F04-CHOKKAHALLY</t>
  </si>
  <si>
    <t>1230102909010102</t>
  </si>
  <si>
    <t>F05-HOGARI</t>
  </si>
  <si>
    <t>1230102909020104</t>
  </si>
  <si>
    <t>F03-SEEPURA</t>
  </si>
  <si>
    <t>1230102909010101</t>
  </si>
  <si>
    <t>F13-KARIYALA</t>
  </si>
  <si>
    <t>1310401903010107</t>
  </si>
  <si>
    <t>F16-K.G.HALLI</t>
  </si>
  <si>
    <t>1220204903010302</t>
  </si>
  <si>
    <t>F14-MALANAHALLI</t>
  </si>
  <si>
    <t>1220204903010301</t>
  </si>
  <si>
    <t>F05-MATABARLU</t>
  </si>
  <si>
    <t>1210202907010104</t>
  </si>
  <si>
    <t>F06-CHOWDESHWARI AGRI</t>
  </si>
  <si>
    <t>1310301909020204</t>
  </si>
  <si>
    <t>F12-SADARAHALLI</t>
  </si>
  <si>
    <t>1310204906020304</t>
  </si>
  <si>
    <t>F14-YALLADAKERE</t>
  </si>
  <si>
    <t>1310401904010109</t>
  </si>
  <si>
    <t>F20-HAL2</t>
  </si>
  <si>
    <t>1320107903040701</t>
  </si>
  <si>
    <t>F13-CHIKKAHALLI</t>
  </si>
  <si>
    <t>1210103901010301</t>
  </si>
  <si>
    <t>F11-MACHENAHALLI</t>
  </si>
  <si>
    <t>1230303903010104</t>
  </si>
  <si>
    <t>KNNL(LIS) LINE_66</t>
  </si>
  <si>
    <t>1310303902010107</t>
  </si>
  <si>
    <t>F12-NAREBOMMANAHALLI IP</t>
  </si>
  <si>
    <t>1310303908020308</t>
  </si>
  <si>
    <t>F07-NAGASAMUDRA</t>
  </si>
  <si>
    <t>1310403902020302</t>
  </si>
  <si>
    <t>F06-BYRAPURA</t>
  </si>
  <si>
    <t>1310403902020301</t>
  </si>
  <si>
    <t>F08-ROPPA</t>
  </si>
  <si>
    <t>1310403902020303</t>
  </si>
  <si>
    <t>F12-KG LAKKASANDRA</t>
  </si>
  <si>
    <t>1210101902020303</t>
  </si>
  <si>
    <t>F7 BHAKTHIPURA</t>
  </si>
  <si>
    <t>1220201907020103</t>
  </si>
  <si>
    <t>F06-KUNTACHIKKANAHALLI</t>
  </si>
  <si>
    <t>1230303907010104</t>
  </si>
  <si>
    <t>F19-RAMPURA</t>
  </si>
  <si>
    <t>1230401901010113</t>
  </si>
  <si>
    <t>F03-CHANNARAYAPATTANA</t>
  </si>
  <si>
    <t>1210202907020103</t>
  </si>
  <si>
    <t>F09-ASHOKA SIDDAPURA</t>
  </si>
  <si>
    <t>1310403902021501</t>
  </si>
  <si>
    <t>F16-YARAGOL DAM</t>
  </si>
  <si>
    <t>1230203901020307</t>
  </si>
  <si>
    <t>F05-PALLERAYANAHALLI</t>
  </si>
  <si>
    <t>1320109906020305</t>
  </si>
  <si>
    <t>SASALU_66</t>
  </si>
  <si>
    <t>1210101904010101</t>
  </si>
  <si>
    <t>F04-SRIRAMANAHALLI</t>
  </si>
  <si>
    <t>1210101904010102</t>
  </si>
  <si>
    <t>F15-GUNGARABAGI</t>
  </si>
  <si>
    <t>1320203906010107</t>
  </si>
  <si>
    <t>F16-SORALAMAVU</t>
  </si>
  <si>
    <t>1320203906020308</t>
  </si>
  <si>
    <t>F19-KHB-1</t>
  </si>
  <si>
    <t>1310106901010506</t>
  </si>
  <si>
    <t>F13-KALUVEHALLI</t>
  </si>
  <si>
    <t>1310402901010109</t>
  </si>
  <si>
    <t>F10-BUKKLARAHALLI</t>
  </si>
  <si>
    <t>1310404906010108</t>
  </si>
  <si>
    <t>F14-SADARAHALLI</t>
  </si>
  <si>
    <t>1310202901020309</t>
  </si>
  <si>
    <t>F05-D K HALLI</t>
  </si>
  <si>
    <t>1310204908020104</t>
  </si>
  <si>
    <t>F04-VIDYANAGARA</t>
  </si>
  <si>
    <t>1310204902010111</t>
  </si>
  <si>
    <t>C K PURA_66</t>
  </si>
  <si>
    <t>F06-KANNAMEDI</t>
  </si>
  <si>
    <t>1320306909020101</t>
  </si>
  <si>
    <t>F02-DAVADABETTA</t>
  </si>
  <si>
    <t>1320306909010101</t>
  </si>
  <si>
    <t>F05-NAGIREDDIGARAPALLI</t>
  </si>
  <si>
    <t>1230103908010104</t>
  </si>
  <si>
    <t>F06-BACHIREDDIGARIPALLI</t>
  </si>
  <si>
    <t>1230103908010105</t>
  </si>
  <si>
    <t>F20-KHB-2</t>
  </si>
  <si>
    <t>1310106901020701</t>
  </si>
  <si>
    <t>F05-KULUVANAHALLI</t>
  </si>
  <si>
    <t>1210107901010106</t>
  </si>
  <si>
    <t>F12-KURLON</t>
  </si>
  <si>
    <t>1210107901020106</t>
  </si>
  <si>
    <t>F01-MACHHENAHALLI</t>
  </si>
  <si>
    <t>RURAL</t>
  </si>
  <si>
    <t>1210101904010103</t>
  </si>
  <si>
    <t>F07-NARAYANAPURA</t>
  </si>
  <si>
    <t>1310402904020302</t>
  </si>
  <si>
    <t>F24-YARAGOLA ANANDAGIRI</t>
  </si>
  <si>
    <t>1230203903010108</t>
  </si>
  <si>
    <t>F15-KOLIHALLI</t>
  </si>
  <si>
    <t>1320105902020307</t>
  </si>
  <si>
    <t xml:space="preserve">F07-KILARLAHALLI </t>
  </si>
  <si>
    <t>1320306909020103</t>
  </si>
  <si>
    <t>F05-C K PURA NJY</t>
  </si>
  <si>
    <t>1320306909020102</t>
  </si>
  <si>
    <t>F08- KURUBARA PALYA</t>
  </si>
  <si>
    <t>1320306909020104</t>
  </si>
  <si>
    <t>F05-METIKURKE</t>
  </si>
  <si>
    <t>1310401911020103</t>
  </si>
  <si>
    <t>F09-NARAAVALAPALLI</t>
  </si>
  <si>
    <t>1230305907010106</t>
  </si>
  <si>
    <t>F05-N S KOTE</t>
  </si>
  <si>
    <t>1230305909010105</t>
  </si>
  <si>
    <t>1230305909010103</t>
  </si>
  <si>
    <t>F04-KRISHNAPURA</t>
  </si>
  <si>
    <t>1230305909010104</t>
  </si>
  <si>
    <t>F10-GUNDLAPALLI</t>
  </si>
  <si>
    <t>1230305901020303</t>
  </si>
  <si>
    <t>F09-BAJJAPURA</t>
  </si>
  <si>
    <t>1230305901020302</t>
  </si>
  <si>
    <t>F08-MUGIREDDYPALLI</t>
  </si>
  <si>
    <t>1230305901020301</t>
  </si>
  <si>
    <t>F05-BANGARAKANAHALLI</t>
  </si>
  <si>
    <t>1310201902010301</t>
  </si>
  <si>
    <t>F02-CHOWLIHALLI NJY</t>
  </si>
  <si>
    <t>1320201909010108</t>
  </si>
  <si>
    <t>F05-KODDIHALLI</t>
  </si>
  <si>
    <t>1310204907010105</t>
  </si>
  <si>
    <t>F10-KONDAPURA</t>
  </si>
  <si>
    <t>1310204905010105</t>
  </si>
  <si>
    <t>F09-BURDEKATTE</t>
  </si>
  <si>
    <t>1310204905020305</t>
  </si>
  <si>
    <t>F14-BEGUR</t>
  </si>
  <si>
    <t>1210203902010302</t>
  </si>
  <si>
    <t>F14 SADENAHALLI</t>
  </si>
  <si>
    <t>1230301901020401</t>
  </si>
  <si>
    <t>F21-STATION AXILLARY</t>
  </si>
  <si>
    <t>1320203905010109</t>
  </si>
  <si>
    <t>F18- HONNENAHALLI WATER SUPPLY</t>
  </si>
  <si>
    <t>1320103901010506</t>
  </si>
  <si>
    <t>1210101904010104</t>
  </si>
  <si>
    <t>F13-KUMBALAHALLI</t>
  </si>
  <si>
    <t>1210203902010112</t>
  </si>
  <si>
    <t>KILARLAHALLI_66</t>
  </si>
  <si>
    <t>F03- CHITTHAGANAHALLI NJY</t>
  </si>
  <si>
    <t>1320306909010102</t>
  </si>
  <si>
    <t xml:space="preserve">F04- KRISHNAGIRI </t>
  </si>
  <si>
    <t>1320306909010103</t>
  </si>
  <si>
    <t>F07-BEESEGOWDANADODDI</t>
  </si>
  <si>
    <t>1320109907020104</t>
  </si>
  <si>
    <t>F08-M.H PALYA</t>
  </si>
  <si>
    <t>1320109901020101</t>
  </si>
  <si>
    <t>F16-CHAMUNDESHWARI</t>
  </si>
  <si>
    <t>1310403905020306</t>
  </si>
  <si>
    <t>F20-CHLORIDE</t>
  </si>
  <si>
    <t>1230204903020402</t>
  </si>
  <si>
    <t>F15-TOYOTA BOSHUKU</t>
  </si>
  <si>
    <t>1220101902020305</t>
  </si>
  <si>
    <t>F07-BELAKERE</t>
  </si>
  <si>
    <t>1220104905020102</t>
  </si>
  <si>
    <t>F19-SRS STEELS</t>
  </si>
  <si>
    <t>1230204903020403</t>
  </si>
  <si>
    <t>F12-GUTTENAHALLI</t>
  </si>
  <si>
    <t>1230304903010107</t>
  </si>
  <si>
    <t>F13-ARABGHATTA</t>
  </si>
  <si>
    <t>1310202902020307</t>
  </si>
  <si>
    <t>F14-LINGAVVANAGTHIHALLI</t>
  </si>
  <si>
    <t>1310202902020501</t>
  </si>
  <si>
    <t>F11-DOMMALUR</t>
  </si>
  <si>
    <t>1230204901010106</t>
  </si>
  <si>
    <t>DODDERI_66</t>
  </si>
  <si>
    <t>F08-BBMP VENKATAPURA</t>
  </si>
  <si>
    <t>1220401904020101</t>
  </si>
  <si>
    <t>F02-CHIKKELURU</t>
  </si>
  <si>
    <t>1220401904010101</t>
  </si>
  <si>
    <t>F01-ANANTHAPURA</t>
  </si>
  <si>
    <t>1230203907010104</t>
  </si>
  <si>
    <t>F14-KOMARANAHALLI</t>
  </si>
  <si>
    <t>1310301905020501</t>
  </si>
  <si>
    <t>F05-KRISHNAGIRI</t>
  </si>
  <si>
    <t>1310401903010108</t>
  </si>
  <si>
    <t>F15-MAYOR</t>
  </si>
  <si>
    <t>1210107902020306</t>
  </si>
  <si>
    <t>F12-NARASIMHAPURA</t>
  </si>
  <si>
    <t>1310302904010107</t>
  </si>
  <si>
    <t>F09-MEDIKERANAHALLI</t>
  </si>
  <si>
    <t>1310105906020205</t>
  </si>
  <si>
    <t>F10-SANTEMUDDAPURA</t>
  </si>
  <si>
    <t>1310105905020305</t>
  </si>
  <si>
    <t>F11-THIPPURU HIGH SCHOOL</t>
  </si>
  <si>
    <t>1320107904020305</t>
  </si>
  <si>
    <t>F14-KOLALA</t>
  </si>
  <si>
    <t>1320202904020306</t>
  </si>
  <si>
    <t>F12-VITTALADEVARAHALLI</t>
  </si>
  <si>
    <t>1320202904020304</t>
  </si>
  <si>
    <t>F13-KALKERE</t>
  </si>
  <si>
    <t>1320202904020305</t>
  </si>
  <si>
    <t>F23-MADHAMANGALA</t>
  </si>
  <si>
    <t>1230203903010109</t>
  </si>
  <si>
    <t>F63-BRITISH BIOLOGICALS</t>
  </si>
  <si>
    <t>1220204905010119</t>
  </si>
  <si>
    <t>F15-Y G CUTTING TOOLS</t>
  </si>
  <si>
    <t>1210101904020306</t>
  </si>
  <si>
    <t>F04-KIADB LUMBINI SCHOOL ROAD</t>
  </si>
  <si>
    <t>1220304912020102</t>
  </si>
  <si>
    <t xml:space="preserve">F06-KIADB DEVERAKAGGALAHALLI ROAD </t>
  </si>
  <si>
    <t>1220304912020104</t>
  </si>
  <si>
    <t>F02-KIADB 4TH PHASE FEEDER 1</t>
  </si>
  <si>
    <t>1220304912020105</t>
  </si>
  <si>
    <t>F03-KIADB 4TH PHASE FEEDER 2</t>
  </si>
  <si>
    <t>1220304912020101</t>
  </si>
  <si>
    <t>F05-KIADB CHILLUR ROAD</t>
  </si>
  <si>
    <t>1220304912020103</t>
  </si>
  <si>
    <t xml:space="preserve">F07- KIADB NEW MOTHER EARTH </t>
  </si>
  <si>
    <t>1220304912030103</t>
  </si>
  <si>
    <t>F06-BWSSB</t>
  </si>
  <si>
    <t>1210105901010106</t>
  </si>
  <si>
    <t>F14-SKS</t>
  </si>
  <si>
    <t>1320105901020306</t>
  </si>
  <si>
    <t>F05-VEDALAVENI</t>
  </si>
  <si>
    <t>1230303907010105</t>
  </si>
  <si>
    <t>F10-N R PURA</t>
  </si>
  <si>
    <t>1310105906010205</t>
  </si>
  <si>
    <t>F03-JUNIPAR</t>
  </si>
  <si>
    <t>1210202908010104</t>
  </si>
  <si>
    <t>F12-KARIYANAPURA</t>
  </si>
  <si>
    <t>1230404904020307</t>
  </si>
  <si>
    <t>F15-HONNA NAYAKANA HALLI</t>
  </si>
  <si>
    <t>1310104904010110</t>
  </si>
  <si>
    <t>F13-MALEBENNURU</t>
  </si>
  <si>
    <t>1310301905020502</t>
  </si>
  <si>
    <t>F05-BHATTAIAHNAHATTI</t>
  </si>
  <si>
    <t>1310404905010106</t>
  </si>
  <si>
    <t>F30-DEER FIELD</t>
  </si>
  <si>
    <t>1230102908020306</t>
  </si>
  <si>
    <t>F23-MUTHSANDRA</t>
  </si>
  <si>
    <t>1320202901020702</t>
  </si>
  <si>
    <t>F22-DODDERI</t>
  </si>
  <si>
    <t>1320202901020701</t>
  </si>
  <si>
    <t>F32-UNITHERM</t>
  </si>
  <si>
    <t>1220203901010504</t>
  </si>
  <si>
    <t>F33-SANSERA</t>
  </si>
  <si>
    <t>1220203901010505</t>
  </si>
  <si>
    <t>F01-MAYASANDRA</t>
  </si>
  <si>
    <t>1220401904010102</t>
  </si>
  <si>
    <t>F09-GOPALANAGARA</t>
  </si>
  <si>
    <t>1220401904020102</t>
  </si>
  <si>
    <t>F13-KANAVIHALLI</t>
  </si>
  <si>
    <t>1310303904010102</t>
  </si>
  <si>
    <t>F11-THATHEPALLI</t>
  </si>
  <si>
    <t>1230203904010109</t>
  </si>
  <si>
    <t>F07-KODIHALLI AGRI FEEDER</t>
  </si>
  <si>
    <t>1230203906010207</t>
  </si>
  <si>
    <t>F06-KULUR AGRI FEEDER</t>
  </si>
  <si>
    <t>1230203906020205</t>
  </si>
  <si>
    <t>F16-SRI KRISHNA RAJA</t>
  </si>
  <si>
    <t>1220204904020309</t>
  </si>
  <si>
    <t>1220106901010201</t>
  </si>
  <si>
    <t>F14-SHANKARANAHALLI</t>
  </si>
  <si>
    <t>1310104904010111</t>
  </si>
  <si>
    <t>F08-ANIGERE</t>
  </si>
  <si>
    <t>1220104905020103</t>
  </si>
  <si>
    <t>F12-BAJAGURU</t>
  </si>
  <si>
    <t>1320201904020305</t>
  </si>
  <si>
    <t>F12-CHINAMMANAHALLI</t>
  </si>
  <si>
    <t>1320306903020306</t>
  </si>
  <si>
    <t>F15-COULDRAS COATING</t>
  </si>
  <si>
    <t>1210201904020309</t>
  </si>
  <si>
    <t>F12 - NITTARAHALLI</t>
  </si>
  <si>
    <t>1220204904010303</t>
  </si>
  <si>
    <t>F29-NEEL METAL</t>
  </si>
  <si>
    <t>1230102908020307</t>
  </si>
  <si>
    <t>F17-MTF</t>
  </si>
  <si>
    <t>1230204903020405</t>
  </si>
  <si>
    <t>F16-PURASANAHALLI</t>
  </si>
  <si>
    <t>1230204903020404</t>
  </si>
  <si>
    <t>F06-BERRY INDUSTRY</t>
  </si>
  <si>
    <t>1320303905010105</t>
  </si>
  <si>
    <t>F09-BMTC</t>
  </si>
  <si>
    <t>1220203903010109</t>
  </si>
  <si>
    <t>F13-SIDDENAHALLI</t>
  </si>
  <si>
    <t>1230304903020306</t>
  </si>
  <si>
    <t>F02-HUNASANAHALLI NJY</t>
  </si>
  <si>
    <t>1220102902010103</t>
  </si>
  <si>
    <t>F13-NEO ANTHEM</t>
  </si>
  <si>
    <t>1220304912030104</t>
  </si>
  <si>
    <t>F19- KETHAGANAHALLI</t>
  </si>
  <si>
    <t>1230201902010701</t>
  </si>
  <si>
    <t>F10-KINO</t>
  </si>
  <si>
    <t>1210202908020103</t>
  </si>
  <si>
    <t>F64-MICRO LAB</t>
  </si>
  <si>
    <t>1220204905020308</t>
  </si>
  <si>
    <t>F06-HALE KADLEBALU</t>
  </si>
  <si>
    <t>1310103902020301</t>
  </si>
  <si>
    <t>F13-Y.N.HAALY</t>
  </si>
  <si>
    <t>1310401910010108</t>
  </si>
  <si>
    <t>F12-TALAVARAHATTY</t>
  </si>
  <si>
    <t>1310401910010107</t>
  </si>
  <si>
    <t>F10-KOTTIGAL</t>
  </si>
  <si>
    <t>1320203902020304</t>
  </si>
  <si>
    <t>F11-PUMP HOUSE (MI&amp;GWD)</t>
  </si>
  <si>
    <t>1310402904020303</t>
  </si>
  <si>
    <t>F16-NATURAL BIOGENEX</t>
  </si>
  <si>
    <t>1320103905020107</t>
  </si>
  <si>
    <t>F13-VASUDEVARAHALLI</t>
  </si>
  <si>
    <t>1320201906020303</t>
  </si>
  <si>
    <t>F15-ARKAVATHY NJY</t>
  </si>
  <si>
    <t>1220102901010110</t>
  </si>
  <si>
    <t>F03-CHIKKANAYAKANAHALLI</t>
  </si>
  <si>
    <t>1230204906010106</t>
  </si>
  <si>
    <t>F19-PILAJANAHALLY</t>
  </si>
  <si>
    <t>1310401904010110</t>
  </si>
  <si>
    <t>F23-SWAJI NUTRITIONALS</t>
  </si>
  <si>
    <t>1220304902020308</t>
  </si>
  <si>
    <t>F05-YECHHANAHALLI</t>
  </si>
  <si>
    <t>1230202908010206</t>
  </si>
  <si>
    <t>F07-KARIVIREDDYHALLI</t>
  </si>
  <si>
    <t>1230202908010207</t>
  </si>
  <si>
    <t>SANJEEVAIAHNADODDI_66</t>
  </si>
  <si>
    <t>F09-MOOKAMBIKA</t>
  </si>
  <si>
    <t>1220304913020102</t>
  </si>
  <si>
    <t>F08-SHIVASHAKTHI</t>
  </si>
  <si>
    <t>1220304913020101</t>
  </si>
  <si>
    <t>F10-BALAJI</t>
  </si>
  <si>
    <t>1220304913020103</t>
  </si>
  <si>
    <t>F01-BASAPPANADODDI</t>
  </si>
  <si>
    <t>1210102905010204</t>
  </si>
  <si>
    <t>F01-PANCHAMUKHI</t>
  </si>
  <si>
    <t>1220304913010101</t>
  </si>
  <si>
    <t>F09-K P DODDI</t>
  </si>
  <si>
    <t>1220106901010202</t>
  </si>
  <si>
    <t>F08-DWARANAHALLI</t>
  </si>
  <si>
    <t>1320202903020306</t>
  </si>
  <si>
    <t>HARIDASANAHALLI_110</t>
  </si>
  <si>
    <t>F06-BUGUDANAHALLI</t>
  </si>
  <si>
    <t>1320202908010106</t>
  </si>
  <si>
    <t>F04-N. MANCHENAHALLI</t>
  </si>
  <si>
    <t>1320202908010104</t>
  </si>
  <si>
    <t>F05-NEERAGUNDA NJY</t>
  </si>
  <si>
    <t>1320202908010105</t>
  </si>
  <si>
    <t>F03-HARIDASANAHALLI</t>
  </si>
  <si>
    <t>1320202908010103</t>
  </si>
  <si>
    <t>F02-VENKATAPURA</t>
  </si>
  <si>
    <t>1320202908010102</t>
  </si>
  <si>
    <t>F10-SHIVASTONE CRUSHER</t>
  </si>
  <si>
    <t>1310104903010105</t>
  </si>
  <si>
    <t>F27- APOLLO</t>
  </si>
  <si>
    <t>1220202901010201</t>
  </si>
  <si>
    <t>K_RAGUTTAHALLI_66</t>
  </si>
  <si>
    <t>F04-VEERAPALLI</t>
  </si>
  <si>
    <t>1230402907030103</t>
  </si>
  <si>
    <t>F03-NARASAPURA</t>
  </si>
  <si>
    <t>1230402907030102</t>
  </si>
  <si>
    <t>F05-DODDIHALLI</t>
  </si>
  <si>
    <t>1230402907040101</t>
  </si>
  <si>
    <t>F02-ANAKALLU</t>
  </si>
  <si>
    <t>1230402907030101</t>
  </si>
  <si>
    <t>F09-JAKKALI</t>
  </si>
  <si>
    <t>1310107905010105</t>
  </si>
  <si>
    <t>F16-SIDDESHWARA</t>
  </si>
  <si>
    <t>1220105901030506</t>
  </si>
  <si>
    <t>F19-SRINIVASANAHALLI LIS</t>
  </si>
  <si>
    <t>1220301901010120</t>
  </si>
  <si>
    <t>F11-KOTHAPALLI</t>
  </si>
  <si>
    <t>1230401903010105</t>
  </si>
  <si>
    <t>F12-K.MATTI</t>
  </si>
  <si>
    <t>1310107903010106</t>
  </si>
  <si>
    <t>F13-OERLIKON</t>
  </si>
  <si>
    <t>1320103906010104</t>
  </si>
  <si>
    <t>DODDAENNEGERE_110</t>
  </si>
  <si>
    <t>F06-KIDUKANAHALLI</t>
  </si>
  <si>
    <t>1320203908010104</t>
  </si>
  <si>
    <t>F05-BANNIKERE NJY</t>
  </si>
  <si>
    <t>1320203908010103</t>
  </si>
  <si>
    <t>F04-BOMMENAHALLI</t>
  </si>
  <si>
    <t>1320203908010102</t>
  </si>
  <si>
    <t>F03-UPPINAKATTE</t>
  </si>
  <si>
    <t>1320203908010101</t>
  </si>
  <si>
    <t>F12-RAJAPURA</t>
  </si>
  <si>
    <t>1220204906010104</t>
  </si>
  <si>
    <t>F09-APEX</t>
  </si>
  <si>
    <t>1210205901030109</t>
  </si>
  <si>
    <t>F17-KSSIDC</t>
  </si>
  <si>
    <t>1310402908010109</t>
  </si>
  <si>
    <t>F13-THIRUMANI</t>
  </si>
  <si>
    <t>1320306907010505</t>
  </si>
  <si>
    <t>F02-MARUTHI</t>
  </si>
  <si>
    <t>1220304913010203</t>
  </si>
  <si>
    <t>F04-TRIMURTHI</t>
  </si>
  <si>
    <t>1220304913010202</t>
  </si>
  <si>
    <t>F03-VINAYAKA MOURYA</t>
  </si>
  <si>
    <t>1220304913010201</t>
  </si>
  <si>
    <t>F10-KADARIPURA</t>
  </si>
  <si>
    <t>1230202905010106</t>
  </si>
  <si>
    <t>F11-G KODIHALLI</t>
  </si>
  <si>
    <t>1230202903010107</t>
  </si>
  <si>
    <t>F01-DYAVASANDRA</t>
  </si>
  <si>
    <t>1230303907010106</t>
  </si>
  <si>
    <t>F11-KESHAVAPURA</t>
  </si>
  <si>
    <t>1310203906010107</t>
  </si>
  <si>
    <t>F10-LINGADAHALLI</t>
  </si>
  <si>
    <t>1310203906010106</t>
  </si>
  <si>
    <t>F12-DASAYYANAHATTI</t>
  </si>
  <si>
    <t>1310203906010108</t>
  </si>
  <si>
    <t>F13-KONDAPURA</t>
  </si>
  <si>
    <t>1310203906020305</t>
  </si>
  <si>
    <t>F11-ANJANEYA</t>
  </si>
  <si>
    <t>1310301902010303</t>
  </si>
  <si>
    <t>F11-KHB EXPRESS FEEDER</t>
  </si>
  <si>
    <t>1310303901010110</t>
  </si>
  <si>
    <t>F12-AVALIPALYA</t>
  </si>
  <si>
    <t>1310204901020306</t>
  </si>
  <si>
    <t>F37-GOYAL SKY CITY</t>
  </si>
  <si>
    <t>1210202903010502</t>
  </si>
  <si>
    <t>F35-GODREJ PROJECTS NORTH STAR  LLP</t>
  </si>
  <si>
    <t>1210202903010501</t>
  </si>
  <si>
    <t>F31-ASHIRWAD</t>
  </si>
  <si>
    <t>1220202901020501</t>
  </si>
  <si>
    <t>F07-KANISHETTYHALLI</t>
  </si>
  <si>
    <t>1230402907040102</t>
  </si>
  <si>
    <t>F34-PRAKRUTHI CENTURY</t>
  </si>
  <si>
    <t>1210202903010115</t>
  </si>
  <si>
    <t>F10-SEEBANAHALLI</t>
  </si>
  <si>
    <t>1220104905020105</t>
  </si>
  <si>
    <t>F09-KALLIHOSURU IP</t>
  </si>
  <si>
    <t>1220104905020104</t>
  </si>
  <si>
    <t>F09-M HURALIBORASANDRA</t>
  </si>
  <si>
    <t>1320109904020309</t>
  </si>
  <si>
    <t>F13-FOXCONN</t>
  </si>
  <si>
    <t>1210202902010201</t>
  </si>
  <si>
    <t>F14-BDA KANAMINIKE</t>
  </si>
  <si>
    <t>1220101902020401</t>
  </si>
  <si>
    <t>SHIVANAHALLI_KMF_66</t>
  </si>
  <si>
    <t>F02-KALEGOWDANADODDI</t>
  </si>
  <si>
    <t>1220301906010101</t>
  </si>
  <si>
    <t>F08-YEREHALLI</t>
  </si>
  <si>
    <t>1220103901020302</t>
  </si>
  <si>
    <t>F07-KOOTAGAL YEREHALLI NJY</t>
  </si>
  <si>
    <t>1220103901020301</t>
  </si>
  <si>
    <t>F15-HASANDAHALLI</t>
  </si>
  <si>
    <t>1230204905010204</t>
  </si>
  <si>
    <t>F06-BISLEHALLI</t>
  </si>
  <si>
    <t>1320201903010106</t>
  </si>
  <si>
    <t>F16-C.K PALYA</t>
  </si>
  <si>
    <t>1220204906010108</t>
  </si>
  <si>
    <t>F14-HOLE NANJUNDESHWARA</t>
  </si>
  <si>
    <t>1220204905010120</t>
  </si>
  <si>
    <t>BYRENAHALLI_66</t>
  </si>
  <si>
    <t>F02-T GOLLAHALLI</t>
  </si>
  <si>
    <t>1320305905010102</t>
  </si>
  <si>
    <t>F03-MUTTHURAYANAGUDI</t>
  </si>
  <si>
    <t>1320305905010103</t>
  </si>
  <si>
    <t>F01-PEMMEDEVARAHALLI</t>
  </si>
  <si>
    <t>1320305905010101</t>
  </si>
  <si>
    <t>F07-CN DURGA</t>
  </si>
  <si>
    <t>1320305905020103</t>
  </si>
  <si>
    <t>F06-BENDONE</t>
  </si>
  <si>
    <t>1320305905020102</t>
  </si>
  <si>
    <t>F04-DASARAHALLI NJY</t>
  </si>
  <si>
    <t>1320305905010104</t>
  </si>
  <si>
    <t>F05-DOGGANAHALLI RENUKALAKSHMI NJY</t>
  </si>
  <si>
    <t>1320305905020101</t>
  </si>
  <si>
    <t>F12-KAMBALIPURA</t>
  </si>
  <si>
    <t>1210203902020301</t>
  </si>
  <si>
    <t>F11-HALASWAMY</t>
  </si>
  <si>
    <t>1310103905010205</t>
  </si>
  <si>
    <t>F15-LAGHUNAYAKANAHALLI</t>
  </si>
  <si>
    <t>1230404901020309</t>
  </si>
  <si>
    <t>F12-BENCHIKATTE</t>
  </si>
  <si>
    <t>1310105906020206</t>
  </si>
  <si>
    <t>F11-MUCCHUNURU NJY</t>
  </si>
  <si>
    <t>1310105906010206</t>
  </si>
  <si>
    <t>SHETTIGONDANAHALLI</t>
  </si>
  <si>
    <t>F01-SIGEHALLI</t>
  </si>
  <si>
    <t>1320202909010101</t>
  </si>
  <si>
    <t>F04-LENKANAHALLI</t>
  </si>
  <si>
    <t>1320202909010104</t>
  </si>
  <si>
    <t>F05-YARADAHALLI</t>
  </si>
  <si>
    <t>1320202909010105</t>
  </si>
  <si>
    <t>F03-SHETTIGONDANAHALLI</t>
  </si>
  <si>
    <t>1320202909010103</t>
  </si>
  <si>
    <t>F02-DWARANAHALLI</t>
  </si>
  <si>
    <t>1320202909010102</t>
  </si>
  <si>
    <t>F21-THANNENAHALLI</t>
  </si>
  <si>
    <t>1320305903020704</t>
  </si>
  <si>
    <t>SANKENAHALLI_66</t>
  </si>
  <si>
    <t>F06-HANUMANTHAPURA VADASALAMMA</t>
  </si>
  <si>
    <t>1320305906020102</t>
  </si>
  <si>
    <t>F04-SANKENAHALLI RENUKESHWARA</t>
  </si>
  <si>
    <t>1320305906010103</t>
  </si>
  <si>
    <t>F03-DURGADA NAGENAHALLI NARSHIMHASWAMY</t>
  </si>
  <si>
    <t>1320305906010102</t>
  </si>
  <si>
    <t>F08-MANNURU TIMMANAHALLI KUMARARAMA</t>
  </si>
  <si>
    <t>1320305906020104</t>
  </si>
  <si>
    <t>F05-HULISOPPANAHALLI SIDDALINGESHWARA</t>
  </si>
  <si>
    <t>1320305906020101</t>
  </si>
  <si>
    <t>F02-NEELAGONDANAHALLI RAM RAHEEM</t>
  </si>
  <si>
    <t>1320305906010101</t>
  </si>
  <si>
    <t>F07-MORAGANAHALLI BEVINALAMMA</t>
  </si>
  <si>
    <t>1320305906020103</t>
  </si>
  <si>
    <t>F07-RAMANAGARA WATER SUPPLY</t>
  </si>
  <si>
    <t>1220105903010107</t>
  </si>
  <si>
    <t>F14-RAMADEVARABETTA</t>
  </si>
  <si>
    <t>1320301901020305</t>
  </si>
  <si>
    <t>F16-JUBLIANT FOOD WORKS</t>
  </si>
  <si>
    <t>1210101904010107</t>
  </si>
  <si>
    <t>F07-PAVANAPUTRA</t>
  </si>
  <si>
    <t>1220304913020104</t>
  </si>
  <si>
    <t>F14-SULTHANIPURA NJY</t>
  </si>
  <si>
    <t>1310104902020306</t>
  </si>
  <si>
    <t>F08-GOVT ENGINEERING COLLEGE</t>
  </si>
  <si>
    <t>1220106902010104</t>
  </si>
  <si>
    <t>NANDI_66</t>
  </si>
  <si>
    <t>F03-NANDI CROSS</t>
  </si>
  <si>
    <t>1230302903010101</t>
  </si>
  <si>
    <t>F04-BIDIGANAHALLI</t>
  </si>
  <si>
    <t>1230302903010102</t>
  </si>
  <si>
    <t>F12-WATER SUPPLY</t>
  </si>
  <si>
    <t>1320306905020305</t>
  </si>
  <si>
    <t>F09-CHANAKYA UNIVERSITY</t>
  </si>
  <si>
    <t>1210202907020104</t>
  </si>
  <si>
    <t>F11-AMANIKARE</t>
  </si>
  <si>
    <t>1320106904020306</t>
  </si>
  <si>
    <t>F17-BANGENAHALLI</t>
  </si>
  <si>
    <t>1320106902020504</t>
  </si>
  <si>
    <t>F17-KADAVIGERE</t>
  </si>
  <si>
    <t>1220204903010303</t>
  </si>
  <si>
    <t xml:space="preserve">F10-WATER TANK </t>
  </si>
  <si>
    <t>1220203903010110</t>
  </si>
  <si>
    <t>F09-CHILURU</t>
  </si>
  <si>
    <t>1210103904010107</t>
  </si>
  <si>
    <t>F10-SURAPPANAHALLI</t>
  </si>
  <si>
    <t>1210103904010108</t>
  </si>
  <si>
    <t>K R HALLY_66</t>
  </si>
  <si>
    <t>F01-YARECHIKKENAHALLY</t>
  </si>
  <si>
    <t>1310401912010101</t>
  </si>
  <si>
    <t>F08-K.R.HALLY NJY</t>
  </si>
  <si>
    <t>1310401912020102</t>
  </si>
  <si>
    <t>F07-BORANAKUNTE</t>
  </si>
  <si>
    <t>1310401912020101</t>
  </si>
  <si>
    <t>F11-SHEEP SLAUGHTER HOUSE</t>
  </si>
  <si>
    <t>1220204904020107</t>
  </si>
  <si>
    <t>F10-HOSAYALNADU</t>
  </si>
  <si>
    <t>1310401901010301</t>
  </si>
  <si>
    <t>F65-JIGANI BMTC DEPOT-27</t>
  </si>
  <si>
    <t>1220204905010121</t>
  </si>
  <si>
    <t>F08-KODIPALLI</t>
  </si>
  <si>
    <t>1230103908020104</t>
  </si>
  <si>
    <t>F17-RASHI LAYOUT</t>
  </si>
  <si>
    <t>1210101904010108</t>
  </si>
  <si>
    <t>1220105902010212</t>
  </si>
  <si>
    <t>F01-SILK FACTORY</t>
  </si>
  <si>
    <t>1220301906010102</t>
  </si>
  <si>
    <t>F05-THATAHALLI</t>
  </si>
  <si>
    <t>1230404907010207</t>
  </si>
  <si>
    <t>F20-STUMMP SCHUELE</t>
  </si>
  <si>
    <t>1220203904010114</t>
  </si>
  <si>
    <t>F12-BULLAPURA</t>
  </si>
  <si>
    <t>1310104902020307</t>
  </si>
  <si>
    <t>F14-PRESTIGE MARIGOLD</t>
  </si>
  <si>
    <t>1210202902010106</t>
  </si>
  <si>
    <t>F05-KOTE</t>
  </si>
  <si>
    <t>1210202908010105</t>
  </si>
  <si>
    <t>F06-BYCHAPURA</t>
  </si>
  <si>
    <t>1210202908010106</t>
  </si>
  <si>
    <t>F07-GIRIYAMMA CIRCLE</t>
  </si>
  <si>
    <t>1210202908020104</t>
  </si>
  <si>
    <t>04-04-2025 20:37:55</t>
  </si>
  <si>
    <t>F09-IDLE</t>
  </si>
  <si>
    <t>1230303901010102</t>
  </si>
  <si>
    <t>F07-BEGUR</t>
  </si>
  <si>
    <t>1210203902010106</t>
  </si>
  <si>
    <t>URBAN MIXED</t>
  </si>
  <si>
    <t>F10-LOCAL</t>
  </si>
  <si>
    <t>1230303902010303</t>
  </si>
  <si>
    <t>F01-HARIHAR-W/W</t>
  </si>
  <si>
    <t>1310301902010301</t>
  </si>
  <si>
    <t>F10-AUXILARY+TOWNWATERSUPPLY(NEW)</t>
  </si>
  <si>
    <t>1310402906020306</t>
  </si>
  <si>
    <t>1310402906010103</t>
  </si>
  <si>
    <t>F07-SOMAGUDDIROAD</t>
  </si>
  <si>
    <t>1310402906010101</t>
  </si>
  <si>
    <t>F14-MAHAVEERA</t>
  </si>
  <si>
    <t>1310103904030702</t>
  </si>
  <si>
    <t>F04-STATION AUX</t>
  </si>
  <si>
    <t>1220104901010104</t>
  </si>
  <si>
    <t>F07-SHIVANAGARA</t>
  </si>
  <si>
    <t>1310103901010105</t>
  </si>
  <si>
    <t>F09-SHANESHWARA</t>
  </si>
  <si>
    <t>1310103901010104</t>
  </si>
  <si>
    <t>F15-COMMERCIAL</t>
  </si>
  <si>
    <t>1310103901010301</t>
  </si>
  <si>
    <t>F16-SJM</t>
  </si>
  <si>
    <t>1310103901010702</t>
  </si>
  <si>
    <t>F06-SHIVALI</t>
  </si>
  <si>
    <t>1310103901020302</t>
  </si>
  <si>
    <t>F08-VIJAYNAGARA</t>
  </si>
  <si>
    <t>1310103901020303</t>
  </si>
  <si>
    <t>F13-KARURINDUSTRIAL</t>
  </si>
  <si>
    <t>1310103901020503</t>
  </si>
  <si>
    <t>F13-ANEKONDA</t>
  </si>
  <si>
    <t>1310103904030701</t>
  </si>
  <si>
    <t>F08-IDLE1</t>
  </si>
  <si>
    <t>1310402903010105</t>
  </si>
  <si>
    <t>1310402907010103</t>
  </si>
  <si>
    <t>1210106904010105</t>
  </si>
  <si>
    <t>1230303901010104</t>
  </si>
  <si>
    <t>F09-STATION AUXILLARY</t>
  </si>
  <si>
    <t>1310402902010105</t>
  </si>
  <si>
    <t>F10-NILOGAL</t>
  </si>
  <si>
    <t>1310107904020304</t>
  </si>
  <si>
    <t>F01-MAKALI</t>
  </si>
  <si>
    <t>1220106901010101</t>
  </si>
  <si>
    <t>1310103903030504</t>
  </si>
  <si>
    <t>F19-STP</t>
  </si>
  <si>
    <t>1310103901010706</t>
  </si>
  <si>
    <t>F03-PTS</t>
  </si>
  <si>
    <t>1220106902010103</t>
  </si>
  <si>
    <t>F18-SAMANTHA</t>
  </si>
  <si>
    <t>1230102908010117</t>
  </si>
  <si>
    <t>F14-KHB-2</t>
  </si>
  <si>
    <t>1310402906020308</t>
  </si>
  <si>
    <t xml:space="preserve">F13-NAGARAMGERE </t>
  </si>
  <si>
    <t>1310402906020307</t>
  </si>
  <si>
    <t>66KV-PSIPL</t>
  </si>
  <si>
    <t>1310402903010106</t>
  </si>
  <si>
    <t>1210101904010105</t>
  </si>
  <si>
    <t>F02 HONNAYAKANAHALLI</t>
  </si>
  <si>
    <t>17870</t>
  </si>
  <si>
    <t>F11 ARALAPURA</t>
  </si>
  <si>
    <t>17871</t>
  </si>
  <si>
    <t>JAKKALI LIFT IRRIGATION_EHT_66KV</t>
  </si>
  <si>
    <t>66KV JAKKALI LIFT IRRIGATION</t>
  </si>
  <si>
    <t>1310107907010101</t>
  </si>
  <si>
    <t>F10-SIDDANAMATTI</t>
  </si>
  <si>
    <t>1310402907010105</t>
  </si>
  <si>
    <t>CHIKKAGONIGERE_66</t>
  </si>
  <si>
    <t>F04-HIREGONIGERE NJY</t>
  </si>
  <si>
    <t>1310302909010104</t>
  </si>
  <si>
    <t>F01-HONNURU VADDARAHATTI IP</t>
  </si>
  <si>
    <t>1310302909010101</t>
  </si>
  <si>
    <t>F15-PURVANKARA</t>
  </si>
  <si>
    <t>1210202901020307</t>
  </si>
  <si>
    <t>F13-AIRPORT ROAD</t>
  </si>
  <si>
    <t>1210202906060101</t>
  </si>
  <si>
    <t>F15-BOILAHALLI</t>
  </si>
  <si>
    <t>1210202906060102</t>
  </si>
  <si>
    <t>1320107906020104</t>
  </si>
  <si>
    <t>F05-HANUMANTHAPURA</t>
  </si>
  <si>
    <t>1320304903020103</t>
  </si>
  <si>
    <t>F08-CHUNCHENAHALLI</t>
  </si>
  <si>
    <t>1320304903020104</t>
  </si>
  <si>
    <t>F14-JABAGATTA WS</t>
  </si>
  <si>
    <t>1320201904020306</t>
  </si>
  <si>
    <t>MASTENAHALLI_KIADB_66</t>
  </si>
  <si>
    <t>F06-PURPLESTAR</t>
  </si>
  <si>
    <t>1230402908010101</t>
  </si>
  <si>
    <t>F07-KEREMEGALADODDI</t>
  </si>
  <si>
    <t>1220106902010106</t>
  </si>
  <si>
    <t>F05-VANDARAGUPPE</t>
  </si>
  <si>
    <t>1220106902010105</t>
  </si>
  <si>
    <t>F34-SANSERA</t>
  </si>
  <si>
    <t>1220101901010115</t>
  </si>
  <si>
    <t>KIADB_SIRA_66</t>
  </si>
  <si>
    <t>F11-MUDIGERE</t>
  </si>
  <si>
    <t>1320302907010101</t>
  </si>
  <si>
    <t>F10-BANASHANKARI IP</t>
  </si>
  <si>
    <t>1310103905020205</t>
  </si>
  <si>
    <t>F11-GANDHINAGARA IP</t>
  </si>
  <si>
    <t>1310104903010106</t>
  </si>
  <si>
    <t>F06-SARJAVVANAHALLI</t>
  </si>
  <si>
    <t>1310402908010110</t>
  </si>
  <si>
    <t>F09-RAMPURA IP</t>
  </si>
  <si>
    <t>1310103905020206</t>
  </si>
  <si>
    <t>F06-BHEEMANARE IP</t>
  </si>
  <si>
    <t>1310103906020201</t>
  </si>
  <si>
    <t>F08-RAMA NJY</t>
  </si>
  <si>
    <t>1310103906020203</t>
  </si>
  <si>
    <t>F07-MALALAKERE IP</t>
  </si>
  <si>
    <t>1310103906020202</t>
  </si>
  <si>
    <t>F14-NJY NADUVANAHALLI</t>
  </si>
  <si>
    <t>1320202906010108</t>
  </si>
  <si>
    <t>MATHIGATTA GATE_110</t>
  </si>
  <si>
    <t>F03-MARANAGUTTHI</t>
  </si>
  <si>
    <t>1320203909010103</t>
  </si>
  <si>
    <t>F01-MATHIGATTA NJY</t>
  </si>
  <si>
    <t>1320203909010101</t>
  </si>
  <si>
    <t>F02-DHASIHALLI</t>
  </si>
  <si>
    <t>1320203909010102</t>
  </si>
  <si>
    <t>F06-RAMKY ESTATE IND</t>
  </si>
  <si>
    <t>1220204901020108</t>
  </si>
  <si>
    <t>SK HALLI GOLLARAHATTI</t>
  </si>
  <si>
    <t>18082</t>
  </si>
  <si>
    <t>F13-SHIVANASANDRA</t>
  </si>
  <si>
    <t>1210103904020101</t>
  </si>
  <si>
    <t>F14-HOSURU IP</t>
  </si>
  <si>
    <t>1310302904010108</t>
  </si>
  <si>
    <t>F12-KAIMARA LIS</t>
  </si>
  <si>
    <t>1310302905020304</t>
  </si>
  <si>
    <t>F12-HONNENAHALLI NJY</t>
  </si>
  <si>
    <t>1320302907010102</t>
  </si>
  <si>
    <t>F18-MADENAHALLI</t>
  </si>
  <si>
    <t>1320106902020505</t>
  </si>
  <si>
    <t>F11-BRIGADE</t>
  </si>
  <si>
    <t>1210205901030110</t>
  </si>
  <si>
    <t>F23-SRIRAMPURA</t>
  </si>
  <si>
    <t>1220104904010110</t>
  </si>
  <si>
    <t>F10-ANEPURA</t>
  </si>
  <si>
    <t>1230102905010104</t>
  </si>
  <si>
    <t>F17-SUGGONDAHALLI</t>
  </si>
  <si>
    <t>1230204905010205</t>
  </si>
  <si>
    <t>F03-HANUMANAHALLI</t>
  </si>
  <si>
    <t>1310104901020306</t>
  </si>
  <si>
    <t>F13-KABBURU IP</t>
  </si>
  <si>
    <t>1310104901020305</t>
  </si>
  <si>
    <t>F11-BILAGUMBA</t>
  </si>
  <si>
    <t>1220103901020303</t>
  </si>
  <si>
    <t>F07-DHULESHWARI</t>
  </si>
  <si>
    <t>1220303905010108</t>
  </si>
  <si>
    <t>F10-KUNAGATANAHALLI</t>
  </si>
  <si>
    <t>1320302907010103</t>
  </si>
  <si>
    <t>F03-ACHALU</t>
  </si>
  <si>
    <t>1220102902010104</t>
  </si>
  <si>
    <t>F08-SRINAGARA CAMP NJY</t>
  </si>
  <si>
    <t>1310103902010106</t>
  </si>
  <si>
    <t>F09-UDAYAPURA IP</t>
  </si>
  <si>
    <t>1310103902010107</t>
  </si>
  <si>
    <t>F04-MAYASANDRA</t>
  </si>
  <si>
    <t>1320303906010104</t>
  </si>
  <si>
    <t>F01-KALAPURA</t>
  </si>
  <si>
    <t>1320303906010101</t>
  </si>
  <si>
    <t>F03-MUCHAVEERANAHALLI</t>
  </si>
  <si>
    <t>1320303906010103</t>
  </si>
  <si>
    <t>F02-SHIRADADU</t>
  </si>
  <si>
    <t>1320303906010102</t>
  </si>
  <si>
    <t>F12-HONNADEVIPURA</t>
  </si>
  <si>
    <t>1210101901020301</t>
  </si>
  <si>
    <t>F13-PISARAHATTI IP</t>
  </si>
  <si>
    <t>1310104902020308</t>
  </si>
  <si>
    <t>F04-TRISHOOL</t>
  </si>
  <si>
    <t>1230402908010104</t>
  </si>
  <si>
    <t>F07-SATHYASAI</t>
  </si>
  <si>
    <t>1230402908020101</t>
  </si>
  <si>
    <t>F02-NEETEX</t>
  </si>
  <si>
    <t>1230402908010102</t>
  </si>
  <si>
    <t>F03-VENKATESHWARA</t>
  </si>
  <si>
    <t>1230402908010103</t>
  </si>
  <si>
    <t>F20-KALLAHALLI</t>
  </si>
  <si>
    <t>1230401901020309</t>
  </si>
  <si>
    <t>F15-BASAPPANAHATTI</t>
  </si>
  <si>
    <t>18131</t>
  </si>
  <si>
    <t>F18-ASHWATHREDDY NAGARA</t>
  </si>
  <si>
    <t>18132</t>
  </si>
  <si>
    <t>F17-GIDDANAKATTE</t>
  </si>
  <si>
    <t>18133</t>
  </si>
  <si>
    <t>F06-C BEGURU</t>
  </si>
  <si>
    <t>18135</t>
  </si>
  <si>
    <t>F13-SHETTIHALLIIP</t>
  </si>
  <si>
    <t>1310106903010106</t>
  </si>
  <si>
    <t>F14-HARALAKATTAIP</t>
  </si>
  <si>
    <t>1310106903010107</t>
  </si>
  <si>
    <t>F09  HSK LOGISTICS</t>
  </si>
  <si>
    <t>1210203901020305</t>
  </si>
  <si>
    <t xml:space="preserve">UPDATED EXPORT 70000 UNITS  </t>
  </si>
  <si>
    <t xml:space="preserve">UPDATED EXPORT 20000 UNITS  </t>
  </si>
  <si>
    <r>
      <t>(MISSING  FEEDER )PLS ADD THIS FEEDER  IN SULIBELE66/11KV STATION OF NANDAGUDI SD  and (</t>
    </r>
    <r>
      <rPr>
        <sz val="16"/>
        <color theme="3"/>
        <rFont val="Calibri"/>
        <family val="2"/>
        <scheme val="minor"/>
      </rPr>
      <t>updated import 13520</t>
    </r>
    <r>
      <rPr>
        <sz val="16"/>
        <color rgb="FFFF0000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</si>
</sst>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theme="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0F8FF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3BEC394-F17B-49ED-9A4E-F5595F503110}" name="Table13" displayName="Table13" ref="A4:AL4680" totalsRowCount="1">
  <autoFilter ref="A4:AL4679" xr:uid="{D3BBEF7D-3E66-48CF-BD0F-F6C0994AA795}">
    <filterColumn colId="3">
      <filters>
        <filter val="HOSAKOTE"/>
        <filter val="NANDAGUDI"/>
      </filters>
    </filterColumn>
  </autoFilter>
  <tableColumns count="38">
    <tableColumn id="1" xr3:uid="{382DBB30-3C67-440E-BBDA-A9BDAC673B70}" name="FEEDER_ID"/>
    <tableColumn id="2" xr3:uid="{EDFF3265-299C-41DE-B600-787D0200270F}" name="CIRCLE"/>
    <tableColumn id="3" xr3:uid="{1A14C1FE-B978-4C91-A682-1898986722D8}" name="DIVISION"/>
    <tableColumn id="4" xr3:uid="{7EED6198-37C8-469C-9EAF-A1CA66C4BF14}" name="SUB DIVISION"/>
    <tableColumn id="5" xr3:uid="{56EAA912-8B3B-46BD-B8DF-E74096D82761}" name="STATION NAME"/>
    <tableColumn id="6" xr3:uid="{6D49C3F0-1A1F-403E-9900-0701768495E1}" name="FEEDER OWNER"/>
    <tableColumn id="7" xr3:uid="{46908FBB-B95A-4072-A684-838445B9C42B}" name="FEEDER INDEX"/>
    <tableColumn id="8" xr3:uid="{C0F09BB1-EE83-43E4-9319-C58FEA528A9A}" name="FEEDER NAME"/>
    <tableColumn id="9" xr3:uid="{30012702-0440-46DA-A54B-7222D5FC6303}" name="FEEDER TYPE"/>
    <tableColumn id="10" xr3:uid="{DB93A15F-212E-42C4-A15E-1ECAE0DAD67D}" name="FEEDER CODE"/>
    <tableColumn id="11" xr3:uid="{F59FDAE6-B118-4F91-BF36-2784A5697FF0}" name="NO OF INS" totalsRowFunction="sum"/>
    <tableColumn id="12" xr3:uid="{9FB708D6-2D46-4E49-875C-5D10E1579E8D}" name="NO OF ACTIVE INS" totalsRowFunction="sum"/>
    <tableColumn id="13" xr3:uid="{FE2F5C85-BD14-47ED-8DD8-07DF45BE747B}" name="NO OF INACTIVE INS" totalsRowFunction="sum"/>
    <tableColumn id="14" xr3:uid="{74FC42A6-7775-4205-A5AF-977C9657EFB2}" name="IP SET INSTALLATION" totalsRowFunction="sum"/>
    <tableColumn id="15" xr3:uid="{98504BB6-AC6D-4A1E-988C-2F3D95DFC22C}" name="IP_UNBILLED" totalsRowFunction="sum"/>
    <tableColumn id="16" xr3:uid="{BA5E80F3-2BF6-40EE-9116-E66AC4D322D4}" name="IR" totalsRowFunction="sum"/>
    <tableColumn id="17" xr3:uid="{901803CF-DCE2-4F45-97E7-E9B3CE486553}" name="FR" totalsRowFunction="sum"/>
    <tableColumn id="18" xr3:uid="{AA9B68F0-7409-4C1F-8367-5DA1480C64FA}" name="MC" totalsRowFunction="sum"/>
    <tableColumn id="19" xr3:uid="{4D178296-435D-4B70-9552-7192218EFE15}" name="CONSUMPTION Q=(O-N)*P" totalsRowFunction="sum"/>
    <tableColumn id="20" xr3:uid="{3DB46297-2422-4243-B5A6-958D7B012FD4}" name="IMPORTED ENERGY" totalsRowFunction="sum"/>
    <tableColumn id="21" xr3:uid="{9F56C973-3A82-4F48-8DC1-45EE4BC9D997}" name="EXPORTED ENERGY" totalsRowFunction="sum"/>
    <tableColumn id="22" xr3:uid="{2AB33E7C-774C-4C86-8012-02AE60BA96FE}" name="NET CONSUMPTION T=Q+R-S" totalsRowFunction="sum"/>
    <tableColumn id="23" xr3:uid="{1E28AFF8-23A3-4958-AA66-C1F2A10AA812}" name="METERED SALES" totalsRowFunction="sum"/>
    <tableColumn id="24" xr3:uid="{1C21BEB7-6DBF-45C2-9353-1041BF8FC126}" name="UNMETERED SALES" totalsRowFunction="sum"/>
    <tableColumn id="25" xr3:uid="{817514D2-0948-4174-9F6C-58DDD4827F5A}" name="TOTAL SALES W=U+V" totalsRowFunction="sum"/>
    <tableColumn id="26" xr3:uid="{2021D09C-B4AE-4098-96F5-52DBC08DDD31}" name="T AND D LOSS X=(T-W/T)*100" totalsRowFunction="sum"/>
    <tableColumn id="27" xr3:uid="{AE265240-D428-4247-BB86-B61296AB8FAA}" name="DEMAND" totalsRowFunction="sum"/>
    <tableColumn id="28" xr3:uid="{63F2DFD6-230B-43A5-A10A-5FBAB7EF2965}" name="COLLECTION" totalsRowFunction="sum"/>
    <tableColumn id="29" xr3:uid="{6F260A88-4B10-4806-9A54-BB9F6B5BB274}" name="BILLING EFFICIENCY AA=W/T" totalsRowFunction="sum"/>
    <tableColumn id="30" xr3:uid="{D97540AD-28BF-4737-B9E5-1B38C95DD5B2}" name="COLLECTION EFFICIENCY AB=Z/Y" totalsRowFunction="sum"/>
    <tableColumn id="31" xr3:uid="{358EDE57-1963-4521-B447-C1AF33C52F1A}" name="AT AND C LOSS AC=((1-AA*AB)*100" totalsRowFunction="sum"/>
    <tableColumn id="32" xr3:uid="{D070E559-7152-44A2-BFD5-B84479D97389}" name="REMARKS" totalsRowFunction="sum"/>
    <tableColumn id="33" xr3:uid="{D5B493A3-A947-423F-87A5-EA1D5DD8817A}" name="STATUS" totalsRowFunction="sum"/>
    <tableColumn id="34" xr3:uid="{3A160179-19E5-40CA-A751-25D31103658D}" name="FWB_SRTVP_CONSUMPTION" totalsRowFunction="sum"/>
    <tableColumn id="35" xr3:uid="{855F6662-C746-4537-A978-F2578511C35F}" name="FWB_OPEN_ACCESS" totalsRowFunction="sum"/>
    <tableColumn id="36" xr3:uid="{B1A12190-C144-4FA3-88C3-5FE04A24CC73}" name="FWB_WHEELED_ENERGY" totalsRowFunction="sum"/>
    <tableColumn id="37" xr3:uid="{3A3DEA17-00C8-44C6-A511-4D64F257302E}" name="FWB_SANCTION_LOAD_HP"/>
    <tableColumn id="38" xr3:uid="{E217A58E-9D71-419A-9BE2-52EE1FA04AFC}" name="FWB_MCH_MC_UNI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8C0EF-E5F6-46CC-BF87-47E74BC4E1F3}">
  <dimension ref="A1:AM4680"/>
  <sheetViews>
    <sheetView topLeftCell="A170" workbookViewId="0">
      <selection activeCell="E4" sqref="E4"/>
    </sheetView>
  </sheetViews>
  <sheetFormatPr defaultRowHeight="15" x14ac:dyDescent="0.25"/>
  <cols>
    <col min="1" max="1" width="13.85546875" customWidth="1"/>
    <col min="2" max="2" width="18.7109375" customWidth="1"/>
    <col min="3" max="3" width="18.28515625" customWidth="1"/>
    <col min="4" max="4" width="29.42578125" customWidth="1"/>
    <col min="5" max="5" width="25.140625" customWidth="1"/>
    <col min="6" max="6" width="29.42578125" customWidth="1"/>
    <col min="7" max="7" width="16.7109375" customWidth="1"/>
    <col min="8" max="8" width="33" customWidth="1"/>
    <col min="9" max="9" width="15.5703125" customWidth="1"/>
    <col min="10" max="10" width="18.85546875" customWidth="1"/>
    <col min="11" max="11" width="13.42578125" customWidth="1"/>
    <col min="12" max="12" width="20" customWidth="1"/>
    <col min="13" max="13" width="21.85546875" customWidth="1"/>
    <col min="14" max="14" width="22.42578125" customWidth="1"/>
    <col min="15" max="15" width="15.7109375" customWidth="1"/>
    <col min="16" max="17" width="12" customWidth="1"/>
    <col min="18" max="18" width="7.42578125" customWidth="1"/>
    <col min="19" max="19" width="27.5703125" customWidth="1"/>
    <col min="20" max="20" width="21.140625" customWidth="1"/>
    <col min="21" max="21" width="21" customWidth="1"/>
    <col min="22" max="22" width="29.42578125" customWidth="1"/>
    <col min="23" max="23" width="18.42578125" customWidth="1"/>
    <col min="24" max="24" width="21.140625" customWidth="1"/>
    <col min="25" max="25" width="22.5703125" customWidth="1"/>
    <col min="26" max="26" width="29.85546875" customWidth="1"/>
    <col min="27" max="27" width="15.140625" customWidth="1"/>
    <col min="28" max="28" width="15.28515625" customWidth="1"/>
    <col min="29" max="29" width="29" customWidth="1"/>
    <col min="30" max="30" width="32" customWidth="1"/>
    <col min="31" max="31" width="34.85546875" customWidth="1"/>
    <col min="32" max="32" width="12.85546875" customWidth="1"/>
    <col min="33" max="33" width="11.140625" customWidth="1"/>
    <col min="34" max="34" width="29.28515625" customWidth="1"/>
    <col min="35" max="35" width="21.85546875" customWidth="1"/>
    <col min="36" max="36" width="25.85546875" customWidth="1"/>
    <col min="37" max="37" width="27.7109375" customWidth="1"/>
    <col min="38" max="38" width="24" customWidth="1"/>
    <col min="39" max="39" width="19.7109375" customWidth="1"/>
  </cols>
  <sheetData>
    <row r="1" spans="1:38" ht="15.75" thickBot="1" x14ac:dyDescent="0.3">
      <c r="D1" s="1" t="s">
        <v>0</v>
      </c>
      <c r="E1" s="4" t="s">
        <v>9670</v>
      </c>
      <c r="F1" s="4" t="s">
        <v>9670</v>
      </c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4" spans="1:38" x14ac:dyDescent="0.25">
      <c r="A4" t="s">
        <v>1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</row>
    <row r="5" spans="1:38" hidden="1" x14ac:dyDescent="0.25">
      <c r="A5">
        <v>2</v>
      </c>
      <c r="B5" t="s">
        <v>39</v>
      </c>
      <c r="C5" t="s">
        <v>39</v>
      </c>
      <c r="D5" t="s">
        <v>40</v>
      </c>
      <c r="E5" t="s">
        <v>41</v>
      </c>
      <c r="F5" t="s">
        <v>40</v>
      </c>
      <c r="H5" t="s">
        <v>42</v>
      </c>
      <c r="I5" t="s">
        <v>43</v>
      </c>
      <c r="J5" t="s">
        <v>44</v>
      </c>
      <c r="K5">
        <v>2455</v>
      </c>
      <c r="L5">
        <v>2455</v>
      </c>
      <c r="M5">
        <v>0</v>
      </c>
      <c r="N5">
        <v>0</v>
      </c>
      <c r="O5">
        <v>0</v>
      </c>
      <c r="P5">
        <v>113.262</v>
      </c>
      <c r="Q5">
        <v>120.91200000000001</v>
      </c>
      <c r="R5">
        <v>20000</v>
      </c>
      <c r="S5">
        <v>153000</v>
      </c>
      <c r="T5">
        <v>20000</v>
      </c>
      <c r="U5">
        <v>0</v>
      </c>
      <c r="V5">
        <v>173000</v>
      </c>
      <c r="W5">
        <v>160436</v>
      </c>
      <c r="X5">
        <v>0</v>
      </c>
      <c r="Y5">
        <v>160436</v>
      </c>
      <c r="Z5">
        <v>7.26</v>
      </c>
      <c r="AA5">
        <v>1805140.89</v>
      </c>
      <c r="AB5">
        <v>1850236.92</v>
      </c>
      <c r="AC5">
        <v>0.9274</v>
      </c>
      <c r="AD5">
        <v>1.0249999999999999</v>
      </c>
      <c r="AE5">
        <v>7.44</v>
      </c>
      <c r="AH5">
        <v>0</v>
      </c>
      <c r="AI5">
        <v>0</v>
      </c>
      <c r="AJ5">
        <v>0</v>
      </c>
      <c r="AK5">
        <v>0</v>
      </c>
      <c r="AL5">
        <v>0</v>
      </c>
    </row>
    <row r="6" spans="1:38" hidden="1" x14ac:dyDescent="0.25">
      <c r="A6">
        <v>5</v>
      </c>
      <c r="B6" t="s">
        <v>45</v>
      </c>
      <c r="C6" t="s">
        <v>46</v>
      </c>
      <c r="D6" t="s">
        <v>47</v>
      </c>
      <c r="E6" t="s">
        <v>48</v>
      </c>
      <c r="F6" t="s">
        <v>47</v>
      </c>
      <c r="H6" t="s">
        <v>49</v>
      </c>
      <c r="I6" t="s">
        <v>50</v>
      </c>
      <c r="J6" t="s">
        <v>51</v>
      </c>
      <c r="K6">
        <v>12975</v>
      </c>
      <c r="L6">
        <v>12975</v>
      </c>
      <c r="M6">
        <v>0</v>
      </c>
      <c r="N6">
        <v>270</v>
      </c>
      <c r="O6">
        <v>0</v>
      </c>
      <c r="P6">
        <v>2388.893</v>
      </c>
      <c r="Q6">
        <v>2425.5189999999998</v>
      </c>
      <c r="R6">
        <v>40000</v>
      </c>
      <c r="S6">
        <v>1465040</v>
      </c>
      <c r="T6">
        <v>790000</v>
      </c>
      <c r="U6">
        <v>0</v>
      </c>
      <c r="V6">
        <v>2255040</v>
      </c>
      <c r="W6">
        <v>1603582.75</v>
      </c>
      <c r="X6">
        <v>459618.77500000002</v>
      </c>
      <c r="Y6">
        <v>2063201.5249999999</v>
      </c>
      <c r="Z6">
        <v>8.51</v>
      </c>
      <c r="AA6">
        <v>21190808.609999999</v>
      </c>
      <c r="AB6">
        <v>21097628.714000002</v>
      </c>
      <c r="AC6">
        <v>0.91490000000000005</v>
      </c>
      <c r="AD6">
        <v>0.99560000000000004</v>
      </c>
      <c r="AE6">
        <v>8.4700000000000006</v>
      </c>
      <c r="AH6">
        <v>0</v>
      </c>
      <c r="AI6">
        <v>0</v>
      </c>
      <c r="AJ6">
        <v>0</v>
      </c>
      <c r="AK6">
        <v>2695</v>
      </c>
      <c r="AL6">
        <v>0</v>
      </c>
    </row>
    <row r="7" spans="1:38" hidden="1" x14ac:dyDescent="0.25">
      <c r="A7">
        <v>6</v>
      </c>
      <c r="B7" t="s">
        <v>52</v>
      </c>
      <c r="C7" t="s">
        <v>53</v>
      </c>
      <c r="D7" t="s">
        <v>54</v>
      </c>
      <c r="E7" t="s">
        <v>55</v>
      </c>
      <c r="F7" t="s">
        <v>54</v>
      </c>
      <c r="H7" t="s">
        <v>56</v>
      </c>
      <c r="I7" t="s">
        <v>57</v>
      </c>
      <c r="J7" t="s">
        <v>58</v>
      </c>
      <c r="K7">
        <v>304</v>
      </c>
      <c r="L7">
        <v>304</v>
      </c>
      <c r="M7">
        <v>0</v>
      </c>
      <c r="N7">
        <v>287</v>
      </c>
      <c r="O7">
        <v>0</v>
      </c>
      <c r="P7">
        <v>737.346</v>
      </c>
      <c r="Q7">
        <v>739.70299999999997</v>
      </c>
      <c r="R7">
        <v>20000</v>
      </c>
      <c r="S7">
        <v>47140</v>
      </c>
      <c r="T7">
        <v>0</v>
      </c>
      <c r="U7">
        <v>0</v>
      </c>
      <c r="V7">
        <v>47140</v>
      </c>
      <c r="W7">
        <v>590</v>
      </c>
      <c r="X7">
        <v>42138.425000000003</v>
      </c>
      <c r="Y7">
        <v>42728.425000000003</v>
      </c>
      <c r="Z7">
        <v>9.36</v>
      </c>
      <c r="AA7">
        <v>257684.53</v>
      </c>
      <c r="AB7">
        <v>516722.99900000001</v>
      </c>
      <c r="AC7">
        <v>0.90639999999999998</v>
      </c>
      <c r="AD7">
        <v>2.0053000000000001</v>
      </c>
      <c r="AE7">
        <v>18.77</v>
      </c>
      <c r="AH7">
        <v>0</v>
      </c>
      <c r="AI7">
        <v>0</v>
      </c>
      <c r="AJ7">
        <v>0</v>
      </c>
      <c r="AK7">
        <v>2584</v>
      </c>
      <c r="AL7">
        <v>0</v>
      </c>
    </row>
    <row r="8" spans="1:38" hidden="1" x14ac:dyDescent="0.25">
      <c r="A8">
        <v>9</v>
      </c>
      <c r="B8" t="s">
        <v>52</v>
      </c>
      <c r="C8" t="s">
        <v>53</v>
      </c>
      <c r="D8" t="s">
        <v>59</v>
      </c>
      <c r="E8" t="s">
        <v>60</v>
      </c>
      <c r="F8" t="s">
        <v>59</v>
      </c>
      <c r="H8" t="s">
        <v>61</v>
      </c>
      <c r="I8" t="s">
        <v>62</v>
      </c>
      <c r="J8" t="s">
        <v>63</v>
      </c>
      <c r="K8">
        <v>9</v>
      </c>
      <c r="L8">
        <v>9</v>
      </c>
      <c r="M8">
        <v>0</v>
      </c>
      <c r="N8">
        <v>0</v>
      </c>
      <c r="O8">
        <v>0</v>
      </c>
      <c r="P8">
        <v>15.765000000000001</v>
      </c>
      <c r="Q8">
        <v>17.283999999999999</v>
      </c>
      <c r="R8">
        <v>15000</v>
      </c>
      <c r="S8">
        <v>22785</v>
      </c>
      <c r="T8">
        <v>0</v>
      </c>
      <c r="U8">
        <v>16022</v>
      </c>
      <c r="V8">
        <v>6763</v>
      </c>
      <c r="W8">
        <v>6345</v>
      </c>
      <c r="X8">
        <v>0</v>
      </c>
      <c r="Y8">
        <v>6345</v>
      </c>
      <c r="Z8">
        <v>6.18</v>
      </c>
      <c r="AA8">
        <v>139634.16</v>
      </c>
      <c r="AB8">
        <v>124978.16</v>
      </c>
      <c r="AC8">
        <v>0.93820000000000003</v>
      </c>
      <c r="AD8">
        <v>0.89500000000000002</v>
      </c>
      <c r="AE8">
        <v>5.53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 hidden="1" x14ac:dyDescent="0.25">
      <c r="A9">
        <v>14</v>
      </c>
      <c r="B9" t="s">
        <v>52</v>
      </c>
      <c r="C9" t="s">
        <v>53</v>
      </c>
      <c r="D9" t="s">
        <v>54</v>
      </c>
      <c r="E9" t="s">
        <v>64</v>
      </c>
      <c r="F9" t="s">
        <v>54</v>
      </c>
      <c r="H9" t="s">
        <v>65</v>
      </c>
      <c r="I9" t="s">
        <v>43</v>
      </c>
      <c r="J9" t="s">
        <v>66</v>
      </c>
      <c r="K9">
        <v>986</v>
      </c>
      <c r="L9">
        <v>986</v>
      </c>
      <c r="M9">
        <v>0</v>
      </c>
      <c r="N9">
        <v>2</v>
      </c>
      <c r="O9">
        <v>0</v>
      </c>
      <c r="P9">
        <v>725.96</v>
      </c>
      <c r="Q9">
        <v>740.08</v>
      </c>
      <c r="R9">
        <v>20000</v>
      </c>
      <c r="S9">
        <v>282400</v>
      </c>
      <c r="T9">
        <v>1864</v>
      </c>
      <c r="U9">
        <v>148000</v>
      </c>
      <c r="V9">
        <v>136264</v>
      </c>
      <c r="W9">
        <v>122148.95</v>
      </c>
      <c r="X9">
        <v>2321.56</v>
      </c>
      <c r="Y9">
        <v>124470.51</v>
      </c>
      <c r="Z9">
        <v>8.65</v>
      </c>
      <c r="AA9">
        <v>1573054.58</v>
      </c>
      <c r="AB9">
        <v>2781873.1379999998</v>
      </c>
      <c r="AC9">
        <v>0.91349999999999998</v>
      </c>
      <c r="AD9">
        <v>1.7685</v>
      </c>
      <c r="AE9">
        <v>15.3</v>
      </c>
      <c r="AH9">
        <v>0</v>
      </c>
      <c r="AI9">
        <v>0</v>
      </c>
      <c r="AJ9">
        <v>0</v>
      </c>
      <c r="AK9">
        <v>20</v>
      </c>
      <c r="AL9">
        <v>0</v>
      </c>
    </row>
    <row r="10" spans="1:38" hidden="1" x14ac:dyDescent="0.25">
      <c r="A10">
        <v>16</v>
      </c>
      <c r="B10" t="s">
        <v>52</v>
      </c>
      <c r="C10" t="s">
        <v>53</v>
      </c>
      <c r="D10" t="s">
        <v>67</v>
      </c>
      <c r="E10" t="s">
        <v>68</v>
      </c>
      <c r="F10" t="s">
        <v>67</v>
      </c>
      <c r="H10" t="s">
        <v>69</v>
      </c>
      <c r="I10" t="s">
        <v>43</v>
      </c>
      <c r="J10" t="s">
        <v>70</v>
      </c>
      <c r="K10">
        <v>1883</v>
      </c>
      <c r="L10">
        <v>1883</v>
      </c>
      <c r="M10">
        <v>0</v>
      </c>
      <c r="N10">
        <v>0</v>
      </c>
      <c r="O10">
        <v>0</v>
      </c>
      <c r="P10">
        <v>1117.373</v>
      </c>
      <c r="Q10">
        <v>1141.098</v>
      </c>
      <c r="R10">
        <v>20000</v>
      </c>
      <c r="S10">
        <v>474500</v>
      </c>
      <c r="T10">
        <v>0</v>
      </c>
      <c r="U10">
        <v>82000</v>
      </c>
      <c r="V10">
        <v>392500</v>
      </c>
      <c r="W10">
        <v>355932.15</v>
      </c>
      <c r="X10">
        <v>0</v>
      </c>
      <c r="Y10">
        <v>355932.15</v>
      </c>
      <c r="Z10">
        <v>9.32</v>
      </c>
      <c r="AA10">
        <v>3821906.22</v>
      </c>
      <c r="AB10">
        <v>3245002.22</v>
      </c>
      <c r="AC10">
        <v>0.90680000000000005</v>
      </c>
      <c r="AD10">
        <v>0.84909999999999997</v>
      </c>
      <c r="AE10">
        <v>7.91</v>
      </c>
      <c r="AH10">
        <v>0</v>
      </c>
      <c r="AI10">
        <v>0</v>
      </c>
      <c r="AJ10">
        <v>0</v>
      </c>
      <c r="AK10">
        <v>0</v>
      </c>
      <c r="AL10">
        <v>0</v>
      </c>
    </row>
    <row r="11" spans="1:38" hidden="1" x14ac:dyDescent="0.25">
      <c r="A11">
        <v>25</v>
      </c>
      <c r="B11" t="s">
        <v>71</v>
      </c>
      <c r="C11" t="s">
        <v>72</v>
      </c>
      <c r="D11" t="s">
        <v>73</v>
      </c>
      <c r="E11" t="s">
        <v>74</v>
      </c>
      <c r="F11" t="s">
        <v>73</v>
      </c>
      <c r="H11" t="s">
        <v>75</v>
      </c>
      <c r="I11" t="s">
        <v>57</v>
      </c>
      <c r="J11" t="s">
        <v>76</v>
      </c>
      <c r="K11">
        <v>76</v>
      </c>
      <c r="L11">
        <v>76</v>
      </c>
      <c r="M11">
        <v>0</v>
      </c>
      <c r="N11">
        <v>73</v>
      </c>
      <c r="O11">
        <v>0</v>
      </c>
      <c r="P11">
        <v>213.53</v>
      </c>
      <c r="Q11">
        <v>221.9</v>
      </c>
      <c r="R11">
        <v>20000</v>
      </c>
      <c r="S11">
        <v>167400</v>
      </c>
      <c r="T11">
        <v>0</v>
      </c>
      <c r="U11">
        <v>7570</v>
      </c>
      <c r="V11">
        <v>159830</v>
      </c>
      <c r="W11">
        <v>63</v>
      </c>
      <c r="X11">
        <v>146000</v>
      </c>
      <c r="Y11">
        <v>146063</v>
      </c>
      <c r="Z11">
        <v>8.61</v>
      </c>
      <c r="AA11">
        <v>859430.32</v>
      </c>
      <c r="AB11">
        <v>1718707.32</v>
      </c>
      <c r="AC11">
        <v>0.91390000000000005</v>
      </c>
      <c r="AD11">
        <v>1.9998</v>
      </c>
      <c r="AE11">
        <v>17.22</v>
      </c>
      <c r="AH11">
        <v>0</v>
      </c>
      <c r="AI11">
        <v>0</v>
      </c>
      <c r="AJ11">
        <v>0</v>
      </c>
      <c r="AK11">
        <v>730</v>
      </c>
      <c r="AL11">
        <v>0</v>
      </c>
    </row>
    <row r="12" spans="1:38" hidden="1" x14ac:dyDescent="0.25">
      <c r="A12">
        <v>33</v>
      </c>
      <c r="B12" t="s">
        <v>45</v>
      </c>
      <c r="C12" t="s">
        <v>46</v>
      </c>
      <c r="D12" t="s">
        <v>46</v>
      </c>
      <c r="E12" t="s">
        <v>77</v>
      </c>
      <c r="F12" t="s">
        <v>46</v>
      </c>
      <c r="H12" t="s">
        <v>78</v>
      </c>
      <c r="I12" t="s">
        <v>79</v>
      </c>
      <c r="J12" t="s">
        <v>80</v>
      </c>
      <c r="K12">
        <v>29</v>
      </c>
      <c r="L12">
        <v>29</v>
      </c>
      <c r="M12">
        <v>0</v>
      </c>
      <c r="N12">
        <v>0</v>
      </c>
      <c r="O12">
        <v>0</v>
      </c>
      <c r="P12">
        <v>2917.616</v>
      </c>
      <c r="Q12">
        <v>2968.4119999999998</v>
      </c>
      <c r="R12">
        <v>40000</v>
      </c>
      <c r="S12">
        <v>2031840</v>
      </c>
      <c r="T12">
        <v>0</v>
      </c>
      <c r="U12">
        <v>2029500</v>
      </c>
      <c r="V12">
        <v>2340</v>
      </c>
      <c r="W12">
        <v>2237</v>
      </c>
      <c r="X12">
        <v>0</v>
      </c>
      <c r="Y12">
        <v>2237</v>
      </c>
      <c r="Z12">
        <v>4.4000000000000004</v>
      </c>
      <c r="AA12">
        <v>23177.61</v>
      </c>
      <c r="AB12">
        <v>7795.61</v>
      </c>
      <c r="AC12">
        <v>0.95599999999999996</v>
      </c>
      <c r="AD12">
        <v>0.33629999999999999</v>
      </c>
      <c r="AE12">
        <v>1.48</v>
      </c>
      <c r="AH12">
        <v>0</v>
      </c>
      <c r="AI12">
        <v>0</v>
      </c>
      <c r="AJ12">
        <v>0</v>
      </c>
      <c r="AK12">
        <v>0</v>
      </c>
      <c r="AL12">
        <v>0</v>
      </c>
    </row>
    <row r="13" spans="1:38" hidden="1" x14ac:dyDescent="0.25">
      <c r="A13">
        <v>39</v>
      </c>
      <c r="B13" t="s">
        <v>71</v>
      </c>
      <c r="C13" t="s">
        <v>72</v>
      </c>
      <c r="D13" t="s">
        <v>73</v>
      </c>
      <c r="E13" t="s">
        <v>74</v>
      </c>
      <c r="F13" t="s">
        <v>73</v>
      </c>
      <c r="H13" t="s">
        <v>81</v>
      </c>
      <c r="I13" t="s">
        <v>43</v>
      </c>
      <c r="J13" t="s">
        <v>82</v>
      </c>
      <c r="K13">
        <v>2486</v>
      </c>
      <c r="L13">
        <v>2486</v>
      </c>
      <c r="M13">
        <v>0</v>
      </c>
      <c r="N13">
        <v>164</v>
      </c>
      <c r="O13">
        <v>0</v>
      </c>
      <c r="P13">
        <v>2017.54</v>
      </c>
      <c r="Q13">
        <v>2069.19</v>
      </c>
      <c r="R13">
        <v>20000</v>
      </c>
      <c r="S13">
        <v>1033000</v>
      </c>
      <c r="T13">
        <v>0</v>
      </c>
      <c r="U13">
        <v>192454</v>
      </c>
      <c r="V13">
        <v>840546</v>
      </c>
      <c r="W13">
        <v>618644.80000000005</v>
      </c>
      <c r="X13">
        <v>209565.32</v>
      </c>
      <c r="Y13">
        <v>828210.12</v>
      </c>
      <c r="Z13">
        <v>1.47</v>
      </c>
      <c r="AA13">
        <v>7137378.6600000001</v>
      </c>
      <c r="AB13">
        <v>7213628.2800000003</v>
      </c>
      <c r="AC13">
        <v>0.98529999999999995</v>
      </c>
      <c r="AD13">
        <v>1.0106999999999999</v>
      </c>
      <c r="AE13">
        <v>1.49</v>
      </c>
      <c r="AH13">
        <v>0</v>
      </c>
      <c r="AI13">
        <v>0</v>
      </c>
      <c r="AJ13">
        <v>0</v>
      </c>
      <c r="AK13">
        <v>1640</v>
      </c>
      <c r="AL13">
        <v>0</v>
      </c>
    </row>
    <row r="14" spans="1:38" hidden="1" x14ac:dyDescent="0.25">
      <c r="A14">
        <v>40</v>
      </c>
      <c r="B14" t="s">
        <v>71</v>
      </c>
      <c r="C14" t="s">
        <v>72</v>
      </c>
      <c r="D14" t="s">
        <v>73</v>
      </c>
      <c r="E14" t="s">
        <v>74</v>
      </c>
      <c r="F14" t="s">
        <v>73</v>
      </c>
      <c r="H14" t="s">
        <v>83</v>
      </c>
      <c r="I14" t="s">
        <v>43</v>
      </c>
      <c r="J14" t="s">
        <v>84</v>
      </c>
      <c r="K14">
        <v>2513</v>
      </c>
      <c r="L14">
        <v>2513</v>
      </c>
      <c r="M14">
        <v>0</v>
      </c>
      <c r="N14">
        <v>88</v>
      </c>
      <c r="O14">
        <v>0</v>
      </c>
      <c r="P14">
        <v>1494.22</v>
      </c>
      <c r="Q14">
        <v>1524.54</v>
      </c>
      <c r="R14">
        <v>20000</v>
      </c>
      <c r="S14">
        <v>606400</v>
      </c>
      <c r="T14">
        <v>152145</v>
      </c>
      <c r="U14">
        <v>0</v>
      </c>
      <c r="V14">
        <v>758545</v>
      </c>
      <c r="W14">
        <v>621272.06000000006</v>
      </c>
      <c r="X14">
        <v>110771.01</v>
      </c>
      <c r="Y14">
        <v>732043.07</v>
      </c>
      <c r="Z14">
        <v>3.49</v>
      </c>
      <c r="AA14">
        <v>5474221.3600000003</v>
      </c>
      <c r="AB14">
        <v>3228053.11</v>
      </c>
      <c r="AC14">
        <v>0.96509999999999996</v>
      </c>
      <c r="AD14">
        <v>0.5897</v>
      </c>
      <c r="AE14">
        <v>2.06</v>
      </c>
      <c r="AH14">
        <v>0</v>
      </c>
      <c r="AI14">
        <v>0</v>
      </c>
      <c r="AJ14">
        <v>0</v>
      </c>
      <c r="AK14">
        <v>870</v>
      </c>
      <c r="AL14">
        <v>0</v>
      </c>
    </row>
    <row r="15" spans="1:38" hidden="1" x14ac:dyDescent="0.25">
      <c r="A15">
        <v>41</v>
      </c>
      <c r="B15" t="s">
        <v>71</v>
      </c>
      <c r="C15" t="s">
        <v>72</v>
      </c>
      <c r="D15" t="s">
        <v>73</v>
      </c>
      <c r="E15" t="s">
        <v>85</v>
      </c>
      <c r="F15" t="s">
        <v>73</v>
      </c>
      <c r="H15" t="s">
        <v>86</v>
      </c>
      <c r="I15" t="s">
        <v>43</v>
      </c>
      <c r="J15" t="s">
        <v>87</v>
      </c>
      <c r="K15">
        <v>932</v>
      </c>
      <c r="L15">
        <v>932</v>
      </c>
      <c r="M15">
        <v>0</v>
      </c>
      <c r="N15">
        <v>105</v>
      </c>
      <c r="O15">
        <v>0</v>
      </c>
      <c r="P15">
        <v>809.76300000000003</v>
      </c>
      <c r="Q15">
        <v>825.19299999999998</v>
      </c>
      <c r="R15">
        <v>20000</v>
      </c>
      <c r="S15">
        <v>308600</v>
      </c>
      <c r="T15">
        <v>0</v>
      </c>
      <c r="U15">
        <v>0</v>
      </c>
      <c r="V15">
        <v>308600</v>
      </c>
      <c r="W15">
        <v>136028.70000000001</v>
      </c>
      <c r="X15">
        <v>137590.5</v>
      </c>
      <c r="Y15">
        <v>273619.20000000001</v>
      </c>
      <c r="Z15">
        <v>11.34</v>
      </c>
      <c r="AA15">
        <v>2207217.15</v>
      </c>
      <c r="AB15">
        <v>2651344.3429999999</v>
      </c>
      <c r="AC15">
        <v>0.88660000000000005</v>
      </c>
      <c r="AD15">
        <v>1.2012</v>
      </c>
      <c r="AE15">
        <v>13.62</v>
      </c>
      <c r="AH15">
        <v>0</v>
      </c>
      <c r="AI15">
        <v>0</v>
      </c>
      <c r="AJ15">
        <v>0</v>
      </c>
      <c r="AK15">
        <v>1049.5</v>
      </c>
      <c r="AL15">
        <v>0</v>
      </c>
    </row>
    <row r="16" spans="1:38" hidden="1" x14ac:dyDescent="0.25">
      <c r="A16">
        <v>42</v>
      </c>
      <c r="B16" t="s">
        <v>71</v>
      </c>
      <c r="C16" t="s">
        <v>72</v>
      </c>
      <c r="D16" t="s">
        <v>73</v>
      </c>
      <c r="E16" t="s">
        <v>85</v>
      </c>
      <c r="F16" t="s">
        <v>73</v>
      </c>
      <c r="H16" t="s">
        <v>88</v>
      </c>
      <c r="I16" t="s">
        <v>43</v>
      </c>
      <c r="J16" t="s">
        <v>89</v>
      </c>
      <c r="K16">
        <v>5284</v>
      </c>
      <c r="L16">
        <v>5284</v>
      </c>
      <c r="M16">
        <v>0</v>
      </c>
      <c r="N16">
        <v>82</v>
      </c>
      <c r="O16">
        <v>0</v>
      </c>
      <c r="P16">
        <v>1729.49</v>
      </c>
      <c r="Q16">
        <v>1761.222</v>
      </c>
      <c r="R16">
        <v>20000</v>
      </c>
      <c r="S16">
        <v>634640</v>
      </c>
      <c r="T16">
        <v>0</v>
      </c>
      <c r="U16">
        <v>0</v>
      </c>
      <c r="V16">
        <v>634640</v>
      </c>
      <c r="W16">
        <v>431248.42</v>
      </c>
      <c r="X16">
        <v>107502.82</v>
      </c>
      <c r="Y16">
        <v>538751.24</v>
      </c>
      <c r="Z16">
        <v>15.11</v>
      </c>
      <c r="AA16">
        <v>5016802.1500000004</v>
      </c>
      <c r="AB16">
        <v>6466348.6679999996</v>
      </c>
      <c r="AC16">
        <v>0.84889999999999999</v>
      </c>
      <c r="AD16">
        <v>1.2888999999999999</v>
      </c>
      <c r="AE16">
        <v>19.48</v>
      </c>
      <c r="AH16">
        <v>0</v>
      </c>
      <c r="AI16">
        <v>0</v>
      </c>
      <c r="AJ16">
        <v>0</v>
      </c>
      <c r="AK16">
        <v>820</v>
      </c>
      <c r="AL16">
        <v>0</v>
      </c>
    </row>
    <row r="17" spans="1:38" hidden="1" x14ac:dyDescent="0.25">
      <c r="A17">
        <v>43</v>
      </c>
      <c r="B17" t="s">
        <v>71</v>
      </c>
      <c r="C17" t="s">
        <v>72</v>
      </c>
      <c r="D17" t="s">
        <v>73</v>
      </c>
      <c r="E17" t="s">
        <v>85</v>
      </c>
      <c r="F17" t="s">
        <v>73</v>
      </c>
      <c r="H17" t="s">
        <v>90</v>
      </c>
      <c r="I17" t="s">
        <v>43</v>
      </c>
      <c r="J17" t="s">
        <v>91</v>
      </c>
      <c r="K17">
        <v>4373</v>
      </c>
      <c r="L17">
        <v>4373</v>
      </c>
      <c r="M17">
        <v>0</v>
      </c>
      <c r="N17">
        <v>307</v>
      </c>
      <c r="O17">
        <v>0</v>
      </c>
      <c r="P17">
        <v>2312.0700000000002</v>
      </c>
      <c r="Q17">
        <v>2336.3890000000001</v>
      </c>
      <c r="R17">
        <v>20000</v>
      </c>
      <c r="S17">
        <v>486380</v>
      </c>
      <c r="T17">
        <v>0</v>
      </c>
      <c r="U17">
        <v>0</v>
      </c>
      <c r="V17">
        <v>486380</v>
      </c>
      <c r="W17">
        <v>427825.85</v>
      </c>
      <c r="X17">
        <v>397494.342</v>
      </c>
      <c r="Y17">
        <v>825320.19200000004</v>
      </c>
      <c r="Z17">
        <v>-69.69</v>
      </c>
      <c r="AA17">
        <v>6714421.3300000001</v>
      </c>
      <c r="AB17">
        <v>8554548.6280000005</v>
      </c>
      <c r="AC17">
        <v>1.6969000000000001</v>
      </c>
      <c r="AD17">
        <v>1.2741</v>
      </c>
      <c r="AE17">
        <v>-88.79</v>
      </c>
      <c r="AH17">
        <v>0</v>
      </c>
      <c r="AI17">
        <v>0</v>
      </c>
      <c r="AJ17">
        <v>0</v>
      </c>
      <c r="AK17">
        <v>3039</v>
      </c>
      <c r="AL17">
        <v>0</v>
      </c>
    </row>
    <row r="18" spans="1:38" hidden="1" x14ac:dyDescent="0.25">
      <c r="A18">
        <v>48</v>
      </c>
      <c r="B18" t="s">
        <v>52</v>
      </c>
      <c r="C18" t="s">
        <v>53</v>
      </c>
      <c r="D18" t="s">
        <v>67</v>
      </c>
      <c r="E18" t="s">
        <v>68</v>
      </c>
      <c r="F18" t="s">
        <v>67</v>
      </c>
      <c r="H18" t="s">
        <v>92</v>
      </c>
      <c r="I18" t="s">
        <v>57</v>
      </c>
      <c r="J18" t="s">
        <v>93</v>
      </c>
      <c r="K18">
        <v>504</v>
      </c>
      <c r="L18">
        <v>504</v>
      </c>
      <c r="M18">
        <v>0</v>
      </c>
      <c r="N18">
        <v>480</v>
      </c>
      <c r="O18">
        <v>0</v>
      </c>
      <c r="P18">
        <v>574.53</v>
      </c>
      <c r="Q18">
        <v>593.36800000000005</v>
      </c>
      <c r="R18">
        <v>40000</v>
      </c>
      <c r="S18">
        <v>753520</v>
      </c>
      <c r="T18">
        <v>0</v>
      </c>
      <c r="U18">
        <v>0</v>
      </c>
      <c r="V18">
        <v>753520</v>
      </c>
      <c r="W18">
        <v>579</v>
      </c>
      <c r="X18">
        <v>681355.55900000001</v>
      </c>
      <c r="Y18">
        <v>681934.55900000001</v>
      </c>
      <c r="Z18">
        <v>9.5</v>
      </c>
      <c r="AA18">
        <v>4007554.34</v>
      </c>
      <c r="AB18">
        <v>8015003.4040000001</v>
      </c>
      <c r="AC18">
        <v>0.90500000000000003</v>
      </c>
      <c r="AD18">
        <v>2</v>
      </c>
      <c r="AE18">
        <v>19</v>
      </c>
      <c r="AH18">
        <v>0</v>
      </c>
      <c r="AI18">
        <v>0</v>
      </c>
      <c r="AJ18">
        <v>0</v>
      </c>
      <c r="AK18">
        <v>3445</v>
      </c>
      <c r="AL18">
        <v>0</v>
      </c>
    </row>
    <row r="19" spans="1:38" hidden="1" x14ac:dyDescent="0.25">
      <c r="A19">
        <v>62</v>
      </c>
      <c r="B19" t="s">
        <v>94</v>
      </c>
      <c r="C19" t="s">
        <v>95</v>
      </c>
      <c r="D19" t="s">
        <v>96</v>
      </c>
      <c r="E19" t="s">
        <v>97</v>
      </c>
      <c r="F19" t="s">
        <v>96</v>
      </c>
      <c r="H19" t="s">
        <v>98</v>
      </c>
      <c r="I19" t="s">
        <v>57</v>
      </c>
      <c r="J19" t="s">
        <v>99</v>
      </c>
      <c r="K19">
        <v>427</v>
      </c>
      <c r="L19">
        <v>427</v>
      </c>
      <c r="M19">
        <v>0</v>
      </c>
      <c r="N19">
        <v>418</v>
      </c>
      <c r="O19">
        <v>0</v>
      </c>
      <c r="P19">
        <v>326.91399999999999</v>
      </c>
      <c r="Q19">
        <v>342.666</v>
      </c>
      <c r="R19">
        <v>40000</v>
      </c>
      <c r="S19">
        <v>630080</v>
      </c>
      <c r="T19">
        <v>200000</v>
      </c>
      <c r="U19">
        <v>0</v>
      </c>
      <c r="V19">
        <v>830080</v>
      </c>
      <c r="W19">
        <v>238</v>
      </c>
      <c r="X19">
        <v>750982.81</v>
      </c>
      <c r="Y19">
        <v>751220.81</v>
      </c>
      <c r="Z19">
        <v>9.5</v>
      </c>
      <c r="AA19">
        <v>4411314.41</v>
      </c>
      <c r="AB19">
        <v>8820619.3939999994</v>
      </c>
      <c r="AC19">
        <v>0.90500000000000003</v>
      </c>
      <c r="AD19">
        <v>1.9995000000000001</v>
      </c>
      <c r="AE19">
        <v>19</v>
      </c>
      <c r="AH19">
        <v>0</v>
      </c>
      <c r="AI19">
        <v>0</v>
      </c>
      <c r="AJ19">
        <v>0</v>
      </c>
      <c r="AK19">
        <v>3968.1</v>
      </c>
      <c r="AL19">
        <v>0</v>
      </c>
    </row>
    <row r="20" spans="1:38" hidden="1" x14ac:dyDescent="0.25">
      <c r="A20">
        <v>63</v>
      </c>
      <c r="B20" t="s">
        <v>94</v>
      </c>
      <c r="C20" t="s">
        <v>95</v>
      </c>
      <c r="D20" t="s">
        <v>96</v>
      </c>
      <c r="E20" t="s">
        <v>97</v>
      </c>
      <c r="F20" t="s">
        <v>96</v>
      </c>
      <c r="H20" t="s">
        <v>100</v>
      </c>
      <c r="I20" t="s">
        <v>43</v>
      </c>
      <c r="J20" t="s">
        <v>101</v>
      </c>
      <c r="K20">
        <v>3737</v>
      </c>
      <c r="L20">
        <v>3737</v>
      </c>
      <c r="M20">
        <v>0</v>
      </c>
      <c r="N20">
        <v>0</v>
      </c>
      <c r="O20">
        <v>0</v>
      </c>
      <c r="P20">
        <v>865.15599999999995</v>
      </c>
      <c r="Q20">
        <v>889.03</v>
      </c>
      <c r="R20">
        <v>20000</v>
      </c>
      <c r="S20">
        <v>477480</v>
      </c>
      <c r="T20">
        <v>0</v>
      </c>
      <c r="U20">
        <v>145000</v>
      </c>
      <c r="V20">
        <v>332480</v>
      </c>
      <c r="W20">
        <v>298604.79999999999</v>
      </c>
      <c r="X20">
        <v>0</v>
      </c>
      <c r="Y20">
        <v>298604.79999999999</v>
      </c>
      <c r="Z20">
        <v>10.19</v>
      </c>
      <c r="AA20">
        <v>3307187.48</v>
      </c>
      <c r="AB20">
        <v>3469385.83</v>
      </c>
      <c r="AC20">
        <v>0.89810000000000001</v>
      </c>
      <c r="AD20">
        <v>1.0489999999999999</v>
      </c>
      <c r="AE20">
        <v>10.69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 hidden="1" x14ac:dyDescent="0.25">
      <c r="A21">
        <v>64</v>
      </c>
      <c r="B21" t="s">
        <v>94</v>
      </c>
      <c r="C21" t="s">
        <v>102</v>
      </c>
      <c r="D21" t="s">
        <v>102</v>
      </c>
      <c r="E21" t="s">
        <v>103</v>
      </c>
      <c r="F21" t="s">
        <v>102</v>
      </c>
      <c r="H21" t="s">
        <v>104</v>
      </c>
      <c r="I21" t="s">
        <v>57</v>
      </c>
      <c r="J21" t="s">
        <v>105</v>
      </c>
      <c r="K21">
        <v>150</v>
      </c>
      <c r="L21">
        <v>150</v>
      </c>
      <c r="M21">
        <v>0</v>
      </c>
      <c r="N21">
        <v>93</v>
      </c>
      <c r="O21">
        <v>0</v>
      </c>
      <c r="P21">
        <v>331.40600000000001</v>
      </c>
      <c r="Q21">
        <v>345.42</v>
      </c>
      <c r="R21">
        <v>20000</v>
      </c>
      <c r="S21">
        <v>280280</v>
      </c>
      <c r="T21">
        <v>0</v>
      </c>
      <c r="U21">
        <v>0</v>
      </c>
      <c r="V21">
        <v>280280</v>
      </c>
      <c r="W21">
        <v>980</v>
      </c>
      <c r="X21">
        <v>130684</v>
      </c>
      <c r="Y21">
        <v>131664</v>
      </c>
      <c r="Z21">
        <v>53.02</v>
      </c>
      <c r="AA21">
        <v>783007.51</v>
      </c>
      <c r="AB21">
        <v>1548159.44</v>
      </c>
      <c r="AC21">
        <v>0.4698</v>
      </c>
      <c r="AD21">
        <v>1.9772000000000001</v>
      </c>
      <c r="AE21">
        <v>104.83</v>
      </c>
      <c r="AH21">
        <v>0</v>
      </c>
      <c r="AI21">
        <v>0</v>
      </c>
      <c r="AJ21">
        <v>0</v>
      </c>
      <c r="AK21">
        <v>653.41999999999996</v>
      </c>
      <c r="AL21">
        <v>0</v>
      </c>
    </row>
    <row r="22" spans="1:38" hidden="1" x14ac:dyDescent="0.25">
      <c r="A22">
        <v>65</v>
      </c>
      <c r="B22" t="s">
        <v>45</v>
      </c>
      <c r="C22" t="s">
        <v>46</v>
      </c>
      <c r="D22" t="s">
        <v>47</v>
      </c>
      <c r="E22" t="s">
        <v>48</v>
      </c>
      <c r="F22" t="s">
        <v>47</v>
      </c>
      <c r="H22" t="s">
        <v>106</v>
      </c>
      <c r="I22" t="s">
        <v>79</v>
      </c>
      <c r="J22" t="s">
        <v>107</v>
      </c>
      <c r="K22">
        <v>39</v>
      </c>
      <c r="L22">
        <v>39</v>
      </c>
      <c r="M22">
        <v>0</v>
      </c>
      <c r="N22">
        <v>0</v>
      </c>
      <c r="O22">
        <v>0</v>
      </c>
      <c r="P22">
        <v>994.69100000000003</v>
      </c>
      <c r="Q22">
        <v>1000.146</v>
      </c>
      <c r="R22">
        <v>40000</v>
      </c>
      <c r="S22">
        <v>218200</v>
      </c>
      <c r="T22">
        <v>444000</v>
      </c>
      <c r="U22">
        <v>0</v>
      </c>
      <c r="V22">
        <v>662200</v>
      </c>
      <c r="W22">
        <v>639825.25</v>
      </c>
      <c r="X22">
        <v>0</v>
      </c>
      <c r="Y22">
        <v>639825.25</v>
      </c>
      <c r="Z22">
        <v>3.38</v>
      </c>
      <c r="AA22">
        <v>4295457.57</v>
      </c>
      <c r="AB22">
        <v>4661924.57</v>
      </c>
      <c r="AC22">
        <v>0.96619999999999995</v>
      </c>
      <c r="AD22">
        <v>1.0852999999999999</v>
      </c>
      <c r="AE22">
        <v>3.67</v>
      </c>
      <c r="AH22">
        <v>0</v>
      </c>
      <c r="AI22">
        <v>0</v>
      </c>
      <c r="AJ22">
        <v>0</v>
      </c>
      <c r="AK22">
        <v>0</v>
      </c>
      <c r="AL22">
        <v>0</v>
      </c>
    </row>
    <row r="23" spans="1:38" hidden="1" x14ac:dyDescent="0.25">
      <c r="A23">
        <v>66</v>
      </c>
      <c r="B23" t="s">
        <v>71</v>
      </c>
      <c r="C23" t="s">
        <v>108</v>
      </c>
      <c r="D23" t="s">
        <v>108</v>
      </c>
      <c r="E23" t="s">
        <v>109</v>
      </c>
      <c r="F23" t="s">
        <v>108</v>
      </c>
      <c r="H23" t="s">
        <v>110</v>
      </c>
      <c r="I23" t="s">
        <v>79</v>
      </c>
      <c r="J23" t="s">
        <v>111</v>
      </c>
      <c r="K23">
        <v>10</v>
      </c>
      <c r="L23">
        <v>10</v>
      </c>
      <c r="M23">
        <v>0</v>
      </c>
      <c r="N23">
        <v>0</v>
      </c>
      <c r="O23">
        <v>0</v>
      </c>
      <c r="P23">
        <v>494.02</v>
      </c>
      <c r="Q23">
        <v>502.673</v>
      </c>
      <c r="R23">
        <v>40000</v>
      </c>
      <c r="S23">
        <v>346120</v>
      </c>
      <c r="T23">
        <v>0</v>
      </c>
      <c r="U23">
        <v>0</v>
      </c>
      <c r="V23">
        <v>346120</v>
      </c>
      <c r="W23">
        <v>348377</v>
      </c>
      <c r="X23">
        <v>0</v>
      </c>
      <c r="Y23">
        <v>348377</v>
      </c>
      <c r="Z23">
        <v>-0.65</v>
      </c>
      <c r="AA23">
        <v>1722640.88</v>
      </c>
      <c r="AB23">
        <v>1720163.88</v>
      </c>
      <c r="AC23">
        <v>1.0065</v>
      </c>
      <c r="AD23">
        <v>0.99860000000000004</v>
      </c>
      <c r="AE23">
        <v>-0.65</v>
      </c>
      <c r="AH23">
        <v>0</v>
      </c>
      <c r="AI23">
        <v>0</v>
      </c>
      <c r="AJ23">
        <v>0</v>
      </c>
      <c r="AK23">
        <v>0</v>
      </c>
      <c r="AL23">
        <v>0</v>
      </c>
    </row>
    <row r="24" spans="1:38" hidden="1" x14ac:dyDescent="0.25">
      <c r="A24">
        <v>67</v>
      </c>
      <c r="B24" t="s">
        <v>52</v>
      </c>
      <c r="C24" t="s">
        <v>52</v>
      </c>
      <c r="D24" t="s">
        <v>112</v>
      </c>
      <c r="E24" t="s">
        <v>113</v>
      </c>
      <c r="F24" t="s">
        <v>112</v>
      </c>
      <c r="H24" t="s">
        <v>114</v>
      </c>
      <c r="I24" t="s">
        <v>57</v>
      </c>
      <c r="J24" t="s">
        <v>115</v>
      </c>
      <c r="K24">
        <v>598</v>
      </c>
      <c r="L24">
        <v>598</v>
      </c>
      <c r="M24">
        <v>0</v>
      </c>
      <c r="N24">
        <v>597</v>
      </c>
      <c r="O24">
        <v>0</v>
      </c>
      <c r="P24">
        <v>1080.6489999999999</v>
      </c>
      <c r="Q24">
        <v>1107.7059999999999</v>
      </c>
      <c r="R24">
        <v>20000</v>
      </c>
      <c r="S24">
        <v>541140</v>
      </c>
      <c r="T24">
        <v>0</v>
      </c>
      <c r="U24">
        <v>0</v>
      </c>
      <c r="V24">
        <v>541140</v>
      </c>
      <c r="W24">
        <v>76.5</v>
      </c>
      <c r="X24">
        <v>489731.04</v>
      </c>
      <c r="Y24">
        <v>489807.54</v>
      </c>
      <c r="Z24">
        <v>9.49</v>
      </c>
      <c r="AA24">
        <v>2875401.92</v>
      </c>
      <c r="AB24">
        <v>5749948.8859999999</v>
      </c>
      <c r="AC24">
        <v>0.90510000000000002</v>
      </c>
      <c r="AD24">
        <v>1.9997</v>
      </c>
      <c r="AE24">
        <v>18.98</v>
      </c>
      <c r="AH24">
        <v>0</v>
      </c>
      <c r="AI24">
        <v>0</v>
      </c>
      <c r="AJ24">
        <v>0</v>
      </c>
      <c r="AK24">
        <v>5970</v>
      </c>
      <c r="AL24">
        <v>0</v>
      </c>
    </row>
    <row r="25" spans="1:38" hidden="1" x14ac:dyDescent="0.25">
      <c r="A25">
        <v>68</v>
      </c>
      <c r="B25" t="s">
        <v>52</v>
      </c>
      <c r="C25" t="s">
        <v>52</v>
      </c>
      <c r="D25" t="s">
        <v>116</v>
      </c>
      <c r="E25" t="s">
        <v>117</v>
      </c>
      <c r="F25" t="s">
        <v>116</v>
      </c>
      <c r="H25" t="s">
        <v>118</v>
      </c>
      <c r="I25" t="s">
        <v>57</v>
      </c>
      <c r="J25" t="s">
        <v>119</v>
      </c>
      <c r="K25">
        <v>313</v>
      </c>
      <c r="L25">
        <v>313</v>
      </c>
      <c r="M25">
        <v>0</v>
      </c>
      <c r="N25">
        <v>301</v>
      </c>
      <c r="O25">
        <v>0</v>
      </c>
      <c r="P25">
        <v>0</v>
      </c>
      <c r="Q25">
        <v>19.035</v>
      </c>
      <c r="R25">
        <v>20000</v>
      </c>
      <c r="S25">
        <v>441240</v>
      </c>
      <c r="T25">
        <v>0</v>
      </c>
      <c r="U25">
        <v>0</v>
      </c>
      <c r="V25">
        <v>441240</v>
      </c>
      <c r="W25">
        <v>809.1</v>
      </c>
      <c r="X25">
        <v>398511.96</v>
      </c>
      <c r="Y25">
        <v>399321.06</v>
      </c>
      <c r="Z25">
        <v>9.5</v>
      </c>
      <c r="AA25">
        <v>2350033.66</v>
      </c>
      <c r="AB25">
        <v>4683888.8049999997</v>
      </c>
      <c r="AC25">
        <v>0.90500000000000003</v>
      </c>
      <c r="AD25">
        <v>1.9931000000000001</v>
      </c>
      <c r="AE25">
        <v>18.93</v>
      </c>
      <c r="AH25">
        <v>0</v>
      </c>
      <c r="AI25">
        <v>0</v>
      </c>
      <c r="AJ25">
        <v>0</v>
      </c>
      <c r="AK25">
        <v>3010</v>
      </c>
      <c r="AL25">
        <v>60540</v>
      </c>
    </row>
    <row r="26" spans="1:38" hidden="1" x14ac:dyDescent="0.25">
      <c r="A26">
        <v>69</v>
      </c>
      <c r="B26" t="s">
        <v>52</v>
      </c>
      <c r="C26" t="s">
        <v>120</v>
      </c>
      <c r="D26" t="s">
        <v>121</v>
      </c>
      <c r="E26" t="s">
        <v>122</v>
      </c>
      <c r="F26" t="s">
        <v>121</v>
      </c>
      <c r="H26" t="s">
        <v>123</v>
      </c>
      <c r="I26" t="s">
        <v>57</v>
      </c>
      <c r="J26" t="s">
        <v>124</v>
      </c>
      <c r="K26">
        <v>612</v>
      </c>
      <c r="L26">
        <v>612</v>
      </c>
      <c r="M26">
        <v>0</v>
      </c>
      <c r="N26">
        <v>549</v>
      </c>
      <c r="O26">
        <v>0</v>
      </c>
      <c r="P26">
        <v>15851.7</v>
      </c>
      <c r="Q26">
        <v>16158.5</v>
      </c>
      <c r="R26">
        <v>2000</v>
      </c>
      <c r="S26">
        <v>613600</v>
      </c>
      <c r="T26">
        <v>450000</v>
      </c>
      <c r="U26">
        <v>0</v>
      </c>
      <c r="V26">
        <v>1063600</v>
      </c>
      <c r="W26">
        <v>5836</v>
      </c>
      <c r="X26">
        <v>956720.34</v>
      </c>
      <c r="Y26">
        <v>962556.34</v>
      </c>
      <c r="Z26">
        <v>9.5</v>
      </c>
      <c r="AA26">
        <v>5697562.6900000004</v>
      </c>
      <c r="AB26">
        <v>11262222.976</v>
      </c>
      <c r="AC26">
        <v>0.90500000000000003</v>
      </c>
      <c r="AD26">
        <v>1.9766999999999999</v>
      </c>
      <c r="AE26">
        <v>18.78</v>
      </c>
      <c r="AH26">
        <v>0</v>
      </c>
      <c r="AI26">
        <v>0</v>
      </c>
      <c r="AJ26">
        <v>0</v>
      </c>
      <c r="AK26">
        <v>5490</v>
      </c>
      <c r="AL26">
        <v>0</v>
      </c>
    </row>
    <row r="27" spans="1:38" hidden="1" x14ac:dyDescent="0.25">
      <c r="A27">
        <v>71</v>
      </c>
      <c r="B27" t="s">
        <v>45</v>
      </c>
      <c r="C27" t="s">
        <v>45</v>
      </c>
      <c r="D27" t="s">
        <v>125</v>
      </c>
      <c r="E27" t="s">
        <v>126</v>
      </c>
      <c r="F27" t="s">
        <v>125</v>
      </c>
      <c r="H27" t="s">
        <v>127</v>
      </c>
      <c r="I27" t="s">
        <v>57</v>
      </c>
      <c r="J27" t="s">
        <v>128</v>
      </c>
      <c r="K27">
        <v>540</v>
      </c>
      <c r="L27">
        <v>540</v>
      </c>
      <c r="M27">
        <v>0</v>
      </c>
      <c r="N27">
        <v>528</v>
      </c>
      <c r="O27">
        <v>0</v>
      </c>
      <c r="P27">
        <v>3369.3</v>
      </c>
      <c r="Q27">
        <v>3597.5</v>
      </c>
      <c r="R27">
        <v>2000</v>
      </c>
      <c r="S27">
        <v>456400</v>
      </c>
      <c r="T27">
        <v>107575</v>
      </c>
      <c r="U27">
        <v>0</v>
      </c>
      <c r="V27">
        <v>563975</v>
      </c>
      <c r="W27">
        <v>440</v>
      </c>
      <c r="X27">
        <v>509887.35399999999</v>
      </c>
      <c r="Y27">
        <v>510327.35399999999</v>
      </c>
      <c r="Z27">
        <v>9.51</v>
      </c>
      <c r="AA27">
        <v>3000377.79</v>
      </c>
      <c r="AB27">
        <v>5995181.5810000002</v>
      </c>
      <c r="AC27">
        <v>0.90490000000000004</v>
      </c>
      <c r="AD27">
        <v>1.9981</v>
      </c>
      <c r="AE27">
        <v>19</v>
      </c>
      <c r="AH27">
        <v>0</v>
      </c>
      <c r="AI27">
        <v>0</v>
      </c>
      <c r="AJ27">
        <v>0</v>
      </c>
      <c r="AK27">
        <v>3354.5</v>
      </c>
      <c r="AL27">
        <v>0</v>
      </c>
    </row>
    <row r="28" spans="1:38" hidden="1" x14ac:dyDescent="0.25">
      <c r="A28">
        <v>72</v>
      </c>
      <c r="B28" t="s">
        <v>52</v>
      </c>
      <c r="C28" t="s">
        <v>129</v>
      </c>
      <c r="D28" t="s">
        <v>130</v>
      </c>
      <c r="E28" t="s">
        <v>131</v>
      </c>
      <c r="F28" t="s">
        <v>130</v>
      </c>
      <c r="H28" t="s">
        <v>132</v>
      </c>
      <c r="I28" t="s">
        <v>57</v>
      </c>
      <c r="J28" t="s">
        <v>133</v>
      </c>
      <c r="K28">
        <v>271</v>
      </c>
      <c r="L28">
        <v>271</v>
      </c>
      <c r="M28">
        <v>0</v>
      </c>
      <c r="N28">
        <v>268</v>
      </c>
      <c r="O28">
        <v>0</v>
      </c>
      <c r="P28">
        <v>427.5</v>
      </c>
      <c r="Q28">
        <v>563</v>
      </c>
      <c r="R28">
        <v>4000</v>
      </c>
      <c r="S28">
        <v>542000</v>
      </c>
      <c r="T28">
        <v>0</v>
      </c>
      <c r="U28">
        <v>45000</v>
      </c>
      <c r="V28">
        <v>497000</v>
      </c>
      <c r="W28">
        <v>0</v>
      </c>
      <c r="X28">
        <v>429000</v>
      </c>
      <c r="Y28">
        <v>429000</v>
      </c>
      <c r="Z28">
        <v>13.68</v>
      </c>
      <c r="AA28">
        <v>2518230</v>
      </c>
      <c r="AB28">
        <v>4579355</v>
      </c>
      <c r="AC28">
        <v>0.86319999999999997</v>
      </c>
      <c r="AD28">
        <v>1.8185</v>
      </c>
      <c r="AE28">
        <v>24.88</v>
      </c>
      <c r="AH28">
        <v>0</v>
      </c>
      <c r="AI28">
        <v>0</v>
      </c>
      <c r="AJ28">
        <v>0</v>
      </c>
      <c r="AK28">
        <v>2145</v>
      </c>
      <c r="AL28">
        <v>0</v>
      </c>
    </row>
    <row r="29" spans="1:38" hidden="1" x14ac:dyDescent="0.25">
      <c r="A29">
        <v>73</v>
      </c>
      <c r="B29" t="s">
        <v>71</v>
      </c>
      <c r="C29" t="s">
        <v>108</v>
      </c>
      <c r="D29" t="s">
        <v>108</v>
      </c>
      <c r="E29" t="s">
        <v>134</v>
      </c>
      <c r="F29" t="s">
        <v>108</v>
      </c>
      <c r="H29" t="s">
        <v>135</v>
      </c>
      <c r="I29" t="s">
        <v>79</v>
      </c>
      <c r="J29" t="s">
        <v>136</v>
      </c>
      <c r="K29">
        <v>2</v>
      </c>
      <c r="L29">
        <v>2</v>
      </c>
      <c r="M29">
        <v>0</v>
      </c>
      <c r="N29">
        <v>0</v>
      </c>
      <c r="O29">
        <v>0</v>
      </c>
      <c r="P29">
        <v>649.20000000000005</v>
      </c>
      <c r="Q29">
        <v>1098.8</v>
      </c>
      <c r="R29">
        <v>40000</v>
      </c>
      <c r="S29">
        <v>17984000</v>
      </c>
      <c r="T29">
        <v>0</v>
      </c>
      <c r="U29">
        <v>0</v>
      </c>
      <c r="V29">
        <v>17984000</v>
      </c>
      <c r="W29">
        <v>868832</v>
      </c>
      <c r="X29">
        <v>0</v>
      </c>
      <c r="Y29">
        <v>868832</v>
      </c>
      <c r="Z29">
        <v>95.17</v>
      </c>
      <c r="AA29">
        <v>6774146.8300000001</v>
      </c>
      <c r="AB29">
        <v>6774146.8300000001</v>
      </c>
      <c r="AC29">
        <v>4.8300000000000003E-2</v>
      </c>
      <c r="AD29">
        <v>1</v>
      </c>
      <c r="AE29">
        <v>95.17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38" hidden="1" x14ac:dyDescent="0.25">
      <c r="A30">
        <v>75</v>
      </c>
      <c r="B30" t="s">
        <v>52</v>
      </c>
      <c r="C30" t="s">
        <v>53</v>
      </c>
      <c r="D30" t="s">
        <v>59</v>
      </c>
      <c r="E30" t="s">
        <v>60</v>
      </c>
      <c r="F30" t="s">
        <v>59</v>
      </c>
      <c r="H30" t="s">
        <v>137</v>
      </c>
      <c r="I30" t="s">
        <v>57</v>
      </c>
      <c r="J30" t="s">
        <v>138</v>
      </c>
      <c r="K30">
        <v>279</v>
      </c>
      <c r="L30">
        <v>279</v>
      </c>
      <c r="M30">
        <v>0</v>
      </c>
      <c r="N30">
        <v>279</v>
      </c>
      <c r="O30">
        <v>0</v>
      </c>
      <c r="P30">
        <v>415.32</v>
      </c>
      <c r="Q30">
        <v>429.39</v>
      </c>
      <c r="R30">
        <v>30000</v>
      </c>
      <c r="S30">
        <v>422100</v>
      </c>
      <c r="T30">
        <v>0</v>
      </c>
      <c r="U30">
        <v>0</v>
      </c>
      <c r="V30">
        <v>422100</v>
      </c>
      <c r="W30">
        <v>0</v>
      </c>
      <c r="X30">
        <v>382001.03499999997</v>
      </c>
      <c r="Y30">
        <v>382001.03499999997</v>
      </c>
      <c r="Z30">
        <v>9.5</v>
      </c>
      <c r="AA30">
        <v>2242346.2000000002</v>
      </c>
      <c r="AB30">
        <v>4484692.2690000003</v>
      </c>
      <c r="AC30">
        <v>0.90500000000000003</v>
      </c>
      <c r="AD30">
        <v>2</v>
      </c>
      <c r="AE30">
        <v>19</v>
      </c>
      <c r="AH30">
        <v>0</v>
      </c>
      <c r="AI30">
        <v>0</v>
      </c>
      <c r="AJ30">
        <v>0</v>
      </c>
      <c r="AK30">
        <v>2085.5</v>
      </c>
      <c r="AL30">
        <v>0</v>
      </c>
    </row>
    <row r="31" spans="1:38" hidden="1" x14ac:dyDescent="0.25">
      <c r="A31">
        <v>76</v>
      </c>
      <c r="B31" t="s">
        <v>52</v>
      </c>
      <c r="C31" t="s">
        <v>52</v>
      </c>
      <c r="D31" t="s">
        <v>139</v>
      </c>
      <c r="E31" t="s">
        <v>140</v>
      </c>
      <c r="F31" t="s">
        <v>139</v>
      </c>
      <c r="H31" t="s">
        <v>141</v>
      </c>
      <c r="I31" t="s">
        <v>57</v>
      </c>
      <c r="J31" t="s">
        <v>142</v>
      </c>
      <c r="K31">
        <v>238</v>
      </c>
      <c r="L31">
        <v>238</v>
      </c>
      <c r="M31">
        <v>0</v>
      </c>
      <c r="N31">
        <v>231</v>
      </c>
      <c r="O31">
        <v>0</v>
      </c>
      <c r="P31">
        <v>812.82399999999996</v>
      </c>
      <c r="Q31">
        <v>832.51700000000005</v>
      </c>
      <c r="R31">
        <v>20000</v>
      </c>
      <c r="S31">
        <v>393860</v>
      </c>
      <c r="T31">
        <v>0</v>
      </c>
      <c r="U31">
        <v>0</v>
      </c>
      <c r="V31">
        <v>393860</v>
      </c>
      <c r="W31">
        <v>165</v>
      </c>
      <c r="X31">
        <v>356278.23</v>
      </c>
      <c r="Y31">
        <v>356443.23</v>
      </c>
      <c r="Z31">
        <v>9.5</v>
      </c>
      <c r="AA31">
        <v>2094204.34</v>
      </c>
      <c r="AB31">
        <v>4185219.5269999998</v>
      </c>
      <c r="AC31">
        <v>0.90500000000000003</v>
      </c>
      <c r="AD31">
        <v>1.9984999999999999</v>
      </c>
      <c r="AE31">
        <v>18.989999999999998</v>
      </c>
      <c r="AH31">
        <v>0</v>
      </c>
      <c r="AI31">
        <v>0</v>
      </c>
      <c r="AJ31">
        <v>0</v>
      </c>
      <c r="AK31">
        <v>2310</v>
      </c>
      <c r="AL31">
        <v>0</v>
      </c>
    </row>
    <row r="32" spans="1:38" hidden="1" x14ac:dyDescent="0.25">
      <c r="A32">
        <v>77</v>
      </c>
      <c r="B32" t="s">
        <v>52</v>
      </c>
      <c r="C32" t="s">
        <v>52</v>
      </c>
      <c r="D32" t="s">
        <v>139</v>
      </c>
      <c r="E32" t="s">
        <v>143</v>
      </c>
      <c r="F32" t="s">
        <v>139</v>
      </c>
      <c r="H32" t="s">
        <v>144</v>
      </c>
      <c r="I32" t="s">
        <v>57</v>
      </c>
      <c r="J32" t="s">
        <v>145</v>
      </c>
      <c r="K32">
        <v>255</v>
      </c>
      <c r="L32">
        <v>255</v>
      </c>
      <c r="M32">
        <v>0</v>
      </c>
      <c r="N32">
        <v>250</v>
      </c>
      <c r="O32">
        <v>0</v>
      </c>
      <c r="P32">
        <v>632.66700000000003</v>
      </c>
      <c r="Q32">
        <v>643.702</v>
      </c>
      <c r="R32">
        <v>30000</v>
      </c>
      <c r="S32">
        <v>331050</v>
      </c>
      <c r="T32">
        <v>0</v>
      </c>
      <c r="U32">
        <v>0</v>
      </c>
      <c r="V32">
        <v>331050</v>
      </c>
      <c r="W32">
        <v>152</v>
      </c>
      <c r="X32">
        <v>299450</v>
      </c>
      <c r="Y32">
        <v>299602</v>
      </c>
      <c r="Z32">
        <v>9.5</v>
      </c>
      <c r="AA32">
        <v>1759524.05</v>
      </c>
      <c r="AB32">
        <v>3516116.55</v>
      </c>
      <c r="AC32">
        <v>0.90500000000000003</v>
      </c>
      <c r="AD32">
        <v>1.9983</v>
      </c>
      <c r="AE32">
        <v>18.98</v>
      </c>
      <c r="AH32">
        <v>0</v>
      </c>
      <c r="AI32">
        <v>0</v>
      </c>
      <c r="AJ32">
        <v>0</v>
      </c>
      <c r="AK32">
        <v>2500</v>
      </c>
      <c r="AL32">
        <v>0</v>
      </c>
    </row>
    <row r="33" spans="1:38" hidden="1" x14ac:dyDescent="0.25">
      <c r="A33">
        <v>78</v>
      </c>
      <c r="B33" t="s">
        <v>45</v>
      </c>
      <c r="C33" t="s">
        <v>46</v>
      </c>
      <c r="D33" t="s">
        <v>47</v>
      </c>
      <c r="E33" t="s">
        <v>48</v>
      </c>
      <c r="F33" t="s">
        <v>47</v>
      </c>
      <c r="H33" t="s">
        <v>146</v>
      </c>
      <c r="I33" t="s">
        <v>79</v>
      </c>
      <c r="J33" t="s">
        <v>147</v>
      </c>
      <c r="K33">
        <v>98</v>
      </c>
      <c r="L33">
        <v>98</v>
      </c>
      <c r="M33">
        <v>0</v>
      </c>
      <c r="N33">
        <v>0</v>
      </c>
      <c r="O33">
        <v>0</v>
      </c>
      <c r="P33">
        <v>1952.7639999999999</v>
      </c>
      <c r="Q33">
        <v>1979.85</v>
      </c>
      <c r="R33">
        <v>40000</v>
      </c>
      <c r="S33">
        <v>1083440</v>
      </c>
      <c r="T33">
        <v>0</v>
      </c>
      <c r="U33">
        <v>370000</v>
      </c>
      <c r="V33">
        <v>713440</v>
      </c>
      <c r="W33">
        <v>687594</v>
      </c>
      <c r="X33">
        <v>0</v>
      </c>
      <c r="Y33">
        <v>687594</v>
      </c>
      <c r="Z33">
        <v>3.62</v>
      </c>
      <c r="AA33">
        <v>6420443.6399999997</v>
      </c>
      <c r="AB33">
        <v>5105116.7</v>
      </c>
      <c r="AC33">
        <v>0.96379999999999999</v>
      </c>
      <c r="AD33">
        <v>0.79510000000000003</v>
      </c>
      <c r="AE33">
        <v>2.88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1:38" hidden="1" x14ac:dyDescent="0.25">
      <c r="A34">
        <v>81</v>
      </c>
      <c r="B34" t="s">
        <v>52</v>
      </c>
      <c r="C34" t="s">
        <v>120</v>
      </c>
      <c r="D34" t="s">
        <v>121</v>
      </c>
      <c r="E34" t="s">
        <v>148</v>
      </c>
      <c r="F34" t="s">
        <v>121</v>
      </c>
      <c r="H34" t="s">
        <v>149</v>
      </c>
      <c r="I34" t="s">
        <v>79</v>
      </c>
      <c r="J34" t="s">
        <v>150</v>
      </c>
      <c r="K34">
        <v>12</v>
      </c>
      <c r="L34">
        <v>12</v>
      </c>
      <c r="M34">
        <v>0</v>
      </c>
      <c r="N34">
        <v>0</v>
      </c>
      <c r="O34">
        <v>0</v>
      </c>
      <c r="P34">
        <v>2612.931</v>
      </c>
      <c r="Q34">
        <v>2633.6019999999999</v>
      </c>
      <c r="R34">
        <v>30000</v>
      </c>
      <c r="S34">
        <v>620130</v>
      </c>
      <c r="T34">
        <v>0</v>
      </c>
      <c r="U34">
        <v>420000</v>
      </c>
      <c r="V34">
        <v>200130</v>
      </c>
      <c r="W34">
        <v>186844</v>
      </c>
      <c r="X34">
        <v>0</v>
      </c>
      <c r="Y34">
        <v>186844</v>
      </c>
      <c r="Z34">
        <v>6.64</v>
      </c>
      <c r="AA34">
        <v>2101457</v>
      </c>
      <c r="AB34">
        <v>1689082</v>
      </c>
      <c r="AC34">
        <v>0.93359999999999999</v>
      </c>
      <c r="AD34">
        <v>0.80379999999999996</v>
      </c>
      <c r="AE34">
        <v>5.34</v>
      </c>
      <c r="AH34">
        <v>0</v>
      </c>
      <c r="AI34">
        <v>0</v>
      </c>
      <c r="AJ34">
        <v>0</v>
      </c>
      <c r="AK34">
        <v>0</v>
      </c>
      <c r="AL34">
        <v>0</v>
      </c>
    </row>
    <row r="35" spans="1:38" hidden="1" x14ac:dyDescent="0.25">
      <c r="A35">
        <v>82</v>
      </c>
      <c r="B35" t="s">
        <v>94</v>
      </c>
      <c r="C35" t="s">
        <v>95</v>
      </c>
      <c r="D35" t="s">
        <v>151</v>
      </c>
      <c r="E35" t="s">
        <v>152</v>
      </c>
      <c r="F35" t="s">
        <v>151</v>
      </c>
      <c r="H35" t="s">
        <v>153</v>
      </c>
      <c r="I35" t="s">
        <v>57</v>
      </c>
      <c r="J35" t="s">
        <v>154</v>
      </c>
      <c r="K35">
        <v>306</v>
      </c>
      <c r="L35">
        <v>306</v>
      </c>
      <c r="M35">
        <v>0</v>
      </c>
      <c r="N35">
        <v>294</v>
      </c>
      <c r="O35">
        <v>0</v>
      </c>
      <c r="P35">
        <v>717.55399999999997</v>
      </c>
      <c r="Q35">
        <v>744.01700000000005</v>
      </c>
      <c r="R35">
        <v>20000</v>
      </c>
      <c r="S35">
        <v>529260</v>
      </c>
      <c r="T35">
        <v>0</v>
      </c>
      <c r="U35">
        <v>0</v>
      </c>
      <c r="V35">
        <v>529260</v>
      </c>
      <c r="W35">
        <v>1102</v>
      </c>
      <c r="X35">
        <v>477877.4</v>
      </c>
      <c r="Y35">
        <v>478979.4</v>
      </c>
      <c r="Z35">
        <v>9.5</v>
      </c>
      <c r="AA35">
        <v>2821243.88</v>
      </c>
      <c r="AB35">
        <v>5626931.1289999997</v>
      </c>
      <c r="AC35">
        <v>0.90500000000000003</v>
      </c>
      <c r="AD35">
        <v>1.9944999999999999</v>
      </c>
      <c r="AE35">
        <v>18.95</v>
      </c>
      <c r="AH35">
        <v>0</v>
      </c>
      <c r="AI35">
        <v>0</v>
      </c>
      <c r="AJ35">
        <v>0</v>
      </c>
      <c r="AK35">
        <v>2778.47</v>
      </c>
      <c r="AL35">
        <v>0</v>
      </c>
    </row>
    <row r="36" spans="1:38" hidden="1" x14ac:dyDescent="0.25">
      <c r="A36">
        <v>83</v>
      </c>
      <c r="B36" t="s">
        <v>45</v>
      </c>
      <c r="C36" t="s">
        <v>155</v>
      </c>
      <c r="D36" t="s">
        <v>155</v>
      </c>
      <c r="E36" t="s">
        <v>156</v>
      </c>
      <c r="F36" t="s">
        <v>155</v>
      </c>
      <c r="H36" t="s">
        <v>157</v>
      </c>
      <c r="I36" t="s">
        <v>57</v>
      </c>
      <c r="J36" t="s">
        <v>158</v>
      </c>
      <c r="K36">
        <v>305</v>
      </c>
      <c r="L36">
        <v>305</v>
      </c>
      <c r="M36">
        <v>0</v>
      </c>
      <c r="N36">
        <v>279</v>
      </c>
      <c r="O36">
        <v>0</v>
      </c>
      <c r="P36">
        <v>44.253999999999998</v>
      </c>
      <c r="Q36">
        <v>61.305999999999997</v>
      </c>
      <c r="R36">
        <v>20000</v>
      </c>
      <c r="S36">
        <v>341040</v>
      </c>
      <c r="T36">
        <v>0</v>
      </c>
      <c r="U36">
        <v>0</v>
      </c>
      <c r="V36">
        <v>341040</v>
      </c>
      <c r="W36">
        <v>827</v>
      </c>
      <c r="X36">
        <v>308100.51</v>
      </c>
      <c r="Y36">
        <v>308927.51</v>
      </c>
      <c r="Z36">
        <v>9.42</v>
      </c>
      <c r="AA36">
        <v>1818267.7</v>
      </c>
      <c r="AB36">
        <v>3628560.3709999998</v>
      </c>
      <c r="AC36">
        <v>0.90580000000000005</v>
      </c>
      <c r="AD36">
        <v>1.9956</v>
      </c>
      <c r="AE36">
        <v>18.8</v>
      </c>
      <c r="AH36">
        <v>0</v>
      </c>
      <c r="AI36">
        <v>0</v>
      </c>
      <c r="AJ36">
        <v>0</v>
      </c>
      <c r="AK36">
        <v>2790</v>
      </c>
      <c r="AL36">
        <v>0</v>
      </c>
    </row>
    <row r="37" spans="1:38" hidden="1" x14ac:dyDescent="0.25">
      <c r="A37">
        <v>86</v>
      </c>
      <c r="B37" t="s">
        <v>94</v>
      </c>
      <c r="C37" t="s">
        <v>102</v>
      </c>
      <c r="D37" t="s">
        <v>159</v>
      </c>
      <c r="E37" t="s">
        <v>160</v>
      </c>
      <c r="F37" t="s">
        <v>159</v>
      </c>
      <c r="H37" t="s">
        <v>161</v>
      </c>
      <c r="I37" t="s">
        <v>57</v>
      </c>
      <c r="J37" t="s">
        <v>162</v>
      </c>
      <c r="K37">
        <v>281</v>
      </c>
      <c r="L37">
        <v>281</v>
      </c>
      <c r="M37">
        <v>0</v>
      </c>
      <c r="N37">
        <v>274</v>
      </c>
      <c r="O37">
        <v>0</v>
      </c>
      <c r="P37">
        <v>775.72900000000004</v>
      </c>
      <c r="Q37">
        <v>797.75300000000004</v>
      </c>
      <c r="R37">
        <v>20000</v>
      </c>
      <c r="S37">
        <v>440480</v>
      </c>
      <c r="T37">
        <v>0</v>
      </c>
      <c r="U37">
        <v>0</v>
      </c>
      <c r="V37">
        <v>440480</v>
      </c>
      <c r="W37">
        <v>149</v>
      </c>
      <c r="X37">
        <v>396984.97600000002</v>
      </c>
      <c r="Y37">
        <v>397133.97600000002</v>
      </c>
      <c r="Z37">
        <v>9.84</v>
      </c>
      <c r="AA37">
        <v>2332570.17</v>
      </c>
      <c r="AB37">
        <v>4671236.2</v>
      </c>
      <c r="AC37">
        <v>0.90159999999999996</v>
      </c>
      <c r="AD37">
        <v>2.0026000000000002</v>
      </c>
      <c r="AE37">
        <v>19.71</v>
      </c>
      <c r="AH37">
        <v>0</v>
      </c>
      <c r="AI37">
        <v>0</v>
      </c>
      <c r="AJ37">
        <v>0</v>
      </c>
      <c r="AK37">
        <v>2653.5</v>
      </c>
      <c r="AL37">
        <v>0</v>
      </c>
    </row>
    <row r="38" spans="1:38" hidden="1" x14ac:dyDescent="0.25">
      <c r="A38">
        <v>87</v>
      </c>
      <c r="B38" t="s">
        <v>94</v>
      </c>
      <c r="C38" t="s">
        <v>102</v>
      </c>
      <c r="D38" t="s">
        <v>159</v>
      </c>
      <c r="E38" t="s">
        <v>163</v>
      </c>
      <c r="F38" t="s">
        <v>159</v>
      </c>
      <c r="H38" t="s">
        <v>164</v>
      </c>
      <c r="I38" t="s">
        <v>57</v>
      </c>
      <c r="J38" t="s">
        <v>165</v>
      </c>
      <c r="K38">
        <v>325</v>
      </c>
      <c r="L38">
        <v>325</v>
      </c>
      <c r="M38">
        <v>0</v>
      </c>
      <c r="N38">
        <v>319</v>
      </c>
      <c r="O38">
        <v>0</v>
      </c>
      <c r="P38">
        <v>610.58500000000004</v>
      </c>
      <c r="Q38">
        <v>626.08000000000004</v>
      </c>
      <c r="R38">
        <v>20000</v>
      </c>
      <c r="S38">
        <v>309900</v>
      </c>
      <c r="T38">
        <v>0</v>
      </c>
      <c r="U38">
        <v>0</v>
      </c>
      <c r="V38">
        <v>309900</v>
      </c>
      <c r="W38">
        <v>306</v>
      </c>
      <c r="X38">
        <v>280152.18</v>
      </c>
      <c r="Y38">
        <v>280458.18</v>
      </c>
      <c r="Z38">
        <v>9.5</v>
      </c>
      <c r="AA38">
        <v>1647259.9</v>
      </c>
      <c r="AB38">
        <v>3293375.0690000001</v>
      </c>
      <c r="AC38">
        <v>0.90500000000000003</v>
      </c>
      <c r="AD38">
        <v>1.9993000000000001</v>
      </c>
      <c r="AE38">
        <v>18.989999999999998</v>
      </c>
      <c r="AH38">
        <v>0</v>
      </c>
      <c r="AI38">
        <v>0</v>
      </c>
      <c r="AJ38">
        <v>0</v>
      </c>
      <c r="AK38">
        <v>3190</v>
      </c>
      <c r="AL38">
        <v>0</v>
      </c>
    </row>
    <row r="39" spans="1:38" hidden="1" x14ac:dyDescent="0.25">
      <c r="A39">
        <v>88</v>
      </c>
      <c r="B39" t="s">
        <v>94</v>
      </c>
      <c r="C39" t="s">
        <v>166</v>
      </c>
      <c r="D39" t="s">
        <v>167</v>
      </c>
      <c r="E39" t="s">
        <v>168</v>
      </c>
      <c r="F39" t="s">
        <v>167</v>
      </c>
      <c r="H39" t="s">
        <v>169</v>
      </c>
      <c r="I39" t="s">
        <v>57</v>
      </c>
      <c r="J39" t="s">
        <v>170</v>
      </c>
      <c r="K39">
        <v>991</v>
      </c>
      <c r="L39">
        <v>991</v>
      </c>
      <c r="M39">
        <v>0</v>
      </c>
      <c r="N39">
        <v>945</v>
      </c>
      <c r="O39">
        <v>0</v>
      </c>
      <c r="P39">
        <v>732.93899999999996</v>
      </c>
      <c r="Q39">
        <v>754.928</v>
      </c>
      <c r="R39">
        <v>30000</v>
      </c>
      <c r="S39">
        <v>659670</v>
      </c>
      <c r="T39">
        <v>0</v>
      </c>
      <c r="U39">
        <v>0</v>
      </c>
      <c r="V39">
        <v>659670</v>
      </c>
      <c r="W39">
        <v>1794</v>
      </c>
      <c r="X39">
        <v>595208.25</v>
      </c>
      <c r="Y39">
        <v>597002.25</v>
      </c>
      <c r="Z39">
        <v>9.5</v>
      </c>
      <c r="AA39">
        <v>3514197.42</v>
      </c>
      <c r="AB39">
        <v>7003929.3200000003</v>
      </c>
      <c r="AC39">
        <v>0.90500000000000003</v>
      </c>
      <c r="AD39">
        <v>1.9930000000000001</v>
      </c>
      <c r="AE39">
        <v>18.93</v>
      </c>
      <c r="AH39">
        <v>0</v>
      </c>
      <c r="AI39">
        <v>0</v>
      </c>
      <c r="AJ39">
        <v>0</v>
      </c>
      <c r="AK39">
        <v>9450</v>
      </c>
      <c r="AL39">
        <v>0</v>
      </c>
    </row>
    <row r="40" spans="1:38" hidden="1" x14ac:dyDescent="0.25">
      <c r="A40">
        <v>89</v>
      </c>
      <c r="B40" t="s">
        <v>94</v>
      </c>
      <c r="C40" t="s">
        <v>166</v>
      </c>
      <c r="D40" t="s">
        <v>171</v>
      </c>
      <c r="E40" t="s">
        <v>172</v>
      </c>
      <c r="F40" t="s">
        <v>171</v>
      </c>
      <c r="H40" t="s">
        <v>173</v>
      </c>
      <c r="I40" t="s">
        <v>57</v>
      </c>
      <c r="J40" t="s">
        <v>174</v>
      </c>
      <c r="K40">
        <v>344</v>
      </c>
      <c r="L40">
        <v>344</v>
      </c>
      <c r="M40">
        <v>0</v>
      </c>
      <c r="N40">
        <v>344</v>
      </c>
      <c r="O40">
        <v>0</v>
      </c>
      <c r="P40">
        <v>814.41499999999996</v>
      </c>
      <c r="Q40">
        <v>838.18499999999995</v>
      </c>
      <c r="R40">
        <v>20000</v>
      </c>
      <c r="S40">
        <v>475400</v>
      </c>
      <c r="T40">
        <v>0</v>
      </c>
      <c r="U40">
        <v>0</v>
      </c>
      <c r="V40">
        <v>475400</v>
      </c>
      <c r="W40">
        <v>0</v>
      </c>
      <c r="X40">
        <v>430236.53</v>
      </c>
      <c r="Y40">
        <v>430236.53</v>
      </c>
      <c r="Z40">
        <v>9.5</v>
      </c>
      <c r="AA40">
        <v>2525488.0699999998</v>
      </c>
      <c r="AB40">
        <v>5050976.1310000001</v>
      </c>
      <c r="AC40">
        <v>0.90500000000000003</v>
      </c>
      <c r="AD40">
        <v>2</v>
      </c>
      <c r="AE40">
        <v>19</v>
      </c>
      <c r="AH40">
        <v>0</v>
      </c>
      <c r="AI40">
        <v>0</v>
      </c>
      <c r="AJ40">
        <v>0</v>
      </c>
      <c r="AK40">
        <v>2853.5</v>
      </c>
      <c r="AL40">
        <v>0</v>
      </c>
    </row>
    <row r="41" spans="1:38" hidden="1" x14ac:dyDescent="0.25">
      <c r="A41">
        <v>92</v>
      </c>
      <c r="B41" t="s">
        <v>94</v>
      </c>
      <c r="C41" t="s">
        <v>166</v>
      </c>
      <c r="D41" t="s">
        <v>175</v>
      </c>
      <c r="E41" t="s">
        <v>176</v>
      </c>
      <c r="F41" t="s">
        <v>175</v>
      </c>
      <c r="H41" t="s">
        <v>177</v>
      </c>
      <c r="I41" t="s">
        <v>57</v>
      </c>
      <c r="J41" t="s">
        <v>178</v>
      </c>
      <c r="K41">
        <v>678</v>
      </c>
      <c r="L41">
        <v>678</v>
      </c>
      <c r="M41">
        <v>0</v>
      </c>
      <c r="N41">
        <v>659</v>
      </c>
      <c r="O41">
        <v>0</v>
      </c>
      <c r="P41">
        <v>881.24400000000003</v>
      </c>
      <c r="Q41">
        <v>881.24400000000003</v>
      </c>
      <c r="R41">
        <v>20000</v>
      </c>
      <c r="S41">
        <v>0</v>
      </c>
      <c r="T41">
        <v>652000</v>
      </c>
      <c r="U41">
        <v>0</v>
      </c>
      <c r="V41">
        <v>652000</v>
      </c>
      <c r="W41">
        <v>5100</v>
      </c>
      <c r="X41">
        <v>584961.35</v>
      </c>
      <c r="Y41">
        <v>590061.35</v>
      </c>
      <c r="Z41">
        <v>9.5</v>
      </c>
      <c r="AA41">
        <v>3478168.03</v>
      </c>
      <c r="AB41">
        <v>6898113.4840000002</v>
      </c>
      <c r="AC41">
        <v>0.90500000000000003</v>
      </c>
      <c r="AD41">
        <v>1.9833000000000001</v>
      </c>
      <c r="AE41">
        <v>18.84</v>
      </c>
      <c r="AH41">
        <v>0</v>
      </c>
      <c r="AI41">
        <v>0</v>
      </c>
      <c r="AJ41">
        <v>0</v>
      </c>
      <c r="AK41">
        <v>6590</v>
      </c>
      <c r="AL41">
        <v>0</v>
      </c>
    </row>
    <row r="42" spans="1:38" hidden="1" x14ac:dyDescent="0.25">
      <c r="A42">
        <v>94</v>
      </c>
      <c r="B42" t="s">
        <v>45</v>
      </c>
      <c r="C42" t="s">
        <v>45</v>
      </c>
      <c r="D42" t="s">
        <v>179</v>
      </c>
      <c r="E42" t="s">
        <v>180</v>
      </c>
      <c r="F42" t="s">
        <v>179</v>
      </c>
      <c r="H42" t="s">
        <v>181</v>
      </c>
      <c r="I42" t="s">
        <v>57</v>
      </c>
      <c r="J42" t="s">
        <v>182</v>
      </c>
      <c r="K42">
        <v>92</v>
      </c>
      <c r="L42">
        <v>92</v>
      </c>
      <c r="M42">
        <v>0</v>
      </c>
      <c r="N42">
        <v>89</v>
      </c>
      <c r="O42">
        <v>0</v>
      </c>
      <c r="P42">
        <v>712.1</v>
      </c>
      <c r="Q42">
        <v>744.7</v>
      </c>
      <c r="R42">
        <v>2000</v>
      </c>
      <c r="S42">
        <v>65200</v>
      </c>
      <c r="T42">
        <v>0</v>
      </c>
      <c r="U42">
        <v>0</v>
      </c>
      <c r="V42">
        <v>65200</v>
      </c>
      <c r="W42">
        <v>52</v>
      </c>
      <c r="X42">
        <v>58954.1</v>
      </c>
      <c r="Y42">
        <v>59006.1</v>
      </c>
      <c r="Z42">
        <v>9.5</v>
      </c>
      <c r="AA42">
        <v>347051.33</v>
      </c>
      <c r="AB42">
        <v>347046.33</v>
      </c>
      <c r="AC42">
        <v>0.90500000000000003</v>
      </c>
      <c r="AD42">
        <v>1</v>
      </c>
      <c r="AE42">
        <v>9.5</v>
      </c>
      <c r="AH42">
        <v>0</v>
      </c>
      <c r="AI42">
        <v>0</v>
      </c>
      <c r="AJ42">
        <v>0</v>
      </c>
      <c r="AK42">
        <v>679.5</v>
      </c>
      <c r="AL42">
        <v>0</v>
      </c>
    </row>
    <row r="43" spans="1:38" hidden="1" x14ac:dyDescent="0.25">
      <c r="A43">
        <v>95</v>
      </c>
      <c r="B43" t="s">
        <v>45</v>
      </c>
      <c r="C43" t="s">
        <v>45</v>
      </c>
      <c r="D43" t="s">
        <v>183</v>
      </c>
      <c r="E43" t="s">
        <v>184</v>
      </c>
      <c r="F43" t="s">
        <v>183</v>
      </c>
      <c r="H43" t="s">
        <v>185</v>
      </c>
      <c r="I43" t="s">
        <v>43</v>
      </c>
      <c r="J43" t="s">
        <v>186</v>
      </c>
      <c r="K43">
        <v>2634</v>
      </c>
      <c r="L43">
        <v>2634</v>
      </c>
      <c r="M43">
        <v>0</v>
      </c>
      <c r="N43">
        <v>0</v>
      </c>
      <c r="O43">
        <v>0</v>
      </c>
      <c r="P43">
        <v>1022.2190000000001</v>
      </c>
      <c r="Q43">
        <v>1022.22</v>
      </c>
      <c r="R43">
        <v>10000</v>
      </c>
      <c r="S43">
        <v>10</v>
      </c>
      <c r="T43">
        <v>161000</v>
      </c>
      <c r="U43">
        <v>0</v>
      </c>
      <c r="V43">
        <v>161010</v>
      </c>
      <c r="W43">
        <v>147320</v>
      </c>
      <c r="X43">
        <v>0</v>
      </c>
      <c r="Y43">
        <v>147320</v>
      </c>
      <c r="Z43">
        <v>8.5</v>
      </c>
      <c r="AA43">
        <v>1555350.03</v>
      </c>
      <c r="AB43">
        <v>1653209.16</v>
      </c>
      <c r="AC43">
        <v>0.91500000000000004</v>
      </c>
      <c r="AD43">
        <v>1.0629</v>
      </c>
      <c r="AE43">
        <v>9.0299999999999994</v>
      </c>
      <c r="AH43">
        <v>0</v>
      </c>
      <c r="AI43">
        <v>0</v>
      </c>
      <c r="AJ43">
        <v>0</v>
      </c>
      <c r="AK43">
        <v>0</v>
      </c>
      <c r="AL43">
        <v>0</v>
      </c>
    </row>
    <row r="44" spans="1:38" hidden="1" x14ac:dyDescent="0.25">
      <c r="A44">
        <v>98</v>
      </c>
      <c r="B44" t="s">
        <v>39</v>
      </c>
      <c r="C44" t="s">
        <v>187</v>
      </c>
      <c r="D44" t="s">
        <v>188</v>
      </c>
      <c r="E44" t="s">
        <v>189</v>
      </c>
      <c r="F44" t="s">
        <v>188</v>
      </c>
      <c r="H44" t="s">
        <v>190</v>
      </c>
      <c r="I44" t="s">
        <v>57</v>
      </c>
      <c r="J44" t="s">
        <v>191</v>
      </c>
      <c r="K44">
        <v>513</v>
      </c>
      <c r="L44">
        <v>513</v>
      </c>
      <c r="M44">
        <v>0</v>
      </c>
      <c r="N44">
        <v>508</v>
      </c>
      <c r="O44">
        <v>0</v>
      </c>
      <c r="P44">
        <v>549.54</v>
      </c>
      <c r="Q44">
        <v>568.96</v>
      </c>
      <c r="R44">
        <v>20000</v>
      </c>
      <c r="S44">
        <v>388400</v>
      </c>
      <c r="T44">
        <v>432285</v>
      </c>
      <c r="U44">
        <v>0</v>
      </c>
      <c r="V44">
        <v>820685</v>
      </c>
      <c r="W44">
        <v>145</v>
      </c>
      <c r="X44">
        <v>742574.33499999996</v>
      </c>
      <c r="Y44">
        <v>742719.33499999996</v>
      </c>
      <c r="Z44">
        <v>9.5</v>
      </c>
      <c r="AA44">
        <v>4360581.5199999996</v>
      </c>
      <c r="AB44">
        <v>8719323.3149999995</v>
      </c>
      <c r="AC44">
        <v>0.90500000000000003</v>
      </c>
      <c r="AD44">
        <v>1.9996</v>
      </c>
      <c r="AE44">
        <v>19</v>
      </c>
      <c r="AH44">
        <v>0</v>
      </c>
      <c r="AI44">
        <v>0</v>
      </c>
      <c r="AJ44">
        <v>0</v>
      </c>
      <c r="AK44">
        <v>3942</v>
      </c>
      <c r="AL44">
        <v>0</v>
      </c>
    </row>
    <row r="45" spans="1:38" hidden="1" x14ac:dyDescent="0.25">
      <c r="A45">
        <v>99</v>
      </c>
      <c r="B45" t="s">
        <v>52</v>
      </c>
      <c r="C45" t="s">
        <v>120</v>
      </c>
      <c r="D45" t="s">
        <v>192</v>
      </c>
      <c r="E45" t="s">
        <v>193</v>
      </c>
      <c r="F45" t="s">
        <v>192</v>
      </c>
      <c r="H45" t="s">
        <v>194</v>
      </c>
      <c r="I45" t="s">
        <v>57</v>
      </c>
      <c r="J45" t="s">
        <v>195</v>
      </c>
      <c r="K45">
        <v>294</v>
      </c>
      <c r="L45">
        <v>294</v>
      </c>
      <c r="M45">
        <v>0</v>
      </c>
      <c r="N45">
        <v>292</v>
      </c>
      <c r="O45">
        <v>0</v>
      </c>
      <c r="P45">
        <v>5712.4</v>
      </c>
      <c r="Q45">
        <v>5998.2</v>
      </c>
      <c r="R45">
        <v>2000</v>
      </c>
      <c r="S45">
        <v>571600</v>
      </c>
      <c r="T45">
        <v>0</v>
      </c>
      <c r="U45">
        <v>0</v>
      </c>
      <c r="V45">
        <v>571600</v>
      </c>
      <c r="W45">
        <v>1</v>
      </c>
      <c r="X45">
        <v>517298.44</v>
      </c>
      <c r="Y45">
        <v>517299.44</v>
      </c>
      <c r="Z45">
        <v>9.5</v>
      </c>
      <c r="AA45">
        <v>3040712.69</v>
      </c>
      <c r="AB45">
        <v>6073211.5619999999</v>
      </c>
      <c r="AC45">
        <v>0.90500000000000003</v>
      </c>
      <c r="AD45">
        <v>1.9973000000000001</v>
      </c>
      <c r="AE45">
        <v>18.97</v>
      </c>
      <c r="AH45">
        <v>0</v>
      </c>
      <c r="AI45">
        <v>0</v>
      </c>
      <c r="AJ45">
        <v>0</v>
      </c>
      <c r="AK45">
        <v>2920</v>
      </c>
      <c r="AL45">
        <v>0</v>
      </c>
    </row>
    <row r="46" spans="1:38" hidden="1" x14ac:dyDescent="0.25">
      <c r="A46">
        <v>100</v>
      </c>
      <c r="B46" t="s">
        <v>52</v>
      </c>
      <c r="C46" t="s">
        <v>120</v>
      </c>
      <c r="D46" t="s">
        <v>196</v>
      </c>
      <c r="E46" t="s">
        <v>197</v>
      </c>
      <c r="F46" t="s">
        <v>196</v>
      </c>
      <c r="H46" t="s">
        <v>198</v>
      </c>
      <c r="I46" t="s">
        <v>57</v>
      </c>
      <c r="J46" t="s">
        <v>199</v>
      </c>
      <c r="K46">
        <v>703</v>
      </c>
      <c r="L46">
        <v>703</v>
      </c>
      <c r="M46">
        <v>0</v>
      </c>
      <c r="N46">
        <v>637</v>
      </c>
      <c r="O46">
        <v>0</v>
      </c>
      <c r="P46">
        <v>8700.9</v>
      </c>
      <c r="Q46">
        <v>9067.6</v>
      </c>
      <c r="R46">
        <v>2000</v>
      </c>
      <c r="S46">
        <v>733400</v>
      </c>
      <c r="T46">
        <v>0</v>
      </c>
      <c r="U46">
        <v>0</v>
      </c>
      <c r="V46">
        <v>733400</v>
      </c>
      <c r="W46">
        <v>4962.5</v>
      </c>
      <c r="X46">
        <v>658868.43999999994</v>
      </c>
      <c r="Y46">
        <v>663830.93999999994</v>
      </c>
      <c r="Z46">
        <v>9.49</v>
      </c>
      <c r="AA46">
        <v>3921103.69</v>
      </c>
      <c r="AB46">
        <v>7766169.3269999996</v>
      </c>
      <c r="AC46">
        <v>0.90510000000000002</v>
      </c>
      <c r="AD46">
        <v>1.9805999999999999</v>
      </c>
      <c r="AE46">
        <v>18.8</v>
      </c>
      <c r="AH46">
        <v>0</v>
      </c>
      <c r="AI46">
        <v>0</v>
      </c>
      <c r="AJ46">
        <v>0</v>
      </c>
      <c r="AK46">
        <v>4176</v>
      </c>
      <c r="AL46">
        <v>0</v>
      </c>
    </row>
    <row r="47" spans="1:38" hidden="1" x14ac:dyDescent="0.25">
      <c r="A47">
        <v>101</v>
      </c>
      <c r="B47" t="s">
        <v>52</v>
      </c>
      <c r="C47" t="s">
        <v>52</v>
      </c>
      <c r="D47" t="s">
        <v>112</v>
      </c>
      <c r="E47" t="s">
        <v>200</v>
      </c>
      <c r="F47" t="s">
        <v>112</v>
      </c>
      <c r="H47" t="s">
        <v>201</v>
      </c>
      <c r="I47" t="s">
        <v>57</v>
      </c>
      <c r="J47" t="s">
        <v>202</v>
      </c>
      <c r="K47">
        <v>317</v>
      </c>
      <c r="L47">
        <v>317</v>
      </c>
      <c r="M47">
        <v>0</v>
      </c>
      <c r="N47">
        <v>312</v>
      </c>
      <c r="O47">
        <v>0</v>
      </c>
      <c r="P47">
        <v>625.56600000000003</v>
      </c>
      <c r="Q47">
        <v>646.04100000000005</v>
      </c>
      <c r="R47">
        <v>20000</v>
      </c>
      <c r="S47">
        <v>409500</v>
      </c>
      <c r="T47">
        <v>0</v>
      </c>
      <c r="U47">
        <v>0</v>
      </c>
      <c r="V47">
        <v>409500</v>
      </c>
      <c r="W47">
        <v>208</v>
      </c>
      <c r="X47">
        <v>370390.8</v>
      </c>
      <c r="Y47">
        <v>370598.8</v>
      </c>
      <c r="Z47">
        <v>9.5</v>
      </c>
      <c r="AA47">
        <v>2178396.15</v>
      </c>
      <c r="AB47">
        <v>2878421.3020000001</v>
      </c>
      <c r="AC47">
        <v>0.90500000000000003</v>
      </c>
      <c r="AD47">
        <v>1.3212999999999999</v>
      </c>
      <c r="AE47">
        <v>12.55</v>
      </c>
      <c r="AH47">
        <v>0</v>
      </c>
      <c r="AI47">
        <v>0</v>
      </c>
      <c r="AJ47">
        <v>0</v>
      </c>
      <c r="AK47">
        <v>3120</v>
      </c>
      <c r="AL47">
        <v>0</v>
      </c>
    </row>
    <row r="48" spans="1:38" hidden="1" x14ac:dyDescent="0.25">
      <c r="A48">
        <v>103</v>
      </c>
      <c r="B48" t="s">
        <v>52</v>
      </c>
      <c r="C48" t="s">
        <v>53</v>
      </c>
      <c r="D48" t="s">
        <v>203</v>
      </c>
      <c r="E48" t="s">
        <v>204</v>
      </c>
      <c r="F48" t="s">
        <v>203</v>
      </c>
      <c r="H48" t="s">
        <v>205</v>
      </c>
      <c r="I48" t="s">
        <v>57</v>
      </c>
      <c r="J48" t="s">
        <v>206</v>
      </c>
      <c r="K48">
        <v>299</v>
      </c>
      <c r="L48">
        <v>299</v>
      </c>
      <c r="M48">
        <v>0</v>
      </c>
      <c r="N48">
        <v>281</v>
      </c>
      <c r="O48">
        <v>0</v>
      </c>
      <c r="P48">
        <v>403.37099999999998</v>
      </c>
      <c r="Q48">
        <v>413.51</v>
      </c>
      <c r="R48">
        <v>40000</v>
      </c>
      <c r="S48">
        <v>405560</v>
      </c>
      <c r="T48">
        <v>100000</v>
      </c>
      <c r="U48">
        <v>0</v>
      </c>
      <c r="V48">
        <v>505560</v>
      </c>
      <c r="W48">
        <v>782</v>
      </c>
      <c r="X48">
        <v>456750.21</v>
      </c>
      <c r="Y48">
        <v>457532.21</v>
      </c>
      <c r="Z48">
        <v>9.5</v>
      </c>
      <c r="AA48">
        <v>2691632.49</v>
      </c>
      <c r="AB48">
        <v>5369572.2489999998</v>
      </c>
      <c r="AC48">
        <v>0.90500000000000003</v>
      </c>
      <c r="AD48">
        <v>1.9948999999999999</v>
      </c>
      <c r="AE48">
        <v>18.95</v>
      </c>
      <c r="AH48">
        <v>0</v>
      </c>
      <c r="AI48">
        <v>0</v>
      </c>
      <c r="AJ48">
        <v>0</v>
      </c>
      <c r="AK48">
        <v>2317</v>
      </c>
      <c r="AL48">
        <v>0</v>
      </c>
    </row>
    <row r="49" spans="1:38" hidden="1" x14ac:dyDescent="0.25">
      <c r="A49">
        <v>105</v>
      </c>
      <c r="B49" t="s">
        <v>94</v>
      </c>
      <c r="C49" t="s">
        <v>207</v>
      </c>
      <c r="D49" t="s">
        <v>207</v>
      </c>
      <c r="E49" t="s">
        <v>208</v>
      </c>
      <c r="F49" t="s">
        <v>207</v>
      </c>
      <c r="H49" t="s">
        <v>209</v>
      </c>
      <c r="I49" t="s">
        <v>57</v>
      </c>
      <c r="J49" t="s">
        <v>210</v>
      </c>
      <c r="K49">
        <v>421</v>
      </c>
      <c r="L49">
        <v>421</v>
      </c>
      <c r="M49">
        <v>0</v>
      </c>
      <c r="N49">
        <v>385</v>
      </c>
      <c r="O49">
        <v>0</v>
      </c>
      <c r="P49">
        <v>508.22399999999999</v>
      </c>
      <c r="Q49">
        <v>523.64099999999996</v>
      </c>
      <c r="R49">
        <v>40000</v>
      </c>
      <c r="S49">
        <v>616680</v>
      </c>
      <c r="T49">
        <v>0</v>
      </c>
      <c r="U49">
        <v>0</v>
      </c>
      <c r="V49">
        <v>616680</v>
      </c>
      <c r="W49">
        <v>2374</v>
      </c>
      <c r="X49">
        <v>569165.30200000003</v>
      </c>
      <c r="Y49">
        <v>571539.30200000003</v>
      </c>
      <c r="Z49">
        <v>7.32</v>
      </c>
      <c r="AA49">
        <v>3352246.59</v>
      </c>
      <c r="AB49">
        <v>6663661.0250000004</v>
      </c>
      <c r="AC49">
        <v>0.92679999999999996</v>
      </c>
      <c r="AD49">
        <v>1.9878</v>
      </c>
      <c r="AE49">
        <v>14.55</v>
      </c>
      <c r="AH49">
        <v>0</v>
      </c>
      <c r="AI49">
        <v>0</v>
      </c>
      <c r="AJ49">
        <v>0</v>
      </c>
      <c r="AK49">
        <v>3360</v>
      </c>
      <c r="AL49">
        <v>0</v>
      </c>
    </row>
    <row r="50" spans="1:38" hidden="1" x14ac:dyDescent="0.25">
      <c r="A50">
        <v>106</v>
      </c>
      <c r="B50" t="s">
        <v>45</v>
      </c>
      <c r="C50" t="s">
        <v>46</v>
      </c>
      <c r="D50" t="s">
        <v>47</v>
      </c>
      <c r="E50" t="s">
        <v>48</v>
      </c>
      <c r="F50" t="s">
        <v>47</v>
      </c>
      <c r="H50" t="s">
        <v>211</v>
      </c>
      <c r="I50" t="s">
        <v>79</v>
      </c>
      <c r="J50" t="s">
        <v>212</v>
      </c>
      <c r="K50">
        <v>866</v>
      </c>
      <c r="L50">
        <v>866</v>
      </c>
      <c r="M50">
        <v>0</v>
      </c>
      <c r="N50">
        <v>1</v>
      </c>
      <c r="O50">
        <v>0</v>
      </c>
      <c r="P50">
        <v>1075.9280000000001</v>
      </c>
      <c r="Q50">
        <v>1093.1020000000001</v>
      </c>
      <c r="R50">
        <v>20000</v>
      </c>
      <c r="S50">
        <v>343480</v>
      </c>
      <c r="T50">
        <v>96000</v>
      </c>
      <c r="U50">
        <v>0</v>
      </c>
      <c r="V50">
        <v>439480</v>
      </c>
      <c r="W50">
        <v>421979.45</v>
      </c>
      <c r="X50">
        <v>1705.45</v>
      </c>
      <c r="Y50">
        <v>423684.9</v>
      </c>
      <c r="Z50">
        <v>3.59</v>
      </c>
      <c r="AA50">
        <v>4017782.21</v>
      </c>
      <c r="AB50">
        <v>3187546.392</v>
      </c>
      <c r="AC50">
        <v>0.96409999999999996</v>
      </c>
      <c r="AD50">
        <v>0.79339999999999999</v>
      </c>
      <c r="AE50">
        <v>2.85</v>
      </c>
      <c r="AH50">
        <v>0</v>
      </c>
      <c r="AI50">
        <v>0</v>
      </c>
      <c r="AJ50">
        <v>0</v>
      </c>
      <c r="AK50">
        <v>10</v>
      </c>
      <c r="AL50">
        <v>0</v>
      </c>
    </row>
    <row r="51" spans="1:38" hidden="1" x14ac:dyDescent="0.25">
      <c r="A51">
        <v>107</v>
      </c>
      <c r="B51" t="s">
        <v>52</v>
      </c>
      <c r="C51" t="s">
        <v>52</v>
      </c>
      <c r="D51" t="s">
        <v>112</v>
      </c>
      <c r="E51" t="s">
        <v>213</v>
      </c>
      <c r="F51" t="s">
        <v>112</v>
      </c>
      <c r="H51" t="s">
        <v>214</v>
      </c>
      <c r="I51" t="s">
        <v>79</v>
      </c>
      <c r="J51" t="s">
        <v>215</v>
      </c>
      <c r="K51">
        <v>811</v>
      </c>
      <c r="L51">
        <v>811</v>
      </c>
      <c r="M51">
        <v>0</v>
      </c>
      <c r="N51">
        <v>0</v>
      </c>
      <c r="O51">
        <v>0</v>
      </c>
      <c r="P51">
        <v>7185.1</v>
      </c>
      <c r="Q51">
        <v>7347.6</v>
      </c>
      <c r="R51">
        <v>2000</v>
      </c>
      <c r="S51">
        <v>325000</v>
      </c>
      <c r="T51">
        <v>0</v>
      </c>
      <c r="U51">
        <v>220000</v>
      </c>
      <c r="V51">
        <v>105000</v>
      </c>
      <c r="W51">
        <v>99664.98</v>
      </c>
      <c r="X51">
        <v>0</v>
      </c>
      <c r="Y51">
        <v>99664.98</v>
      </c>
      <c r="Z51">
        <v>5.08</v>
      </c>
      <c r="AA51">
        <v>1316470.06</v>
      </c>
      <c r="AB51">
        <v>1990749.02</v>
      </c>
      <c r="AC51">
        <v>0.94920000000000004</v>
      </c>
      <c r="AD51">
        <v>1.5122</v>
      </c>
      <c r="AE51">
        <v>7.68</v>
      </c>
      <c r="AH51">
        <v>0</v>
      </c>
      <c r="AI51">
        <v>0</v>
      </c>
      <c r="AJ51">
        <v>0</v>
      </c>
      <c r="AK51">
        <v>0</v>
      </c>
      <c r="AL51">
        <v>0</v>
      </c>
    </row>
    <row r="52" spans="1:38" hidden="1" x14ac:dyDescent="0.25">
      <c r="A52">
        <v>109</v>
      </c>
      <c r="B52" t="s">
        <v>39</v>
      </c>
      <c r="C52" t="s">
        <v>216</v>
      </c>
      <c r="D52" t="s">
        <v>217</v>
      </c>
      <c r="E52" t="s">
        <v>218</v>
      </c>
      <c r="F52" t="s">
        <v>217</v>
      </c>
      <c r="H52" t="s">
        <v>219</v>
      </c>
      <c r="I52" t="s">
        <v>57</v>
      </c>
      <c r="J52" t="s">
        <v>220</v>
      </c>
      <c r="K52">
        <v>368</v>
      </c>
      <c r="L52">
        <v>368</v>
      </c>
      <c r="M52">
        <v>0</v>
      </c>
      <c r="N52">
        <v>334</v>
      </c>
      <c r="O52">
        <v>0</v>
      </c>
      <c r="P52">
        <v>760.06899999999996</v>
      </c>
      <c r="Q52">
        <v>783.07899999999995</v>
      </c>
      <c r="R52">
        <v>20000</v>
      </c>
      <c r="S52">
        <v>460200</v>
      </c>
      <c r="T52">
        <v>0</v>
      </c>
      <c r="U52">
        <v>0</v>
      </c>
      <c r="V52">
        <v>460200</v>
      </c>
      <c r="W52">
        <v>2089</v>
      </c>
      <c r="X52">
        <v>414391.91899999999</v>
      </c>
      <c r="Y52">
        <v>416480.91899999999</v>
      </c>
      <c r="Z52">
        <v>9.5</v>
      </c>
      <c r="AA52">
        <v>2452809.23</v>
      </c>
      <c r="AB52">
        <v>4895677.6040000003</v>
      </c>
      <c r="AC52">
        <v>0.90500000000000003</v>
      </c>
      <c r="AD52">
        <v>1.9959</v>
      </c>
      <c r="AE52">
        <v>18.96</v>
      </c>
      <c r="AH52">
        <v>0</v>
      </c>
      <c r="AI52">
        <v>0</v>
      </c>
      <c r="AJ52">
        <v>0</v>
      </c>
      <c r="AK52">
        <v>2359.5</v>
      </c>
      <c r="AL52">
        <v>0</v>
      </c>
    </row>
    <row r="53" spans="1:38" hidden="1" x14ac:dyDescent="0.25">
      <c r="A53">
        <v>110</v>
      </c>
      <c r="B53" t="s">
        <v>52</v>
      </c>
      <c r="C53" t="s">
        <v>52</v>
      </c>
      <c r="D53" t="s">
        <v>139</v>
      </c>
      <c r="E53" t="s">
        <v>221</v>
      </c>
      <c r="F53" t="s">
        <v>139</v>
      </c>
      <c r="H53" t="s">
        <v>222</v>
      </c>
      <c r="I53" t="s">
        <v>57</v>
      </c>
      <c r="J53" t="s">
        <v>223</v>
      </c>
      <c r="K53">
        <v>208</v>
      </c>
      <c r="L53">
        <v>208</v>
      </c>
      <c r="M53">
        <v>0</v>
      </c>
      <c r="N53">
        <v>205</v>
      </c>
      <c r="O53">
        <v>0</v>
      </c>
      <c r="P53">
        <v>456.43599999999998</v>
      </c>
      <c r="Q53">
        <v>471.20400000000001</v>
      </c>
      <c r="R53">
        <v>40000</v>
      </c>
      <c r="S53">
        <v>590720</v>
      </c>
      <c r="T53">
        <v>0</v>
      </c>
      <c r="U53">
        <v>139500</v>
      </c>
      <c r="V53">
        <v>451220</v>
      </c>
      <c r="W53">
        <v>130</v>
      </c>
      <c r="X53">
        <v>408224.7</v>
      </c>
      <c r="Y53">
        <v>408354.7</v>
      </c>
      <c r="Z53">
        <v>9.5</v>
      </c>
      <c r="AA53">
        <v>2397642.9300000002</v>
      </c>
      <c r="AB53">
        <v>4793330.96</v>
      </c>
      <c r="AC53">
        <v>0.90500000000000003</v>
      </c>
      <c r="AD53">
        <v>1.9992000000000001</v>
      </c>
      <c r="AE53">
        <v>18.989999999999998</v>
      </c>
      <c r="AH53">
        <v>0</v>
      </c>
      <c r="AI53">
        <v>0</v>
      </c>
      <c r="AJ53">
        <v>0</v>
      </c>
      <c r="AK53">
        <v>2050</v>
      </c>
      <c r="AL53">
        <v>0</v>
      </c>
    </row>
    <row r="54" spans="1:38" hidden="1" x14ac:dyDescent="0.25">
      <c r="A54">
        <v>112</v>
      </c>
      <c r="B54" t="s">
        <v>94</v>
      </c>
      <c r="C54" t="s">
        <v>166</v>
      </c>
      <c r="D54" t="s">
        <v>224</v>
      </c>
      <c r="E54" t="s">
        <v>225</v>
      </c>
      <c r="F54" t="s">
        <v>224</v>
      </c>
      <c r="H54" t="s">
        <v>226</v>
      </c>
      <c r="I54" t="s">
        <v>57</v>
      </c>
      <c r="J54" t="s">
        <v>227</v>
      </c>
      <c r="K54">
        <v>273</v>
      </c>
      <c r="L54">
        <v>273</v>
      </c>
      <c r="M54">
        <v>0</v>
      </c>
      <c r="N54">
        <v>271</v>
      </c>
      <c r="O54">
        <v>0</v>
      </c>
      <c r="P54">
        <v>888.59</v>
      </c>
      <c r="Q54">
        <v>915.89</v>
      </c>
      <c r="R54">
        <v>20000</v>
      </c>
      <c r="S54">
        <v>546000</v>
      </c>
      <c r="T54">
        <v>40500</v>
      </c>
      <c r="U54">
        <v>0</v>
      </c>
      <c r="V54">
        <v>586500</v>
      </c>
      <c r="W54">
        <v>9450</v>
      </c>
      <c r="X54">
        <v>459960</v>
      </c>
      <c r="Y54">
        <v>469410</v>
      </c>
      <c r="Z54">
        <v>19.96</v>
      </c>
      <c r="AA54">
        <v>2756320.2</v>
      </c>
      <c r="AB54">
        <v>5515792.4000000004</v>
      </c>
      <c r="AC54">
        <v>0.8004</v>
      </c>
      <c r="AD54">
        <v>2.0011000000000001</v>
      </c>
      <c r="AE54">
        <v>39.94</v>
      </c>
      <c r="AH54">
        <v>0</v>
      </c>
      <c r="AI54">
        <v>0</v>
      </c>
      <c r="AJ54">
        <v>0</v>
      </c>
      <c r="AK54">
        <v>2299.8000000000002</v>
      </c>
      <c r="AL54">
        <v>0</v>
      </c>
    </row>
    <row r="55" spans="1:38" hidden="1" x14ac:dyDescent="0.25">
      <c r="A55">
        <v>113</v>
      </c>
      <c r="B55" t="s">
        <v>94</v>
      </c>
      <c r="C55" t="s">
        <v>166</v>
      </c>
      <c r="D55" t="s">
        <v>166</v>
      </c>
      <c r="E55" t="s">
        <v>228</v>
      </c>
      <c r="F55" t="s">
        <v>166</v>
      </c>
      <c r="H55" t="s">
        <v>229</v>
      </c>
      <c r="I55" t="s">
        <v>57</v>
      </c>
      <c r="J55" t="s">
        <v>230</v>
      </c>
      <c r="K55">
        <v>698</v>
      </c>
      <c r="L55">
        <v>698</v>
      </c>
      <c r="M55">
        <v>0</v>
      </c>
      <c r="N55">
        <v>469</v>
      </c>
      <c r="O55">
        <v>0</v>
      </c>
      <c r="P55">
        <v>466.35199999999998</v>
      </c>
      <c r="Q55">
        <v>482.46100000000001</v>
      </c>
      <c r="R55">
        <v>40000</v>
      </c>
      <c r="S55">
        <v>644360</v>
      </c>
      <c r="T55">
        <v>0</v>
      </c>
      <c r="U55">
        <v>0</v>
      </c>
      <c r="V55">
        <v>644360</v>
      </c>
      <c r="W55">
        <v>8572</v>
      </c>
      <c r="X55">
        <v>574572.65899999999</v>
      </c>
      <c r="Y55">
        <v>583144.65899999999</v>
      </c>
      <c r="Z55">
        <v>9.5</v>
      </c>
      <c r="AA55">
        <v>3452114.92</v>
      </c>
      <c r="AB55">
        <v>3403438.92</v>
      </c>
      <c r="AC55">
        <v>0.90500000000000003</v>
      </c>
      <c r="AD55">
        <v>0.9859</v>
      </c>
      <c r="AE55">
        <v>9.3699999999999992</v>
      </c>
      <c r="AH55">
        <v>0</v>
      </c>
      <c r="AI55">
        <v>0</v>
      </c>
      <c r="AJ55">
        <v>0</v>
      </c>
      <c r="AK55">
        <v>3220.5</v>
      </c>
      <c r="AL55">
        <v>0</v>
      </c>
    </row>
    <row r="56" spans="1:38" hidden="1" x14ac:dyDescent="0.25">
      <c r="A56">
        <v>116</v>
      </c>
      <c r="B56" t="s">
        <v>45</v>
      </c>
      <c r="C56" t="s">
        <v>46</v>
      </c>
      <c r="D56" t="s">
        <v>231</v>
      </c>
      <c r="E56" t="s">
        <v>232</v>
      </c>
      <c r="F56" t="s">
        <v>231</v>
      </c>
      <c r="H56" t="s">
        <v>233</v>
      </c>
      <c r="I56" t="s">
        <v>50</v>
      </c>
      <c r="J56" t="s">
        <v>234</v>
      </c>
      <c r="K56">
        <v>4015</v>
      </c>
      <c r="L56">
        <v>4015</v>
      </c>
      <c r="M56">
        <v>0</v>
      </c>
      <c r="N56">
        <v>124</v>
      </c>
      <c r="O56">
        <v>0</v>
      </c>
      <c r="P56">
        <v>882.15300000000002</v>
      </c>
      <c r="Q56">
        <v>890.27800000000002</v>
      </c>
      <c r="R56">
        <v>40000</v>
      </c>
      <c r="S56">
        <v>325000</v>
      </c>
      <c r="T56">
        <v>0</v>
      </c>
      <c r="U56">
        <v>0</v>
      </c>
      <c r="V56">
        <v>325000</v>
      </c>
      <c r="W56">
        <v>672607.25</v>
      </c>
      <c r="X56">
        <v>26218.350999999999</v>
      </c>
      <c r="Y56">
        <v>698825.60100000002</v>
      </c>
      <c r="Z56">
        <v>-115.02</v>
      </c>
      <c r="AA56">
        <v>7183012.1299999999</v>
      </c>
      <c r="AB56">
        <v>7345294.1900000004</v>
      </c>
      <c r="AC56">
        <v>2.1501999999999999</v>
      </c>
      <c r="AD56">
        <v>1.0226</v>
      </c>
      <c r="AE56">
        <v>-117.62</v>
      </c>
      <c r="AH56">
        <v>0</v>
      </c>
      <c r="AI56">
        <v>0</v>
      </c>
      <c r="AJ56">
        <v>0</v>
      </c>
      <c r="AK56">
        <v>1161.08</v>
      </c>
      <c r="AL56">
        <v>0</v>
      </c>
    </row>
    <row r="57" spans="1:38" hidden="1" x14ac:dyDescent="0.25">
      <c r="A57">
        <v>117</v>
      </c>
      <c r="B57" t="s">
        <v>45</v>
      </c>
      <c r="C57" t="s">
        <v>46</v>
      </c>
      <c r="D57" t="s">
        <v>231</v>
      </c>
      <c r="E57" t="s">
        <v>235</v>
      </c>
      <c r="F57" t="s">
        <v>231</v>
      </c>
      <c r="H57" t="s">
        <v>236</v>
      </c>
      <c r="I57" t="s">
        <v>43</v>
      </c>
      <c r="J57" t="s">
        <v>237</v>
      </c>
      <c r="K57">
        <v>2482</v>
      </c>
      <c r="L57">
        <v>2482</v>
      </c>
      <c r="M57">
        <v>0</v>
      </c>
      <c r="N57">
        <v>50</v>
      </c>
      <c r="O57">
        <v>0</v>
      </c>
      <c r="P57">
        <v>62910.400000000001</v>
      </c>
      <c r="Q57">
        <v>63613.9</v>
      </c>
      <c r="R57">
        <v>1000</v>
      </c>
      <c r="S57">
        <v>703500</v>
      </c>
      <c r="T57">
        <v>0</v>
      </c>
      <c r="U57">
        <v>0</v>
      </c>
      <c r="V57">
        <v>703500</v>
      </c>
      <c r="W57">
        <v>664230.6</v>
      </c>
      <c r="X57">
        <v>11234.048000000001</v>
      </c>
      <c r="Y57">
        <v>675464.64800000004</v>
      </c>
      <c r="Z57">
        <v>3.99</v>
      </c>
      <c r="AA57">
        <v>7392521.75</v>
      </c>
      <c r="AB57">
        <v>7346024.0999999996</v>
      </c>
      <c r="AC57">
        <v>0.96009999999999995</v>
      </c>
      <c r="AD57">
        <v>0.99370000000000003</v>
      </c>
      <c r="AE57">
        <v>3.96</v>
      </c>
      <c r="AH57">
        <v>0</v>
      </c>
      <c r="AI57">
        <v>0</v>
      </c>
      <c r="AJ57">
        <v>0</v>
      </c>
      <c r="AK57">
        <v>497.5</v>
      </c>
      <c r="AL57">
        <v>0</v>
      </c>
    </row>
    <row r="58" spans="1:38" hidden="1" x14ac:dyDescent="0.25">
      <c r="A58">
        <v>118</v>
      </c>
      <c r="B58" t="s">
        <v>94</v>
      </c>
      <c r="C58" t="s">
        <v>95</v>
      </c>
      <c r="D58" t="s">
        <v>238</v>
      </c>
      <c r="E58" t="s">
        <v>239</v>
      </c>
      <c r="F58" t="s">
        <v>238</v>
      </c>
      <c r="H58" t="s">
        <v>240</v>
      </c>
      <c r="I58" t="s">
        <v>57</v>
      </c>
      <c r="J58" t="s">
        <v>241</v>
      </c>
      <c r="K58">
        <v>704</v>
      </c>
      <c r="L58">
        <v>704</v>
      </c>
      <c r="M58">
        <v>0</v>
      </c>
      <c r="N58">
        <v>619</v>
      </c>
      <c r="O58">
        <v>0</v>
      </c>
      <c r="P58">
        <v>792.25800000000004</v>
      </c>
      <c r="Q58">
        <v>816.04300000000001</v>
      </c>
      <c r="R58">
        <v>40000</v>
      </c>
      <c r="S58">
        <v>951400</v>
      </c>
      <c r="T58">
        <v>0</v>
      </c>
      <c r="U58">
        <v>0</v>
      </c>
      <c r="V58">
        <v>951400</v>
      </c>
      <c r="W58">
        <v>2526.5</v>
      </c>
      <c r="X58">
        <v>858493.22499999998</v>
      </c>
      <c r="Y58">
        <v>861019.72499999998</v>
      </c>
      <c r="Z58">
        <v>9.5</v>
      </c>
      <c r="AA58">
        <v>5070985.09</v>
      </c>
      <c r="AB58">
        <v>10109131.396</v>
      </c>
      <c r="AC58">
        <v>0.90500000000000003</v>
      </c>
      <c r="AD58">
        <v>1.9935</v>
      </c>
      <c r="AE58">
        <v>18.940000000000001</v>
      </c>
      <c r="AH58">
        <v>0</v>
      </c>
      <c r="AI58">
        <v>0</v>
      </c>
      <c r="AJ58">
        <v>0</v>
      </c>
      <c r="AK58">
        <v>5949.9</v>
      </c>
      <c r="AL58">
        <v>0</v>
      </c>
    </row>
    <row r="59" spans="1:38" hidden="1" x14ac:dyDescent="0.25">
      <c r="A59">
        <v>120</v>
      </c>
      <c r="B59" t="s">
        <v>52</v>
      </c>
      <c r="C59" t="s">
        <v>129</v>
      </c>
      <c r="D59" t="s">
        <v>242</v>
      </c>
      <c r="E59" t="s">
        <v>243</v>
      </c>
      <c r="F59" t="s">
        <v>242</v>
      </c>
      <c r="H59" t="s">
        <v>244</v>
      </c>
      <c r="I59" t="s">
        <v>57</v>
      </c>
      <c r="J59" t="s">
        <v>245</v>
      </c>
      <c r="K59">
        <v>409</v>
      </c>
      <c r="L59">
        <v>409</v>
      </c>
      <c r="M59">
        <v>0</v>
      </c>
      <c r="N59">
        <v>407</v>
      </c>
      <c r="O59">
        <v>0</v>
      </c>
      <c r="P59">
        <v>1058.838</v>
      </c>
      <c r="Q59">
        <v>1090.5719999999999</v>
      </c>
      <c r="R59">
        <v>20000</v>
      </c>
      <c r="S59">
        <v>634680</v>
      </c>
      <c r="T59">
        <v>0</v>
      </c>
      <c r="U59">
        <v>0</v>
      </c>
      <c r="V59">
        <v>634680</v>
      </c>
      <c r="W59">
        <v>28</v>
      </c>
      <c r="X59">
        <v>574715.07999999996</v>
      </c>
      <c r="Y59">
        <v>574743.07999999996</v>
      </c>
      <c r="Z59">
        <v>9.44</v>
      </c>
      <c r="AA59">
        <v>3373897.34</v>
      </c>
      <c r="AB59">
        <v>6747460.8710000003</v>
      </c>
      <c r="AC59">
        <v>0.90559999999999996</v>
      </c>
      <c r="AD59">
        <v>1.9999</v>
      </c>
      <c r="AE59">
        <v>18.88</v>
      </c>
      <c r="AH59">
        <v>0</v>
      </c>
      <c r="AI59">
        <v>0</v>
      </c>
      <c r="AJ59">
        <v>0</v>
      </c>
      <c r="AK59">
        <v>3631.5</v>
      </c>
      <c r="AL59">
        <v>0</v>
      </c>
    </row>
    <row r="60" spans="1:38" hidden="1" x14ac:dyDescent="0.25">
      <c r="A60">
        <v>127</v>
      </c>
      <c r="B60" t="s">
        <v>52</v>
      </c>
      <c r="C60" t="s">
        <v>120</v>
      </c>
      <c r="D60" t="s">
        <v>196</v>
      </c>
      <c r="E60" t="s">
        <v>246</v>
      </c>
      <c r="F60" t="s">
        <v>196</v>
      </c>
      <c r="H60" t="s">
        <v>247</v>
      </c>
      <c r="I60" t="s">
        <v>57</v>
      </c>
      <c r="J60" t="s">
        <v>248</v>
      </c>
      <c r="K60">
        <v>385</v>
      </c>
      <c r="L60">
        <v>385</v>
      </c>
      <c r="M60">
        <v>0</v>
      </c>
      <c r="N60">
        <v>383</v>
      </c>
      <c r="O60">
        <v>0</v>
      </c>
      <c r="P60">
        <v>797.73299999999995</v>
      </c>
      <c r="Q60">
        <v>821.18700000000001</v>
      </c>
      <c r="R60">
        <v>20000</v>
      </c>
      <c r="S60">
        <v>469080</v>
      </c>
      <c r="T60">
        <v>0</v>
      </c>
      <c r="U60">
        <v>85000</v>
      </c>
      <c r="V60">
        <v>384080</v>
      </c>
      <c r="W60">
        <v>964</v>
      </c>
      <c r="X60">
        <v>348800</v>
      </c>
      <c r="Y60">
        <v>349764</v>
      </c>
      <c r="Z60">
        <v>8.93</v>
      </c>
      <c r="AA60">
        <v>2062200.6</v>
      </c>
      <c r="AB60">
        <v>4109652.6</v>
      </c>
      <c r="AC60">
        <v>0.91069999999999995</v>
      </c>
      <c r="AD60">
        <v>1.9927999999999999</v>
      </c>
      <c r="AE60">
        <v>17.8</v>
      </c>
      <c r="AH60">
        <v>0</v>
      </c>
      <c r="AI60">
        <v>0</v>
      </c>
      <c r="AJ60">
        <v>0</v>
      </c>
      <c r="AK60">
        <v>1744</v>
      </c>
      <c r="AL60">
        <v>0</v>
      </c>
    </row>
    <row r="61" spans="1:38" hidden="1" x14ac:dyDescent="0.25">
      <c r="A61">
        <v>131</v>
      </c>
      <c r="B61" t="s">
        <v>52</v>
      </c>
      <c r="C61" t="s">
        <v>120</v>
      </c>
      <c r="D61" t="s">
        <v>120</v>
      </c>
      <c r="E61" t="s">
        <v>249</v>
      </c>
      <c r="F61" t="s">
        <v>120</v>
      </c>
      <c r="H61" t="s">
        <v>250</v>
      </c>
      <c r="I61" t="s">
        <v>57</v>
      </c>
      <c r="J61" t="s">
        <v>251</v>
      </c>
      <c r="K61">
        <v>551</v>
      </c>
      <c r="L61">
        <v>551</v>
      </c>
      <c r="M61">
        <v>0</v>
      </c>
      <c r="N61">
        <v>529</v>
      </c>
      <c r="O61">
        <v>0</v>
      </c>
      <c r="P61">
        <v>584.79300000000001</v>
      </c>
      <c r="Q61">
        <v>601.404</v>
      </c>
      <c r="R61">
        <v>40000</v>
      </c>
      <c r="S61">
        <v>664440</v>
      </c>
      <c r="T61">
        <v>0</v>
      </c>
      <c r="U61">
        <v>0</v>
      </c>
      <c r="V61">
        <v>664440</v>
      </c>
      <c r="W61">
        <v>4626.3</v>
      </c>
      <c r="X61">
        <v>596692.53</v>
      </c>
      <c r="Y61">
        <v>601318.82999999996</v>
      </c>
      <c r="Z61">
        <v>9.5</v>
      </c>
      <c r="AA61">
        <v>3551995.05</v>
      </c>
      <c r="AB61">
        <v>7180488.2070000004</v>
      </c>
      <c r="AC61">
        <v>0.90500000000000003</v>
      </c>
      <c r="AD61">
        <v>2.0215000000000001</v>
      </c>
      <c r="AE61">
        <v>19.2</v>
      </c>
      <c r="AH61">
        <v>0</v>
      </c>
      <c r="AI61">
        <v>0</v>
      </c>
      <c r="AJ61">
        <v>0</v>
      </c>
      <c r="AK61">
        <v>5253.5</v>
      </c>
      <c r="AL61">
        <v>0</v>
      </c>
    </row>
    <row r="62" spans="1:38" hidden="1" x14ac:dyDescent="0.25">
      <c r="A62">
        <v>132</v>
      </c>
      <c r="B62" t="s">
        <v>52</v>
      </c>
      <c r="C62" t="s">
        <v>129</v>
      </c>
      <c r="D62" t="s">
        <v>252</v>
      </c>
      <c r="E62" t="s">
        <v>253</v>
      </c>
      <c r="F62" t="s">
        <v>252</v>
      </c>
      <c r="H62" t="s">
        <v>254</v>
      </c>
      <c r="I62" t="s">
        <v>57</v>
      </c>
      <c r="J62" t="s">
        <v>255</v>
      </c>
      <c r="K62">
        <v>366</v>
      </c>
      <c r="L62">
        <v>366</v>
      </c>
      <c r="M62">
        <v>0</v>
      </c>
      <c r="N62">
        <v>366</v>
      </c>
      <c r="O62">
        <v>0</v>
      </c>
      <c r="P62">
        <v>480.09699999999998</v>
      </c>
      <c r="Q62">
        <v>493.44400000000002</v>
      </c>
      <c r="R62">
        <v>30000</v>
      </c>
      <c r="S62">
        <v>400410</v>
      </c>
      <c r="T62">
        <v>150000</v>
      </c>
      <c r="U62">
        <v>0</v>
      </c>
      <c r="V62">
        <v>550410</v>
      </c>
      <c r="W62">
        <v>0</v>
      </c>
      <c r="X62">
        <v>498121.67599999998</v>
      </c>
      <c r="Y62">
        <v>498121.67599999998</v>
      </c>
      <c r="Z62">
        <v>9.5</v>
      </c>
      <c r="AA62">
        <v>2923974.42</v>
      </c>
      <c r="AB62">
        <v>5847949.8339999998</v>
      </c>
      <c r="AC62">
        <v>0.90500000000000003</v>
      </c>
      <c r="AD62">
        <v>2</v>
      </c>
      <c r="AE62">
        <v>19</v>
      </c>
      <c r="AH62">
        <v>0</v>
      </c>
      <c r="AI62">
        <v>0</v>
      </c>
      <c r="AJ62">
        <v>0</v>
      </c>
      <c r="AK62">
        <v>3655</v>
      </c>
      <c r="AL62">
        <v>0</v>
      </c>
    </row>
    <row r="63" spans="1:38" hidden="1" x14ac:dyDescent="0.25">
      <c r="A63">
        <v>135</v>
      </c>
      <c r="B63" t="s">
        <v>52</v>
      </c>
      <c r="C63" t="s">
        <v>53</v>
      </c>
      <c r="D63" t="s">
        <v>54</v>
      </c>
      <c r="E63" t="s">
        <v>64</v>
      </c>
      <c r="F63" t="s">
        <v>54</v>
      </c>
      <c r="H63" t="s">
        <v>256</v>
      </c>
      <c r="I63" t="s">
        <v>57</v>
      </c>
      <c r="J63" t="s">
        <v>257</v>
      </c>
      <c r="K63">
        <v>413</v>
      </c>
      <c r="L63">
        <v>413</v>
      </c>
      <c r="M63">
        <v>0</v>
      </c>
      <c r="N63">
        <v>403</v>
      </c>
      <c r="O63">
        <v>0</v>
      </c>
      <c r="P63">
        <v>687.07</v>
      </c>
      <c r="Q63">
        <v>704.26</v>
      </c>
      <c r="R63">
        <v>40000</v>
      </c>
      <c r="S63">
        <v>687600</v>
      </c>
      <c r="T63">
        <v>23500</v>
      </c>
      <c r="U63">
        <v>0</v>
      </c>
      <c r="V63">
        <v>711100</v>
      </c>
      <c r="W63">
        <v>354</v>
      </c>
      <c r="X63">
        <v>621922.14</v>
      </c>
      <c r="Y63">
        <v>622276.14</v>
      </c>
      <c r="Z63">
        <v>12.49</v>
      </c>
      <c r="AA63">
        <v>3694303.76</v>
      </c>
      <c r="AB63">
        <v>7312012.8049999997</v>
      </c>
      <c r="AC63">
        <v>0.87509999999999999</v>
      </c>
      <c r="AD63">
        <v>1.9793000000000001</v>
      </c>
      <c r="AE63">
        <v>24.72</v>
      </c>
      <c r="AH63">
        <v>0</v>
      </c>
      <c r="AI63">
        <v>0</v>
      </c>
      <c r="AJ63">
        <v>0</v>
      </c>
      <c r="AK63">
        <v>3763.5</v>
      </c>
      <c r="AL63">
        <v>0</v>
      </c>
    </row>
    <row r="64" spans="1:38" hidden="1" x14ac:dyDescent="0.25">
      <c r="A64">
        <v>138</v>
      </c>
      <c r="B64" t="s">
        <v>52</v>
      </c>
      <c r="C64" t="s">
        <v>120</v>
      </c>
      <c r="D64" t="s">
        <v>196</v>
      </c>
      <c r="E64" t="s">
        <v>197</v>
      </c>
      <c r="F64" t="s">
        <v>196</v>
      </c>
      <c r="H64" t="s">
        <v>258</v>
      </c>
      <c r="I64" t="s">
        <v>57</v>
      </c>
      <c r="J64" t="s">
        <v>259</v>
      </c>
      <c r="K64">
        <v>1057</v>
      </c>
      <c r="L64">
        <v>1057</v>
      </c>
      <c r="M64">
        <v>0</v>
      </c>
      <c r="N64">
        <v>1013</v>
      </c>
      <c r="O64">
        <v>0</v>
      </c>
      <c r="P64">
        <v>948.11</v>
      </c>
      <c r="Q64">
        <v>971.38800000000003</v>
      </c>
      <c r="R64">
        <v>20000</v>
      </c>
      <c r="S64">
        <v>465560</v>
      </c>
      <c r="T64">
        <v>0</v>
      </c>
      <c r="U64">
        <v>0</v>
      </c>
      <c r="V64">
        <v>465560</v>
      </c>
      <c r="W64">
        <v>2782</v>
      </c>
      <c r="X64">
        <v>418552.59600000002</v>
      </c>
      <c r="Y64">
        <v>421334.59600000002</v>
      </c>
      <c r="Z64">
        <v>9.5</v>
      </c>
      <c r="AA64">
        <v>2545300.7599999998</v>
      </c>
      <c r="AB64">
        <v>2451830.7599999998</v>
      </c>
      <c r="AC64">
        <v>0.90500000000000003</v>
      </c>
      <c r="AD64">
        <v>0.96330000000000005</v>
      </c>
      <c r="AE64">
        <v>9.15</v>
      </c>
      <c r="AH64">
        <v>0</v>
      </c>
      <c r="AI64">
        <v>0</v>
      </c>
      <c r="AJ64">
        <v>0</v>
      </c>
      <c r="AK64">
        <v>7182</v>
      </c>
      <c r="AL64">
        <v>0</v>
      </c>
    </row>
    <row r="65" spans="1:38" hidden="1" x14ac:dyDescent="0.25">
      <c r="A65">
        <v>139</v>
      </c>
      <c r="B65" t="s">
        <v>52</v>
      </c>
      <c r="C65" t="s">
        <v>120</v>
      </c>
      <c r="D65" t="s">
        <v>121</v>
      </c>
      <c r="E65" t="s">
        <v>260</v>
      </c>
      <c r="F65" t="s">
        <v>121</v>
      </c>
      <c r="H65" t="s">
        <v>261</v>
      </c>
      <c r="I65" t="s">
        <v>43</v>
      </c>
      <c r="J65" t="s">
        <v>262</v>
      </c>
      <c r="K65">
        <v>2574</v>
      </c>
      <c r="L65">
        <v>2574</v>
      </c>
      <c r="M65">
        <v>0</v>
      </c>
      <c r="N65">
        <v>0</v>
      </c>
      <c r="O65">
        <v>0</v>
      </c>
      <c r="P65">
        <v>1802.2159999999999</v>
      </c>
      <c r="Q65">
        <v>1866.423</v>
      </c>
      <c r="R65">
        <v>20000</v>
      </c>
      <c r="S65">
        <v>1284140</v>
      </c>
      <c r="T65">
        <v>0</v>
      </c>
      <c r="U65">
        <v>935000</v>
      </c>
      <c r="V65">
        <v>349140</v>
      </c>
      <c r="W65">
        <v>314693.59999999998</v>
      </c>
      <c r="X65">
        <v>0</v>
      </c>
      <c r="Y65">
        <v>314693.59999999998</v>
      </c>
      <c r="Z65">
        <v>9.8699999999999992</v>
      </c>
      <c r="AA65">
        <v>3472585.05</v>
      </c>
      <c r="AB65">
        <v>1196753.05</v>
      </c>
      <c r="AC65">
        <v>0.90129999999999999</v>
      </c>
      <c r="AD65">
        <v>0.34460000000000002</v>
      </c>
      <c r="AE65">
        <v>3.4</v>
      </c>
      <c r="AH65">
        <v>0</v>
      </c>
      <c r="AI65">
        <v>0</v>
      </c>
      <c r="AJ65">
        <v>0</v>
      </c>
      <c r="AK65">
        <v>0</v>
      </c>
      <c r="AL65">
        <v>0</v>
      </c>
    </row>
    <row r="66" spans="1:38" hidden="1" x14ac:dyDescent="0.25">
      <c r="A66">
        <v>142</v>
      </c>
      <c r="B66" t="s">
        <v>94</v>
      </c>
      <c r="C66" t="s">
        <v>95</v>
      </c>
      <c r="D66" t="s">
        <v>238</v>
      </c>
      <c r="E66" t="s">
        <v>263</v>
      </c>
      <c r="F66" t="s">
        <v>238</v>
      </c>
      <c r="H66" t="s">
        <v>264</v>
      </c>
      <c r="I66" t="s">
        <v>57</v>
      </c>
      <c r="J66" t="s">
        <v>265</v>
      </c>
      <c r="K66">
        <v>175</v>
      </c>
      <c r="L66">
        <v>175</v>
      </c>
      <c r="M66">
        <v>0</v>
      </c>
      <c r="N66">
        <v>175</v>
      </c>
      <c r="O66">
        <v>0</v>
      </c>
      <c r="P66">
        <v>738.97299999999996</v>
      </c>
      <c r="Q66">
        <v>766.48599999999999</v>
      </c>
      <c r="R66">
        <v>20000</v>
      </c>
      <c r="S66">
        <v>550260</v>
      </c>
      <c r="T66">
        <v>0</v>
      </c>
      <c r="U66">
        <v>0</v>
      </c>
      <c r="V66">
        <v>550260</v>
      </c>
      <c r="W66">
        <v>0</v>
      </c>
      <c r="X66">
        <v>288900</v>
      </c>
      <c r="Y66">
        <v>288900</v>
      </c>
      <c r="Z66">
        <v>47.5</v>
      </c>
      <c r="AA66">
        <v>1695843</v>
      </c>
      <c r="AB66">
        <v>3391686</v>
      </c>
      <c r="AC66">
        <v>0.52500000000000002</v>
      </c>
      <c r="AD66">
        <v>2</v>
      </c>
      <c r="AE66">
        <v>95</v>
      </c>
      <c r="AH66">
        <v>0</v>
      </c>
      <c r="AI66">
        <v>0</v>
      </c>
      <c r="AJ66">
        <v>0</v>
      </c>
      <c r="AK66">
        <v>1444.5</v>
      </c>
      <c r="AL66">
        <v>0</v>
      </c>
    </row>
    <row r="67" spans="1:38" hidden="1" x14ac:dyDescent="0.25">
      <c r="A67">
        <v>144</v>
      </c>
      <c r="B67" t="s">
        <v>45</v>
      </c>
      <c r="C67" t="s">
        <v>45</v>
      </c>
      <c r="D67" t="s">
        <v>179</v>
      </c>
      <c r="E67" t="s">
        <v>266</v>
      </c>
      <c r="F67" t="s">
        <v>179</v>
      </c>
      <c r="H67" t="s">
        <v>267</v>
      </c>
      <c r="I67" t="s">
        <v>57</v>
      </c>
      <c r="J67" t="s">
        <v>268</v>
      </c>
      <c r="K67">
        <v>348</v>
      </c>
      <c r="L67">
        <v>348</v>
      </c>
      <c r="M67">
        <v>0</v>
      </c>
      <c r="N67">
        <v>348</v>
      </c>
      <c r="O67">
        <v>0</v>
      </c>
      <c r="P67">
        <v>619.42600000000004</v>
      </c>
      <c r="Q67">
        <v>639.96100000000001</v>
      </c>
      <c r="R67">
        <v>20000</v>
      </c>
      <c r="S67">
        <v>410700</v>
      </c>
      <c r="T67">
        <v>156000</v>
      </c>
      <c r="U67">
        <v>0</v>
      </c>
      <c r="V67">
        <v>566700</v>
      </c>
      <c r="W67">
        <v>0</v>
      </c>
      <c r="X67">
        <v>512863.23599999998</v>
      </c>
      <c r="Y67">
        <v>512863.23599999998</v>
      </c>
      <c r="Z67">
        <v>9.5</v>
      </c>
      <c r="AA67">
        <v>3010506.4</v>
      </c>
      <c r="AB67">
        <v>3010506.4</v>
      </c>
      <c r="AC67">
        <v>0.90500000000000003</v>
      </c>
      <c r="AD67">
        <v>1</v>
      </c>
      <c r="AE67">
        <v>9.5</v>
      </c>
      <c r="AH67">
        <v>0</v>
      </c>
      <c r="AI67">
        <v>0</v>
      </c>
      <c r="AJ67">
        <v>0</v>
      </c>
      <c r="AK67">
        <v>2577.5</v>
      </c>
      <c r="AL67">
        <v>0</v>
      </c>
    </row>
    <row r="68" spans="1:38" hidden="1" x14ac:dyDescent="0.25">
      <c r="A68">
        <v>145</v>
      </c>
      <c r="B68" t="s">
        <v>45</v>
      </c>
      <c r="C68" t="s">
        <v>45</v>
      </c>
      <c r="D68" t="s">
        <v>179</v>
      </c>
      <c r="E68" t="s">
        <v>269</v>
      </c>
      <c r="F68" t="s">
        <v>179</v>
      </c>
      <c r="H68" t="s">
        <v>270</v>
      </c>
      <c r="I68" t="s">
        <v>57</v>
      </c>
      <c r="J68" t="s">
        <v>271</v>
      </c>
      <c r="K68">
        <v>256</v>
      </c>
      <c r="L68">
        <v>256</v>
      </c>
      <c r="M68">
        <v>0</v>
      </c>
      <c r="N68">
        <v>249</v>
      </c>
      <c r="O68">
        <v>0</v>
      </c>
      <c r="P68">
        <v>362.93799999999999</v>
      </c>
      <c r="Q68">
        <v>370.69799999999998</v>
      </c>
      <c r="R68">
        <v>20000</v>
      </c>
      <c r="S68">
        <v>155200</v>
      </c>
      <c r="T68">
        <v>0</v>
      </c>
      <c r="U68">
        <v>0</v>
      </c>
      <c r="V68">
        <v>155200</v>
      </c>
      <c r="W68">
        <v>114</v>
      </c>
      <c r="X68">
        <v>140341.09299999999</v>
      </c>
      <c r="Y68">
        <v>140455.09299999999</v>
      </c>
      <c r="Z68">
        <v>9.5</v>
      </c>
      <c r="AA68">
        <v>826979.75</v>
      </c>
      <c r="AB68">
        <v>826953.41</v>
      </c>
      <c r="AC68">
        <v>0.90500000000000003</v>
      </c>
      <c r="AD68">
        <v>1</v>
      </c>
      <c r="AE68">
        <v>9.5</v>
      </c>
      <c r="AH68">
        <v>0</v>
      </c>
      <c r="AI68">
        <v>0</v>
      </c>
      <c r="AJ68">
        <v>0</v>
      </c>
      <c r="AK68">
        <v>1834.5</v>
      </c>
      <c r="AL68">
        <v>0</v>
      </c>
    </row>
    <row r="69" spans="1:38" hidden="1" x14ac:dyDescent="0.25">
      <c r="A69">
        <v>146</v>
      </c>
      <c r="B69" t="s">
        <v>94</v>
      </c>
      <c r="C69" t="s">
        <v>95</v>
      </c>
      <c r="D69" t="s">
        <v>238</v>
      </c>
      <c r="E69" t="s">
        <v>272</v>
      </c>
      <c r="F69" t="s">
        <v>238</v>
      </c>
      <c r="H69" t="s">
        <v>273</v>
      </c>
      <c r="I69" t="s">
        <v>57</v>
      </c>
      <c r="J69" t="s">
        <v>274</v>
      </c>
      <c r="K69">
        <v>174</v>
      </c>
      <c r="L69">
        <v>174</v>
      </c>
      <c r="M69">
        <v>0</v>
      </c>
      <c r="N69">
        <v>170</v>
      </c>
      <c r="O69">
        <v>0</v>
      </c>
      <c r="P69">
        <v>218.97800000000001</v>
      </c>
      <c r="Q69">
        <v>229.54599999999999</v>
      </c>
      <c r="R69">
        <v>20000</v>
      </c>
      <c r="S69">
        <v>211360</v>
      </c>
      <c r="T69">
        <v>0</v>
      </c>
      <c r="U69">
        <v>0</v>
      </c>
      <c r="V69">
        <v>211360</v>
      </c>
      <c r="W69">
        <v>123</v>
      </c>
      <c r="X69">
        <v>191157.91399999999</v>
      </c>
      <c r="Y69">
        <v>191280.91399999999</v>
      </c>
      <c r="Z69">
        <v>9.5</v>
      </c>
      <c r="AA69">
        <v>1123492.49</v>
      </c>
      <c r="AB69">
        <v>2262858.2999999998</v>
      </c>
      <c r="AC69">
        <v>0.90500000000000003</v>
      </c>
      <c r="AD69">
        <v>2.0141</v>
      </c>
      <c r="AE69">
        <v>19.13</v>
      </c>
      <c r="AH69">
        <v>0</v>
      </c>
      <c r="AI69">
        <v>0</v>
      </c>
      <c r="AJ69">
        <v>0</v>
      </c>
      <c r="AK69">
        <v>1511.5</v>
      </c>
      <c r="AL69">
        <v>0</v>
      </c>
    </row>
    <row r="70" spans="1:38" x14ac:dyDescent="0.25">
      <c r="A70">
        <v>147</v>
      </c>
      <c r="B70" t="s">
        <v>71</v>
      </c>
      <c r="C70" t="s">
        <v>72</v>
      </c>
      <c r="D70" t="s">
        <v>275</v>
      </c>
      <c r="E70" t="s">
        <v>276</v>
      </c>
      <c r="F70" t="s">
        <v>275</v>
      </c>
      <c r="H70" t="s">
        <v>277</v>
      </c>
      <c r="I70" t="s">
        <v>57</v>
      </c>
      <c r="J70" t="s">
        <v>278</v>
      </c>
      <c r="K70">
        <v>573</v>
      </c>
      <c r="L70">
        <v>573</v>
      </c>
      <c r="M70">
        <v>0</v>
      </c>
      <c r="N70">
        <v>573</v>
      </c>
      <c r="O70">
        <v>0</v>
      </c>
      <c r="P70">
        <v>995.21100000000001</v>
      </c>
      <c r="Q70">
        <v>1022.814</v>
      </c>
      <c r="R70">
        <v>30000</v>
      </c>
      <c r="S70">
        <v>828090</v>
      </c>
      <c r="T70">
        <v>0</v>
      </c>
      <c r="U70">
        <v>0</v>
      </c>
      <c r="V70">
        <v>828090</v>
      </c>
      <c r="W70">
        <v>0</v>
      </c>
      <c r="X70">
        <v>749420.97</v>
      </c>
      <c r="Y70">
        <v>749420.97</v>
      </c>
      <c r="Z70">
        <v>9.5</v>
      </c>
      <c r="AA70">
        <v>4399098.63</v>
      </c>
      <c r="AB70">
        <v>8798199.5519999992</v>
      </c>
      <c r="AC70">
        <v>0.90500000000000003</v>
      </c>
      <c r="AD70">
        <v>2</v>
      </c>
      <c r="AE70">
        <v>19</v>
      </c>
      <c r="AH70">
        <v>0</v>
      </c>
      <c r="AI70">
        <v>0</v>
      </c>
      <c r="AJ70">
        <v>0</v>
      </c>
      <c r="AK70">
        <v>5730</v>
      </c>
      <c r="AL70">
        <v>0</v>
      </c>
    </row>
    <row r="71" spans="1:38" hidden="1" x14ac:dyDescent="0.25">
      <c r="A71">
        <v>149</v>
      </c>
      <c r="B71" t="s">
        <v>52</v>
      </c>
      <c r="C71" t="s">
        <v>52</v>
      </c>
      <c r="D71" t="s">
        <v>112</v>
      </c>
      <c r="E71" t="s">
        <v>279</v>
      </c>
      <c r="F71" t="s">
        <v>112</v>
      </c>
      <c r="H71" t="s">
        <v>280</v>
      </c>
      <c r="I71" t="s">
        <v>57</v>
      </c>
      <c r="J71" t="s">
        <v>281</v>
      </c>
      <c r="K71">
        <v>361</v>
      </c>
      <c r="L71">
        <v>361</v>
      </c>
      <c r="M71">
        <v>0</v>
      </c>
      <c r="N71">
        <v>361</v>
      </c>
      <c r="O71">
        <v>0</v>
      </c>
      <c r="P71">
        <v>1141.011</v>
      </c>
      <c r="Q71">
        <v>1170.9359999999999</v>
      </c>
      <c r="R71">
        <v>20000</v>
      </c>
      <c r="S71">
        <v>598500</v>
      </c>
      <c r="T71">
        <v>0</v>
      </c>
      <c r="U71">
        <v>0</v>
      </c>
      <c r="V71">
        <v>598500</v>
      </c>
      <c r="W71">
        <v>0</v>
      </c>
      <c r="X71">
        <v>541640.79</v>
      </c>
      <c r="Y71">
        <v>541640.79</v>
      </c>
      <c r="Z71">
        <v>9.5</v>
      </c>
      <c r="AA71">
        <v>3179431.69</v>
      </c>
      <c r="AB71">
        <v>6358863.0190000003</v>
      </c>
      <c r="AC71">
        <v>0.90500000000000003</v>
      </c>
      <c r="AD71">
        <v>2</v>
      </c>
      <c r="AE71">
        <v>19</v>
      </c>
      <c r="AH71">
        <v>0</v>
      </c>
      <c r="AI71">
        <v>0</v>
      </c>
      <c r="AJ71">
        <v>0</v>
      </c>
      <c r="AK71">
        <v>3610</v>
      </c>
      <c r="AL71">
        <v>0</v>
      </c>
    </row>
    <row r="72" spans="1:38" hidden="1" x14ac:dyDescent="0.25">
      <c r="A72">
        <v>150</v>
      </c>
      <c r="B72" t="s">
        <v>52</v>
      </c>
      <c r="C72" t="s">
        <v>129</v>
      </c>
      <c r="D72" t="s">
        <v>130</v>
      </c>
      <c r="E72" t="s">
        <v>131</v>
      </c>
      <c r="F72" t="s">
        <v>130</v>
      </c>
      <c r="H72" t="s">
        <v>282</v>
      </c>
      <c r="I72" t="s">
        <v>57</v>
      </c>
      <c r="J72" t="s">
        <v>283</v>
      </c>
      <c r="K72">
        <v>384</v>
      </c>
      <c r="L72">
        <v>384</v>
      </c>
      <c r="M72">
        <v>0</v>
      </c>
      <c r="N72">
        <v>380</v>
      </c>
      <c r="O72">
        <v>0</v>
      </c>
      <c r="P72">
        <v>410.22</v>
      </c>
      <c r="Q72">
        <v>425.54599999999999</v>
      </c>
      <c r="R72">
        <v>40000</v>
      </c>
      <c r="S72">
        <v>613040</v>
      </c>
      <c r="T72">
        <v>0</v>
      </c>
      <c r="U72">
        <v>0</v>
      </c>
      <c r="V72">
        <v>613040</v>
      </c>
      <c r="W72">
        <v>0</v>
      </c>
      <c r="X72">
        <v>554800.56900000002</v>
      </c>
      <c r="Y72">
        <v>554800.56900000002</v>
      </c>
      <c r="Z72">
        <v>9.5</v>
      </c>
      <c r="AA72">
        <v>3256679.12</v>
      </c>
      <c r="AB72">
        <v>5658701.4649999999</v>
      </c>
      <c r="AC72">
        <v>0.90500000000000003</v>
      </c>
      <c r="AD72">
        <v>1.7376</v>
      </c>
      <c r="AE72">
        <v>16.510000000000002</v>
      </c>
      <c r="AH72">
        <v>0</v>
      </c>
      <c r="AI72">
        <v>0</v>
      </c>
      <c r="AJ72">
        <v>0</v>
      </c>
      <c r="AK72">
        <v>3017.5</v>
      </c>
      <c r="AL72">
        <v>0</v>
      </c>
    </row>
    <row r="73" spans="1:38" hidden="1" x14ac:dyDescent="0.25">
      <c r="A73">
        <v>151</v>
      </c>
      <c r="B73" t="s">
        <v>52</v>
      </c>
      <c r="C73" t="s">
        <v>129</v>
      </c>
      <c r="D73" t="s">
        <v>284</v>
      </c>
      <c r="E73" t="s">
        <v>285</v>
      </c>
      <c r="F73" t="s">
        <v>284</v>
      </c>
      <c r="H73" t="s">
        <v>286</v>
      </c>
      <c r="I73" t="s">
        <v>57</v>
      </c>
      <c r="J73" t="s">
        <v>287</v>
      </c>
      <c r="K73">
        <v>328</v>
      </c>
      <c r="L73">
        <v>328</v>
      </c>
      <c r="M73">
        <v>0</v>
      </c>
      <c r="N73">
        <v>328</v>
      </c>
      <c r="O73">
        <v>0</v>
      </c>
      <c r="P73">
        <v>674.53899999999999</v>
      </c>
      <c r="Q73">
        <v>702.31399999999996</v>
      </c>
      <c r="R73">
        <v>20000</v>
      </c>
      <c r="S73">
        <v>555500</v>
      </c>
      <c r="T73">
        <v>0</v>
      </c>
      <c r="U73">
        <v>0</v>
      </c>
      <c r="V73">
        <v>555500</v>
      </c>
      <c r="W73">
        <v>0</v>
      </c>
      <c r="X73">
        <v>502728.88</v>
      </c>
      <c r="Y73">
        <v>502728.88</v>
      </c>
      <c r="Z73">
        <v>9.5</v>
      </c>
      <c r="AA73">
        <v>2951019.28</v>
      </c>
      <c r="AB73">
        <v>5902037.9040000001</v>
      </c>
      <c r="AC73">
        <v>0.90500000000000003</v>
      </c>
      <c r="AD73">
        <v>2</v>
      </c>
      <c r="AE73">
        <v>19</v>
      </c>
      <c r="AH73">
        <v>0</v>
      </c>
      <c r="AI73">
        <v>0</v>
      </c>
      <c r="AJ73">
        <v>0</v>
      </c>
      <c r="AK73">
        <v>3280</v>
      </c>
      <c r="AL73">
        <v>0</v>
      </c>
    </row>
    <row r="74" spans="1:38" hidden="1" x14ac:dyDescent="0.25">
      <c r="A74">
        <v>152</v>
      </c>
      <c r="B74" t="s">
        <v>45</v>
      </c>
      <c r="C74" t="s">
        <v>46</v>
      </c>
      <c r="D74" t="s">
        <v>231</v>
      </c>
      <c r="E74" t="s">
        <v>232</v>
      </c>
      <c r="F74" t="s">
        <v>231</v>
      </c>
      <c r="H74" t="s">
        <v>288</v>
      </c>
      <c r="I74" t="s">
        <v>79</v>
      </c>
      <c r="J74" t="s">
        <v>289</v>
      </c>
      <c r="K74">
        <v>98</v>
      </c>
      <c r="L74">
        <v>98</v>
      </c>
      <c r="M74">
        <v>0</v>
      </c>
      <c r="N74">
        <v>0</v>
      </c>
      <c r="O74">
        <v>0</v>
      </c>
      <c r="P74">
        <v>2061.5889999999999</v>
      </c>
      <c r="Q74">
        <v>2100.1419999999998</v>
      </c>
      <c r="R74">
        <v>40000</v>
      </c>
      <c r="S74">
        <v>1542120</v>
      </c>
      <c r="T74">
        <v>0</v>
      </c>
      <c r="U74">
        <v>0</v>
      </c>
      <c r="V74">
        <v>1542120</v>
      </c>
      <c r="W74">
        <v>1337867.25</v>
      </c>
      <c r="X74">
        <v>0</v>
      </c>
      <c r="Y74">
        <v>1337867.25</v>
      </c>
      <c r="Z74">
        <v>13.24</v>
      </c>
      <c r="AA74">
        <v>11412228.460000001</v>
      </c>
      <c r="AB74">
        <v>11830717.529999999</v>
      </c>
      <c r="AC74">
        <v>0.86760000000000004</v>
      </c>
      <c r="AD74">
        <v>1.0367</v>
      </c>
      <c r="AE74">
        <v>13.73</v>
      </c>
      <c r="AH74">
        <v>0</v>
      </c>
      <c r="AI74">
        <v>0</v>
      </c>
      <c r="AJ74">
        <v>0</v>
      </c>
      <c r="AK74">
        <v>0</v>
      </c>
      <c r="AL74">
        <v>0</v>
      </c>
    </row>
    <row r="75" spans="1:38" hidden="1" x14ac:dyDescent="0.25">
      <c r="A75">
        <v>153</v>
      </c>
      <c r="B75" t="s">
        <v>71</v>
      </c>
      <c r="C75" t="s">
        <v>108</v>
      </c>
      <c r="D75" t="s">
        <v>290</v>
      </c>
      <c r="E75" t="s">
        <v>291</v>
      </c>
      <c r="F75" t="s">
        <v>290</v>
      </c>
      <c r="H75" t="s">
        <v>292</v>
      </c>
      <c r="I75" t="s">
        <v>57</v>
      </c>
      <c r="J75" t="s">
        <v>293</v>
      </c>
      <c r="K75">
        <v>1605</v>
      </c>
      <c r="L75">
        <v>1605</v>
      </c>
      <c r="M75">
        <v>0</v>
      </c>
      <c r="N75">
        <v>1571</v>
      </c>
      <c r="O75">
        <v>0</v>
      </c>
      <c r="P75">
        <v>428.53199999999998</v>
      </c>
      <c r="Q75">
        <v>443.08100000000002</v>
      </c>
      <c r="R75">
        <v>40000</v>
      </c>
      <c r="S75">
        <v>581960</v>
      </c>
      <c r="T75">
        <v>0</v>
      </c>
      <c r="U75">
        <v>0</v>
      </c>
      <c r="V75">
        <v>581960</v>
      </c>
      <c r="W75">
        <v>3621</v>
      </c>
      <c r="X75">
        <v>934954.58799999999</v>
      </c>
      <c r="Y75">
        <v>938575.58799999999</v>
      </c>
      <c r="Z75">
        <v>-61.28</v>
      </c>
      <c r="AA75">
        <v>5527361.4299999997</v>
      </c>
      <c r="AB75">
        <v>6218358.5599999996</v>
      </c>
      <c r="AC75">
        <v>1.6128</v>
      </c>
      <c r="AD75">
        <v>1.125</v>
      </c>
      <c r="AE75">
        <v>-68.94</v>
      </c>
      <c r="AH75">
        <v>0</v>
      </c>
      <c r="AI75">
        <v>0</v>
      </c>
      <c r="AJ75">
        <v>0</v>
      </c>
      <c r="AK75">
        <v>8769.5</v>
      </c>
      <c r="AL75">
        <v>0</v>
      </c>
    </row>
    <row r="76" spans="1:38" hidden="1" x14ac:dyDescent="0.25">
      <c r="A76">
        <v>155</v>
      </c>
      <c r="B76" t="s">
        <v>52</v>
      </c>
      <c r="C76" t="s">
        <v>53</v>
      </c>
      <c r="D76" t="s">
        <v>203</v>
      </c>
      <c r="E76" t="s">
        <v>1506</v>
      </c>
      <c r="F76" t="s">
        <v>203</v>
      </c>
      <c r="H76" t="s">
        <v>9671</v>
      </c>
      <c r="I76" t="s">
        <v>436</v>
      </c>
      <c r="J76" t="s">
        <v>9672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2000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H76">
        <v>0</v>
      </c>
      <c r="AI76">
        <v>0</v>
      </c>
      <c r="AJ76">
        <v>0</v>
      </c>
      <c r="AK76">
        <v>0</v>
      </c>
      <c r="AL76">
        <v>0</v>
      </c>
    </row>
    <row r="77" spans="1:38" hidden="1" x14ac:dyDescent="0.25">
      <c r="A77">
        <v>156</v>
      </c>
      <c r="B77" t="s">
        <v>45</v>
      </c>
      <c r="C77" t="s">
        <v>46</v>
      </c>
      <c r="D77" t="s">
        <v>231</v>
      </c>
      <c r="E77" t="s">
        <v>232</v>
      </c>
      <c r="F77" t="s">
        <v>231</v>
      </c>
      <c r="H77" t="s">
        <v>297</v>
      </c>
      <c r="I77" t="s">
        <v>79</v>
      </c>
      <c r="J77" t="s">
        <v>298</v>
      </c>
      <c r="K77">
        <v>1</v>
      </c>
      <c r="L77">
        <v>1</v>
      </c>
      <c r="M77">
        <v>0</v>
      </c>
      <c r="N77">
        <v>0</v>
      </c>
      <c r="O77">
        <v>0</v>
      </c>
      <c r="P77">
        <v>749.125</v>
      </c>
      <c r="Q77">
        <v>766.77800000000002</v>
      </c>
      <c r="R77">
        <v>40000</v>
      </c>
      <c r="S77">
        <v>706120</v>
      </c>
      <c r="T77">
        <v>0</v>
      </c>
      <c r="U77">
        <v>0</v>
      </c>
      <c r="V77">
        <v>706120</v>
      </c>
      <c r="W77">
        <v>730000</v>
      </c>
      <c r="X77">
        <v>0</v>
      </c>
      <c r="Y77">
        <v>730000</v>
      </c>
      <c r="Z77">
        <v>-3.38</v>
      </c>
      <c r="AA77">
        <v>1068481</v>
      </c>
      <c r="AB77">
        <v>1068901</v>
      </c>
      <c r="AC77">
        <v>1.0338000000000001</v>
      </c>
      <c r="AD77">
        <v>1.0004</v>
      </c>
      <c r="AE77">
        <v>-3.38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1:38" hidden="1" x14ac:dyDescent="0.25">
      <c r="A78">
        <v>161</v>
      </c>
      <c r="B78" t="s">
        <v>71</v>
      </c>
      <c r="C78" t="s">
        <v>108</v>
      </c>
      <c r="D78" t="s">
        <v>290</v>
      </c>
      <c r="E78" t="s">
        <v>299</v>
      </c>
      <c r="F78" t="s">
        <v>290</v>
      </c>
      <c r="H78" t="s">
        <v>300</v>
      </c>
      <c r="I78" t="s">
        <v>79</v>
      </c>
      <c r="J78" t="s">
        <v>301</v>
      </c>
      <c r="K78">
        <v>251</v>
      </c>
      <c r="L78">
        <v>251</v>
      </c>
      <c r="M78">
        <v>0</v>
      </c>
      <c r="N78">
        <v>0</v>
      </c>
      <c r="O78">
        <v>0</v>
      </c>
      <c r="P78">
        <v>1990.2139999999999</v>
      </c>
      <c r="Q78">
        <v>2034.0070000000001</v>
      </c>
      <c r="R78">
        <v>40000</v>
      </c>
      <c r="S78">
        <v>1751720</v>
      </c>
      <c r="T78">
        <v>0</v>
      </c>
      <c r="U78">
        <v>0</v>
      </c>
      <c r="V78">
        <v>1751720</v>
      </c>
      <c r="W78">
        <v>1713578.75</v>
      </c>
      <c r="X78">
        <v>0</v>
      </c>
      <c r="Y78">
        <v>1713578.75</v>
      </c>
      <c r="Z78">
        <v>2.1800000000000002</v>
      </c>
      <c r="AA78">
        <v>13684001.09</v>
      </c>
      <c r="AB78">
        <v>17380120.649999999</v>
      </c>
      <c r="AC78">
        <v>0.97819999999999996</v>
      </c>
      <c r="AD78">
        <v>1.2701</v>
      </c>
      <c r="AE78">
        <v>2.77</v>
      </c>
      <c r="AH78">
        <v>0</v>
      </c>
      <c r="AI78">
        <v>0</v>
      </c>
      <c r="AJ78">
        <v>0</v>
      </c>
      <c r="AK78">
        <v>0</v>
      </c>
      <c r="AL78">
        <v>0</v>
      </c>
    </row>
    <row r="79" spans="1:38" hidden="1" x14ac:dyDescent="0.25">
      <c r="A79">
        <v>162</v>
      </c>
      <c r="B79" t="s">
        <v>71</v>
      </c>
      <c r="C79" t="s">
        <v>108</v>
      </c>
      <c r="D79" t="s">
        <v>290</v>
      </c>
      <c r="E79" t="s">
        <v>299</v>
      </c>
      <c r="F79" t="s">
        <v>290</v>
      </c>
      <c r="H79" t="s">
        <v>302</v>
      </c>
      <c r="I79" t="s">
        <v>79</v>
      </c>
      <c r="J79" t="s">
        <v>303</v>
      </c>
      <c r="K79">
        <v>1</v>
      </c>
      <c r="L79">
        <v>1</v>
      </c>
      <c r="M79">
        <v>0</v>
      </c>
      <c r="N79">
        <v>0</v>
      </c>
      <c r="O79">
        <v>0</v>
      </c>
      <c r="P79">
        <v>1046.8040000000001</v>
      </c>
      <c r="Q79">
        <v>1076.9290000000001</v>
      </c>
      <c r="R79">
        <v>40000</v>
      </c>
      <c r="S79">
        <v>1205000</v>
      </c>
      <c r="T79">
        <v>0</v>
      </c>
      <c r="U79">
        <v>0</v>
      </c>
      <c r="V79">
        <v>1205000</v>
      </c>
      <c r="W79">
        <v>1204500</v>
      </c>
      <c r="X79">
        <v>0</v>
      </c>
      <c r="Y79">
        <v>1204500</v>
      </c>
      <c r="Z79">
        <v>0.04</v>
      </c>
      <c r="AA79">
        <v>1159340</v>
      </c>
      <c r="AB79">
        <v>1343835</v>
      </c>
      <c r="AC79">
        <v>0.99960000000000004</v>
      </c>
      <c r="AD79">
        <v>1.1591</v>
      </c>
      <c r="AE79">
        <v>0.05</v>
      </c>
      <c r="AH79">
        <v>0</v>
      </c>
      <c r="AI79">
        <v>0</v>
      </c>
      <c r="AJ79">
        <v>0</v>
      </c>
      <c r="AK79">
        <v>0</v>
      </c>
      <c r="AL79">
        <v>0</v>
      </c>
    </row>
    <row r="80" spans="1:38" hidden="1" x14ac:dyDescent="0.25">
      <c r="A80">
        <v>164</v>
      </c>
      <c r="B80" t="s">
        <v>45</v>
      </c>
      <c r="C80" t="s">
        <v>46</v>
      </c>
      <c r="D80" t="s">
        <v>47</v>
      </c>
      <c r="E80" t="s">
        <v>48</v>
      </c>
      <c r="F80" t="s">
        <v>47</v>
      </c>
      <c r="H80" t="s">
        <v>304</v>
      </c>
      <c r="I80" t="s">
        <v>79</v>
      </c>
      <c r="J80" t="s">
        <v>305</v>
      </c>
      <c r="K80">
        <v>1</v>
      </c>
      <c r="L80">
        <v>1</v>
      </c>
      <c r="M80">
        <v>0</v>
      </c>
      <c r="N80">
        <v>0</v>
      </c>
      <c r="O80">
        <v>0</v>
      </c>
      <c r="P80">
        <v>1660.5319999999999</v>
      </c>
      <c r="Q80">
        <v>1660.5319999999999</v>
      </c>
      <c r="R80">
        <v>40000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107200</v>
      </c>
      <c r="AB80">
        <v>107200</v>
      </c>
      <c r="AC80">
        <v>0</v>
      </c>
      <c r="AD80">
        <v>1</v>
      </c>
      <c r="AE80">
        <v>100</v>
      </c>
      <c r="AH80">
        <v>0</v>
      </c>
      <c r="AI80">
        <v>0</v>
      </c>
      <c r="AJ80">
        <v>0</v>
      </c>
      <c r="AK80">
        <v>0</v>
      </c>
      <c r="AL80">
        <v>0</v>
      </c>
    </row>
    <row r="81" spans="1:38" hidden="1" x14ac:dyDescent="0.25">
      <c r="A81">
        <v>169</v>
      </c>
      <c r="B81" t="s">
        <v>52</v>
      </c>
      <c r="C81" t="s">
        <v>120</v>
      </c>
      <c r="D81" t="s">
        <v>121</v>
      </c>
      <c r="E81" t="s">
        <v>122</v>
      </c>
      <c r="F81" t="s">
        <v>121</v>
      </c>
      <c r="H81" t="s">
        <v>306</v>
      </c>
      <c r="I81" t="s">
        <v>57</v>
      </c>
      <c r="J81" t="s">
        <v>307</v>
      </c>
      <c r="K81">
        <v>735</v>
      </c>
      <c r="L81">
        <v>735</v>
      </c>
      <c r="M81">
        <v>0</v>
      </c>
      <c r="N81">
        <v>678</v>
      </c>
      <c r="O81">
        <v>0</v>
      </c>
      <c r="P81">
        <v>17505</v>
      </c>
      <c r="Q81">
        <v>17902.8</v>
      </c>
      <c r="R81">
        <v>2000</v>
      </c>
      <c r="S81">
        <v>795600</v>
      </c>
      <c r="T81">
        <v>185000</v>
      </c>
      <c r="U81">
        <v>0</v>
      </c>
      <c r="V81">
        <v>980600</v>
      </c>
      <c r="W81">
        <v>4228</v>
      </c>
      <c r="X81">
        <v>883217.04</v>
      </c>
      <c r="Y81">
        <v>887445.04</v>
      </c>
      <c r="Z81">
        <v>9.5</v>
      </c>
      <c r="AA81">
        <v>5219903.9000000004</v>
      </c>
      <c r="AB81">
        <v>10396443.216</v>
      </c>
      <c r="AC81">
        <v>0.90500000000000003</v>
      </c>
      <c r="AD81">
        <v>1.9917</v>
      </c>
      <c r="AE81">
        <v>18.920000000000002</v>
      </c>
      <c r="AH81">
        <v>0</v>
      </c>
      <c r="AI81">
        <v>0</v>
      </c>
      <c r="AJ81">
        <v>0</v>
      </c>
      <c r="AK81">
        <v>6780</v>
      </c>
      <c r="AL81">
        <v>0</v>
      </c>
    </row>
    <row r="82" spans="1:38" hidden="1" x14ac:dyDescent="0.25">
      <c r="A82">
        <v>171</v>
      </c>
      <c r="B82" t="s">
        <v>94</v>
      </c>
      <c r="C82" t="s">
        <v>102</v>
      </c>
      <c r="D82" t="s">
        <v>159</v>
      </c>
      <c r="E82" t="s">
        <v>160</v>
      </c>
      <c r="F82" t="s">
        <v>159</v>
      </c>
      <c r="H82" t="s">
        <v>308</v>
      </c>
      <c r="I82" t="s">
        <v>57</v>
      </c>
      <c r="J82" t="s">
        <v>309</v>
      </c>
      <c r="K82">
        <v>404</v>
      </c>
      <c r="L82">
        <v>404</v>
      </c>
      <c r="M82">
        <v>0</v>
      </c>
      <c r="N82">
        <v>372</v>
      </c>
      <c r="O82">
        <v>0</v>
      </c>
      <c r="P82">
        <v>814.10799999999995</v>
      </c>
      <c r="Q82">
        <v>845.95399999999995</v>
      </c>
      <c r="R82">
        <v>20000</v>
      </c>
      <c r="S82">
        <v>636920</v>
      </c>
      <c r="T82">
        <v>0</v>
      </c>
      <c r="U82">
        <v>0</v>
      </c>
      <c r="V82">
        <v>636920</v>
      </c>
      <c r="W82">
        <v>382</v>
      </c>
      <c r="X82">
        <v>576032.07999999996</v>
      </c>
      <c r="Y82">
        <v>576414.07999999996</v>
      </c>
      <c r="Z82">
        <v>9.5</v>
      </c>
      <c r="AA82">
        <v>3389838.36</v>
      </c>
      <c r="AB82">
        <v>6768633.7209999999</v>
      </c>
      <c r="AC82">
        <v>0.90500000000000003</v>
      </c>
      <c r="AD82">
        <v>1.9966999999999999</v>
      </c>
      <c r="AE82">
        <v>18.97</v>
      </c>
      <c r="AH82">
        <v>0</v>
      </c>
      <c r="AI82">
        <v>0</v>
      </c>
      <c r="AJ82">
        <v>0</v>
      </c>
      <c r="AK82">
        <v>3425.5</v>
      </c>
      <c r="AL82">
        <v>0</v>
      </c>
    </row>
    <row r="83" spans="1:38" hidden="1" x14ac:dyDescent="0.25">
      <c r="A83">
        <v>172</v>
      </c>
      <c r="B83" t="s">
        <v>71</v>
      </c>
      <c r="C83" t="s">
        <v>108</v>
      </c>
      <c r="D83" t="s">
        <v>290</v>
      </c>
      <c r="E83" t="s">
        <v>299</v>
      </c>
      <c r="F83" t="s">
        <v>290</v>
      </c>
      <c r="H83" t="s">
        <v>310</v>
      </c>
      <c r="I83" t="s">
        <v>57</v>
      </c>
      <c r="J83" t="s">
        <v>311</v>
      </c>
      <c r="K83">
        <v>641</v>
      </c>
      <c r="L83">
        <v>641</v>
      </c>
      <c r="M83">
        <v>0</v>
      </c>
      <c r="N83">
        <v>602</v>
      </c>
      <c r="O83">
        <v>1</v>
      </c>
      <c r="P83">
        <v>629.45399999999995</v>
      </c>
      <c r="Q83">
        <v>649.15200000000004</v>
      </c>
      <c r="R83">
        <v>40000</v>
      </c>
      <c r="S83">
        <v>787920</v>
      </c>
      <c r="T83">
        <v>0</v>
      </c>
      <c r="U83">
        <v>0</v>
      </c>
      <c r="V83">
        <v>787920</v>
      </c>
      <c r="W83">
        <v>1485</v>
      </c>
      <c r="X83">
        <v>712767.32900000003</v>
      </c>
      <c r="Y83">
        <v>714252.32900000003</v>
      </c>
      <c r="Z83">
        <v>9.35</v>
      </c>
      <c r="AA83">
        <v>4167981.43</v>
      </c>
      <c r="AB83">
        <v>8336643.9649999999</v>
      </c>
      <c r="AC83">
        <v>0.90649999999999997</v>
      </c>
      <c r="AD83">
        <v>2.0002</v>
      </c>
      <c r="AE83">
        <v>18.7</v>
      </c>
      <c r="AH83">
        <v>0</v>
      </c>
      <c r="AI83">
        <v>0</v>
      </c>
      <c r="AJ83">
        <v>0</v>
      </c>
      <c r="AK83">
        <v>5996.5</v>
      </c>
      <c r="AL83">
        <v>0</v>
      </c>
    </row>
    <row r="84" spans="1:38" hidden="1" x14ac:dyDescent="0.25">
      <c r="A84">
        <v>175</v>
      </c>
      <c r="B84" t="s">
        <v>94</v>
      </c>
      <c r="C84" t="s">
        <v>166</v>
      </c>
      <c r="D84" t="s">
        <v>312</v>
      </c>
      <c r="E84" t="s">
        <v>313</v>
      </c>
      <c r="F84" t="s">
        <v>312</v>
      </c>
      <c r="H84" t="s">
        <v>314</v>
      </c>
      <c r="I84" t="s">
        <v>57</v>
      </c>
      <c r="J84" t="s">
        <v>315</v>
      </c>
      <c r="K84">
        <v>394</v>
      </c>
      <c r="L84">
        <v>394</v>
      </c>
      <c r="M84">
        <v>0</v>
      </c>
      <c r="N84">
        <v>344</v>
      </c>
      <c r="O84">
        <v>0</v>
      </c>
      <c r="P84">
        <v>694.19399999999996</v>
      </c>
      <c r="Q84">
        <v>714.01300000000003</v>
      </c>
      <c r="R84">
        <v>30000</v>
      </c>
      <c r="S84">
        <v>594570</v>
      </c>
      <c r="T84">
        <v>0</v>
      </c>
      <c r="U84">
        <v>0</v>
      </c>
      <c r="V84">
        <v>594570</v>
      </c>
      <c r="W84">
        <v>1257</v>
      </c>
      <c r="X84">
        <v>536829.12</v>
      </c>
      <c r="Y84">
        <v>538086.12</v>
      </c>
      <c r="Z84">
        <v>9.5</v>
      </c>
      <c r="AA84">
        <v>3141655.31</v>
      </c>
      <c r="AB84">
        <v>3147506.31</v>
      </c>
      <c r="AC84">
        <v>0.90500000000000003</v>
      </c>
      <c r="AD84">
        <v>1.0019</v>
      </c>
      <c r="AE84">
        <v>9.52</v>
      </c>
      <c r="AH84">
        <v>0</v>
      </c>
      <c r="AI84">
        <v>0</v>
      </c>
      <c r="AJ84">
        <v>0</v>
      </c>
      <c r="AK84">
        <v>3240</v>
      </c>
      <c r="AL84">
        <v>0</v>
      </c>
    </row>
    <row r="85" spans="1:38" hidden="1" x14ac:dyDescent="0.25">
      <c r="A85">
        <v>177</v>
      </c>
      <c r="B85" t="s">
        <v>39</v>
      </c>
      <c r="C85" t="s">
        <v>39</v>
      </c>
      <c r="D85" t="s">
        <v>316</v>
      </c>
      <c r="E85" t="s">
        <v>317</v>
      </c>
      <c r="F85" t="s">
        <v>316</v>
      </c>
      <c r="H85" t="s">
        <v>318</v>
      </c>
      <c r="I85" t="s">
        <v>43</v>
      </c>
      <c r="J85" t="s">
        <v>319</v>
      </c>
      <c r="K85">
        <v>2986</v>
      </c>
      <c r="L85">
        <v>2986</v>
      </c>
      <c r="M85">
        <v>0</v>
      </c>
      <c r="N85">
        <v>0</v>
      </c>
      <c r="O85">
        <v>0</v>
      </c>
      <c r="P85">
        <v>747.35500000000002</v>
      </c>
      <c r="Q85">
        <v>764.779</v>
      </c>
      <c r="R85">
        <v>20000</v>
      </c>
      <c r="S85">
        <v>348480</v>
      </c>
      <c r="T85">
        <v>0</v>
      </c>
      <c r="U85">
        <v>112000</v>
      </c>
      <c r="V85">
        <v>236480</v>
      </c>
      <c r="W85">
        <v>214044.2</v>
      </c>
      <c r="X85">
        <v>0</v>
      </c>
      <c r="Y85">
        <v>214044.2</v>
      </c>
      <c r="Z85">
        <v>9.49</v>
      </c>
      <c r="AA85">
        <v>2151160.65</v>
      </c>
      <c r="AB85">
        <v>1853120.79</v>
      </c>
      <c r="AC85">
        <v>0.90510000000000002</v>
      </c>
      <c r="AD85">
        <v>0.86150000000000004</v>
      </c>
      <c r="AE85">
        <v>8.18</v>
      </c>
      <c r="AH85">
        <v>0</v>
      </c>
      <c r="AI85">
        <v>0</v>
      </c>
      <c r="AJ85">
        <v>0</v>
      </c>
      <c r="AK85">
        <v>0</v>
      </c>
      <c r="AL85">
        <v>0</v>
      </c>
    </row>
    <row r="86" spans="1:38" hidden="1" x14ac:dyDescent="0.25">
      <c r="A86">
        <v>178</v>
      </c>
      <c r="B86" t="s">
        <v>94</v>
      </c>
      <c r="C86" t="s">
        <v>166</v>
      </c>
      <c r="D86" t="s">
        <v>171</v>
      </c>
      <c r="E86" t="s">
        <v>320</v>
      </c>
      <c r="F86" t="s">
        <v>171</v>
      </c>
      <c r="H86" t="s">
        <v>321</v>
      </c>
      <c r="I86" t="s">
        <v>43</v>
      </c>
      <c r="J86" t="s">
        <v>322</v>
      </c>
      <c r="K86">
        <v>2173</v>
      </c>
      <c r="L86">
        <v>2173</v>
      </c>
      <c r="M86">
        <v>0</v>
      </c>
      <c r="N86">
        <v>0</v>
      </c>
      <c r="O86">
        <v>0</v>
      </c>
      <c r="P86">
        <v>428.39699999999999</v>
      </c>
      <c r="Q86">
        <v>440.19799999999998</v>
      </c>
      <c r="R86">
        <v>20000</v>
      </c>
      <c r="S86">
        <v>236020</v>
      </c>
      <c r="T86">
        <v>0</v>
      </c>
      <c r="U86">
        <v>0</v>
      </c>
      <c r="V86">
        <v>236020</v>
      </c>
      <c r="W86">
        <v>191823.75</v>
      </c>
      <c r="X86">
        <v>0</v>
      </c>
      <c r="Y86">
        <v>191823.75</v>
      </c>
      <c r="Z86">
        <v>18.73</v>
      </c>
      <c r="AA86">
        <v>1913765.52</v>
      </c>
      <c r="AB86">
        <v>1357717.49</v>
      </c>
      <c r="AC86">
        <v>0.81269999999999998</v>
      </c>
      <c r="AD86">
        <v>0.70940000000000003</v>
      </c>
      <c r="AE86">
        <v>13.29</v>
      </c>
      <c r="AH86">
        <v>0</v>
      </c>
      <c r="AI86">
        <v>0</v>
      </c>
      <c r="AJ86">
        <v>0</v>
      </c>
      <c r="AK86">
        <v>0</v>
      </c>
      <c r="AL86">
        <v>0</v>
      </c>
    </row>
    <row r="87" spans="1:38" hidden="1" x14ac:dyDescent="0.25">
      <c r="A87">
        <v>182</v>
      </c>
      <c r="B87" t="s">
        <v>52</v>
      </c>
      <c r="C87" t="s">
        <v>52</v>
      </c>
      <c r="D87" t="s">
        <v>139</v>
      </c>
      <c r="E87" t="s">
        <v>221</v>
      </c>
      <c r="F87" t="s">
        <v>139</v>
      </c>
      <c r="H87" t="s">
        <v>323</v>
      </c>
      <c r="I87" t="s">
        <v>57</v>
      </c>
      <c r="J87" t="s">
        <v>324</v>
      </c>
      <c r="K87">
        <v>361</v>
      </c>
      <c r="L87">
        <v>361</v>
      </c>
      <c r="M87">
        <v>0</v>
      </c>
      <c r="N87">
        <v>353</v>
      </c>
      <c r="O87">
        <v>0</v>
      </c>
      <c r="P87">
        <v>2520.6</v>
      </c>
      <c r="Q87">
        <v>2520.6</v>
      </c>
      <c r="R87">
        <v>2000</v>
      </c>
      <c r="S87">
        <v>0</v>
      </c>
      <c r="T87">
        <v>341061</v>
      </c>
      <c r="U87">
        <v>0</v>
      </c>
      <c r="V87">
        <v>341061</v>
      </c>
      <c r="W87">
        <v>1031</v>
      </c>
      <c r="X87">
        <v>307628.90999999997</v>
      </c>
      <c r="Y87">
        <v>308659.90999999997</v>
      </c>
      <c r="Z87">
        <v>9.5</v>
      </c>
      <c r="AA87">
        <v>1814217.63</v>
      </c>
      <c r="AB87">
        <v>3613337.3670000001</v>
      </c>
      <c r="AC87">
        <v>0.90500000000000003</v>
      </c>
      <c r="AD87">
        <v>1.9917</v>
      </c>
      <c r="AE87">
        <v>18.920000000000002</v>
      </c>
      <c r="AH87">
        <v>0</v>
      </c>
      <c r="AI87">
        <v>0</v>
      </c>
      <c r="AJ87">
        <v>0</v>
      </c>
      <c r="AK87">
        <v>3530</v>
      </c>
      <c r="AL87">
        <v>0</v>
      </c>
    </row>
    <row r="88" spans="1:38" hidden="1" x14ac:dyDescent="0.25">
      <c r="A88">
        <v>183</v>
      </c>
      <c r="B88" t="s">
        <v>52</v>
      </c>
      <c r="C88" t="s">
        <v>52</v>
      </c>
      <c r="D88" t="s">
        <v>112</v>
      </c>
      <c r="E88" t="s">
        <v>279</v>
      </c>
      <c r="F88" t="s">
        <v>112</v>
      </c>
      <c r="H88" t="s">
        <v>325</v>
      </c>
      <c r="I88" t="s">
        <v>57</v>
      </c>
      <c r="J88" t="s">
        <v>326</v>
      </c>
      <c r="K88">
        <v>222</v>
      </c>
      <c r="L88">
        <v>222</v>
      </c>
      <c r="M88">
        <v>0</v>
      </c>
      <c r="N88">
        <v>221</v>
      </c>
      <c r="O88">
        <v>0</v>
      </c>
      <c r="P88">
        <v>16.113</v>
      </c>
      <c r="Q88">
        <v>28.712</v>
      </c>
      <c r="R88">
        <v>20000</v>
      </c>
      <c r="S88">
        <v>251980</v>
      </c>
      <c r="T88">
        <v>0</v>
      </c>
      <c r="U88">
        <v>0</v>
      </c>
      <c r="V88">
        <v>251980</v>
      </c>
      <c r="W88">
        <v>500</v>
      </c>
      <c r="X88">
        <v>227541.6</v>
      </c>
      <c r="Y88">
        <v>228041.60000000001</v>
      </c>
      <c r="Z88">
        <v>9.5</v>
      </c>
      <c r="AA88">
        <v>1340181.75</v>
      </c>
      <c r="AB88">
        <v>2671337.9419999998</v>
      </c>
      <c r="AC88">
        <v>0.90500000000000003</v>
      </c>
      <c r="AD88">
        <v>1.9933000000000001</v>
      </c>
      <c r="AE88">
        <v>18.940000000000001</v>
      </c>
      <c r="AH88">
        <v>0</v>
      </c>
      <c r="AI88">
        <v>0</v>
      </c>
      <c r="AJ88">
        <v>0</v>
      </c>
      <c r="AK88">
        <v>2210</v>
      </c>
      <c r="AL88">
        <v>0</v>
      </c>
    </row>
    <row r="89" spans="1:38" hidden="1" x14ac:dyDescent="0.25">
      <c r="A89">
        <v>184</v>
      </c>
      <c r="B89" t="s">
        <v>39</v>
      </c>
      <c r="C89" t="s">
        <v>39</v>
      </c>
      <c r="D89" t="s">
        <v>327</v>
      </c>
      <c r="E89" t="s">
        <v>328</v>
      </c>
      <c r="F89" t="s">
        <v>327</v>
      </c>
      <c r="H89" t="s">
        <v>329</v>
      </c>
      <c r="I89" t="s">
        <v>43</v>
      </c>
      <c r="J89" t="s">
        <v>330</v>
      </c>
      <c r="K89">
        <v>1620</v>
      </c>
      <c r="L89">
        <v>1620</v>
      </c>
      <c r="M89">
        <v>0</v>
      </c>
      <c r="N89">
        <v>0</v>
      </c>
      <c r="O89">
        <v>0</v>
      </c>
      <c r="P89">
        <v>530.96299999999997</v>
      </c>
      <c r="Q89">
        <v>546.56600000000003</v>
      </c>
      <c r="R89">
        <v>20000</v>
      </c>
      <c r="S89">
        <v>312060</v>
      </c>
      <c r="T89">
        <v>0</v>
      </c>
      <c r="U89">
        <v>195000</v>
      </c>
      <c r="V89">
        <v>117060</v>
      </c>
      <c r="W89">
        <v>106870</v>
      </c>
      <c r="X89">
        <v>0</v>
      </c>
      <c r="Y89">
        <v>106870</v>
      </c>
      <c r="Z89">
        <v>8.6999999999999993</v>
      </c>
      <c r="AA89">
        <v>1002964.23</v>
      </c>
      <c r="AB89">
        <v>705542.23</v>
      </c>
      <c r="AC89">
        <v>0.91300000000000003</v>
      </c>
      <c r="AD89">
        <v>0.70350000000000001</v>
      </c>
      <c r="AE89">
        <v>6.12</v>
      </c>
      <c r="AH89">
        <v>0</v>
      </c>
      <c r="AI89">
        <v>0</v>
      </c>
      <c r="AJ89">
        <v>0</v>
      </c>
      <c r="AK89">
        <v>0</v>
      </c>
      <c r="AL89">
        <v>0</v>
      </c>
    </row>
    <row r="90" spans="1:38" hidden="1" x14ac:dyDescent="0.25">
      <c r="A90">
        <v>186</v>
      </c>
      <c r="B90" t="s">
        <v>94</v>
      </c>
      <c r="C90" t="s">
        <v>95</v>
      </c>
      <c r="D90" t="s">
        <v>331</v>
      </c>
      <c r="E90" t="s">
        <v>332</v>
      </c>
      <c r="F90" t="s">
        <v>331</v>
      </c>
      <c r="H90" t="s">
        <v>333</v>
      </c>
      <c r="I90" t="s">
        <v>57</v>
      </c>
      <c r="J90" t="s">
        <v>334</v>
      </c>
      <c r="K90">
        <v>373</v>
      </c>
      <c r="L90">
        <v>373</v>
      </c>
      <c r="M90">
        <v>0</v>
      </c>
      <c r="N90">
        <v>365</v>
      </c>
      <c r="O90">
        <v>0</v>
      </c>
      <c r="P90">
        <v>687.91800000000001</v>
      </c>
      <c r="Q90">
        <v>724.16200000000003</v>
      </c>
      <c r="R90">
        <v>20000</v>
      </c>
      <c r="S90">
        <v>724880</v>
      </c>
      <c r="T90">
        <v>20000</v>
      </c>
      <c r="U90">
        <v>0</v>
      </c>
      <c r="V90">
        <v>744880</v>
      </c>
      <c r="W90">
        <v>139</v>
      </c>
      <c r="X90">
        <v>673925.51899999997</v>
      </c>
      <c r="Y90">
        <v>674064.51899999997</v>
      </c>
      <c r="Z90">
        <v>9.51</v>
      </c>
      <c r="AA90">
        <v>3958072.91</v>
      </c>
      <c r="AB90">
        <v>7918862.6560000004</v>
      </c>
      <c r="AC90">
        <v>0.90490000000000004</v>
      </c>
      <c r="AD90">
        <v>2.0007000000000001</v>
      </c>
      <c r="AE90">
        <v>19.03</v>
      </c>
      <c r="AH90">
        <v>0</v>
      </c>
      <c r="AI90">
        <v>0</v>
      </c>
      <c r="AJ90">
        <v>0</v>
      </c>
      <c r="AK90">
        <v>3466.5</v>
      </c>
      <c r="AL90">
        <v>0</v>
      </c>
    </row>
    <row r="91" spans="1:38" hidden="1" x14ac:dyDescent="0.25">
      <c r="A91">
        <v>187</v>
      </c>
      <c r="B91" t="s">
        <v>52</v>
      </c>
      <c r="C91" t="s">
        <v>53</v>
      </c>
      <c r="D91" t="s">
        <v>203</v>
      </c>
      <c r="E91" t="s">
        <v>204</v>
      </c>
      <c r="F91" t="s">
        <v>203</v>
      </c>
      <c r="H91" t="s">
        <v>335</v>
      </c>
      <c r="I91" t="s">
        <v>57</v>
      </c>
      <c r="J91" t="s">
        <v>336</v>
      </c>
      <c r="K91">
        <v>416</v>
      </c>
      <c r="L91">
        <v>416</v>
      </c>
      <c r="M91">
        <v>0</v>
      </c>
      <c r="N91">
        <v>416</v>
      </c>
      <c r="O91">
        <v>0</v>
      </c>
      <c r="P91">
        <v>373.55099999999999</v>
      </c>
      <c r="Q91">
        <v>386.29899999999998</v>
      </c>
      <c r="R91">
        <v>40000</v>
      </c>
      <c r="S91">
        <v>509920</v>
      </c>
      <c r="T91">
        <v>200000</v>
      </c>
      <c r="U91">
        <v>0</v>
      </c>
      <c r="V91">
        <v>709920</v>
      </c>
      <c r="W91">
        <v>0</v>
      </c>
      <c r="X91">
        <v>642476.36199999996</v>
      </c>
      <c r="Y91">
        <v>642476.36199999996</v>
      </c>
      <c r="Z91">
        <v>9.5</v>
      </c>
      <c r="AA91">
        <v>3771337.68</v>
      </c>
      <c r="AB91">
        <v>7542673.983</v>
      </c>
      <c r="AC91">
        <v>0.90500000000000003</v>
      </c>
      <c r="AD91">
        <v>2</v>
      </c>
      <c r="AE91">
        <v>19</v>
      </c>
      <c r="AH91">
        <v>0</v>
      </c>
      <c r="AI91">
        <v>0</v>
      </c>
      <c r="AJ91">
        <v>0</v>
      </c>
      <c r="AK91">
        <v>3261.5</v>
      </c>
      <c r="AL91">
        <v>0</v>
      </c>
    </row>
    <row r="92" spans="1:38" hidden="1" x14ac:dyDescent="0.25">
      <c r="A92">
        <v>188</v>
      </c>
      <c r="B92" t="s">
        <v>94</v>
      </c>
      <c r="C92" t="s">
        <v>166</v>
      </c>
      <c r="D92" t="s">
        <v>175</v>
      </c>
      <c r="E92" t="s">
        <v>337</v>
      </c>
      <c r="F92" t="s">
        <v>175</v>
      </c>
      <c r="H92" t="s">
        <v>338</v>
      </c>
      <c r="I92" t="s">
        <v>43</v>
      </c>
      <c r="J92" t="s">
        <v>339</v>
      </c>
      <c r="K92">
        <v>2065</v>
      </c>
      <c r="L92">
        <v>2065</v>
      </c>
      <c r="M92">
        <v>0</v>
      </c>
      <c r="N92">
        <v>2</v>
      </c>
      <c r="O92">
        <v>0</v>
      </c>
      <c r="P92">
        <v>344.28500000000003</v>
      </c>
      <c r="Q92">
        <v>349.75200000000001</v>
      </c>
      <c r="R92">
        <v>20000</v>
      </c>
      <c r="S92">
        <v>109340</v>
      </c>
      <c r="T92">
        <v>0</v>
      </c>
      <c r="U92">
        <v>4500</v>
      </c>
      <c r="V92">
        <v>104840</v>
      </c>
      <c r="W92">
        <v>87897.600000000006</v>
      </c>
      <c r="X92">
        <v>2526.34</v>
      </c>
      <c r="Y92">
        <v>90423.94</v>
      </c>
      <c r="Z92">
        <v>13.75</v>
      </c>
      <c r="AA92">
        <v>1080591.1100000001</v>
      </c>
      <c r="AB92">
        <v>832897.72600000002</v>
      </c>
      <c r="AC92">
        <v>0.86250000000000004</v>
      </c>
      <c r="AD92">
        <v>0.77080000000000004</v>
      </c>
      <c r="AE92">
        <v>10.6</v>
      </c>
      <c r="AH92">
        <v>0</v>
      </c>
      <c r="AI92">
        <v>0</v>
      </c>
      <c r="AJ92">
        <v>0</v>
      </c>
      <c r="AK92">
        <v>20</v>
      </c>
      <c r="AL92">
        <v>0</v>
      </c>
    </row>
    <row r="93" spans="1:38" hidden="1" x14ac:dyDescent="0.25">
      <c r="A93">
        <v>189</v>
      </c>
      <c r="B93" t="s">
        <v>71</v>
      </c>
      <c r="C93" t="s">
        <v>108</v>
      </c>
      <c r="D93" t="s">
        <v>340</v>
      </c>
      <c r="E93" t="s">
        <v>341</v>
      </c>
      <c r="F93" t="s">
        <v>340</v>
      </c>
      <c r="H93" t="s">
        <v>342</v>
      </c>
      <c r="I93" t="s">
        <v>57</v>
      </c>
      <c r="J93" t="s">
        <v>343</v>
      </c>
      <c r="K93">
        <v>776</v>
      </c>
      <c r="L93">
        <v>776</v>
      </c>
      <c r="M93">
        <v>0</v>
      </c>
      <c r="N93">
        <v>746</v>
      </c>
      <c r="O93">
        <v>0</v>
      </c>
      <c r="P93">
        <v>170.85</v>
      </c>
      <c r="Q93">
        <v>196.55600000000001</v>
      </c>
      <c r="R93">
        <v>20000</v>
      </c>
      <c r="S93">
        <v>514120</v>
      </c>
      <c r="T93">
        <v>0</v>
      </c>
      <c r="U93">
        <v>0</v>
      </c>
      <c r="V93">
        <v>514120</v>
      </c>
      <c r="W93">
        <v>1041</v>
      </c>
      <c r="X93">
        <v>928703.92799999996</v>
      </c>
      <c r="Y93">
        <v>929744.92799999996</v>
      </c>
      <c r="Z93">
        <v>-80.84</v>
      </c>
      <c r="AA93">
        <v>5419684.8799999999</v>
      </c>
      <c r="AB93">
        <v>5421927.8799999999</v>
      </c>
      <c r="AC93">
        <v>1.8084</v>
      </c>
      <c r="AD93">
        <v>1.0004</v>
      </c>
      <c r="AE93">
        <v>-80.87</v>
      </c>
      <c r="AH93">
        <v>0</v>
      </c>
      <c r="AI93">
        <v>0</v>
      </c>
      <c r="AJ93">
        <v>0</v>
      </c>
      <c r="AK93">
        <v>3709</v>
      </c>
      <c r="AL93">
        <v>0</v>
      </c>
    </row>
    <row r="94" spans="1:38" hidden="1" x14ac:dyDescent="0.25">
      <c r="A94">
        <v>190</v>
      </c>
      <c r="B94" t="s">
        <v>45</v>
      </c>
      <c r="C94" t="s">
        <v>46</v>
      </c>
      <c r="D94" t="s">
        <v>231</v>
      </c>
      <c r="E94" t="s">
        <v>344</v>
      </c>
      <c r="F94" t="s">
        <v>231</v>
      </c>
      <c r="H94" t="s">
        <v>345</v>
      </c>
      <c r="I94" t="s">
        <v>79</v>
      </c>
      <c r="J94" t="s">
        <v>346</v>
      </c>
      <c r="K94">
        <v>103</v>
      </c>
      <c r="L94">
        <v>103</v>
      </c>
      <c r="M94">
        <v>0</v>
      </c>
      <c r="N94">
        <v>0</v>
      </c>
      <c r="O94">
        <v>0</v>
      </c>
      <c r="P94">
        <v>1213.1559999999999</v>
      </c>
      <c r="Q94">
        <v>1233.0139999999999</v>
      </c>
      <c r="R94">
        <v>40000</v>
      </c>
      <c r="S94">
        <v>794320</v>
      </c>
      <c r="T94">
        <v>0</v>
      </c>
      <c r="U94">
        <v>0</v>
      </c>
      <c r="V94">
        <v>794320</v>
      </c>
      <c r="W94">
        <v>857353.25</v>
      </c>
      <c r="X94">
        <v>0</v>
      </c>
      <c r="Y94">
        <v>857353.25</v>
      </c>
      <c r="Z94">
        <v>-7.94</v>
      </c>
      <c r="AA94">
        <v>8138977.0199999996</v>
      </c>
      <c r="AB94">
        <v>8314569.0199999996</v>
      </c>
      <c r="AC94">
        <v>1.0793999999999999</v>
      </c>
      <c r="AD94">
        <v>1.0216000000000001</v>
      </c>
      <c r="AE94">
        <v>-8.11</v>
      </c>
      <c r="AH94">
        <v>0</v>
      </c>
      <c r="AI94">
        <v>0</v>
      </c>
      <c r="AJ94">
        <v>0</v>
      </c>
      <c r="AK94">
        <v>0</v>
      </c>
      <c r="AL94">
        <v>0</v>
      </c>
    </row>
    <row r="95" spans="1:38" hidden="1" x14ac:dyDescent="0.25">
      <c r="A95">
        <v>191</v>
      </c>
      <c r="B95" t="s">
        <v>94</v>
      </c>
      <c r="C95" t="s">
        <v>166</v>
      </c>
      <c r="D95" t="s">
        <v>175</v>
      </c>
      <c r="E95" t="s">
        <v>176</v>
      </c>
      <c r="F95" t="s">
        <v>175</v>
      </c>
      <c r="H95" t="s">
        <v>347</v>
      </c>
      <c r="I95" t="s">
        <v>57</v>
      </c>
      <c r="J95" t="s">
        <v>348</v>
      </c>
      <c r="K95">
        <v>755</v>
      </c>
      <c r="L95">
        <v>755</v>
      </c>
      <c r="M95">
        <v>0</v>
      </c>
      <c r="N95">
        <v>720</v>
      </c>
      <c r="O95">
        <v>0</v>
      </c>
      <c r="P95">
        <v>1040.039</v>
      </c>
      <c r="Q95">
        <v>1062.828</v>
      </c>
      <c r="R95">
        <v>20000</v>
      </c>
      <c r="S95">
        <v>455780</v>
      </c>
      <c r="T95">
        <v>0</v>
      </c>
      <c r="U95">
        <v>0</v>
      </c>
      <c r="V95">
        <v>455780</v>
      </c>
      <c r="W95">
        <v>972</v>
      </c>
      <c r="X95">
        <v>411508.8</v>
      </c>
      <c r="Y95">
        <v>412480.8</v>
      </c>
      <c r="Z95">
        <v>9.5</v>
      </c>
      <c r="AA95">
        <v>2428573.62</v>
      </c>
      <c r="AB95">
        <v>4850097.42</v>
      </c>
      <c r="AC95">
        <v>0.90500000000000003</v>
      </c>
      <c r="AD95">
        <v>1.9971000000000001</v>
      </c>
      <c r="AE95">
        <v>18.97</v>
      </c>
      <c r="AH95">
        <v>0</v>
      </c>
      <c r="AI95">
        <v>0</v>
      </c>
      <c r="AJ95">
        <v>0</v>
      </c>
      <c r="AK95">
        <v>7200</v>
      </c>
      <c r="AL95">
        <v>0</v>
      </c>
    </row>
    <row r="96" spans="1:38" hidden="1" x14ac:dyDescent="0.25">
      <c r="A96">
        <v>194</v>
      </c>
      <c r="B96" t="s">
        <v>45</v>
      </c>
      <c r="C96" t="s">
        <v>46</v>
      </c>
      <c r="D96" t="s">
        <v>231</v>
      </c>
      <c r="E96" t="s">
        <v>349</v>
      </c>
      <c r="F96" t="s">
        <v>231</v>
      </c>
      <c r="H96" t="s">
        <v>350</v>
      </c>
      <c r="I96" t="s">
        <v>79</v>
      </c>
      <c r="J96" t="s">
        <v>351</v>
      </c>
      <c r="K96">
        <v>1</v>
      </c>
      <c r="L96">
        <v>1</v>
      </c>
      <c r="M96">
        <v>0</v>
      </c>
      <c r="N96">
        <v>0</v>
      </c>
      <c r="O96">
        <v>0</v>
      </c>
      <c r="P96">
        <v>3274.9380000000001</v>
      </c>
      <c r="Q96">
        <v>3326.2359999999999</v>
      </c>
      <c r="R96">
        <v>40000</v>
      </c>
      <c r="S96">
        <v>2051920</v>
      </c>
      <c r="T96">
        <v>0</v>
      </c>
      <c r="U96">
        <v>0</v>
      </c>
      <c r="V96">
        <v>2051920</v>
      </c>
      <c r="W96">
        <v>2053200</v>
      </c>
      <c r="X96">
        <v>0</v>
      </c>
      <c r="Y96">
        <v>2053200</v>
      </c>
      <c r="Z96">
        <v>-0.06</v>
      </c>
      <c r="AA96">
        <v>2554661</v>
      </c>
      <c r="AB96">
        <v>2554661</v>
      </c>
      <c r="AC96">
        <v>1.0005999999999999</v>
      </c>
      <c r="AD96">
        <v>1</v>
      </c>
      <c r="AE96">
        <v>-0.06</v>
      </c>
      <c r="AH96">
        <v>0</v>
      </c>
      <c r="AI96">
        <v>0</v>
      </c>
      <c r="AJ96">
        <v>0</v>
      </c>
      <c r="AK96">
        <v>0</v>
      </c>
      <c r="AL96">
        <v>0</v>
      </c>
    </row>
    <row r="97" spans="1:38" hidden="1" x14ac:dyDescent="0.25">
      <c r="A97">
        <v>197</v>
      </c>
      <c r="B97" t="s">
        <v>39</v>
      </c>
      <c r="C97" t="s">
        <v>39</v>
      </c>
      <c r="D97" t="s">
        <v>40</v>
      </c>
      <c r="E97" t="s">
        <v>352</v>
      </c>
      <c r="F97" t="s">
        <v>40</v>
      </c>
      <c r="H97" t="s">
        <v>353</v>
      </c>
      <c r="I97" t="s">
        <v>43</v>
      </c>
      <c r="J97" t="s">
        <v>354</v>
      </c>
      <c r="K97">
        <v>1801</v>
      </c>
      <c r="L97">
        <v>1801</v>
      </c>
      <c r="M97">
        <v>0</v>
      </c>
      <c r="N97">
        <v>0</v>
      </c>
      <c r="O97">
        <v>0</v>
      </c>
      <c r="P97">
        <v>967.25699999999995</v>
      </c>
      <c r="Q97">
        <v>985.52499999999998</v>
      </c>
      <c r="R97">
        <v>20000</v>
      </c>
      <c r="S97">
        <v>365360</v>
      </c>
      <c r="T97">
        <v>0</v>
      </c>
      <c r="U97">
        <v>227000</v>
      </c>
      <c r="V97">
        <v>138360</v>
      </c>
      <c r="W97">
        <v>126857</v>
      </c>
      <c r="X97">
        <v>0</v>
      </c>
      <c r="Y97">
        <v>126857</v>
      </c>
      <c r="Z97">
        <v>8.31</v>
      </c>
      <c r="AA97">
        <v>1281599.53</v>
      </c>
      <c r="AB97">
        <v>983930.81</v>
      </c>
      <c r="AC97">
        <v>0.91690000000000005</v>
      </c>
      <c r="AD97">
        <v>0.76770000000000005</v>
      </c>
      <c r="AE97">
        <v>6.38</v>
      </c>
      <c r="AH97">
        <v>0</v>
      </c>
      <c r="AI97">
        <v>0</v>
      </c>
      <c r="AJ97">
        <v>0</v>
      </c>
      <c r="AK97">
        <v>0</v>
      </c>
      <c r="AL97">
        <v>0</v>
      </c>
    </row>
    <row r="98" spans="1:38" hidden="1" x14ac:dyDescent="0.25">
      <c r="A98">
        <v>200</v>
      </c>
      <c r="B98" t="s">
        <v>45</v>
      </c>
      <c r="C98" t="s">
        <v>155</v>
      </c>
      <c r="D98" t="s">
        <v>155</v>
      </c>
      <c r="E98" t="s">
        <v>355</v>
      </c>
      <c r="F98" t="s">
        <v>155</v>
      </c>
      <c r="H98" t="s">
        <v>356</v>
      </c>
      <c r="I98" t="s">
        <v>57</v>
      </c>
      <c r="J98" t="s">
        <v>357</v>
      </c>
      <c r="K98">
        <v>169</v>
      </c>
      <c r="L98">
        <v>169</v>
      </c>
      <c r="M98">
        <v>0</v>
      </c>
      <c r="N98">
        <v>155</v>
      </c>
      <c r="O98">
        <v>0</v>
      </c>
      <c r="P98">
        <v>47.142000000000003</v>
      </c>
      <c r="Q98">
        <v>55.600999999999999</v>
      </c>
      <c r="R98">
        <v>20000</v>
      </c>
      <c r="S98">
        <v>169180</v>
      </c>
      <c r="T98">
        <v>86000</v>
      </c>
      <c r="U98">
        <v>0</v>
      </c>
      <c r="V98">
        <v>255180</v>
      </c>
      <c r="W98">
        <v>1217</v>
      </c>
      <c r="X98">
        <v>229720.85</v>
      </c>
      <c r="Y98">
        <v>230937.85</v>
      </c>
      <c r="Z98">
        <v>9.5</v>
      </c>
      <c r="AA98">
        <v>1349883.66</v>
      </c>
      <c r="AB98">
        <v>2681232.4819999998</v>
      </c>
      <c r="AC98">
        <v>0.90500000000000003</v>
      </c>
      <c r="AD98">
        <v>1.9863</v>
      </c>
      <c r="AE98">
        <v>18.87</v>
      </c>
      <c r="AH98">
        <v>0</v>
      </c>
      <c r="AI98">
        <v>0</v>
      </c>
      <c r="AJ98">
        <v>0</v>
      </c>
      <c r="AK98">
        <v>1550</v>
      </c>
      <c r="AL98">
        <v>0</v>
      </c>
    </row>
    <row r="99" spans="1:38" x14ac:dyDescent="0.25">
      <c r="A99">
        <v>201</v>
      </c>
      <c r="B99" t="s">
        <v>71</v>
      </c>
      <c r="C99" t="s">
        <v>72</v>
      </c>
      <c r="D99" t="s">
        <v>275</v>
      </c>
      <c r="E99" t="s">
        <v>276</v>
      </c>
      <c r="F99" t="s">
        <v>275</v>
      </c>
      <c r="H99" t="s">
        <v>358</v>
      </c>
      <c r="I99" t="s">
        <v>43</v>
      </c>
      <c r="J99" t="s">
        <v>359</v>
      </c>
      <c r="K99">
        <v>3420</v>
      </c>
      <c r="L99">
        <v>3420</v>
      </c>
      <c r="M99">
        <v>0</v>
      </c>
      <c r="N99">
        <v>6</v>
      </c>
      <c r="O99">
        <v>0</v>
      </c>
      <c r="P99">
        <v>1574.05</v>
      </c>
      <c r="Q99">
        <v>1574.05</v>
      </c>
      <c r="R99">
        <v>20000</v>
      </c>
      <c r="S99">
        <v>0</v>
      </c>
      <c r="T99">
        <v>724412.5</v>
      </c>
      <c r="U99">
        <v>13000</v>
      </c>
      <c r="V99">
        <v>711412.5</v>
      </c>
      <c r="W99">
        <v>652091.69999999995</v>
      </c>
      <c r="X99">
        <v>7654.62</v>
      </c>
      <c r="Y99">
        <v>659746.31999999995</v>
      </c>
      <c r="Z99">
        <v>7.26</v>
      </c>
      <c r="AA99">
        <v>5722089.8200000003</v>
      </c>
      <c r="AB99">
        <v>2583579.21</v>
      </c>
      <c r="AC99">
        <v>0.9274</v>
      </c>
      <c r="AD99">
        <v>0.45150000000000001</v>
      </c>
      <c r="AE99">
        <v>3.28</v>
      </c>
      <c r="AH99">
        <v>0</v>
      </c>
      <c r="AI99">
        <v>0</v>
      </c>
      <c r="AJ99">
        <v>0</v>
      </c>
      <c r="AK99">
        <v>60</v>
      </c>
      <c r="AL99">
        <v>0</v>
      </c>
    </row>
    <row r="100" spans="1:38" hidden="1" x14ac:dyDescent="0.25">
      <c r="A100">
        <v>203</v>
      </c>
      <c r="B100" t="s">
        <v>52</v>
      </c>
      <c r="C100" t="s">
        <v>129</v>
      </c>
      <c r="D100" t="s">
        <v>252</v>
      </c>
      <c r="E100" t="s">
        <v>360</v>
      </c>
      <c r="F100" t="s">
        <v>252</v>
      </c>
      <c r="H100" t="s">
        <v>361</v>
      </c>
      <c r="I100" t="s">
        <v>57</v>
      </c>
      <c r="J100" t="s">
        <v>362</v>
      </c>
      <c r="K100">
        <v>395</v>
      </c>
      <c r="L100">
        <v>395</v>
      </c>
      <c r="M100">
        <v>0</v>
      </c>
      <c r="N100">
        <v>390</v>
      </c>
      <c r="O100">
        <v>0</v>
      </c>
      <c r="P100">
        <v>1179.7449999999999</v>
      </c>
      <c r="Q100">
        <v>1205.32</v>
      </c>
      <c r="R100">
        <v>20000</v>
      </c>
      <c r="S100">
        <v>511500</v>
      </c>
      <c r="T100">
        <v>0</v>
      </c>
      <c r="U100">
        <v>0</v>
      </c>
      <c r="V100">
        <v>511500</v>
      </c>
      <c r="W100">
        <v>654</v>
      </c>
      <c r="X100">
        <v>462254.70500000002</v>
      </c>
      <c r="Y100">
        <v>462908.70500000002</v>
      </c>
      <c r="Z100">
        <v>9.5</v>
      </c>
      <c r="AA100">
        <v>2722824.17</v>
      </c>
      <c r="AB100">
        <v>5440371.1720000003</v>
      </c>
      <c r="AC100">
        <v>0.90500000000000003</v>
      </c>
      <c r="AD100">
        <v>1.9981</v>
      </c>
      <c r="AE100">
        <v>18.98</v>
      </c>
      <c r="AH100">
        <v>0</v>
      </c>
      <c r="AI100">
        <v>0</v>
      </c>
      <c r="AJ100">
        <v>0</v>
      </c>
      <c r="AK100">
        <v>3895</v>
      </c>
      <c r="AL100">
        <v>0</v>
      </c>
    </row>
    <row r="101" spans="1:38" hidden="1" x14ac:dyDescent="0.25">
      <c r="A101">
        <v>208</v>
      </c>
      <c r="B101" t="s">
        <v>52</v>
      </c>
      <c r="C101" t="s">
        <v>129</v>
      </c>
      <c r="D101" t="s">
        <v>242</v>
      </c>
      <c r="E101" t="s">
        <v>243</v>
      </c>
      <c r="F101" t="s">
        <v>242</v>
      </c>
      <c r="H101" t="s">
        <v>363</v>
      </c>
      <c r="I101" t="s">
        <v>57</v>
      </c>
      <c r="J101" t="s">
        <v>364</v>
      </c>
      <c r="K101">
        <v>341</v>
      </c>
      <c r="L101">
        <v>341</v>
      </c>
      <c r="M101">
        <v>0</v>
      </c>
      <c r="N101">
        <v>338</v>
      </c>
      <c r="O101">
        <v>0</v>
      </c>
      <c r="P101">
        <v>1084.991</v>
      </c>
      <c r="Q101">
        <v>1112.5889999999999</v>
      </c>
      <c r="R101">
        <v>20000</v>
      </c>
      <c r="S101">
        <v>551960</v>
      </c>
      <c r="T101">
        <v>0</v>
      </c>
      <c r="U101">
        <v>0</v>
      </c>
      <c r="V101">
        <v>551960</v>
      </c>
      <c r="W101">
        <v>70</v>
      </c>
      <c r="X101">
        <v>493900</v>
      </c>
      <c r="Y101">
        <v>493970</v>
      </c>
      <c r="Z101">
        <v>10.51</v>
      </c>
      <c r="AA101">
        <v>2875083.76</v>
      </c>
      <c r="AB101">
        <v>5745048.0360000003</v>
      </c>
      <c r="AC101">
        <v>0.89490000000000003</v>
      </c>
      <c r="AD101">
        <v>1.9982</v>
      </c>
      <c r="AE101">
        <v>21</v>
      </c>
      <c r="AH101">
        <v>0</v>
      </c>
      <c r="AI101">
        <v>0</v>
      </c>
      <c r="AJ101">
        <v>0</v>
      </c>
      <c r="AK101">
        <v>2469.5</v>
      </c>
      <c r="AL101">
        <v>0</v>
      </c>
    </row>
    <row r="102" spans="1:38" hidden="1" x14ac:dyDescent="0.25">
      <c r="A102">
        <v>214</v>
      </c>
      <c r="B102" t="s">
        <v>94</v>
      </c>
      <c r="C102" t="s">
        <v>95</v>
      </c>
      <c r="D102" t="s">
        <v>151</v>
      </c>
      <c r="E102" t="s">
        <v>365</v>
      </c>
      <c r="F102" t="s">
        <v>151</v>
      </c>
      <c r="H102" t="s">
        <v>366</v>
      </c>
      <c r="I102" t="s">
        <v>57</v>
      </c>
      <c r="J102" t="s">
        <v>367</v>
      </c>
      <c r="K102">
        <v>358</v>
      </c>
      <c r="L102">
        <v>358</v>
      </c>
      <c r="M102">
        <v>0</v>
      </c>
      <c r="N102">
        <v>355</v>
      </c>
      <c r="O102">
        <v>0</v>
      </c>
      <c r="P102">
        <v>846.01</v>
      </c>
      <c r="Q102">
        <v>878.09900000000005</v>
      </c>
      <c r="R102">
        <v>20000</v>
      </c>
      <c r="S102">
        <v>641780</v>
      </c>
      <c r="T102">
        <v>0</v>
      </c>
      <c r="U102">
        <v>0</v>
      </c>
      <c r="V102">
        <v>641780</v>
      </c>
      <c r="W102">
        <v>47</v>
      </c>
      <c r="X102">
        <v>580763.71600000001</v>
      </c>
      <c r="Y102">
        <v>580810.71600000001</v>
      </c>
      <c r="Z102">
        <v>9.5</v>
      </c>
      <c r="AA102">
        <v>3409919.26</v>
      </c>
      <c r="AB102">
        <v>6818564.767</v>
      </c>
      <c r="AC102">
        <v>0.90500000000000003</v>
      </c>
      <c r="AD102">
        <v>1.9996</v>
      </c>
      <c r="AE102">
        <v>19</v>
      </c>
      <c r="AH102">
        <v>0</v>
      </c>
      <c r="AI102">
        <v>0</v>
      </c>
      <c r="AJ102">
        <v>0</v>
      </c>
      <c r="AK102">
        <v>3301.2</v>
      </c>
      <c r="AL102">
        <v>0</v>
      </c>
    </row>
    <row r="103" spans="1:38" hidden="1" x14ac:dyDescent="0.25">
      <c r="A103">
        <v>215</v>
      </c>
      <c r="B103" t="s">
        <v>52</v>
      </c>
      <c r="C103" t="s">
        <v>120</v>
      </c>
      <c r="D103" t="s">
        <v>196</v>
      </c>
      <c r="E103" t="s">
        <v>368</v>
      </c>
      <c r="F103" t="s">
        <v>196</v>
      </c>
      <c r="H103" t="s">
        <v>369</v>
      </c>
      <c r="I103" t="s">
        <v>57</v>
      </c>
      <c r="J103" t="s">
        <v>370</v>
      </c>
      <c r="K103">
        <v>284</v>
      </c>
      <c r="L103">
        <v>284</v>
      </c>
      <c r="M103">
        <v>0</v>
      </c>
      <c r="N103">
        <v>186</v>
      </c>
      <c r="O103">
        <v>0</v>
      </c>
      <c r="P103">
        <v>14.853</v>
      </c>
      <c r="Q103">
        <v>33.369</v>
      </c>
      <c r="R103">
        <v>20000</v>
      </c>
      <c r="S103">
        <v>370320</v>
      </c>
      <c r="T103">
        <v>0</v>
      </c>
      <c r="U103">
        <v>90000</v>
      </c>
      <c r="V103">
        <v>280320</v>
      </c>
      <c r="W103">
        <v>15767</v>
      </c>
      <c r="X103">
        <v>235200</v>
      </c>
      <c r="Y103">
        <v>250967</v>
      </c>
      <c r="Z103">
        <v>10.47</v>
      </c>
      <c r="AA103">
        <v>1522453.78</v>
      </c>
      <c r="AB103">
        <v>2805715.78</v>
      </c>
      <c r="AC103">
        <v>0.89529999999999998</v>
      </c>
      <c r="AD103">
        <v>1.8429</v>
      </c>
      <c r="AE103">
        <v>19.3</v>
      </c>
      <c r="AH103">
        <v>0</v>
      </c>
      <c r="AI103">
        <v>0</v>
      </c>
      <c r="AJ103">
        <v>0</v>
      </c>
      <c r="AK103">
        <v>1176</v>
      </c>
      <c r="AL103">
        <v>0</v>
      </c>
    </row>
    <row r="104" spans="1:38" hidden="1" x14ac:dyDescent="0.25">
      <c r="A104">
        <v>216</v>
      </c>
      <c r="B104" t="s">
        <v>52</v>
      </c>
      <c r="C104" t="s">
        <v>120</v>
      </c>
      <c r="D104" t="s">
        <v>196</v>
      </c>
      <c r="E104" t="s">
        <v>197</v>
      </c>
      <c r="F104" t="s">
        <v>196</v>
      </c>
      <c r="H104" t="s">
        <v>371</v>
      </c>
      <c r="I104" t="s">
        <v>43</v>
      </c>
      <c r="J104" t="s">
        <v>372</v>
      </c>
      <c r="K104">
        <v>2128</v>
      </c>
      <c r="L104">
        <v>2128</v>
      </c>
      <c r="M104">
        <v>0</v>
      </c>
      <c r="N104">
        <v>152</v>
      </c>
      <c r="O104">
        <v>0</v>
      </c>
      <c r="P104">
        <v>1762.854</v>
      </c>
      <c r="Q104">
        <v>1810.69</v>
      </c>
      <c r="R104">
        <v>20000</v>
      </c>
      <c r="S104">
        <v>956720</v>
      </c>
      <c r="T104">
        <v>0</v>
      </c>
      <c r="U104">
        <v>350000</v>
      </c>
      <c r="V104">
        <v>606720</v>
      </c>
      <c r="W104">
        <v>386966.2</v>
      </c>
      <c r="X104">
        <v>152951.753</v>
      </c>
      <c r="Y104">
        <v>539917.95299999998</v>
      </c>
      <c r="Z104">
        <v>11.01</v>
      </c>
      <c r="AA104">
        <v>4816787.22</v>
      </c>
      <c r="AB104">
        <v>4550283.8880000003</v>
      </c>
      <c r="AC104">
        <v>0.88990000000000002</v>
      </c>
      <c r="AD104">
        <v>0.94469999999999998</v>
      </c>
      <c r="AE104">
        <v>10.4</v>
      </c>
      <c r="AH104">
        <v>0</v>
      </c>
      <c r="AI104">
        <v>0</v>
      </c>
      <c r="AJ104">
        <v>0</v>
      </c>
      <c r="AK104">
        <v>1152.5</v>
      </c>
      <c r="AL104">
        <v>0</v>
      </c>
    </row>
    <row r="105" spans="1:38" hidden="1" x14ac:dyDescent="0.25">
      <c r="A105">
        <v>218</v>
      </c>
      <c r="B105" t="s">
        <v>71</v>
      </c>
      <c r="C105" t="s">
        <v>72</v>
      </c>
      <c r="D105" t="s">
        <v>73</v>
      </c>
      <c r="E105" t="s">
        <v>74</v>
      </c>
      <c r="F105" t="s">
        <v>73</v>
      </c>
      <c r="H105" t="s">
        <v>373</v>
      </c>
      <c r="I105" t="s">
        <v>57</v>
      </c>
      <c r="J105" t="s">
        <v>374</v>
      </c>
      <c r="K105">
        <v>496</v>
      </c>
      <c r="L105">
        <v>496</v>
      </c>
      <c r="M105">
        <v>0</v>
      </c>
      <c r="N105">
        <v>445</v>
      </c>
      <c r="O105">
        <v>0</v>
      </c>
      <c r="P105">
        <v>638.44000000000005</v>
      </c>
      <c r="Q105">
        <v>653.09</v>
      </c>
      <c r="R105">
        <v>40000</v>
      </c>
      <c r="S105">
        <v>586000</v>
      </c>
      <c r="T105">
        <v>0</v>
      </c>
      <c r="U105">
        <v>0</v>
      </c>
      <c r="V105">
        <v>586000</v>
      </c>
      <c r="W105">
        <v>19085</v>
      </c>
      <c r="X105">
        <v>511245.54</v>
      </c>
      <c r="Y105">
        <v>530330.54</v>
      </c>
      <c r="Z105">
        <v>9.5</v>
      </c>
      <c r="AA105">
        <v>3275821.74</v>
      </c>
      <c r="AB105">
        <v>6138274.5099999998</v>
      </c>
      <c r="AC105">
        <v>0.90500000000000003</v>
      </c>
      <c r="AD105">
        <v>1.8737999999999999</v>
      </c>
      <c r="AE105">
        <v>17.8</v>
      </c>
      <c r="AH105">
        <v>0</v>
      </c>
      <c r="AI105">
        <v>0</v>
      </c>
      <c r="AJ105">
        <v>0</v>
      </c>
      <c r="AK105">
        <v>4446</v>
      </c>
      <c r="AL105">
        <v>0</v>
      </c>
    </row>
    <row r="106" spans="1:38" hidden="1" x14ac:dyDescent="0.25">
      <c r="A106">
        <v>219</v>
      </c>
      <c r="B106" t="s">
        <v>71</v>
      </c>
      <c r="C106" t="s">
        <v>72</v>
      </c>
      <c r="D106" t="s">
        <v>375</v>
      </c>
      <c r="E106" t="s">
        <v>376</v>
      </c>
      <c r="F106" t="s">
        <v>375</v>
      </c>
      <c r="H106" t="s">
        <v>377</v>
      </c>
      <c r="I106" t="s">
        <v>378</v>
      </c>
      <c r="J106" t="s">
        <v>379</v>
      </c>
      <c r="K106">
        <v>1583</v>
      </c>
      <c r="L106">
        <v>1583</v>
      </c>
      <c r="M106">
        <v>0</v>
      </c>
      <c r="N106">
        <v>0</v>
      </c>
      <c r="O106">
        <v>0</v>
      </c>
      <c r="P106">
        <v>488.53</v>
      </c>
      <c r="Q106">
        <v>500.43200000000002</v>
      </c>
      <c r="R106">
        <v>20000</v>
      </c>
      <c r="S106">
        <v>238040</v>
      </c>
      <c r="T106">
        <v>70000</v>
      </c>
      <c r="U106">
        <v>0</v>
      </c>
      <c r="V106">
        <v>308040</v>
      </c>
      <c r="W106">
        <v>278351</v>
      </c>
      <c r="X106">
        <v>0</v>
      </c>
      <c r="Y106">
        <v>278351</v>
      </c>
      <c r="Z106">
        <v>9.64</v>
      </c>
      <c r="AA106">
        <v>3046594.94</v>
      </c>
      <c r="AB106">
        <v>3064373.38</v>
      </c>
      <c r="AC106">
        <v>0.90359999999999996</v>
      </c>
      <c r="AD106">
        <v>1.0058</v>
      </c>
      <c r="AE106">
        <v>9.6999999999999993</v>
      </c>
      <c r="AH106">
        <v>0</v>
      </c>
      <c r="AI106">
        <v>0</v>
      </c>
      <c r="AJ106">
        <v>0</v>
      </c>
      <c r="AK106">
        <v>0</v>
      </c>
      <c r="AL106">
        <v>0</v>
      </c>
    </row>
    <row r="107" spans="1:38" hidden="1" x14ac:dyDescent="0.25">
      <c r="A107">
        <v>230</v>
      </c>
      <c r="B107" t="s">
        <v>45</v>
      </c>
      <c r="C107" t="s">
        <v>45</v>
      </c>
      <c r="D107" t="s">
        <v>125</v>
      </c>
      <c r="E107" t="s">
        <v>126</v>
      </c>
      <c r="F107" t="s">
        <v>125</v>
      </c>
      <c r="H107" t="s">
        <v>380</v>
      </c>
      <c r="I107" t="s">
        <v>57</v>
      </c>
      <c r="J107" t="s">
        <v>381</v>
      </c>
      <c r="K107">
        <v>483</v>
      </c>
      <c r="L107">
        <v>483</v>
      </c>
      <c r="M107">
        <v>0</v>
      </c>
      <c r="N107">
        <v>483</v>
      </c>
      <c r="O107">
        <v>0</v>
      </c>
      <c r="P107">
        <v>3212.3</v>
      </c>
      <c r="Q107">
        <v>3511.5</v>
      </c>
      <c r="R107">
        <v>2000</v>
      </c>
      <c r="S107">
        <v>598400</v>
      </c>
      <c r="T107">
        <v>0</v>
      </c>
      <c r="U107">
        <v>0</v>
      </c>
      <c r="V107">
        <v>598400</v>
      </c>
      <c r="W107">
        <v>0</v>
      </c>
      <c r="X107">
        <v>541552.48400000005</v>
      </c>
      <c r="Y107">
        <v>541552.48400000005</v>
      </c>
      <c r="Z107">
        <v>9.5</v>
      </c>
      <c r="AA107">
        <v>3178913.4</v>
      </c>
      <c r="AB107">
        <v>6357826.4230000004</v>
      </c>
      <c r="AC107">
        <v>0.90500000000000003</v>
      </c>
      <c r="AD107">
        <v>2</v>
      </c>
      <c r="AE107">
        <v>19</v>
      </c>
      <c r="AH107">
        <v>0</v>
      </c>
      <c r="AI107">
        <v>0</v>
      </c>
      <c r="AJ107">
        <v>0</v>
      </c>
      <c r="AK107">
        <v>3091</v>
      </c>
      <c r="AL107">
        <v>0</v>
      </c>
    </row>
    <row r="108" spans="1:38" hidden="1" x14ac:dyDescent="0.25">
      <c r="A108">
        <v>232</v>
      </c>
      <c r="B108" t="s">
        <v>94</v>
      </c>
      <c r="C108" t="s">
        <v>166</v>
      </c>
      <c r="D108" t="s">
        <v>312</v>
      </c>
      <c r="E108" t="s">
        <v>382</v>
      </c>
      <c r="F108" t="s">
        <v>312</v>
      </c>
      <c r="H108" t="s">
        <v>383</v>
      </c>
      <c r="I108" t="s">
        <v>57</v>
      </c>
      <c r="J108" t="s">
        <v>384</v>
      </c>
      <c r="K108">
        <v>439</v>
      </c>
      <c r="L108">
        <v>439</v>
      </c>
      <c r="M108">
        <v>0</v>
      </c>
      <c r="N108">
        <v>434</v>
      </c>
      <c r="O108">
        <v>0</v>
      </c>
      <c r="P108">
        <v>744.38300000000004</v>
      </c>
      <c r="Q108">
        <v>764.702</v>
      </c>
      <c r="R108">
        <v>20000</v>
      </c>
      <c r="S108">
        <v>406380</v>
      </c>
      <c r="T108">
        <v>0</v>
      </c>
      <c r="U108">
        <v>0</v>
      </c>
      <c r="V108">
        <v>406380</v>
      </c>
      <c r="W108">
        <v>479</v>
      </c>
      <c r="X108">
        <v>367294.62</v>
      </c>
      <c r="Y108">
        <v>367773.62</v>
      </c>
      <c r="Z108">
        <v>9.5</v>
      </c>
      <c r="AA108">
        <v>2142953.7000000002</v>
      </c>
      <c r="AB108">
        <v>2139147.7000000002</v>
      </c>
      <c r="AC108">
        <v>0.90500000000000003</v>
      </c>
      <c r="AD108">
        <v>0.99819999999999998</v>
      </c>
      <c r="AE108">
        <v>9.48</v>
      </c>
      <c r="AH108">
        <v>0</v>
      </c>
      <c r="AI108">
        <v>0</v>
      </c>
      <c r="AJ108">
        <v>0</v>
      </c>
      <c r="AK108">
        <v>3210</v>
      </c>
      <c r="AL108">
        <v>0</v>
      </c>
    </row>
    <row r="109" spans="1:38" hidden="1" x14ac:dyDescent="0.25">
      <c r="A109">
        <v>234</v>
      </c>
      <c r="B109" t="s">
        <v>45</v>
      </c>
      <c r="C109" t="s">
        <v>45</v>
      </c>
      <c r="D109" t="s">
        <v>179</v>
      </c>
      <c r="E109" t="s">
        <v>385</v>
      </c>
      <c r="F109" t="s">
        <v>179</v>
      </c>
      <c r="H109" t="s">
        <v>386</v>
      </c>
      <c r="I109" t="s">
        <v>57</v>
      </c>
      <c r="J109" t="s">
        <v>387</v>
      </c>
      <c r="K109">
        <v>148</v>
      </c>
      <c r="L109">
        <v>148</v>
      </c>
      <c r="M109">
        <v>0</v>
      </c>
      <c r="N109">
        <v>146</v>
      </c>
      <c r="O109">
        <v>0</v>
      </c>
      <c r="P109">
        <v>371.84</v>
      </c>
      <c r="Q109">
        <v>386.64</v>
      </c>
      <c r="R109">
        <v>10000</v>
      </c>
      <c r="S109">
        <v>148000</v>
      </c>
      <c r="T109">
        <v>0</v>
      </c>
      <c r="U109">
        <v>0</v>
      </c>
      <c r="V109">
        <v>148000</v>
      </c>
      <c r="W109">
        <v>40</v>
      </c>
      <c r="X109">
        <v>133899.511</v>
      </c>
      <c r="Y109">
        <v>133939.511</v>
      </c>
      <c r="Z109">
        <v>9.5</v>
      </c>
      <c r="AA109">
        <v>786502.87</v>
      </c>
      <c r="AB109">
        <v>786495.87</v>
      </c>
      <c r="AC109">
        <v>0.90500000000000003</v>
      </c>
      <c r="AD109">
        <v>1</v>
      </c>
      <c r="AE109">
        <v>9.5</v>
      </c>
      <c r="AH109">
        <v>0</v>
      </c>
      <c r="AI109">
        <v>0</v>
      </c>
      <c r="AJ109">
        <v>0</v>
      </c>
      <c r="AK109">
        <v>1118</v>
      </c>
      <c r="AL109">
        <v>0</v>
      </c>
    </row>
    <row r="110" spans="1:38" hidden="1" x14ac:dyDescent="0.25">
      <c r="A110">
        <v>239</v>
      </c>
      <c r="B110" t="s">
        <v>94</v>
      </c>
      <c r="C110" t="s">
        <v>166</v>
      </c>
      <c r="D110" t="s">
        <v>175</v>
      </c>
      <c r="E110" t="s">
        <v>176</v>
      </c>
      <c r="F110" t="s">
        <v>175</v>
      </c>
      <c r="H110" t="s">
        <v>388</v>
      </c>
      <c r="I110" t="s">
        <v>43</v>
      </c>
      <c r="J110" t="s">
        <v>389</v>
      </c>
      <c r="K110">
        <v>1713</v>
      </c>
      <c r="L110">
        <v>1713</v>
      </c>
      <c r="M110">
        <v>0</v>
      </c>
      <c r="N110">
        <v>1</v>
      </c>
      <c r="O110">
        <v>0</v>
      </c>
      <c r="P110">
        <v>551.47299999999996</v>
      </c>
      <c r="Q110">
        <v>560.79100000000005</v>
      </c>
      <c r="R110">
        <v>10000</v>
      </c>
      <c r="S110">
        <v>93180</v>
      </c>
      <c r="T110">
        <v>0</v>
      </c>
      <c r="U110">
        <v>4500</v>
      </c>
      <c r="V110">
        <v>88680</v>
      </c>
      <c r="W110">
        <v>78739</v>
      </c>
      <c r="X110">
        <v>1263.17</v>
      </c>
      <c r="Y110">
        <v>80002.17</v>
      </c>
      <c r="Z110">
        <v>9.7899999999999991</v>
      </c>
      <c r="AA110">
        <v>894463.99</v>
      </c>
      <c r="AB110">
        <v>605447.30799999996</v>
      </c>
      <c r="AC110">
        <v>0.90210000000000001</v>
      </c>
      <c r="AD110">
        <v>0.67689999999999995</v>
      </c>
      <c r="AE110">
        <v>6.63</v>
      </c>
      <c r="AH110">
        <v>0</v>
      </c>
      <c r="AI110">
        <v>0</v>
      </c>
      <c r="AJ110">
        <v>0</v>
      </c>
      <c r="AK110">
        <v>10</v>
      </c>
      <c r="AL110">
        <v>0</v>
      </c>
    </row>
    <row r="111" spans="1:38" hidden="1" x14ac:dyDescent="0.25">
      <c r="A111">
        <v>240</v>
      </c>
      <c r="B111" t="s">
        <v>94</v>
      </c>
      <c r="C111" t="s">
        <v>166</v>
      </c>
      <c r="D111" t="s">
        <v>166</v>
      </c>
      <c r="E111" t="s">
        <v>390</v>
      </c>
      <c r="F111" t="s">
        <v>166</v>
      </c>
      <c r="H111" t="s">
        <v>391</v>
      </c>
      <c r="I111" t="s">
        <v>50</v>
      </c>
      <c r="J111" t="s">
        <v>392</v>
      </c>
      <c r="K111">
        <v>2023</v>
      </c>
      <c r="L111">
        <v>2023</v>
      </c>
      <c r="M111">
        <v>0</v>
      </c>
      <c r="N111">
        <v>112</v>
      </c>
      <c r="O111">
        <v>0</v>
      </c>
      <c r="P111">
        <v>1161.1420000000001</v>
      </c>
      <c r="Q111">
        <v>1177.248</v>
      </c>
      <c r="R111">
        <v>20000</v>
      </c>
      <c r="S111">
        <v>322120</v>
      </c>
      <c r="T111">
        <v>0</v>
      </c>
      <c r="U111">
        <v>41000</v>
      </c>
      <c r="V111">
        <v>281120</v>
      </c>
      <c r="W111">
        <v>97447.87</v>
      </c>
      <c r="X111">
        <v>157577.17000000001</v>
      </c>
      <c r="Y111">
        <v>255025.04</v>
      </c>
      <c r="Z111">
        <v>9.2799999999999994</v>
      </c>
      <c r="AA111">
        <v>2052134.44</v>
      </c>
      <c r="AB111">
        <v>3009345.3709999998</v>
      </c>
      <c r="AC111">
        <v>0.90720000000000001</v>
      </c>
      <c r="AD111">
        <v>1.4663999999999999</v>
      </c>
      <c r="AE111">
        <v>13.61</v>
      </c>
      <c r="AH111">
        <v>0</v>
      </c>
      <c r="AI111">
        <v>0</v>
      </c>
      <c r="AJ111">
        <v>0</v>
      </c>
      <c r="AK111">
        <v>876.5</v>
      </c>
      <c r="AL111">
        <v>0</v>
      </c>
    </row>
    <row r="112" spans="1:38" hidden="1" x14ac:dyDescent="0.25">
      <c r="A112">
        <v>241</v>
      </c>
      <c r="B112" t="s">
        <v>94</v>
      </c>
      <c r="C112" t="s">
        <v>95</v>
      </c>
      <c r="D112" t="s">
        <v>393</v>
      </c>
      <c r="E112" t="s">
        <v>394</v>
      </c>
      <c r="F112" t="s">
        <v>393</v>
      </c>
      <c r="H112" t="s">
        <v>395</v>
      </c>
      <c r="I112" t="s">
        <v>57</v>
      </c>
      <c r="J112" t="s">
        <v>396</v>
      </c>
      <c r="K112">
        <v>284</v>
      </c>
      <c r="L112">
        <v>284</v>
      </c>
      <c r="M112">
        <v>0</v>
      </c>
      <c r="N112">
        <v>238</v>
      </c>
      <c r="O112">
        <v>1</v>
      </c>
      <c r="P112">
        <v>548.86500000000001</v>
      </c>
      <c r="Q112">
        <v>565.25699999999995</v>
      </c>
      <c r="R112">
        <v>20000</v>
      </c>
      <c r="S112">
        <v>327840</v>
      </c>
      <c r="T112">
        <v>0</v>
      </c>
      <c r="U112">
        <v>0</v>
      </c>
      <c r="V112">
        <v>327840</v>
      </c>
      <c r="W112">
        <v>1735</v>
      </c>
      <c r="X112">
        <v>293862.07699999999</v>
      </c>
      <c r="Y112">
        <v>295597.07699999999</v>
      </c>
      <c r="Z112">
        <v>9.83</v>
      </c>
      <c r="AA112">
        <v>1728403.23</v>
      </c>
      <c r="AB112">
        <v>3453634.321</v>
      </c>
      <c r="AC112">
        <v>0.90169999999999995</v>
      </c>
      <c r="AD112">
        <v>1.9982</v>
      </c>
      <c r="AE112">
        <v>19.64</v>
      </c>
      <c r="AH112">
        <v>0</v>
      </c>
      <c r="AI112">
        <v>0</v>
      </c>
      <c r="AJ112">
        <v>0</v>
      </c>
      <c r="AK112">
        <v>2148.9</v>
      </c>
      <c r="AL112">
        <v>0</v>
      </c>
    </row>
    <row r="113" spans="1:38" hidden="1" x14ac:dyDescent="0.25">
      <c r="A113">
        <v>242</v>
      </c>
      <c r="B113" t="s">
        <v>94</v>
      </c>
      <c r="C113" t="s">
        <v>166</v>
      </c>
      <c r="D113" t="s">
        <v>166</v>
      </c>
      <c r="E113" t="s">
        <v>397</v>
      </c>
      <c r="F113" t="s">
        <v>166</v>
      </c>
      <c r="H113" t="s">
        <v>398</v>
      </c>
      <c r="I113" t="s">
        <v>43</v>
      </c>
      <c r="J113" t="s">
        <v>399</v>
      </c>
      <c r="K113">
        <v>3550</v>
      </c>
      <c r="L113">
        <v>3550</v>
      </c>
      <c r="M113">
        <v>0</v>
      </c>
      <c r="N113">
        <v>1</v>
      </c>
      <c r="O113">
        <v>0</v>
      </c>
      <c r="P113">
        <v>986.61599999999999</v>
      </c>
      <c r="Q113">
        <v>1025.8130000000001</v>
      </c>
      <c r="R113">
        <v>10000</v>
      </c>
      <c r="S113">
        <v>391970</v>
      </c>
      <c r="T113">
        <v>0</v>
      </c>
      <c r="U113">
        <v>218000</v>
      </c>
      <c r="V113">
        <v>173970</v>
      </c>
      <c r="W113">
        <v>159760.64000000001</v>
      </c>
      <c r="X113">
        <v>1797.8</v>
      </c>
      <c r="Y113">
        <v>161558.44</v>
      </c>
      <c r="Z113">
        <v>7.13</v>
      </c>
      <c r="AA113">
        <v>1923892.28</v>
      </c>
      <c r="AB113">
        <v>1636591.406</v>
      </c>
      <c r="AC113">
        <v>0.92869999999999997</v>
      </c>
      <c r="AD113">
        <v>0.85070000000000001</v>
      </c>
      <c r="AE113">
        <v>6.07</v>
      </c>
      <c r="AH113">
        <v>0</v>
      </c>
      <c r="AI113">
        <v>0</v>
      </c>
      <c r="AJ113">
        <v>0</v>
      </c>
      <c r="AK113">
        <v>10</v>
      </c>
      <c r="AL113">
        <v>0</v>
      </c>
    </row>
    <row r="114" spans="1:38" hidden="1" x14ac:dyDescent="0.25">
      <c r="A114">
        <v>243</v>
      </c>
      <c r="B114" t="s">
        <v>94</v>
      </c>
      <c r="C114" t="s">
        <v>102</v>
      </c>
      <c r="D114" t="s">
        <v>159</v>
      </c>
      <c r="E114" t="s">
        <v>163</v>
      </c>
      <c r="F114" t="s">
        <v>159</v>
      </c>
      <c r="H114" t="s">
        <v>400</v>
      </c>
      <c r="I114" t="s">
        <v>57</v>
      </c>
      <c r="J114" t="s">
        <v>401</v>
      </c>
      <c r="K114">
        <v>373</v>
      </c>
      <c r="L114">
        <v>373</v>
      </c>
      <c r="M114">
        <v>0</v>
      </c>
      <c r="N114">
        <v>373</v>
      </c>
      <c r="O114">
        <v>0</v>
      </c>
      <c r="P114">
        <v>1135.5050000000001</v>
      </c>
      <c r="Q114">
        <v>1181.462</v>
      </c>
      <c r="R114">
        <v>20000</v>
      </c>
      <c r="S114">
        <v>919140</v>
      </c>
      <c r="T114">
        <v>0</v>
      </c>
      <c r="U114">
        <v>0</v>
      </c>
      <c r="V114">
        <v>919140</v>
      </c>
      <c r="W114">
        <v>0</v>
      </c>
      <c r="X114">
        <v>702000</v>
      </c>
      <c r="Y114">
        <v>702000</v>
      </c>
      <c r="Z114">
        <v>23.62</v>
      </c>
      <c r="AA114">
        <v>4120740</v>
      </c>
      <c r="AB114">
        <v>8241480</v>
      </c>
      <c r="AC114">
        <v>0.76380000000000003</v>
      </c>
      <c r="AD114">
        <v>2</v>
      </c>
      <c r="AE114">
        <v>47.24</v>
      </c>
      <c r="AH114">
        <v>0</v>
      </c>
      <c r="AI114">
        <v>0</v>
      </c>
      <c r="AJ114">
        <v>0</v>
      </c>
      <c r="AK114">
        <v>3510</v>
      </c>
      <c r="AL114">
        <v>0</v>
      </c>
    </row>
    <row r="115" spans="1:38" hidden="1" x14ac:dyDescent="0.25">
      <c r="A115">
        <v>248</v>
      </c>
      <c r="B115" t="s">
        <v>94</v>
      </c>
      <c r="C115" t="s">
        <v>166</v>
      </c>
      <c r="D115" t="s">
        <v>167</v>
      </c>
      <c r="E115" t="s">
        <v>402</v>
      </c>
      <c r="F115" t="s">
        <v>167</v>
      </c>
      <c r="H115" t="s">
        <v>403</v>
      </c>
      <c r="I115" t="s">
        <v>57</v>
      </c>
      <c r="J115" t="s">
        <v>404</v>
      </c>
      <c r="K115">
        <v>333</v>
      </c>
      <c r="L115">
        <v>333</v>
      </c>
      <c r="M115">
        <v>0</v>
      </c>
      <c r="N115">
        <v>308</v>
      </c>
      <c r="O115">
        <v>0</v>
      </c>
      <c r="P115">
        <v>814.36</v>
      </c>
      <c r="Q115">
        <v>838.053</v>
      </c>
      <c r="R115">
        <v>20000</v>
      </c>
      <c r="S115">
        <v>473860</v>
      </c>
      <c r="T115">
        <v>200000</v>
      </c>
      <c r="U115">
        <v>0</v>
      </c>
      <c r="V115">
        <v>673860</v>
      </c>
      <c r="W115">
        <v>1790</v>
      </c>
      <c r="X115">
        <v>608053.6</v>
      </c>
      <c r="Y115">
        <v>609843.6</v>
      </c>
      <c r="Z115">
        <v>9.5</v>
      </c>
      <c r="AA115">
        <v>3591979.23</v>
      </c>
      <c r="AB115">
        <v>7147725.8619999997</v>
      </c>
      <c r="AC115">
        <v>0.90500000000000003</v>
      </c>
      <c r="AD115">
        <v>1.9899</v>
      </c>
      <c r="AE115">
        <v>18.899999999999999</v>
      </c>
      <c r="AH115">
        <v>0</v>
      </c>
      <c r="AI115">
        <v>0</v>
      </c>
      <c r="AJ115">
        <v>0</v>
      </c>
      <c r="AK115">
        <v>3080</v>
      </c>
      <c r="AL115">
        <v>0</v>
      </c>
    </row>
    <row r="116" spans="1:38" hidden="1" x14ac:dyDescent="0.25">
      <c r="A116">
        <v>249</v>
      </c>
      <c r="B116" t="s">
        <v>94</v>
      </c>
      <c r="C116" t="s">
        <v>207</v>
      </c>
      <c r="D116" t="s">
        <v>207</v>
      </c>
      <c r="E116" t="s">
        <v>405</v>
      </c>
      <c r="F116" t="s">
        <v>207</v>
      </c>
      <c r="H116" t="s">
        <v>406</v>
      </c>
      <c r="I116" t="s">
        <v>57</v>
      </c>
      <c r="J116" t="s">
        <v>407</v>
      </c>
      <c r="K116">
        <v>497</v>
      </c>
      <c r="L116">
        <v>497</v>
      </c>
      <c r="M116">
        <v>0</v>
      </c>
      <c r="N116">
        <v>494</v>
      </c>
      <c r="O116">
        <v>0</v>
      </c>
      <c r="P116">
        <v>870.76700000000005</v>
      </c>
      <c r="Q116">
        <v>895.15099999999995</v>
      </c>
      <c r="R116">
        <v>20000</v>
      </c>
      <c r="S116">
        <v>487680</v>
      </c>
      <c r="T116">
        <v>0</v>
      </c>
      <c r="U116">
        <v>0</v>
      </c>
      <c r="V116">
        <v>487680</v>
      </c>
      <c r="W116">
        <v>126</v>
      </c>
      <c r="X116">
        <v>441224.59899999999</v>
      </c>
      <c r="Y116">
        <v>441350.59899999999</v>
      </c>
      <c r="Z116">
        <v>9.5</v>
      </c>
      <c r="AA116">
        <v>2569140.52</v>
      </c>
      <c r="AB116">
        <v>5137000.6059999997</v>
      </c>
      <c r="AC116">
        <v>0.90500000000000003</v>
      </c>
      <c r="AD116">
        <v>1.9995000000000001</v>
      </c>
      <c r="AE116">
        <v>19</v>
      </c>
      <c r="AH116">
        <v>0</v>
      </c>
      <c r="AI116">
        <v>0</v>
      </c>
      <c r="AJ116">
        <v>0</v>
      </c>
      <c r="AK116">
        <v>3385</v>
      </c>
      <c r="AL116">
        <v>0</v>
      </c>
    </row>
    <row r="117" spans="1:38" hidden="1" x14ac:dyDescent="0.25">
      <c r="A117">
        <v>250</v>
      </c>
      <c r="B117" t="s">
        <v>52</v>
      </c>
      <c r="C117" t="s">
        <v>53</v>
      </c>
      <c r="D117" t="s">
        <v>203</v>
      </c>
      <c r="E117" t="s">
        <v>408</v>
      </c>
      <c r="F117" t="s">
        <v>203</v>
      </c>
      <c r="H117" t="s">
        <v>409</v>
      </c>
      <c r="I117" t="s">
        <v>57</v>
      </c>
      <c r="J117" t="s">
        <v>410</v>
      </c>
      <c r="K117">
        <v>251</v>
      </c>
      <c r="L117">
        <v>251</v>
      </c>
      <c r="M117">
        <v>0</v>
      </c>
      <c r="N117">
        <v>235</v>
      </c>
      <c r="O117">
        <v>0</v>
      </c>
      <c r="P117">
        <v>758.73500000000001</v>
      </c>
      <c r="Q117">
        <v>779.79100000000005</v>
      </c>
      <c r="R117">
        <v>20000</v>
      </c>
      <c r="S117">
        <v>421120</v>
      </c>
      <c r="T117">
        <v>0</v>
      </c>
      <c r="U117">
        <v>10000</v>
      </c>
      <c r="V117">
        <v>411120</v>
      </c>
      <c r="W117">
        <v>10032</v>
      </c>
      <c r="X117">
        <v>362031.44799999997</v>
      </c>
      <c r="Y117">
        <v>372063.44799999997</v>
      </c>
      <c r="Z117">
        <v>9.5</v>
      </c>
      <c r="AA117">
        <v>2212795.38</v>
      </c>
      <c r="AB117">
        <v>4252699.898</v>
      </c>
      <c r="AC117">
        <v>0.90500000000000003</v>
      </c>
      <c r="AD117">
        <v>1.9218999999999999</v>
      </c>
      <c r="AE117">
        <v>18.260000000000002</v>
      </c>
      <c r="AH117">
        <v>0</v>
      </c>
      <c r="AI117">
        <v>0</v>
      </c>
      <c r="AJ117">
        <v>0</v>
      </c>
      <c r="AK117">
        <v>1845</v>
      </c>
      <c r="AL117">
        <v>0</v>
      </c>
    </row>
    <row r="118" spans="1:38" hidden="1" x14ac:dyDescent="0.25">
      <c r="A118">
        <v>251</v>
      </c>
      <c r="B118" t="s">
        <v>52</v>
      </c>
      <c r="C118" t="s">
        <v>52</v>
      </c>
      <c r="D118" t="s">
        <v>112</v>
      </c>
      <c r="E118" t="s">
        <v>200</v>
      </c>
      <c r="F118" t="s">
        <v>112</v>
      </c>
      <c r="H118" t="s">
        <v>411</v>
      </c>
      <c r="I118" t="s">
        <v>57</v>
      </c>
      <c r="J118" t="s">
        <v>412</v>
      </c>
      <c r="K118">
        <v>252</v>
      </c>
      <c r="L118">
        <v>252</v>
      </c>
      <c r="M118">
        <v>0</v>
      </c>
      <c r="N118">
        <v>246</v>
      </c>
      <c r="O118">
        <v>0</v>
      </c>
      <c r="P118">
        <v>949.91800000000001</v>
      </c>
      <c r="Q118">
        <v>974.04300000000001</v>
      </c>
      <c r="R118">
        <v>20000</v>
      </c>
      <c r="S118">
        <v>482500</v>
      </c>
      <c r="T118">
        <v>0</v>
      </c>
      <c r="U118">
        <v>0</v>
      </c>
      <c r="V118">
        <v>482500</v>
      </c>
      <c r="W118">
        <v>2501</v>
      </c>
      <c r="X118">
        <v>434160.48</v>
      </c>
      <c r="Y118">
        <v>436661.48</v>
      </c>
      <c r="Z118">
        <v>9.5</v>
      </c>
      <c r="AA118">
        <v>2597957.65</v>
      </c>
      <c r="AB118">
        <v>7325440.7659999998</v>
      </c>
      <c r="AC118">
        <v>0.90500000000000003</v>
      </c>
      <c r="AD118">
        <v>2.8197000000000001</v>
      </c>
      <c r="AE118">
        <v>26.79</v>
      </c>
      <c r="AH118">
        <v>0</v>
      </c>
      <c r="AI118">
        <v>0</v>
      </c>
      <c r="AJ118">
        <v>0</v>
      </c>
      <c r="AK118">
        <v>2460</v>
      </c>
      <c r="AL118">
        <v>0</v>
      </c>
    </row>
    <row r="119" spans="1:38" hidden="1" x14ac:dyDescent="0.25">
      <c r="A119">
        <v>252</v>
      </c>
      <c r="B119" t="s">
        <v>45</v>
      </c>
      <c r="C119" t="s">
        <v>46</v>
      </c>
      <c r="D119" t="s">
        <v>413</v>
      </c>
      <c r="E119" t="s">
        <v>414</v>
      </c>
      <c r="F119" t="s">
        <v>413</v>
      </c>
      <c r="H119" t="s">
        <v>415</v>
      </c>
      <c r="I119" t="s">
        <v>79</v>
      </c>
      <c r="J119" t="s">
        <v>416</v>
      </c>
      <c r="K119">
        <v>1</v>
      </c>
      <c r="L119">
        <v>1</v>
      </c>
      <c r="M119">
        <v>0</v>
      </c>
      <c r="N119">
        <v>0</v>
      </c>
      <c r="O119">
        <v>0</v>
      </c>
      <c r="P119">
        <v>560.80100000000004</v>
      </c>
      <c r="Q119">
        <v>567.06299999999999</v>
      </c>
      <c r="R119">
        <v>20000</v>
      </c>
      <c r="S119">
        <v>125240</v>
      </c>
      <c r="T119">
        <v>0</v>
      </c>
      <c r="U119">
        <v>16500</v>
      </c>
      <c r="V119">
        <v>108740</v>
      </c>
      <c r="W119">
        <v>106350</v>
      </c>
      <c r="X119">
        <v>0</v>
      </c>
      <c r="Y119">
        <v>106350</v>
      </c>
      <c r="Z119">
        <v>2.2000000000000002</v>
      </c>
      <c r="AA119">
        <v>1255096</v>
      </c>
      <c r="AB119">
        <v>1255096</v>
      </c>
      <c r="AC119">
        <v>0.97799999999999998</v>
      </c>
      <c r="AD119">
        <v>1</v>
      </c>
      <c r="AE119">
        <v>2.2000000000000002</v>
      </c>
      <c r="AH119">
        <v>0</v>
      </c>
      <c r="AI119">
        <v>0</v>
      </c>
      <c r="AJ119">
        <v>0</v>
      </c>
      <c r="AK119">
        <v>0</v>
      </c>
      <c r="AL119">
        <v>0</v>
      </c>
    </row>
    <row r="120" spans="1:38" hidden="1" x14ac:dyDescent="0.25">
      <c r="A120">
        <v>254</v>
      </c>
      <c r="B120" t="s">
        <v>52</v>
      </c>
      <c r="C120" t="s">
        <v>120</v>
      </c>
      <c r="D120" t="s">
        <v>120</v>
      </c>
      <c r="E120" t="s">
        <v>249</v>
      </c>
      <c r="F120" t="s">
        <v>120</v>
      </c>
      <c r="H120" t="s">
        <v>417</v>
      </c>
      <c r="I120" t="s">
        <v>57</v>
      </c>
      <c r="J120" t="s">
        <v>418</v>
      </c>
      <c r="K120">
        <v>477</v>
      </c>
      <c r="L120">
        <v>477</v>
      </c>
      <c r="M120">
        <v>0</v>
      </c>
      <c r="N120">
        <v>473</v>
      </c>
      <c r="O120">
        <v>0</v>
      </c>
      <c r="P120">
        <v>398.55</v>
      </c>
      <c r="Q120">
        <v>410.21</v>
      </c>
      <c r="R120">
        <v>40000</v>
      </c>
      <c r="S120">
        <v>466400</v>
      </c>
      <c r="T120">
        <v>0</v>
      </c>
      <c r="U120">
        <v>0</v>
      </c>
      <c r="V120">
        <v>466400</v>
      </c>
      <c r="W120">
        <v>64</v>
      </c>
      <c r="X120">
        <v>422025.83100000001</v>
      </c>
      <c r="Y120">
        <v>422089.83100000001</v>
      </c>
      <c r="Z120">
        <v>9.5</v>
      </c>
      <c r="AA120">
        <v>2479034.21</v>
      </c>
      <c r="AB120">
        <v>4955368.7439999999</v>
      </c>
      <c r="AC120">
        <v>0.90500000000000003</v>
      </c>
      <c r="AD120">
        <v>1.9988999999999999</v>
      </c>
      <c r="AE120">
        <v>18.989999999999998</v>
      </c>
      <c r="AH120">
        <v>0</v>
      </c>
      <c r="AI120">
        <v>0</v>
      </c>
      <c r="AJ120">
        <v>0</v>
      </c>
      <c r="AK120">
        <v>4723.5</v>
      </c>
      <c r="AL120">
        <v>0</v>
      </c>
    </row>
    <row r="121" spans="1:38" hidden="1" x14ac:dyDescent="0.25">
      <c r="A121">
        <v>257</v>
      </c>
      <c r="B121" t="s">
        <v>52</v>
      </c>
      <c r="C121" t="s">
        <v>120</v>
      </c>
      <c r="D121" t="s">
        <v>196</v>
      </c>
      <c r="E121" t="s">
        <v>197</v>
      </c>
      <c r="F121" t="s">
        <v>196</v>
      </c>
      <c r="H121" t="s">
        <v>419</v>
      </c>
      <c r="I121" t="s">
        <v>57</v>
      </c>
      <c r="J121" t="s">
        <v>420</v>
      </c>
      <c r="K121">
        <v>1047</v>
      </c>
      <c r="L121">
        <v>1047</v>
      </c>
      <c r="M121">
        <v>0</v>
      </c>
      <c r="N121">
        <v>910</v>
      </c>
      <c r="O121">
        <v>0</v>
      </c>
      <c r="P121">
        <v>926.59299999999996</v>
      </c>
      <c r="Q121">
        <v>948.88199999999995</v>
      </c>
      <c r="R121">
        <v>20000</v>
      </c>
      <c r="S121">
        <v>445780</v>
      </c>
      <c r="T121">
        <v>0</v>
      </c>
      <c r="U121">
        <v>0</v>
      </c>
      <c r="V121">
        <v>445780</v>
      </c>
      <c r="W121">
        <v>12377</v>
      </c>
      <c r="X121">
        <v>391083.61599999998</v>
      </c>
      <c r="Y121">
        <v>403460.61599999998</v>
      </c>
      <c r="Z121">
        <v>9.49</v>
      </c>
      <c r="AA121">
        <v>2418079.11</v>
      </c>
      <c r="AB121">
        <v>4729233.841</v>
      </c>
      <c r="AC121">
        <v>0.90510000000000002</v>
      </c>
      <c r="AD121">
        <v>1.9558</v>
      </c>
      <c r="AE121">
        <v>18.559999999999999</v>
      </c>
      <c r="AH121">
        <v>0</v>
      </c>
      <c r="AI121">
        <v>0</v>
      </c>
      <c r="AJ121">
        <v>0</v>
      </c>
      <c r="AK121">
        <v>5687</v>
      </c>
      <c r="AL121">
        <v>0</v>
      </c>
    </row>
    <row r="122" spans="1:38" hidden="1" x14ac:dyDescent="0.25">
      <c r="A122">
        <v>261</v>
      </c>
      <c r="B122" t="s">
        <v>45</v>
      </c>
      <c r="C122" t="s">
        <v>46</v>
      </c>
      <c r="D122" t="s">
        <v>47</v>
      </c>
      <c r="E122" t="s">
        <v>48</v>
      </c>
      <c r="F122" t="s">
        <v>47</v>
      </c>
      <c r="H122" t="s">
        <v>421</v>
      </c>
      <c r="I122" t="s">
        <v>50</v>
      </c>
      <c r="J122" t="s">
        <v>422</v>
      </c>
      <c r="K122">
        <v>5494</v>
      </c>
      <c r="L122">
        <v>5494</v>
      </c>
      <c r="M122">
        <v>0</v>
      </c>
      <c r="N122">
        <v>185</v>
      </c>
      <c r="O122">
        <v>0</v>
      </c>
      <c r="P122">
        <v>1660.5319999999999</v>
      </c>
      <c r="Q122">
        <v>1729.808</v>
      </c>
      <c r="R122">
        <v>40000</v>
      </c>
      <c r="S122">
        <v>2771040</v>
      </c>
      <c r="T122">
        <v>0</v>
      </c>
      <c r="U122">
        <v>1370000</v>
      </c>
      <c r="V122">
        <v>1401040</v>
      </c>
      <c r="W122">
        <v>945229.52</v>
      </c>
      <c r="X122">
        <v>315508.25</v>
      </c>
      <c r="Y122">
        <v>1260737.77</v>
      </c>
      <c r="Z122">
        <v>10.01</v>
      </c>
      <c r="AA122">
        <v>11179460.75</v>
      </c>
      <c r="AB122">
        <v>12236852.9</v>
      </c>
      <c r="AC122">
        <v>0.89990000000000003</v>
      </c>
      <c r="AD122">
        <v>1.0946</v>
      </c>
      <c r="AE122">
        <v>10.96</v>
      </c>
      <c r="AH122">
        <v>0</v>
      </c>
      <c r="AI122">
        <v>0</v>
      </c>
      <c r="AJ122">
        <v>0</v>
      </c>
      <c r="AK122">
        <v>1850</v>
      </c>
      <c r="AL122">
        <v>0</v>
      </c>
    </row>
    <row r="123" spans="1:38" hidden="1" x14ac:dyDescent="0.25">
      <c r="A123">
        <v>263</v>
      </c>
      <c r="B123" t="s">
        <v>45</v>
      </c>
      <c r="C123" t="s">
        <v>45</v>
      </c>
      <c r="D123" t="s">
        <v>183</v>
      </c>
      <c r="E123" t="s">
        <v>184</v>
      </c>
      <c r="F123" t="s">
        <v>183</v>
      </c>
      <c r="H123" t="s">
        <v>423</v>
      </c>
      <c r="I123" t="s">
        <v>57</v>
      </c>
      <c r="J123" t="s">
        <v>424</v>
      </c>
      <c r="K123">
        <v>641</v>
      </c>
      <c r="L123">
        <v>641</v>
      </c>
      <c r="M123">
        <v>0</v>
      </c>
      <c r="N123">
        <v>639</v>
      </c>
      <c r="O123">
        <v>0</v>
      </c>
      <c r="P123">
        <v>681.774</v>
      </c>
      <c r="Q123">
        <v>698.71199999999999</v>
      </c>
      <c r="R123">
        <v>30000</v>
      </c>
      <c r="S123">
        <v>508140</v>
      </c>
      <c r="T123">
        <v>285000</v>
      </c>
      <c r="U123">
        <v>0</v>
      </c>
      <c r="V123">
        <v>793140</v>
      </c>
      <c r="W123">
        <v>5</v>
      </c>
      <c r="X123">
        <v>717786.81299999997</v>
      </c>
      <c r="Y123">
        <v>717791.81299999997</v>
      </c>
      <c r="Z123">
        <v>9.5</v>
      </c>
      <c r="AA123">
        <v>4213572.3600000003</v>
      </c>
      <c r="AB123">
        <v>8427818.9869999997</v>
      </c>
      <c r="AC123">
        <v>0.90500000000000003</v>
      </c>
      <c r="AD123">
        <v>2.0002</v>
      </c>
      <c r="AE123">
        <v>19</v>
      </c>
      <c r="AH123">
        <v>0</v>
      </c>
      <c r="AI123">
        <v>0</v>
      </c>
      <c r="AJ123">
        <v>0</v>
      </c>
      <c r="AK123">
        <v>4437</v>
      </c>
      <c r="AL123">
        <v>0</v>
      </c>
    </row>
    <row r="124" spans="1:38" hidden="1" x14ac:dyDescent="0.25">
      <c r="A124">
        <v>266</v>
      </c>
      <c r="B124" t="s">
        <v>45</v>
      </c>
      <c r="C124" t="s">
        <v>155</v>
      </c>
      <c r="D124" t="s">
        <v>425</v>
      </c>
      <c r="E124" t="s">
        <v>426</v>
      </c>
      <c r="F124" t="s">
        <v>425</v>
      </c>
      <c r="H124" t="s">
        <v>427</v>
      </c>
      <c r="I124" t="s">
        <v>57</v>
      </c>
      <c r="J124" t="s">
        <v>428</v>
      </c>
      <c r="K124">
        <v>464</v>
      </c>
      <c r="L124">
        <v>464</v>
      </c>
      <c r="M124">
        <v>0</v>
      </c>
      <c r="N124">
        <v>448</v>
      </c>
      <c r="O124">
        <v>0</v>
      </c>
      <c r="P124">
        <v>106.658</v>
      </c>
      <c r="Q124">
        <v>128.51599999999999</v>
      </c>
      <c r="R124">
        <v>30000</v>
      </c>
      <c r="S124">
        <v>655740</v>
      </c>
      <c r="T124">
        <v>94000</v>
      </c>
      <c r="U124">
        <v>0</v>
      </c>
      <c r="V124">
        <v>749740</v>
      </c>
      <c r="W124">
        <v>321</v>
      </c>
      <c r="X124">
        <v>678191.88800000004</v>
      </c>
      <c r="Y124">
        <v>678512.88800000004</v>
      </c>
      <c r="Z124">
        <v>9.5</v>
      </c>
      <c r="AA124">
        <v>3985273.36</v>
      </c>
      <c r="AB124">
        <v>7979602.4069999997</v>
      </c>
      <c r="AC124">
        <v>0.90500000000000003</v>
      </c>
      <c r="AD124">
        <v>2.0023</v>
      </c>
      <c r="AE124">
        <v>19.02</v>
      </c>
      <c r="AH124">
        <v>0</v>
      </c>
      <c r="AI124">
        <v>0</v>
      </c>
      <c r="AJ124">
        <v>0</v>
      </c>
      <c r="AK124">
        <v>4213</v>
      </c>
      <c r="AL124">
        <v>0</v>
      </c>
    </row>
    <row r="125" spans="1:38" hidden="1" x14ac:dyDescent="0.25">
      <c r="A125">
        <v>268</v>
      </c>
      <c r="B125" t="s">
        <v>94</v>
      </c>
      <c r="C125" t="s">
        <v>95</v>
      </c>
      <c r="D125" t="s">
        <v>151</v>
      </c>
      <c r="E125" t="s">
        <v>152</v>
      </c>
      <c r="F125" t="s">
        <v>151</v>
      </c>
      <c r="H125" t="s">
        <v>429</v>
      </c>
      <c r="I125" t="s">
        <v>57</v>
      </c>
      <c r="J125" t="s">
        <v>430</v>
      </c>
      <c r="K125">
        <v>465</v>
      </c>
      <c r="L125">
        <v>465</v>
      </c>
      <c r="M125">
        <v>0</v>
      </c>
      <c r="N125">
        <v>437</v>
      </c>
      <c r="O125">
        <v>0</v>
      </c>
      <c r="P125">
        <v>3878.7</v>
      </c>
      <c r="Q125">
        <v>4135.5</v>
      </c>
      <c r="R125">
        <v>3000</v>
      </c>
      <c r="S125">
        <v>770400</v>
      </c>
      <c r="T125">
        <v>0</v>
      </c>
      <c r="U125">
        <v>0</v>
      </c>
      <c r="V125">
        <v>770400</v>
      </c>
      <c r="W125">
        <v>1211</v>
      </c>
      <c r="X125">
        <v>695999.23199999996</v>
      </c>
      <c r="Y125">
        <v>697210.23199999996</v>
      </c>
      <c r="Z125">
        <v>9.5</v>
      </c>
      <c r="AA125">
        <v>4098684.43</v>
      </c>
      <c r="AB125">
        <v>8183465.0310000004</v>
      </c>
      <c r="AC125">
        <v>0.90500000000000003</v>
      </c>
      <c r="AD125">
        <v>1.9965999999999999</v>
      </c>
      <c r="AE125">
        <v>18.97</v>
      </c>
      <c r="AH125">
        <v>0</v>
      </c>
      <c r="AI125">
        <v>0</v>
      </c>
      <c r="AJ125">
        <v>0</v>
      </c>
      <c r="AK125">
        <v>4124</v>
      </c>
      <c r="AL125">
        <v>0</v>
      </c>
    </row>
    <row r="126" spans="1:38" hidden="1" x14ac:dyDescent="0.25">
      <c r="A126">
        <v>272</v>
      </c>
      <c r="B126" t="s">
        <v>94</v>
      </c>
      <c r="C126" t="s">
        <v>102</v>
      </c>
      <c r="D126" t="s">
        <v>102</v>
      </c>
      <c r="E126" t="s">
        <v>431</v>
      </c>
      <c r="F126" t="s">
        <v>102</v>
      </c>
      <c r="H126" t="s">
        <v>432</v>
      </c>
      <c r="I126" t="s">
        <v>43</v>
      </c>
      <c r="J126" t="s">
        <v>433</v>
      </c>
      <c r="K126">
        <v>1548</v>
      </c>
      <c r="L126">
        <v>1548</v>
      </c>
      <c r="M126">
        <v>0</v>
      </c>
      <c r="N126">
        <v>0</v>
      </c>
      <c r="O126">
        <v>0</v>
      </c>
      <c r="P126">
        <v>631.79999999999995</v>
      </c>
      <c r="Q126">
        <v>651.92700000000002</v>
      </c>
      <c r="R126">
        <v>20000</v>
      </c>
      <c r="S126">
        <v>402540</v>
      </c>
      <c r="T126">
        <v>0</v>
      </c>
      <c r="U126">
        <v>0</v>
      </c>
      <c r="V126">
        <v>402540</v>
      </c>
      <c r="W126">
        <v>142272.70000000001</v>
      </c>
      <c r="X126">
        <v>0</v>
      </c>
      <c r="Y126">
        <v>142272.70000000001</v>
      </c>
      <c r="Z126">
        <v>64.66</v>
      </c>
      <c r="AA126">
        <v>1677205.33</v>
      </c>
      <c r="AB126">
        <v>1784284.07</v>
      </c>
      <c r="AC126">
        <v>0.35339999999999999</v>
      </c>
      <c r="AD126">
        <v>1.0638000000000001</v>
      </c>
      <c r="AE126">
        <v>68.790000000000006</v>
      </c>
      <c r="AH126">
        <v>0</v>
      </c>
      <c r="AI126">
        <v>0</v>
      </c>
      <c r="AJ126">
        <v>0</v>
      </c>
      <c r="AK126">
        <v>0</v>
      </c>
      <c r="AL126">
        <v>0</v>
      </c>
    </row>
    <row r="127" spans="1:38" hidden="1" x14ac:dyDescent="0.25">
      <c r="A127">
        <v>273</v>
      </c>
      <c r="B127" t="s">
        <v>94</v>
      </c>
      <c r="C127" t="s">
        <v>95</v>
      </c>
      <c r="D127" t="s">
        <v>393</v>
      </c>
      <c r="E127" t="s">
        <v>434</v>
      </c>
      <c r="F127" t="s">
        <v>393</v>
      </c>
      <c r="H127" t="s">
        <v>435</v>
      </c>
      <c r="I127" t="s">
        <v>436</v>
      </c>
      <c r="J127" t="s">
        <v>437</v>
      </c>
      <c r="K127">
        <v>10</v>
      </c>
      <c r="L127">
        <v>10</v>
      </c>
      <c r="M127">
        <v>0</v>
      </c>
      <c r="N127">
        <v>10</v>
      </c>
      <c r="O127">
        <v>0</v>
      </c>
      <c r="P127">
        <v>0</v>
      </c>
      <c r="Q127">
        <v>4</v>
      </c>
      <c r="R127">
        <v>20000</v>
      </c>
      <c r="S127">
        <v>80000</v>
      </c>
      <c r="T127">
        <v>0</v>
      </c>
      <c r="U127">
        <v>0</v>
      </c>
      <c r="V127">
        <v>80000</v>
      </c>
      <c r="W127">
        <v>0</v>
      </c>
      <c r="X127">
        <v>17133.928</v>
      </c>
      <c r="Y127">
        <v>17133.928</v>
      </c>
      <c r="Z127">
        <v>78.58</v>
      </c>
      <c r="AA127">
        <v>99719.5</v>
      </c>
      <c r="AB127">
        <v>199438.959</v>
      </c>
      <c r="AC127">
        <v>0.2142</v>
      </c>
      <c r="AD127">
        <v>2</v>
      </c>
      <c r="AE127">
        <v>157.16</v>
      </c>
      <c r="AH127">
        <v>0</v>
      </c>
      <c r="AI127">
        <v>0</v>
      </c>
      <c r="AJ127">
        <v>0</v>
      </c>
      <c r="AK127">
        <v>98</v>
      </c>
      <c r="AL127">
        <v>0</v>
      </c>
    </row>
    <row r="128" spans="1:38" hidden="1" x14ac:dyDescent="0.25">
      <c r="A128">
        <v>274</v>
      </c>
      <c r="B128" t="s">
        <v>94</v>
      </c>
      <c r="C128" t="s">
        <v>166</v>
      </c>
      <c r="D128" t="s">
        <v>171</v>
      </c>
      <c r="E128" t="s">
        <v>438</v>
      </c>
      <c r="F128" t="s">
        <v>171</v>
      </c>
      <c r="H128" t="s">
        <v>439</v>
      </c>
      <c r="I128" t="s">
        <v>57</v>
      </c>
      <c r="J128" t="s">
        <v>440</v>
      </c>
      <c r="K128">
        <v>341</v>
      </c>
      <c r="L128">
        <v>341</v>
      </c>
      <c r="M128">
        <v>0</v>
      </c>
      <c r="N128">
        <v>341</v>
      </c>
      <c r="O128">
        <v>0</v>
      </c>
      <c r="P128">
        <v>918.78800000000001</v>
      </c>
      <c r="Q128">
        <v>971.53499999999997</v>
      </c>
      <c r="R128">
        <v>20000</v>
      </c>
      <c r="S128">
        <v>1054940</v>
      </c>
      <c r="T128">
        <v>0</v>
      </c>
      <c r="U128">
        <v>0</v>
      </c>
      <c r="V128">
        <v>1054940</v>
      </c>
      <c r="W128">
        <v>0</v>
      </c>
      <c r="X128">
        <v>626000</v>
      </c>
      <c r="Y128">
        <v>626000</v>
      </c>
      <c r="Z128">
        <v>40.659999999999997</v>
      </c>
      <c r="AA128">
        <v>3674620</v>
      </c>
      <c r="AB128">
        <v>7349240</v>
      </c>
      <c r="AC128">
        <v>0.59340000000000004</v>
      </c>
      <c r="AD128">
        <v>2</v>
      </c>
      <c r="AE128">
        <v>81.319999999999993</v>
      </c>
      <c r="AH128">
        <v>0</v>
      </c>
      <c r="AI128">
        <v>0</v>
      </c>
      <c r="AJ128">
        <v>0</v>
      </c>
      <c r="AK128">
        <v>3130</v>
      </c>
      <c r="AL128">
        <v>0</v>
      </c>
    </row>
    <row r="129" spans="1:38" hidden="1" x14ac:dyDescent="0.25">
      <c r="A129">
        <v>276</v>
      </c>
      <c r="B129" t="s">
        <v>94</v>
      </c>
      <c r="C129" t="s">
        <v>166</v>
      </c>
      <c r="D129" t="s">
        <v>166</v>
      </c>
      <c r="E129" t="s">
        <v>228</v>
      </c>
      <c r="F129" t="s">
        <v>166</v>
      </c>
      <c r="H129" t="s">
        <v>441</v>
      </c>
      <c r="I129" t="s">
        <v>57</v>
      </c>
      <c r="J129" t="s">
        <v>442</v>
      </c>
      <c r="K129">
        <v>637</v>
      </c>
      <c r="L129">
        <v>637</v>
      </c>
      <c r="M129">
        <v>0</v>
      </c>
      <c r="N129">
        <v>451</v>
      </c>
      <c r="O129">
        <v>0</v>
      </c>
      <c r="P129">
        <v>493.12900000000002</v>
      </c>
      <c r="Q129">
        <v>507.12299999999999</v>
      </c>
      <c r="R129">
        <v>40000</v>
      </c>
      <c r="S129">
        <v>559760</v>
      </c>
      <c r="T129">
        <v>45000</v>
      </c>
      <c r="U129">
        <v>0</v>
      </c>
      <c r="V129">
        <v>604760</v>
      </c>
      <c r="W129">
        <v>5278</v>
      </c>
      <c r="X129">
        <v>542029.70200000005</v>
      </c>
      <c r="Y129">
        <v>547307.70200000005</v>
      </c>
      <c r="Z129">
        <v>9.5</v>
      </c>
      <c r="AA129">
        <v>3224745.82</v>
      </c>
      <c r="AB129">
        <v>3237135.8250000002</v>
      </c>
      <c r="AC129">
        <v>0.90500000000000003</v>
      </c>
      <c r="AD129">
        <v>1.0038</v>
      </c>
      <c r="AE129">
        <v>9.5399999999999991</v>
      </c>
      <c r="AH129">
        <v>0</v>
      </c>
      <c r="AI129">
        <v>0</v>
      </c>
      <c r="AJ129">
        <v>0</v>
      </c>
      <c r="AK129">
        <v>3013</v>
      </c>
      <c r="AL129">
        <v>0</v>
      </c>
    </row>
    <row r="130" spans="1:38" hidden="1" x14ac:dyDescent="0.25">
      <c r="A130">
        <v>278</v>
      </c>
      <c r="B130" t="s">
        <v>94</v>
      </c>
      <c r="C130" t="s">
        <v>166</v>
      </c>
      <c r="D130" t="s">
        <v>166</v>
      </c>
      <c r="E130" t="s">
        <v>390</v>
      </c>
      <c r="F130" t="s">
        <v>166</v>
      </c>
      <c r="H130" t="s">
        <v>443</v>
      </c>
      <c r="I130" t="s">
        <v>57</v>
      </c>
      <c r="J130" t="s">
        <v>444</v>
      </c>
      <c r="K130">
        <v>608</v>
      </c>
      <c r="L130">
        <v>608</v>
      </c>
      <c r="M130">
        <v>0</v>
      </c>
      <c r="N130">
        <v>521</v>
      </c>
      <c r="O130">
        <v>0</v>
      </c>
      <c r="P130">
        <v>1055.616</v>
      </c>
      <c r="Q130">
        <v>1076.6959999999999</v>
      </c>
      <c r="R130">
        <v>20000</v>
      </c>
      <c r="S130">
        <v>421600</v>
      </c>
      <c r="T130">
        <v>445000</v>
      </c>
      <c r="U130">
        <v>0</v>
      </c>
      <c r="V130">
        <v>866600</v>
      </c>
      <c r="W130">
        <v>7846</v>
      </c>
      <c r="X130">
        <v>776428.28300000005</v>
      </c>
      <c r="Y130">
        <v>784274.28300000005</v>
      </c>
      <c r="Z130">
        <v>9.5</v>
      </c>
      <c r="AA130">
        <v>4584982.29</v>
      </c>
      <c r="AB130">
        <v>9093874.9269999992</v>
      </c>
      <c r="AC130">
        <v>0.90500000000000003</v>
      </c>
      <c r="AD130">
        <v>1.9834000000000001</v>
      </c>
      <c r="AE130">
        <v>18.84</v>
      </c>
      <c r="AH130">
        <v>0</v>
      </c>
      <c r="AI130">
        <v>0</v>
      </c>
      <c r="AJ130">
        <v>0</v>
      </c>
      <c r="AK130">
        <v>4106.5</v>
      </c>
      <c r="AL130">
        <v>0</v>
      </c>
    </row>
    <row r="131" spans="1:38" hidden="1" x14ac:dyDescent="0.25">
      <c r="A131">
        <v>280</v>
      </c>
      <c r="B131" t="s">
        <v>39</v>
      </c>
      <c r="C131" t="s">
        <v>187</v>
      </c>
      <c r="D131" t="s">
        <v>445</v>
      </c>
      <c r="E131" t="s">
        <v>446</v>
      </c>
      <c r="F131" t="s">
        <v>445</v>
      </c>
      <c r="H131" t="s">
        <v>447</v>
      </c>
      <c r="I131" t="s">
        <v>57</v>
      </c>
      <c r="J131" t="s">
        <v>448</v>
      </c>
      <c r="K131">
        <v>613</v>
      </c>
      <c r="L131">
        <v>613</v>
      </c>
      <c r="M131">
        <v>0</v>
      </c>
      <c r="N131">
        <v>613</v>
      </c>
      <c r="O131">
        <v>0</v>
      </c>
      <c r="P131">
        <v>598.08299999999997</v>
      </c>
      <c r="Q131">
        <v>624.68700000000001</v>
      </c>
      <c r="R131">
        <v>20000</v>
      </c>
      <c r="S131">
        <v>532080</v>
      </c>
      <c r="T131">
        <v>130000</v>
      </c>
      <c r="U131">
        <v>0</v>
      </c>
      <c r="V131">
        <v>662080</v>
      </c>
      <c r="W131">
        <v>0</v>
      </c>
      <c r="X131">
        <v>599181.18400000001</v>
      </c>
      <c r="Y131">
        <v>599181.18400000001</v>
      </c>
      <c r="Z131">
        <v>9.5</v>
      </c>
      <c r="AA131">
        <v>3517194.2400000002</v>
      </c>
      <c r="AB131">
        <v>7034387.9510000004</v>
      </c>
      <c r="AC131">
        <v>0.90500000000000003</v>
      </c>
      <c r="AD131">
        <v>2</v>
      </c>
      <c r="AE131">
        <v>19</v>
      </c>
      <c r="AH131">
        <v>0</v>
      </c>
      <c r="AI131">
        <v>0</v>
      </c>
      <c r="AJ131">
        <v>0</v>
      </c>
      <c r="AK131">
        <v>4811</v>
      </c>
      <c r="AL131">
        <v>0</v>
      </c>
    </row>
    <row r="132" spans="1:38" hidden="1" x14ac:dyDescent="0.25">
      <c r="A132">
        <v>281</v>
      </c>
      <c r="B132" t="s">
        <v>45</v>
      </c>
      <c r="C132" t="s">
        <v>46</v>
      </c>
      <c r="D132" t="s">
        <v>231</v>
      </c>
      <c r="E132" t="s">
        <v>235</v>
      </c>
      <c r="F132" t="s">
        <v>231</v>
      </c>
      <c r="H132" t="s">
        <v>449</v>
      </c>
      <c r="I132" t="s">
        <v>50</v>
      </c>
      <c r="J132" t="s">
        <v>450</v>
      </c>
      <c r="K132">
        <v>6065</v>
      </c>
      <c r="L132">
        <v>6065</v>
      </c>
      <c r="M132">
        <v>0</v>
      </c>
      <c r="N132">
        <v>37</v>
      </c>
      <c r="O132">
        <v>0</v>
      </c>
      <c r="P132">
        <v>25988.5</v>
      </c>
      <c r="Q132">
        <v>26803.5</v>
      </c>
      <c r="R132">
        <v>1000</v>
      </c>
      <c r="S132">
        <v>815000</v>
      </c>
      <c r="T132">
        <v>0</v>
      </c>
      <c r="U132">
        <v>0</v>
      </c>
      <c r="V132">
        <v>815000</v>
      </c>
      <c r="W132">
        <v>656845.93999999994</v>
      </c>
      <c r="X132">
        <v>7722.7020000000002</v>
      </c>
      <c r="Y132">
        <v>664568.64199999999</v>
      </c>
      <c r="Z132">
        <v>18.46</v>
      </c>
      <c r="AA132">
        <v>6494806.6900000004</v>
      </c>
      <c r="AB132">
        <v>6031250.6299999999</v>
      </c>
      <c r="AC132">
        <v>0.81540000000000001</v>
      </c>
      <c r="AD132">
        <v>0.92859999999999998</v>
      </c>
      <c r="AE132">
        <v>17.14</v>
      </c>
      <c r="AH132">
        <v>0</v>
      </c>
      <c r="AI132">
        <v>0</v>
      </c>
      <c r="AJ132">
        <v>0</v>
      </c>
      <c r="AK132">
        <v>342</v>
      </c>
      <c r="AL132">
        <v>0</v>
      </c>
    </row>
    <row r="133" spans="1:38" hidden="1" x14ac:dyDescent="0.25">
      <c r="A133">
        <v>282</v>
      </c>
      <c r="B133" t="s">
        <v>45</v>
      </c>
      <c r="C133" t="s">
        <v>45</v>
      </c>
      <c r="D133" t="s">
        <v>179</v>
      </c>
      <c r="E133" t="s">
        <v>266</v>
      </c>
      <c r="F133" t="s">
        <v>179</v>
      </c>
      <c r="H133" t="s">
        <v>451</v>
      </c>
      <c r="I133" t="s">
        <v>57</v>
      </c>
      <c r="J133" t="s">
        <v>452</v>
      </c>
      <c r="K133">
        <v>455</v>
      </c>
      <c r="L133">
        <v>455</v>
      </c>
      <c r="M133">
        <v>0</v>
      </c>
      <c r="N133">
        <v>440</v>
      </c>
      <c r="O133">
        <v>0</v>
      </c>
      <c r="P133">
        <v>679.67399999999998</v>
      </c>
      <c r="Q133">
        <v>700.30200000000002</v>
      </c>
      <c r="R133">
        <v>20000</v>
      </c>
      <c r="S133">
        <v>412560</v>
      </c>
      <c r="T133">
        <v>272000</v>
      </c>
      <c r="U133">
        <v>0</v>
      </c>
      <c r="V133">
        <v>684560</v>
      </c>
      <c r="W133">
        <v>524</v>
      </c>
      <c r="X133">
        <v>619003.53599999996</v>
      </c>
      <c r="Y133">
        <v>619527.53599999996</v>
      </c>
      <c r="Z133">
        <v>9.5</v>
      </c>
      <c r="AA133">
        <v>3641241.57</v>
      </c>
      <c r="AB133">
        <v>3639768.57</v>
      </c>
      <c r="AC133">
        <v>0.90500000000000003</v>
      </c>
      <c r="AD133">
        <v>0.99960000000000004</v>
      </c>
      <c r="AE133">
        <v>9.5</v>
      </c>
      <c r="AH133">
        <v>0</v>
      </c>
      <c r="AI133">
        <v>0</v>
      </c>
      <c r="AJ133">
        <v>0</v>
      </c>
      <c r="AK133">
        <v>3286</v>
      </c>
      <c r="AL133">
        <v>0</v>
      </c>
    </row>
    <row r="134" spans="1:38" hidden="1" x14ac:dyDescent="0.25">
      <c r="A134">
        <v>283</v>
      </c>
      <c r="B134" t="s">
        <v>45</v>
      </c>
      <c r="C134" t="s">
        <v>453</v>
      </c>
      <c r="D134" t="s">
        <v>454</v>
      </c>
      <c r="E134" t="s">
        <v>455</v>
      </c>
      <c r="F134" t="s">
        <v>454</v>
      </c>
      <c r="H134" t="s">
        <v>456</v>
      </c>
      <c r="I134" t="s">
        <v>57</v>
      </c>
      <c r="J134" t="s">
        <v>457</v>
      </c>
      <c r="K134">
        <v>198</v>
      </c>
      <c r="L134">
        <v>198</v>
      </c>
      <c r="M134">
        <v>0</v>
      </c>
      <c r="N134">
        <v>191</v>
      </c>
      <c r="O134">
        <v>0</v>
      </c>
      <c r="P134">
        <v>242.93600000000001</v>
      </c>
      <c r="Q134">
        <v>251.517</v>
      </c>
      <c r="R134">
        <v>20000</v>
      </c>
      <c r="S134">
        <v>171620</v>
      </c>
      <c r="T134">
        <v>0</v>
      </c>
      <c r="U134">
        <v>0</v>
      </c>
      <c r="V134">
        <v>171620</v>
      </c>
      <c r="W134">
        <v>149</v>
      </c>
      <c r="X134">
        <v>155167.00099999999</v>
      </c>
      <c r="Y134">
        <v>155316.00099999999</v>
      </c>
      <c r="Z134">
        <v>9.5</v>
      </c>
      <c r="AA134">
        <v>912710.03</v>
      </c>
      <c r="AB134">
        <v>1823265.3419999999</v>
      </c>
      <c r="AC134">
        <v>0.90500000000000003</v>
      </c>
      <c r="AD134">
        <v>1.9976</v>
      </c>
      <c r="AE134">
        <v>18.98</v>
      </c>
      <c r="AH134">
        <v>0</v>
      </c>
      <c r="AI134">
        <v>0</v>
      </c>
      <c r="AJ134">
        <v>0</v>
      </c>
      <c r="AK134">
        <v>1479.5</v>
      </c>
      <c r="AL134">
        <v>0</v>
      </c>
    </row>
    <row r="135" spans="1:38" hidden="1" x14ac:dyDescent="0.25">
      <c r="A135">
        <v>284</v>
      </c>
      <c r="B135" t="s">
        <v>45</v>
      </c>
      <c r="C135" t="s">
        <v>46</v>
      </c>
      <c r="D135" t="s">
        <v>231</v>
      </c>
      <c r="E135" t="s">
        <v>349</v>
      </c>
      <c r="F135" t="s">
        <v>231</v>
      </c>
      <c r="H135" t="s">
        <v>458</v>
      </c>
      <c r="I135" t="s">
        <v>79</v>
      </c>
      <c r="J135" t="s">
        <v>459</v>
      </c>
      <c r="K135">
        <v>98</v>
      </c>
      <c r="L135">
        <v>98</v>
      </c>
      <c r="M135">
        <v>0</v>
      </c>
      <c r="N135">
        <v>0</v>
      </c>
      <c r="O135">
        <v>0</v>
      </c>
      <c r="P135">
        <v>2774.1410000000001</v>
      </c>
      <c r="Q135">
        <v>2816.2080000000001</v>
      </c>
      <c r="R135">
        <v>40000</v>
      </c>
      <c r="S135">
        <v>1682680</v>
      </c>
      <c r="T135">
        <v>0</v>
      </c>
      <c r="U135">
        <v>0</v>
      </c>
      <c r="V135">
        <v>1682680</v>
      </c>
      <c r="W135">
        <v>1687838.75</v>
      </c>
      <c r="X135">
        <v>0</v>
      </c>
      <c r="Y135">
        <v>1687838.75</v>
      </c>
      <c r="Z135">
        <v>-0.31</v>
      </c>
      <c r="AA135">
        <v>13159060.880000001</v>
      </c>
      <c r="AB135">
        <v>14352097.810000001</v>
      </c>
      <c r="AC135">
        <v>1.0031000000000001</v>
      </c>
      <c r="AD135">
        <v>1.0907</v>
      </c>
      <c r="AE135">
        <v>-0.34</v>
      </c>
      <c r="AH135">
        <v>0</v>
      </c>
      <c r="AI135">
        <v>0</v>
      </c>
      <c r="AJ135">
        <v>0</v>
      </c>
      <c r="AK135">
        <v>0</v>
      </c>
      <c r="AL135">
        <v>0</v>
      </c>
    </row>
    <row r="136" spans="1:38" hidden="1" x14ac:dyDescent="0.25">
      <c r="A136">
        <v>285</v>
      </c>
      <c r="B136" t="s">
        <v>52</v>
      </c>
      <c r="C136" t="s">
        <v>120</v>
      </c>
      <c r="D136" t="s">
        <v>121</v>
      </c>
      <c r="E136" t="s">
        <v>260</v>
      </c>
      <c r="F136" t="s">
        <v>121</v>
      </c>
      <c r="H136" t="s">
        <v>460</v>
      </c>
      <c r="I136" t="s">
        <v>57</v>
      </c>
      <c r="J136" t="s">
        <v>461</v>
      </c>
      <c r="K136">
        <v>573</v>
      </c>
      <c r="L136">
        <v>573</v>
      </c>
      <c r="M136">
        <v>0</v>
      </c>
      <c r="N136">
        <v>571</v>
      </c>
      <c r="O136">
        <v>0</v>
      </c>
      <c r="P136">
        <v>1077.556</v>
      </c>
      <c r="Q136">
        <v>1098.328</v>
      </c>
      <c r="R136">
        <v>30000</v>
      </c>
      <c r="S136">
        <v>623160</v>
      </c>
      <c r="T136">
        <v>435000</v>
      </c>
      <c r="U136">
        <v>0</v>
      </c>
      <c r="V136">
        <v>1058160</v>
      </c>
      <c r="W136">
        <v>760</v>
      </c>
      <c r="X136">
        <v>956876.09</v>
      </c>
      <c r="Y136">
        <v>957636.09</v>
      </c>
      <c r="Z136">
        <v>9.5</v>
      </c>
      <c r="AA136">
        <v>5624434.1900000004</v>
      </c>
      <c r="AB136">
        <v>11233726.666999999</v>
      </c>
      <c r="AC136">
        <v>0.90500000000000003</v>
      </c>
      <c r="AD136">
        <v>1.9973000000000001</v>
      </c>
      <c r="AE136">
        <v>18.97</v>
      </c>
      <c r="AH136">
        <v>0</v>
      </c>
      <c r="AI136">
        <v>0</v>
      </c>
      <c r="AJ136">
        <v>0</v>
      </c>
      <c r="AK136">
        <v>5710</v>
      </c>
      <c r="AL136">
        <v>0</v>
      </c>
    </row>
    <row r="137" spans="1:38" hidden="1" x14ac:dyDescent="0.25">
      <c r="A137">
        <v>287</v>
      </c>
      <c r="B137" t="s">
        <v>94</v>
      </c>
      <c r="C137" t="s">
        <v>166</v>
      </c>
      <c r="D137" t="s">
        <v>171</v>
      </c>
      <c r="E137" t="s">
        <v>172</v>
      </c>
      <c r="F137" t="s">
        <v>171</v>
      </c>
      <c r="H137" t="s">
        <v>462</v>
      </c>
      <c r="I137" t="s">
        <v>57</v>
      </c>
      <c r="J137" t="s">
        <v>463</v>
      </c>
      <c r="K137">
        <v>301</v>
      </c>
      <c r="L137">
        <v>301</v>
      </c>
      <c r="M137">
        <v>0</v>
      </c>
      <c r="N137">
        <v>301</v>
      </c>
      <c r="O137">
        <v>0</v>
      </c>
      <c r="P137">
        <v>611.48500000000001</v>
      </c>
      <c r="Q137">
        <v>640.76199999999994</v>
      </c>
      <c r="R137">
        <v>20000</v>
      </c>
      <c r="S137">
        <v>585540</v>
      </c>
      <c r="T137">
        <v>0</v>
      </c>
      <c r="U137">
        <v>0</v>
      </c>
      <c r="V137">
        <v>585540</v>
      </c>
      <c r="W137">
        <v>0</v>
      </c>
      <c r="X137">
        <v>479300</v>
      </c>
      <c r="Y137">
        <v>479300</v>
      </c>
      <c r="Z137">
        <v>18.14</v>
      </c>
      <c r="AA137">
        <v>2813491</v>
      </c>
      <c r="AB137">
        <v>5626982</v>
      </c>
      <c r="AC137">
        <v>0.81859999999999999</v>
      </c>
      <c r="AD137">
        <v>2</v>
      </c>
      <c r="AE137">
        <v>36.28</v>
      </c>
      <c r="AH137">
        <v>0</v>
      </c>
      <c r="AI137">
        <v>0</v>
      </c>
      <c r="AJ137">
        <v>0</v>
      </c>
      <c r="AK137">
        <v>2396.5</v>
      </c>
      <c r="AL137">
        <v>0</v>
      </c>
    </row>
    <row r="138" spans="1:38" hidden="1" x14ac:dyDescent="0.25">
      <c r="A138">
        <v>288</v>
      </c>
      <c r="B138" t="s">
        <v>52</v>
      </c>
      <c r="C138" t="s">
        <v>53</v>
      </c>
      <c r="D138" t="s">
        <v>203</v>
      </c>
      <c r="E138" t="s">
        <v>408</v>
      </c>
      <c r="F138" t="s">
        <v>203</v>
      </c>
      <c r="H138" t="s">
        <v>464</v>
      </c>
      <c r="I138" t="s">
        <v>79</v>
      </c>
      <c r="J138" t="s">
        <v>465</v>
      </c>
      <c r="K138">
        <v>21</v>
      </c>
      <c r="L138">
        <v>21</v>
      </c>
      <c r="M138">
        <v>0</v>
      </c>
      <c r="N138">
        <v>0</v>
      </c>
      <c r="O138">
        <v>0</v>
      </c>
      <c r="P138">
        <v>166.94900000000001</v>
      </c>
      <c r="Q138">
        <v>169.20099999999999</v>
      </c>
      <c r="R138">
        <v>20000</v>
      </c>
      <c r="S138">
        <v>45040</v>
      </c>
      <c r="T138">
        <v>0</v>
      </c>
      <c r="U138">
        <v>0</v>
      </c>
      <c r="V138">
        <v>45040</v>
      </c>
      <c r="W138">
        <v>43902.5</v>
      </c>
      <c r="X138">
        <v>0</v>
      </c>
      <c r="Y138">
        <v>43902.5</v>
      </c>
      <c r="Z138">
        <v>2.5299999999999998</v>
      </c>
      <c r="AA138">
        <v>385432.91</v>
      </c>
      <c r="AB138">
        <v>385437.97</v>
      </c>
      <c r="AC138">
        <v>0.97470000000000001</v>
      </c>
      <c r="AD138">
        <v>1</v>
      </c>
      <c r="AE138">
        <v>2.5299999999999998</v>
      </c>
      <c r="AH138">
        <v>0</v>
      </c>
      <c r="AI138">
        <v>0</v>
      </c>
      <c r="AJ138">
        <v>0</v>
      </c>
      <c r="AK138">
        <v>0</v>
      </c>
      <c r="AL138">
        <v>0</v>
      </c>
    </row>
    <row r="139" spans="1:38" hidden="1" x14ac:dyDescent="0.25">
      <c r="A139">
        <v>289</v>
      </c>
      <c r="B139" t="s">
        <v>71</v>
      </c>
      <c r="C139" t="s">
        <v>108</v>
      </c>
      <c r="D139" t="s">
        <v>108</v>
      </c>
      <c r="E139" t="s">
        <v>134</v>
      </c>
      <c r="F139" t="s">
        <v>108</v>
      </c>
      <c r="H139" t="s">
        <v>466</v>
      </c>
      <c r="I139" t="s">
        <v>57</v>
      </c>
      <c r="J139" t="s">
        <v>467</v>
      </c>
      <c r="K139">
        <v>168</v>
      </c>
      <c r="L139">
        <v>168</v>
      </c>
      <c r="M139">
        <v>0</v>
      </c>
      <c r="N139">
        <v>135</v>
      </c>
      <c r="O139">
        <v>0</v>
      </c>
      <c r="P139">
        <v>504.7</v>
      </c>
      <c r="Q139">
        <v>848.2</v>
      </c>
      <c r="R139">
        <v>40000</v>
      </c>
      <c r="S139">
        <v>13740000</v>
      </c>
      <c r="T139">
        <v>0</v>
      </c>
      <c r="U139">
        <v>0</v>
      </c>
      <c r="V139">
        <v>13740000</v>
      </c>
      <c r="W139">
        <v>1320</v>
      </c>
      <c r="X139">
        <v>270000</v>
      </c>
      <c r="Y139">
        <v>271320</v>
      </c>
      <c r="Z139">
        <v>98.03</v>
      </c>
      <c r="AA139">
        <v>1586307.56</v>
      </c>
      <c r="AB139">
        <v>1585556.56</v>
      </c>
      <c r="AC139">
        <v>1.9699999999999999E-2</v>
      </c>
      <c r="AD139">
        <v>0.99950000000000006</v>
      </c>
      <c r="AE139">
        <v>97.98</v>
      </c>
      <c r="AH139">
        <v>0</v>
      </c>
      <c r="AI139">
        <v>0</v>
      </c>
      <c r="AJ139">
        <v>0</v>
      </c>
      <c r="AK139">
        <v>1350</v>
      </c>
      <c r="AL139">
        <v>0</v>
      </c>
    </row>
    <row r="140" spans="1:38" hidden="1" x14ac:dyDescent="0.25">
      <c r="A140">
        <v>290</v>
      </c>
      <c r="B140" t="s">
        <v>94</v>
      </c>
      <c r="C140" t="s">
        <v>166</v>
      </c>
      <c r="D140" t="s">
        <v>166</v>
      </c>
      <c r="E140" t="s">
        <v>468</v>
      </c>
      <c r="F140" t="s">
        <v>166</v>
      </c>
      <c r="H140" t="s">
        <v>469</v>
      </c>
      <c r="I140" t="s">
        <v>57</v>
      </c>
      <c r="J140" t="s">
        <v>470</v>
      </c>
      <c r="K140">
        <v>471</v>
      </c>
      <c r="L140">
        <v>471</v>
      </c>
      <c r="M140">
        <v>0</v>
      </c>
      <c r="N140">
        <v>442</v>
      </c>
      <c r="O140">
        <v>0</v>
      </c>
      <c r="P140">
        <v>970.97500000000002</v>
      </c>
      <c r="Q140">
        <v>988.18600000000004</v>
      </c>
      <c r="R140">
        <v>20000</v>
      </c>
      <c r="S140">
        <v>344220</v>
      </c>
      <c r="T140">
        <v>490000</v>
      </c>
      <c r="U140">
        <v>0</v>
      </c>
      <c r="V140">
        <v>834220</v>
      </c>
      <c r="W140">
        <v>776</v>
      </c>
      <c r="X140">
        <v>754194.12399999995</v>
      </c>
      <c r="Y140">
        <v>754970.12399999995</v>
      </c>
      <c r="Z140">
        <v>9.5</v>
      </c>
      <c r="AA140">
        <v>4399891.66</v>
      </c>
      <c r="AB140">
        <v>4551482.66</v>
      </c>
      <c r="AC140">
        <v>0.90500000000000003</v>
      </c>
      <c r="AD140">
        <v>1.0345</v>
      </c>
      <c r="AE140">
        <v>9.83</v>
      </c>
      <c r="AH140">
        <v>0</v>
      </c>
      <c r="AI140">
        <v>0</v>
      </c>
      <c r="AJ140">
        <v>0</v>
      </c>
      <c r="AK140">
        <v>4322.5</v>
      </c>
      <c r="AL140">
        <v>0</v>
      </c>
    </row>
    <row r="141" spans="1:38" hidden="1" x14ac:dyDescent="0.25">
      <c r="A141">
        <v>291</v>
      </c>
      <c r="B141" t="s">
        <v>94</v>
      </c>
      <c r="C141" t="s">
        <v>102</v>
      </c>
      <c r="D141" t="s">
        <v>159</v>
      </c>
      <c r="E141" t="s">
        <v>163</v>
      </c>
      <c r="F141" t="s">
        <v>159</v>
      </c>
      <c r="H141" t="s">
        <v>471</v>
      </c>
      <c r="I141" t="s">
        <v>57</v>
      </c>
      <c r="J141" t="s">
        <v>472</v>
      </c>
      <c r="K141">
        <v>305</v>
      </c>
      <c r="L141">
        <v>305</v>
      </c>
      <c r="M141">
        <v>0</v>
      </c>
      <c r="N141">
        <v>302</v>
      </c>
      <c r="O141">
        <v>0</v>
      </c>
      <c r="P141">
        <v>767.06899999999996</v>
      </c>
      <c r="Q141">
        <v>806.66399999999999</v>
      </c>
      <c r="R141">
        <v>20000</v>
      </c>
      <c r="S141">
        <v>791900</v>
      </c>
      <c r="T141">
        <v>0</v>
      </c>
      <c r="U141">
        <v>0</v>
      </c>
      <c r="V141">
        <v>791900</v>
      </c>
      <c r="W141">
        <v>222</v>
      </c>
      <c r="X141">
        <v>559100</v>
      </c>
      <c r="Y141">
        <v>559322</v>
      </c>
      <c r="Z141">
        <v>29.37</v>
      </c>
      <c r="AA141">
        <v>3283898.88</v>
      </c>
      <c r="AB141">
        <v>6565814.8799999999</v>
      </c>
      <c r="AC141">
        <v>0.70630000000000004</v>
      </c>
      <c r="AD141">
        <v>1.9994000000000001</v>
      </c>
      <c r="AE141">
        <v>58.72</v>
      </c>
      <c r="AH141">
        <v>0</v>
      </c>
      <c r="AI141">
        <v>0</v>
      </c>
      <c r="AJ141">
        <v>0</v>
      </c>
      <c r="AK141">
        <v>2795.5</v>
      </c>
      <c r="AL141">
        <v>0</v>
      </c>
    </row>
    <row r="142" spans="1:38" hidden="1" x14ac:dyDescent="0.25">
      <c r="A142">
        <v>292</v>
      </c>
      <c r="B142" t="s">
        <v>45</v>
      </c>
      <c r="C142" t="s">
        <v>46</v>
      </c>
      <c r="D142" t="s">
        <v>231</v>
      </c>
      <c r="E142" t="s">
        <v>344</v>
      </c>
      <c r="F142" t="s">
        <v>231</v>
      </c>
      <c r="H142" t="s">
        <v>473</v>
      </c>
      <c r="I142" t="s">
        <v>79</v>
      </c>
      <c r="J142" t="s">
        <v>474</v>
      </c>
      <c r="K142">
        <v>124</v>
      </c>
      <c r="L142">
        <v>124</v>
      </c>
      <c r="M142">
        <v>0</v>
      </c>
      <c r="N142">
        <v>0</v>
      </c>
      <c r="O142">
        <v>0</v>
      </c>
      <c r="P142">
        <v>2422.1590000000001</v>
      </c>
      <c r="Q142">
        <v>2459.9659999999999</v>
      </c>
      <c r="R142">
        <v>40000</v>
      </c>
      <c r="S142">
        <v>1512280</v>
      </c>
      <c r="T142">
        <v>0</v>
      </c>
      <c r="U142">
        <v>0</v>
      </c>
      <c r="V142">
        <v>1512280</v>
      </c>
      <c r="W142">
        <v>1659007.8</v>
      </c>
      <c r="X142">
        <v>0</v>
      </c>
      <c r="Y142">
        <v>1659007.8</v>
      </c>
      <c r="Z142">
        <v>-9.6999999999999993</v>
      </c>
      <c r="AA142">
        <v>15854470.029999999</v>
      </c>
      <c r="AB142">
        <v>16501279.050000001</v>
      </c>
      <c r="AC142">
        <v>1.097</v>
      </c>
      <c r="AD142">
        <v>1.0407999999999999</v>
      </c>
      <c r="AE142">
        <v>-10.1</v>
      </c>
      <c r="AH142">
        <v>0</v>
      </c>
      <c r="AI142">
        <v>0</v>
      </c>
      <c r="AJ142">
        <v>0</v>
      </c>
      <c r="AK142">
        <v>0</v>
      </c>
      <c r="AL142">
        <v>0</v>
      </c>
    </row>
    <row r="143" spans="1:38" hidden="1" x14ac:dyDescent="0.25">
      <c r="A143">
        <v>293</v>
      </c>
      <c r="B143" t="s">
        <v>94</v>
      </c>
      <c r="C143" t="s">
        <v>166</v>
      </c>
      <c r="D143" t="s">
        <v>166</v>
      </c>
      <c r="E143" t="s">
        <v>397</v>
      </c>
      <c r="F143" t="s">
        <v>166</v>
      </c>
      <c r="H143" t="s">
        <v>475</v>
      </c>
      <c r="I143" t="s">
        <v>57</v>
      </c>
      <c r="J143" t="s">
        <v>476</v>
      </c>
      <c r="K143">
        <v>402</v>
      </c>
      <c r="L143">
        <v>402</v>
      </c>
      <c r="M143">
        <v>0</v>
      </c>
      <c r="N143">
        <v>368</v>
      </c>
      <c r="O143">
        <v>0</v>
      </c>
      <c r="P143">
        <v>1033.7239999999999</v>
      </c>
      <c r="Q143">
        <v>1053.1079999999999</v>
      </c>
      <c r="R143">
        <v>20000</v>
      </c>
      <c r="S143">
        <v>387680</v>
      </c>
      <c r="T143">
        <v>150000</v>
      </c>
      <c r="U143">
        <v>0</v>
      </c>
      <c r="V143">
        <v>537680</v>
      </c>
      <c r="W143">
        <v>829</v>
      </c>
      <c r="X143">
        <v>485771.163</v>
      </c>
      <c r="Y143">
        <v>486600.163</v>
      </c>
      <c r="Z143">
        <v>9.5</v>
      </c>
      <c r="AA143">
        <v>2837499.72</v>
      </c>
      <c r="AB143">
        <v>5663861.8320000004</v>
      </c>
      <c r="AC143">
        <v>0.90500000000000003</v>
      </c>
      <c r="AD143">
        <v>1.9961</v>
      </c>
      <c r="AE143">
        <v>18.96</v>
      </c>
      <c r="AH143">
        <v>0</v>
      </c>
      <c r="AI143">
        <v>0</v>
      </c>
      <c r="AJ143">
        <v>0</v>
      </c>
      <c r="AK143">
        <v>2770.5</v>
      </c>
      <c r="AL143">
        <v>0</v>
      </c>
    </row>
    <row r="144" spans="1:38" hidden="1" x14ac:dyDescent="0.25">
      <c r="A144">
        <v>294</v>
      </c>
      <c r="B144" t="s">
        <v>39</v>
      </c>
      <c r="C144" t="s">
        <v>39</v>
      </c>
      <c r="D144" t="s">
        <v>327</v>
      </c>
      <c r="E144" t="s">
        <v>477</v>
      </c>
      <c r="F144" t="s">
        <v>327</v>
      </c>
      <c r="H144" t="s">
        <v>478</v>
      </c>
      <c r="I144" t="s">
        <v>57</v>
      </c>
      <c r="J144" t="s">
        <v>479</v>
      </c>
      <c r="K144">
        <v>534</v>
      </c>
      <c r="L144">
        <v>534</v>
      </c>
      <c r="M144">
        <v>0</v>
      </c>
      <c r="N144">
        <v>534</v>
      </c>
      <c r="O144">
        <v>0</v>
      </c>
      <c r="P144">
        <v>857.80499999999995</v>
      </c>
      <c r="Q144">
        <v>899.553</v>
      </c>
      <c r="R144">
        <v>20000</v>
      </c>
      <c r="S144">
        <v>834960</v>
      </c>
      <c r="T144">
        <v>100000</v>
      </c>
      <c r="U144">
        <v>0</v>
      </c>
      <c r="V144">
        <v>934960</v>
      </c>
      <c r="W144">
        <v>0</v>
      </c>
      <c r="X144">
        <v>845960</v>
      </c>
      <c r="Y144">
        <v>845960</v>
      </c>
      <c r="Z144">
        <v>9.52</v>
      </c>
      <c r="AA144">
        <v>4965785.2</v>
      </c>
      <c r="AB144">
        <v>9942230.4000000004</v>
      </c>
      <c r="AC144">
        <v>0.90480000000000005</v>
      </c>
      <c r="AD144">
        <v>2.0021</v>
      </c>
      <c r="AE144">
        <v>19.059999999999999</v>
      </c>
      <c r="AH144">
        <v>0</v>
      </c>
      <c r="AI144">
        <v>0</v>
      </c>
      <c r="AJ144">
        <v>0</v>
      </c>
      <c r="AK144">
        <v>4229.8</v>
      </c>
      <c r="AL144">
        <v>0</v>
      </c>
    </row>
    <row r="145" spans="1:38" hidden="1" x14ac:dyDescent="0.25">
      <c r="A145">
        <v>296</v>
      </c>
      <c r="B145" t="s">
        <v>52</v>
      </c>
      <c r="C145" t="s">
        <v>129</v>
      </c>
      <c r="D145" t="s">
        <v>252</v>
      </c>
      <c r="E145" t="s">
        <v>360</v>
      </c>
      <c r="F145" t="s">
        <v>252</v>
      </c>
      <c r="H145" t="s">
        <v>480</v>
      </c>
      <c r="I145" t="s">
        <v>57</v>
      </c>
      <c r="J145" t="s">
        <v>481</v>
      </c>
      <c r="K145">
        <v>356</v>
      </c>
      <c r="L145">
        <v>356</v>
      </c>
      <c r="M145">
        <v>0</v>
      </c>
      <c r="N145">
        <v>356</v>
      </c>
      <c r="O145">
        <v>0</v>
      </c>
      <c r="P145">
        <v>746.35299999999995</v>
      </c>
      <c r="Q145">
        <v>763.46299999999997</v>
      </c>
      <c r="R145">
        <v>20000</v>
      </c>
      <c r="S145">
        <v>342200</v>
      </c>
      <c r="T145">
        <v>0</v>
      </c>
      <c r="U145">
        <v>0</v>
      </c>
      <c r="V145">
        <v>342200</v>
      </c>
      <c r="W145">
        <v>0</v>
      </c>
      <c r="X145">
        <v>309691.07699999999</v>
      </c>
      <c r="Y145">
        <v>309691.07699999999</v>
      </c>
      <c r="Z145">
        <v>9.5</v>
      </c>
      <c r="AA145">
        <v>1817887.41</v>
      </c>
      <c r="AB145">
        <v>3635774.1290000002</v>
      </c>
      <c r="AC145">
        <v>0.90500000000000003</v>
      </c>
      <c r="AD145">
        <v>2</v>
      </c>
      <c r="AE145">
        <v>19</v>
      </c>
      <c r="AH145">
        <v>0</v>
      </c>
      <c r="AI145">
        <v>0</v>
      </c>
      <c r="AJ145">
        <v>0</v>
      </c>
      <c r="AK145">
        <v>3540.5</v>
      </c>
      <c r="AL145">
        <v>0</v>
      </c>
    </row>
    <row r="146" spans="1:38" hidden="1" x14ac:dyDescent="0.25">
      <c r="A146">
        <v>299</v>
      </c>
      <c r="B146" t="s">
        <v>52</v>
      </c>
      <c r="C146" t="s">
        <v>129</v>
      </c>
      <c r="D146" t="s">
        <v>252</v>
      </c>
      <c r="E146" t="s">
        <v>253</v>
      </c>
      <c r="F146" t="s">
        <v>252</v>
      </c>
      <c r="H146" t="s">
        <v>482</v>
      </c>
      <c r="I146" t="s">
        <v>57</v>
      </c>
      <c r="J146" t="s">
        <v>483</v>
      </c>
      <c r="K146">
        <v>525</v>
      </c>
      <c r="L146">
        <v>525</v>
      </c>
      <c r="M146">
        <v>0</v>
      </c>
      <c r="N146">
        <v>523</v>
      </c>
      <c r="O146">
        <v>0</v>
      </c>
      <c r="P146">
        <v>642.84199999999998</v>
      </c>
      <c r="Q146">
        <v>667.06600000000003</v>
      </c>
      <c r="R146">
        <v>30000</v>
      </c>
      <c r="S146">
        <v>726720</v>
      </c>
      <c r="T146">
        <v>0</v>
      </c>
      <c r="U146">
        <v>0</v>
      </c>
      <c r="V146">
        <v>726720</v>
      </c>
      <c r="W146">
        <v>3500</v>
      </c>
      <c r="X146">
        <v>654180.44999999995</v>
      </c>
      <c r="Y146">
        <v>657680.44999999995</v>
      </c>
      <c r="Z146">
        <v>9.5</v>
      </c>
      <c r="AA146">
        <v>3867613.6</v>
      </c>
      <c r="AB146">
        <v>7680079.6330000004</v>
      </c>
      <c r="AC146">
        <v>0.90500000000000003</v>
      </c>
      <c r="AD146">
        <v>1.9857</v>
      </c>
      <c r="AE146">
        <v>18.86</v>
      </c>
      <c r="AH146">
        <v>0</v>
      </c>
      <c r="AI146">
        <v>0</v>
      </c>
      <c r="AJ146">
        <v>0</v>
      </c>
      <c r="AK146">
        <v>5225</v>
      </c>
      <c r="AL146">
        <v>0</v>
      </c>
    </row>
    <row r="147" spans="1:38" hidden="1" x14ac:dyDescent="0.25">
      <c r="A147">
        <v>300</v>
      </c>
      <c r="B147" t="s">
        <v>71</v>
      </c>
      <c r="C147" t="s">
        <v>108</v>
      </c>
      <c r="D147" t="s">
        <v>290</v>
      </c>
      <c r="E147" t="s">
        <v>299</v>
      </c>
      <c r="F147" t="s">
        <v>290</v>
      </c>
      <c r="H147" t="s">
        <v>484</v>
      </c>
      <c r="I147" t="s">
        <v>50</v>
      </c>
      <c r="J147" t="s">
        <v>485</v>
      </c>
      <c r="K147">
        <v>4272</v>
      </c>
      <c r="L147">
        <v>4272</v>
      </c>
      <c r="M147">
        <v>0</v>
      </c>
      <c r="N147">
        <v>22</v>
      </c>
      <c r="O147">
        <v>0</v>
      </c>
      <c r="P147">
        <v>445.05599999999998</v>
      </c>
      <c r="Q147">
        <v>453.07299999999998</v>
      </c>
      <c r="R147">
        <v>40000</v>
      </c>
      <c r="S147">
        <v>320680</v>
      </c>
      <c r="T147">
        <v>0</v>
      </c>
      <c r="U147">
        <v>0</v>
      </c>
      <c r="V147">
        <v>320680</v>
      </c>
      <c r="W147">
        <v>280954.7</v>
      </c>
      <c r="X147">
        <v>26004.880000000001</v>
      </c>
      <c r="Y147">
        <v>306959.58</v>
      </c>
      <c r="Z147">
        <v>4.28</v>
      </c>
      <c r="AA147">
        <v>3116806.2</v>
      </c>
      <c r="AB147">
        <v>3889044.4</v>
      </c>
      <c r="AC147">
        <v>0.95720000000000005</v>
      </c>
      <c r="AD147">
        <v>1.2478</v>
      </c>
      <c r="AE147">
        <v>5.34</v>
      </c>
      <c r="AH147">
        <v>0</v>
      </c>
      <c r="AI147">
        <v>0</v>
      </c>
      <c r="AJ147">
        <v>0</v>
      </c>
      <c r="AK147">
        <v>220</v>
      </c>
      <c r="AL147">
        <v>0</v>
      </c>
    </row>
    <row r="148" spans="1:38" hidden="1" x14ac:dyDescent="0.25">
      <c r="A148">
        <v>302</v>
      </c>
      <c r="B148" t="s">
        <v>52</v>
      </c>
      <c r="C148" t="s">
        <v>129</v>
      </c>
      <c r="D148" t="s">
        <v>242</v>
      </c>
      <c r="E148" t="s">
        <v>486</v>
      </c>
      <c r="F148" t="s">
        <v>242</v>
      </c>
      <c r="H148" t="s">
        <v>487</v>
      </c>
      <c r="I148" t="s">
        <v>57</v>
      </c>
      <c r="J148" t="s">
        <v>488</v>
      </c>
      <c r="K148">
        <v>180</v>
      </c>
      <c r="L148">
        <v>180</v>
      </c>
      <c r="M148">
        <v>0</v>
      </c>
      <c r="N148">
        <v>180</v>
      </c>
      <c r="O148">
        <v>0</v>
      </c>
      <c r="P148">
        <v>354.22699999999998</v>
      </c>
      <c r="Q148">
        <v>360.37200000000001</v>
      </c>
      <c r="R148">
        <v>20000</v>
      </c>
      <c r="S148">
        <v>122900</v>
      </c>
      <c r="T148">
        <v>13000</v>
      </c>
      <c r="U148">
        <v>0</v>
      </c>
      <c r="V148">
        <v>135900</v>
      </c>
      <c r="W148">
        <v>0</v>
      </c>
      <c r="X148">
        <v>120063.94500000001</v>
      </c>
      <c r="Y148">
        <v>120063.94500000001</v>
      </c>
      <c r="Z148">
        <v>11.65</v>
      </c>
      <c r="AA148">
        <v>704775.48</v>
      </c>
      <c r="AB148">
        <v>1409550.8589999999</v>
      </c>
      <c r="AC148">
        <v>0.88349999999999995</v>
      </c>
      <c r="AD148">
        <v>2</v>
      </c>
      <c r="AE148">
        <v>23.3</v>
      </c>
      <c r="AH148">
        <v>0</v>
      </c>
      <c r="AI148">
        <v>0</v>
      </c>
      <c r="AJ148">
        <v>0</v>
      </c>
      <c r="AK148">
        <v>1220.5</v>
      </c>
      <c r="AL148">
        <v>0</v>
      </c>
    </row>
    <row r="149" spans="1:38" hidden="1" x14ac:dyDescent="0.25">
      <c r="A149">
        <v>303</v>
      </c>
      <c r="B149" t="s">
        <v>94</v>
      </c>
      <c r="C149" t="s">
        <v>166</v>
      </c>
      <c r="D149" t="s">
        <v>175</v>
      </c>
      <c r="E149" t="s">
        <v>176</v>
      </c>
      <c r="F149" t="s">
        <v>175</v>
      </c>
      <c r="H149" t="s">
        <v>489</v>
      </c>
      <c r="I149" t="s">
        <v>57</v>
      </c>
      <c r="J149" t="s">
        <v>490</v>
      </c>
      <c r="K149">
        <v>386</v>
      </c>
      <c r="L149">
        <v>386</v>
      </c>
      <c r="M149">
        <v>0</v>
      </c>
      <c r="N149">
        <v>375</v>
      </c>
      <c r="O149">
        <v>0</v>
      </c>
      <c r="P149">
        <v>797.76199999999994</v>
      </c>
      <c r="Q149">
        <v>819.40200000000004</v>
      </c>
      <c r="R149">
        <v>20000</v>
      </c>
      <c r="S149">
        <v>432800</v>
      </c>
      <c r="T149">
        <v>0</v>
      </c>
      <c r="U149">
        <v>0</v>
      </c>
      <c r="V149">
        <v>432800</v>
      </c>
      <c r="W149">
        <v>135</v>
      </c>
      <c r="X149">
        <v>391548.33500000002</v>
      </c>
      <c r="Y149">
        <v>391683.33500000002</v>
      </c>
      <c r="Z149">
        <v>9.5</v>
      </c>
      <c r="AA149">
        <v>2300657.13</v>
      </c>
      <c r="AB149">
        <v>4598852.84</v>
      </c>
      <c r="AC149">
        <v>0.90500000000000003</v>
      </c>
      <c r="AD149">
        <v>1.9988999999999999</v>
      </c>
      <c r="AE149">
        <v>18.989999999999998</v>
      </c>
      <c r="AH149">
        <v>0</v>
      </c>
      <c r="AI149">
        <v>0</v>
      </c>
      <c r="AJ149">
        <v>0</v>
      </c>
      <c r="AK149">
        <v>2966.5</v>
      </c>
      <c r="AL149">
        <v>0</v>
      </c>
    </row>
    <row r="150" spans="1:38" hidden="1" x14ac:dyDescent="0.25">
      <c r="A150">
        <v>305</v>
      </c>
      <c r="B150" t="s">
        <v>52</v>
      </c>
      <c r="C150" t="s">
        <v>53</v>
      </c>
      <c r="D150" t="s">
        <v>491</v>
      </c>
      <c r="E150" t="s">
        <v>492</v>
      </c>
      <c r="F150" t="s">
        <v>491</v>
      </c>
      <c r="H150" t="s">
        <v>493</v>
      </c>
      <c r="I150" t="s">
        <v>57</v>
      </c>
      <c r="J150" t="s">
        <v>494</v>
      </c>
      <c r="K150">
        <v>428</v>
      </c>
      <c r="L150">
        <v>428</v>
      </c>
      <c r="M150">
        <v>0</v>
      </c>
      <c r="N150">
        <v>424</v>
      </c>
      <c r="O150">
        <v>0</v>
      </c>
      <c r="P150">
        <v>110.58199999999999</v>
      </c>
      <c r="Q150">
        <v>135.13999999999999</v>
      </c>
      <c r="R150">
        <v>20000</v>
      </c>
      <c r="S150">
        <v>491160</v>
      </c>
      <c r="T150">
        <v>73700</v>
      </c>
      <c r="U150">
        <v>0</v>
      </c>
      <c r="V150">
        <v>564860</v>
      </c>
      <c r="W150">
        <v>55</v>
      </c>
      <c r="X150">
        <v>511143.02299999999</v>
      </c>
      <c r="Y150">
        <v>511198.02299999999</v>
      </c>
      <c r="Z150">
        <v>9.5</v>
      </c>
      <c r="AA150">
        <v>3004440.25</v>
      </c>
      <c r="AB150">
        <v>6006121.6670000004</v>
      </c>
      <c r="AC150">
        <v>0.90500000000000003</v>
      </c>
      <c r="AD150">
        <v>1.9991000000000001</v>
      </c>
      <c r="AE150">
        <v>18.989999999999998</v>
      </c>
      <c r="AH150">
        <v>0</v>
      </c>
      <c r="AI150">
        <v>0</v>
      </c>
      <c r="AJ150">
        <v>0</v>
      </c>
      <c r="AK150">
        <v>3171</v>
      </c>
      <c r="AL150">
        <v>0</v>
      </c>
    </row>
    <row r="151" spans="1:38" hidden="1" x14ac:dyDescent="0.25">
      <c r="A151">
        <v>306</v>
      </c>
      <c r="B151" t="s">
        <v>71</v>
      </c>
      <c r="C151" t="s">
        <v>72</v>
      </c>
      <c r="D151" t="s">
        <v>73</v>
      </c>
      <c r="E151" t="s">
        <v>85</v>
      </c>
      <c r="F151" t="s">
        <v>73</v>
      </c>
      <c r="H151" t="s">
        <v>495</v>
      </c>
      <c r="I151" t="s">
        <v>57</v>
      </c>
      <c r="J151" t="s">
        <v>496</v>
      </c>
      <c r="K151">
        <v>275</v>
      </c>
      <c r="L151">
        <v>275</v>
      </c>
      <c r="M151">
        <v>0</v>
      </c>
      <c r="N151">
        <v>274</v>
      </c>
      <c r="O151">
        <v>0</v>
      </c>
      <c r="P151">
        <v>952.49599999999998</v>
      </c>
      <c r="Q151">
        <v>977.06299999999999</v>
      </c>
      <c r="R151">
        <v>20000</v>
      </c>
      <c r="S151">
        <v>491340</v>
      </c>
      <c r="T151">
        <v>0</v>
      </c>
      <c r="U151">
        <v>0</v>
      </c>
      <c r="V151">
        <v>491340</v>
      </c>
      <c r="W151">
        <v>0</v>
      </c>
      <c r="X151">
        <v>444662.51400000002</v>
      </c>
      <c r="Y151">
        <v>444662.51400000002</v>
      </c>
      <c r="Z151">
        <v>9.5</v>
      </c>
      <c r="AA151">
        <v>2613376.7599999998</v>
      </c>
      <c r="AB151">
        <v>5220336.608</v>
      </c>
      <c r="AC151">
        <v>0.90500000000000003</v>
      </c>
      <c r="AD151">
        <v>1.9975000000000001</v>
      </c>
      <c r="AE151">
        <v>18.98</v>
      </c>
      <c r="AH151">
        <v>0</v>
      </c>
      <c r="AI151">
        <v>0</v>
      </c>
      <c r="AJ151">
        <v>0</v>
      </c>
      <c r="AK151">
        <v>2734.5</v>
      </c>
      <c r="AL151">
        <v>0</v>
      </c>
    </row>
    <row r="152" spans="1:38" hidden="1" x14ac:dyDescent="0.25">
      <c r="A152">
        <v>309</v>
      </c>
      <c r="B152" t="s">
        <v>71</v>
      </c>
      <c r="C152" t="s">
        <v>72</v>
      </c>
      <c r="D152" t="s">
        <v>73</v>
      </c>
      <c r="E152" t="s">
        <v>497</v>
      </c>
      <c r="F152" t="s">
        <v>73</v>
      </c>
      <c r="H152" t="s">
        <v>498</v>
      </c>
      <c r="I152" t="s">
        <v>57</v>
      </c>
      <c r="J152" t="s">
        <v>499</v>
      </c>
      <c r="K152">
        <v>312</v>
      </c>
      <c r="L152">
        <v>312</v>
      </c>
      <c r="M152">
        <v>0</v>
      </c>
      <c r="N152">
        <v>246</v>
      </c>
      <c r="O152">
        <v>0</v>
      </c>
      <c r="P152">
        <v>335.06799999999998</v>
      </c>
      <c r="Q152">
        <v>346.78300000000002</v>
      </c>
      <c r="R152">
        <v>20000</v>
      </c>
      <c r="S152">
        <v>234300</v>
      </c>
      <c r="T152">
        <v>0</v>
      </c>
      <c r="U152">
        <v>0</v>
      </c>
      <c r="V152">
        <v>234300</v>
      </c>
      <c r="W152">
        <v>12081</v>
      </c>
      <c r="X152">
        <v>199961.1</v>
      </c>
      <c r="Y152">
        <v>212042.1</v>
      </c>
      <c r="Z152">
        <v>9.5</v>
      </c>
      <c r="AA152">
        <v>1333302.2</v>
      </c>
      <c r="AB152">
        <v>2517406.98</v>
      </c>
      <c r="AC152">
        <v>0.90500000000000003</v>
      </c>
      <c r="AD152">
        <v>1.8880999999999999</v>
      </c>
      <c r="AE152">
        <v>17.940000000000001</v>
      </c>
      <c r="AH152">
        <v>0</v>
      </c>
      <c r="AI152">
        <v>0</v>
      </c>
      <c r="AJ152">
        <v>0</v>
      </c>
      <c r="AK152">
        <v>2460</v>
      </c>
      <c r="AL152">
        <v>0</v>
      </c>
    </row>
    <row r="153" spans="1:38" hidden="1" x14ac:dyDescent="0.25">
      <c r="A153">
        <v>310</v>
      </c>
      <c r="B153" t="s">
        <v>52</v>
      </c>
      <c r="C153" t="s">
        <v>52</v>
      </c>
      <c r="D153" t="s">
        <v>116</v>
      </c>
      <c r="E153" t="s">
        <v>500</v>
      </c>
      <c r="F153" t="s">
        <v>116</v>
      </c>
      <c r="H153" t="s">
        <v>501</v>
      </c>
      <c r="I153" t="s">
        <v>57</v>
      </c>
      <c r="J153" t="s">
        <v>502</v>
      </c>
      <c r="K153">
        <v>346</v>
      </c>
      <c r="L153">
        <v>346</v>
      </c>
      <c r="M153">
        <v>0</v>
      </c>
      <c r="N153">
        <v>315</v>
      </c>
      <c r="O153">
        <v>0</v>
      </c>
      <c r="P153">
        <v>829.19100000000003</v>
      </c>
      <c r="Q153">
        <v>846.57399999999996</v>
      </c>
      <c r="R153">
        <v>20000</v>
      </c>
      <c r="S153">
        <v>347660</v>
      </c>
      <c r="T153">
        <v>350000</v>
      </c>
      <c r="U153">
        <v>0</v>
      </c>
      <c r="V153">
        <v>697660</v>
      </c>
      <c r="W153">
        <v>3388</v>
      </c>
      <c r="X153">
        <v>630000</v>
      </c>
      <c r="Y153">
        <v>633388</v>
      </c>
      <c r="Z153">
        <v>9.2100000000000009</v>
      </c>
      <c r="AA153">
        <v>3744716.12</v>
      </c>
      <c r="AB153">
        <v>7426305.1200000001</v>
      </c>
      <c r="AC153">
        <v>0.90790000000000004</v>
      </c>
      <c r="AD153">
        <v>1.9831000000000001</v>
      </c>
      <c r="AE153">
        <v>18.260000000000002</v>
      </c>
      <c r="AH153">
        <v>0</v>
      </c>
      <c r="AI153">
        <v>0</v>
      </c>
      <c r="AJ153">
        <v>0</v>
      </c>
      <c r="AK153">
        <v>3150</v>
      </c>
      <c r="AL153">
        <v>0</v>
      </c>
    </row>
    <row r="154" spans="1:38" hidden="1" x14ac:dyDescent="0.25">
      <c r="A154">
        <v>311</v>
      </c>
      <c r="B154" t="s">
        <v>71</v>
      </c>
      <c r="C154" t="s">
        <v>72</v>
      </c>
      <c r="D154" t="s">
        <v>375</v>
      </c>
      <c r="E154" t="s">
        <v>503</v>
      </c>
      <c r="F154" t="s">
        <v>375</v>
      </c>
      <c r="H154" t="s">
        <v>504</v>
      </c>
      <c r="I154" t="s">
        <v>378</v>
      </c>
      <c r="J154" t="s">
        <v>505</v>
      </c>
      <c r="K154">
        <v>4809</v>
      </c>
      <c r="L154">
        <v>4809</v>
      </c>
      <c r="M154">
        <v>0</v>
      </c>
      <c r="N154">
        <v>234</v>
      </c>
      <c r="O154">
        <v>0</v>
      </c>
      <c r="P154">
        <v>2531.91</v>
      </c>
      <c r="Q154">
        <v>2539.9879999999998</v>
      </c>
      <c r="R154">
        <v>20000</v>
      </c>
      <c r="S154">
        <v>161560</v>
      </c>
      <c r="T154">
        <v>920000</v>
      </c>
      <c r="U154">
        <v>0</v>
      </c>
      <c r="V154">
        <v>1081560</v>
      </c>
      <c r="W154">
        <v>717516.25</v>
      </c>
      <c r="X154">
        <v>321095</v>
      </c>
      <c r="Y154">
        <v>1038611.25</v>
      </c>
      <c r="Z154">
        <v>3.97</v>
      </c>
      <c r="AA154">
        <v>9350335.4299999997</v>
      </c>
      <c r="AB154">
        <v>10992753.92</v>
      </c>
      <c r="AC154">
        <v>0.96030000000000004</v>
      </c>
      <c r="AD154">
        <v>1.1757</v>
      </c>
      <c r="AE154">
        <v>4.67</v>
      </c>
      <c r="AH154">
        <v>0</v>
      </c>
      <c r="AI154">
        <v>0</v>
      </c>
      <c r="AJ154">
        <v>0</v>
      </c>
      <c r="AK154">
        <v>2155</v>
      </c>
      <c r="AL154">
        <v>0</v>
      </c>
    </row>
    <row r="155" spans="1:38" hidden="1" x14ac:dyDescent="0.25">
      <c r="A155">
        <v>312</v>
      </c>
      <c r="B155" t="s">
        <v>94</v>
      </c>
      <c r="C155" t="s">
        <v>207</v>
      </c>
      <c r="D155" t="s">
        <v>207</v>
      </c>
      <c r="E155" t="s">
        <v>506</v>
      </c>
      <c r="F155" t="s">
        <v>207</v>
      </c>
      <c r="H155" t="s">
        <v>507</v>
      </c>
      <c r="I155" t="s">
        <v>57</v>
      </c>
      <c r="J155" t="s">
        <v>508</v>
      </c>
      <c r="K155">
        <v>410</v>
      </c>
      <c r="L155">
        <v>410</v>
      </c>
      <c r="M155">
        <v>0</v>
      </c>
      <c r="N155">
        <v>406</v>
      </c>
      <c r="O155">
        <v>0</v>
      </c>
      <c r="P155">
        <v>633.69600000000003</v>
      </c>
      <c r="Q155">
        <v>654.47699999999998</v>
      </c>
      <c r="R155">
        <v>20000</v>
      </c>
      <c r="S155">
        <v>415620</v>
      </c>
      <c r="T155">
        <v>0</v>
      </c>
      <c r="U155">
        <v>0</v>
      </c>
      <c r="V155">
        <v>415620</v>
      </c>
      <c r="W155">
        <v>212</v>
      </c>
      <c r="X155">
        <v>375923.18400000001</v>
      </c>
      <c r="Y155">
        <v>376135.18400000001</v>
      </c>
      <c r="Z155">
        <v>9.5</v>
      </c>
      <c r="AA155">
        <v>2191678.02</v>
      </c>
      <c r="AB155">
        <v>4377022.93</v>
      </c>
      <c r="AC155">
        <v>0.90500000000000003</v>
      </c>
      <c r="AD155">
        <v>1.9971000000000001</v>
      </c>
      <c r="AE155">
        <v>18.97</v>
      </c>
      <c r="AH155">
        <v>0</v>
      </c>
      <c r="AI155">
        <v>0</v>
      </c>
      <c r="AJ155">
        <v>0</v>
      </c>
      <c r="AK155">
        <v>2901</v>
      </c>
      <c r="AL155">
        <v>0</v>
      </c>
    </row>
    <row r="156" spans="1:38" x14ac:dyDescent="0.25">
      <c r="A156">
        <v>313</v>
      </c>
      <c r="B156" t="s">
        <v>71</v>
      </c>
      <c r="C156" t="s">
        <v>72</v>
      </c>
      <c r="D156" t="s">
        <v>275</v>
      </c>
      <c r="E156" t="s">
        <v>1181</v>
      </c>
      <c r="F156" t="s">
        <v>275</v>
      </c>
      <c r="H156" t="s">
        <v>9673</v>
      </c>
      <c r="I156" t="s">
        <v>436</v>
      </c>
      <c r="J156" t="s">
        <v>9674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20000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H156">
        <v>0</v>
      </c>
      <c r="AI156">
        <v>0</v>
      </c>
      <c r="AJ156">
        <v>0</v>
      </c>
      <c r="AK156">
        <v>0</v>
      </c>
      <c r="AL156">
        <v>0</v>
      </c>
    </row>
    <row r="157" spans="1:38" hidden="1" x14ac:dyDescent="0.25">
      <c r="A157">
        <v>314</v>
      </c>
      <c r="B157" t="s">
        <v>94</v>
      </c>
      <c r="C157" t="s">
        <v>95</v>
      </c>
      <c r="D157" t="s">
        <v>331</v>
      </c>
      <c r="E157" t="s">
        <v>509</v>
      </c>
      <c r="F157" t="s">
        <v>331</v>
      </c>
      <c r="H157" t="s">
        <v>510</v>
      </c>
      <c r="I157" t="s">
        <v>57</v>
      </c>
      <c r="J157" t="s">
        <v>511</v>
      </c>
      <c r="K157">
        <v>464</v>
      </c>
      <c r="L157">
        <v>464</v>
      </c>
      <c r="M157">
        <v>0</v>
      </c>
      <c r="N157">
        <v>371</v>
      </c>
      <c r="O157">
        <v>0</v>
      </c>
      <c r="P157">
        <v>723.16600000000005</v>
      </c>
      <c r="Q157">
        <v>741.42100000000005</v>
      </c>
      <c r="R157">
        <v>20000</v>
      </c>
      <c r="S157">
        <v>365100</v>
      </c>
      <c r="T157">
        <v>380000</v>
      </c>
      <c r="U157">
        <v>0</v>
      </c>
      <c r="V157">
        <v>745100</v>
      </c>
      <c r="W157">
        <v>4520</v>
      </c>
      <c r="X157">
        <v>678845.91899999999</v>
      </c>
      <c r="Y157">
        <v>683365.91899999999</v>
      </c>
      <c r="Z157">
        <v>8.2899999999999991</v>
      </c>
      <c r="AA157">
        <v>4038946.58</v>
      </c>
      <c r="AB157">
        <v>8001353.9809999997</v>
      </c>
      <c r="AC157">
        <v>0.91710000000000003</v>
      </c>
      <c r="AD157">
        <v>1.9810000000000001</v>
      </c>
      <c r="AE157">
        <v>16.420000000000002</v>
      </c>
      <c r="AH157">
        <v>0</v>
      </c>
      <c r="AI157">
        <v>0</v>
      </c>
      <c r="AJ157">
        <v>0</v>
      </c>
      <c r="AK157">
        <v>3624.9</v>
      </c>
      <c r="AL157">
        <v>0</v>
      </c>
    </row>
    <row r="158" spans="1:38" hidden="1" x14ac:dyDescent="0.25">
      <c r="A158">
        <v>315</v>
      </c>
      <c r="B158" t="s">
        <v>94</v>
      </c>
      <c r="C158" t="s">
        <v>95</v>
      </c>
      <c r="D158" t="s">
        <v>331</v>
      </c>
      <c r="E158" t="s">
        <v>509</v>
      </c>
      <c r="F158" t="s">
        <v>331</v>
      </c>
      <c r="H158" t="s">
        <v>512</v>
      </c>
      <c r="I158" t="s">
        <v>43</v>
      </c>
      <c r="J158" t="s">
        <v>513</v>
      </c>
      <c r="K158">
        <v>974</v>
      </c>
      <c r="L158">
        <v>974</v>
      </c>
      <c r="M158">
        <v>0</v>
      </c>
      <c r="N158">
        <v>0</v>
      </c>
      <c r="O158">
        <v>0</v>
      </c>
      <c r="P158">
        <v>263.52300000000002</v>
      </c>
      <c r="Q158">
        <v>271.02499999999998</v>
      </c>
      <c r="R158">
        <v>20000</v>
      </c>
      <c r="S158">
        <v>150040</v>
      </c>
      <c r="T158">
        <v>15000</v>
      </c>
      <c r="U158">
        <v>0</v>
      </c>
      <c r="V158">
        <v>165040</v>
      </c>
      <c r="W158">
        <v>145174</v>
      </c>
      <c r="X158">
        <v>0</v>
      </c>
      <c r="Y158">
        <v>145174</v>
      </c>
      <c r="Z158">
        <v>12.04</v>
      </c>
      <c r="AA158">
        <v>1316789.23</v>
      </c>
      <c r="AB158">
        <v>456306.57</v>
      </c>
      <c r="AC158">
        <v>0.87960000000000005</v>
      </c>
      <c r="AD158">
        <v>0.34649999999999997</v>
      </c>
      <c r="AE158">
        <v>4.17</v>
      </c>
      <c r="AH158">
        <v>0</v>
      </c>
      <c r="AI158">
        <v>0</v>
      </c>
      <c r="AJ158">
        <v>0</v>
      </c>
      <c r="AK158">
        <v>0</v>
      </c>
      <c r="AL158">
        <v>0</v>
      </c>
    </row>
    <row r="159" spans="1:38" hidden="1" x14ac:dyDescent="0.25">
      <c r="A159">
        <v>316</v>
      </c>
      <c r="B159" t="s">
        <v>94</v>
      </c>
      <c r="C159" t="s">
        <v>102</v>
      </c>
      <c r="D159" t="s">
        <v>102</v>
      </c>
      <c r="E159" t="s">
        <v>514</v>
      </c>
      <c r="F159" t="s">
        <v>102</v>
      </c>
      <c r="H159" t="s">
        <v>515</v>
      </c>
      <c r="I159" t="s">
        <v>57</v>
      </c>
      <c r="J159" t="s">
        <v>516</v>
      </c>
      <c r="K159">
        <v>297</v>
      </c>
      <c r="L159">
        <v>297</v>
      </c>
      <c r="M159">
        <v>0</v>
      </c>
      <c r="N159">
        <v>280</v>
      </c>
      <c r="O159">
        <v>0</v>
      </c>
      <c r="P159">
        <v>395.88</v>
      </c>
      <c r="Q159">
        <v>413.91</v>
      </c>
      <c r="R159">
        <v>20000</v>
      </c>
      <c r="S159">
        <v>360600</v>
      </c>
      <c r="T159">
        <v>0</v>
      </c>
      <c r="U159">
        <v>0</v>
      </c>
      <c r="V159">
        <v>360600</v>
      </c>
      <c r="W159">
        <v>2061.29</v>
      </c>
      <c r="X159">
        <v>324281.473</v>
      </c>
      <c r="Y159">
        <v>326342.76299999998</v>
      </c>
      <c r="Z159">
        <v>9.5</v>
      </c>
      <c r="AA159">
        <v>1929732.77</v>
      </c>
      <c r="AB159">
        <v>3820774.9530000002</v>
      </c>
      <c r="AC159">
        <v>0.90500000000000003</v>
      </c>
      <c r="AD159">
        <v>1.98</v>
      </c>
      <c r="AE159">
        <v>18.809999999999999</v>
      </c>
      <c r="AH159">
        <v>0</v>
      </c>
      <c r="AI159">
        <v>0</v>
      </c>
      <c r="AJ159">
        <v>0</v>
      </c>
      <c r="AK159">
        <v>1853.45</v>
      </c>
      <c r="AL159">
        <v>0</v>
      </c>
    </row>
    <row r="160" spans="1:38" hidden="1" x14ac:dyDescent="0.25">
      <c r="A160">
        <v>321</v>
      </c>
      <c r="B160" t="s">
        <v>52</v>
      </c>
      <c r="C160" t="s">
        <v>52</v>
      </c>
      <c r="D160" t="s">
        <v>112</v>
      </c>
      <c r="E160" t="s">
        <v>517</v>
      </c>
      <c r="F160" t="s">
        <v>112</v>
      </c>
      <c r="H160" t="s">
        <v>518</v>
      </c>
      <c r="I160" t="s">
        <v>57</v>
      </c>
      <c r="J160" t="s">
        <v>519</v>
      </c>
      <c r="K160">
        <v>757</v>
      </c>
      <c r="L160">
        <v>757</v>
      </c>
      <c r="M160">
        <v>0</v>
      </c>
      <c r="N160">
        <v>739</v>
      </c>
      <c r="O160">
        <v>0</v>
      </c>
      <c r="P160">
        <v>14129</v>
      </c>
      <c r="Q160">
        <v>14484.8</v>
      </c>
      <c r="R160">
        <v>2000</v>
      </c>
      <c r="S160">
        <v>711600</v>
      </c>
      <c r="T160">
        <v>0</v>
      </c>
      <c r="U160">
        <v>0</v>
      </c>
      <c r="V160">
        <v>711600</v>
      </c>
      <c r="W160">
        <v>1314</v>
      </c>
      <c r="X160">
        <v>642826.54</v>
      </c>
      <c r="Y160">
        <v>644140.54</v>
      </c>
      <c r="Z160">
        <v>9.48</v>
      </c>
      <c r="AA160">
        <v>3797295.09</v>
      </c>
      <c r="AB160">
        <v>7558168.7319999998</v>
      </c>
      <c r="AC160">
        <v>0.9052</v>
      </c>
      <c r="AD160">
        <v>1.9903999999999999</v>
      </c>
      <c r="AE160">
        <v>18.87</v>
      </c>
      <c r="AH160">
        <v>0</v>
      </c>
      <c r="AI160">
        <v>0</v>
      </c>
      <c r="AJ160">
        <v>0</v>
      </c>
      <c r="AK160">
        <v>7390</v>
      </c>
      <c r="AL160">
        <v>0</v>
      </c>
    </row>
    <row r="161" spans="1:38" hidden="1" x14ac:dyDescent="0.25">
      <c r="A161">
        <v>323</v>
      </c>
      <c r="B161" t="s">
        <v>94</v>
      </c>
      <c r="C161" t="s">
        <v>95</v>
      </c>
      <c r="D161" t="s">
        <v>393</v>
      </c>
      <c r="E161" t="s">
        <v>520</v>
      </c>
      <c r="F161" t="s">
        <v>393</v>
      </c>
      <c r="H161" t="s">
        <v>521</v>
      </c>
      <c r="I161" t="s">
        <v>57</v>
      </c>
      <c r="J161" t="s">
        <v>522</v>
      </c>
      <c r="K161">
        <v>444</v>
      </c>
      <c r="L161">
        <v>444</v>
      </c>
      <c r="M161">
        <v>0</v>
      </c>
      <c r="N161">
        <v>311</v>
      </c>
      <c r="O161">
        <v>0</v>
      </c>
      <c r="P161">
        <v>770.88599999999997</v>
      </c>
      <c r="Q161">
        <v>770.88599999999997</v>
      </c>
      <c r="R161">
        <v>20000</v>
      </c>
      <c r="S161">
        <v>0</v>
      </c>
      <c r="T161">
        <v>875920</v>
      </c>
      <c r="U161">
        <v>223512</v>
      </c>
      <c r="V161">
        <v>652408</v>
      </c>
      <c r="W161">
        <v>7629</v>
      </c>
      <c r="X161">
        <v>573120</v>
      </c>
      <c r="Y161">
        <v>580749</v>
      </c>
      <c r="Z161">
        <v>10.98</v>
      </c>
      <c r="AA161">
        <v>3405448.94</v>
      </c>
      <c r="AB161">
        <v>6750980.3399999999</v>
      </c>
      <c r="AC161">
        <v>0.89019999999999999</v>
      </c>
      <c r="AD161">
        <v>1.9823999999999999</v>
      </c>
      <c r="AE161">
        <v>21.77</v>
      </c>
      <c r="AH161">
        <v>0</v>
      </c>
      <c r="AI161">
        <v>0</v>
      </c>
      <c r="AJ161">
        <v>0</v>
      </c>
      <c r="AK161">
        <v>2865.6</v>
      </c>
      <c r="AL161">
        <v>0</v>
      </c>
    </row>
    <row r="162" spans="1:38" hidden="1" x14ac:dyDescent="0.25">
      <c r="A162">
        <v>327</v>
      </c>
      <c r="B162" t="s">
        <v>94</v>
      </c>
      <c r="C162" t="s">
        <v>95</v>
      </c>
      <c r="D162" t="s">
        <v>151</v>
      </c>
      <c r="E162" t="s">
        <v>152</v>
      </c>
      <c r="F162" t="s">
        <v>151</v>
      </c>
      <c r="H162" t="s">
        <v>523</v>
      </c>
      <c r="I162" t="s">
        <v>57</v>
      </c>
      <c r="J162" t="s">
        <v>524</v>
      </c>
      <c r="K162">
        <v>289</v>
      </c>
      <c r="L162">
        <v>289</v>
      </c>
      <c r="M162">
        <v>0</v>
      </c>
      <c r="N162">
        <v>245</v>
      </c>
      <c r="O162">
        <v>0</v>
      </c>
      <c r="P162">
        <v>493.11599999999999</v>
      </c>
      <c r="Q162">
        <v>514.27700000000004</v>
      </c>
      <c r="R162">
        <v>20000</v>
      </c>
      <c r="S162">
        <v>423220</v>
      </c>
      <c r="T162">
        <v>0</v>
      </c>
      <c r="U162">
        <v>0</v>
      </c>
      <c r="V162">
        <v>423220</v>
      </c>
      <c r="W162">
        <v>1079</v>
      </c>
      <c r="X162">
        <v>381954.29800000001</v>
      </c>
      <c r="Y162">
        <v>383033.29800000001</v>
      </c>
      <c r="Z162">
        <v>9.5</v>
      </c>
      <c r="AA162">
        <v>2259202.67</v>
      </c>
      <c r="AB162">
        <v>4500694.5959999999</v>
      </c>
      <c r="AC162">
        <v>0.90500000000000003</v>
      </c>
      <c r="AD162">
        <v>1.9922</v>
      </c>
      <c r="AE162">
        <v>18.93</v>
      </c>
      <c r="AH162">
        <v>0</v>
      </c>
      <c r="AI162">
        <v>0</v>
      </c>
      <c r="AJ162">
        <v>0</v>
      </c>
      <c r="AK162">
        <v>2289.4</v>
      </c>
      <c r="AL162">
        <v>0</v>
      </c>
    </row>
    <row r="163" spans="1:38" hidden="1" x14ac:dyDescent="0.25">
      <c r="A163">
        <v>330</v>
      </c>
      <c r="B163" t="s">
        <v>94</v>
      </c>
      <c r="C163" t="s">
        <v>95</v>
      </c>
      <c r="D163" t="s">
        <v>393</v>
      </c>
      <c r="E163" t="s">
        <v>434</v>
      </c>
      <c r="F163" t="s">
        <v>393</v>
      </c>
      <c r="H163" t="s">
        <v>525</v>
      </c>
      <c r="I163" t="s">
        <v>57</v>
      </c>
      <c r="J163" t="s">
        <v>526</v>
      </c>
      <c r="K163">
        <v>431</v>
      </c>
      <c r="L163">
        <v>431</v>
      </c>
      <c r="M163">
        <v>0</v>
      </c>
      <c r="N163">
        <v>414</v>
      </c>
      <c r="O163">
        <v>0</v>
      </c>
      <c r="P163">
        <v>612.904</v>
      </c>
      <c r="Q163">
        <v>634.03</v>
      </c>
      <c r="R163">
        <v>40000</v>
      </c>
      <c r="S163">
        <v>845040</v>
      </c>
      <c r="T163">
        <v>0</v>
      </c>
      <c r="U163">
        <v>0</v>
      </c>
      <c r="V163">
        <v>845040</v>
      </c>
      <c r="W163">
        <v>1292</v>
      </c>
      <c r="X163">
        <v>763470.98699999996</v>
      </c>
      <c r="Y163">
        <v>764762.98699999996</v>
      </c>
      <c r="Z163">
        <v>9.5</v>
      </c>
      <c r="AA163">
        <v>4493867.67</v>
      </c>
      <c r="AB163">
        <v>8970988.2620000001</v>
      </c>
      <c r="AC163">
        <v>0.90500000000000003</v>
      </c>
      <c r="AD163">
        <v>1.9963</v>
      </c>
      <c r="AE163">
        <v>18.96</v>
      </c>
      <c r="AH163">
        <v>0</v>
      </c>
      <c r="AI163">
        <v>0</v>
      </c>
      <c r="AJ163">
        <v>0</v>
      </c>
      <c r="AK163">
        <v>3847.5</v>
      </c>
      <c r="AL163">
        <v>0</v>
      </c>
    </row>
    <row r="164" spans="1:38" hidden="1" x14ac:dyDescent="0.25">
      <c r="A164">
        <v>331</v>
      </c>
      <c r="B164" t="s">
        <v>52</v>
      </c>
      <c r="C164" t="s">
        <v>120</v>
      </c>
      <c r="D164" t="s">
        <v>120</v>
      </c>
      <c r="E164" t="s">
        <v>249</v>
      </c>
      <c r="F164" t="s">
        <v>120</v>
      </c>
      <c r="H164" t="s">
        <v>527</v>
      </c>
      <c r="I164" t="s">
        <v>378</v>
      </c>
      <c r="J164" t="s">
        <v>528</v>
      </c>
      <c r="K164">
        <v>7</v>
      </c>
      <c r="L164">
        <v>7</v>
      </c>
      <c r="M164">
        <v>0</v>
      </c>
      <c r="N164">
        <v>2</v>
      </c>
      <c r="O164">
        <v>0</v>
      </c>
      <c r="P164">
        <v>0</v>
      </c>
      <c r="Q164">
        <v>1E-3</v>
      </c>
      <c r="R164">
        <v>40</v>
      </c>
      <c r="S164">
        <v>0.04</v>
      </c>
      <c r="T164">
        <v>6176</v>
      </c>
      <c r="U164">
        <v>0</v>
      </c>
      <c r="V164">
        <v>6176.04</v>
      </c>
      <c r="W164">
        <v>6176</v>
      </c>
      <c r="X164">
        <v>1706.9</v>
      </c>
      <c r="Y164">
        <v>7882.9</v>
      </c>
      <c r="Z164">
        <v>-27.64</v>
      </c>
      <c r="AA164">
        <v>81208.160000000003</v>
      </c>
      <c r="AB164">
        <v>25715.16</v>
      </c>
      <c r="AC164">
        <v>1.2764</v>
      </c>
      <c r="AD164">
        <v>0.31669999999999998</v>
      </c>
      <c r="AE164">
        <v>-8.75</v>
      </c>
      <c r="AH164">
        <v>0</v>
      </c>
      <c r="AI164">
        <v>0</v>
      </c>
      <c r="AJ164">
        <v>0</v>
      </c>
      <c r="AK164">
        <v>20</v>
      </c>
      <c r="AL164">
        <v>0</v>
      </c>
    </row>
    <row r="165" spans="1:38" hidden="1" x14ac:dyDescent="0.25">
      <c r="A165">
        <v>333</v>
      </c>
      <c r="B165" t="s">
        <v>94</v>
      </c>
      <c r="C165" t="s">
        <v>102</v>
      </c>
      <c r="D165" t="s">
        <v>159</v>
      </c>
      <c r="E165" t="s">
        <v>160</v>
      </c>
      <c r="F165" t="s">
        <v>159</v>
      </c>
      <c r="H165" t="s">
        <v>529</v>
      </c>
      <c r="I165" t="s">
        <v>57</v>
      </c>
      <c r="J165" t="s">
        <v>530</v>
      </c>
      <c r="K165">
        <v>377</v>
      </c>
      <c r="L165">
        <v>377</v>
      </c>
      <c r="M165">
        <v>0</v>
      </c>
      <c r="N165">
        <v>362</v>
      </c>
      <c r="O165">
        <v>0</v>
      </c>
      <c r="P165">
        <v>773.51800000000003</v>
      </c>
      <c r="Q165">
        <v>795.74800000000005</v>
      </c>
      <c r="R165">
        <v>20000</v>
      </c>
      <c r="S165">
        <v>444600</v>
      </c>
      <c r="T165">
        <v>0</v>
      </c>
      <c r="U165">
        <v>0</v>
      </c>
      <c r="V165">
        <v>444600</v>
      </c>
      <c r="W165">
        <v>294</v>
      </c>
      <c r="X165">
        <v>402068.33</v>
      </c>
      <c r="Y165">
        <v>402362.33</v>
      </c>
      <c r="Z165">
        <v>9.5</v>
      </c>
      <c r="AA165">
        <v>2363924.06</v>
      </c>
      <c r="AB165">
        <v>4723825.1320000002</v>
      </c>
      <c r="AC165">
        <v>0.90500000000000003</v>
      </c>
      <c r="AD165">
        <v>1.9983</v>
      </c>
      <c r="AE165">
        <v>18.98</v>
      </c>
      <c r="AH165">
        <v>0</v>
      </c>
      <c r="AI165">
        <v>0</v>
      </c>
      <c r="AJ165">
        <v>0</v>
      </c>
      <c r="AK165">
        <v>2267</v>
      </c>
      <c r="AL165">
        <v>0</v>
      </c>
    </row>
    <row r="166" spans="1:38" hidden="1" x14ac:dyDescent="0.25">
      <c r="A166">
        <v>334</v>
      </c>
      <c r="B166" t="s">
        <v>94</v>
      </c>
      <c r="C166" t="s">
        <v>166</v>
      </c>
      <c r="D166" t="s">
        <v>171</v>
      </c>
      <c r="E166" t="s">
        <v>438</v>
      </c>
      <c r="F166" t="s">
        <v>171</v>
      </c>
      <c r="H166" t="s">
        <v>531</v>
      </c>
      <c r="I166" t="s">
        <v>43</v>
      </c>
      <c r="J166" t="s">
        <v>532</v>
      </c>
      <c r="K166">
        <v>154</v>
      </c>
      <c r="L166">
        <v>154</v>
      </c>
      <c r="M166">
        <v>0</v>
      </c>
      <c r="N166">
        <v>0</v>
      </c>
      <c r="O166">
        <v>0</v>
      </c>
      <c r="P166">
        <v>356.41899999999998</v>
      </c>
      <c r="Q166">
        <v>368.80799999999999</v>
      </c>
      <c r="R166">
        <v>20000</v>
      </c>
      <c r="S166">
        <v>247780</v>
      </c>
      <c r="T166">
        <v>0</v>
      </c>
      <c r="U166">
        <v>0</v>
      </c>
      <c r="V166">
        <v>247780</v>
      </c>
      <c r="W166">
        <v>10425</v>
      </c>
      <c r="X166">
        <v>0</v>
      </c>
      <c r="Y166">
        <v>10425</v>
      </c>
      <c r="Z166">
        <v>95.79</v>
      </c>
      <c r="AA166">
        <v>98247.9</v>
      </c>
      <c r="AB166">
        <v>121730.9</v>
      </c>
      <c r="AC166">
        <v>4.2099999999999999E-2</v>
      </c>
      <c r="AD166">
        <v>1.2390000000000001</v>
      </c>
      <c r="AE166">
        <v>118.68</v>
      </c>
      <c r="AH166">
        <v>0</v>
      </c>
      <c r="AI166">
        <v>0</v>
      </c>
      <c r="AJ166">
        <v>0</v>
      </c>
      <c r="AK166">
        <v>0</v>
      </c>
      <c r="AL166">
        <v>0</v>
      </c>
    </row>
    <row r="167" spans="1:38" hidden="1" x14ac:dyDescent="0.25">
      <c r="A167">
        <v>341</v>
      </c>
      <c r="B167" t="s">
        <v>52</v>
      </c>
      <c r="C167" t="s">
        <v>120</v>
      </c>
      <c r="D167" t="s">
        <v>121</v>
      </c>
      <c r="E167" t="s">
        <v>148</v>
      </c>
      <c r="F167" t="s">
        <v>121</v>
      </c>
      <c r="H167" t="s">
        <v>533</v>
      </c>
      <c r="I167" t="s">
        <v>79</v>
      </c>
      <c r="J167" t="s">
        <v>534</v>
      </c>
      <c r="K167">
        <v>423</v>
      </c>
      <c r="L167">
        <v>423</v>
      </c>
      <c r="M167">
        <v>0</v>
      </c>
      <c r="N167">
        <v>1</v>
      </c>
      <c r="O167">
        <v>0</v>
      </c>
      <c r="P167">
        <v>2061.8040000000001</v>
      </c>
      <c r="Q167">
        <v>2095.9699999999998</v>
      </c>
      <c r="R167">
        <v>20000</v>
      </c>
      <c r="S167">
        <v>683320</v>
      </c>
      <c r="T167">
        <v>540000</v>
      </c>
      <c r="U167">
        <v>0</v>
      </c>
      <c r="V167">
        <v>1223320</v>
      </c>
      <c r="W167">
        <v>1168207.05</v>
      </c>
      <c r="X167">
        <v>1554.96</v>
      </c>
      <c r="Y167">
        <v>1169762.01</v>
      </c>
      <c r="Z167">
        <v>4.38</v>
      </c>
      <c r="AA167">
        <v>11014133.460000001</v>
      </c>
      <c r="AB167">
        <v>13086535.805</v>
      </c>
      <c r="AC167">
        <v>0.95620000000000005</v>
      </c>
      <c r="AD167">
        <v>1.1881999999999999</v>
      </c>
      <c r="AE167">
        <v>5.2</v>
      </c>
      <c r="AH167">
        <v>0</v>
      </c>
      <c r="AI167">
        <v>0</v>
      </c>
      <c r="AJ167">
        <v>0</v>
      </c>
      <c r="AK167">
        <v>10</v>
      </c>
      <c r="AL167">
        <v>0</v>
      </c>
    </row>
    <row r="168" spans="1:38" hidden="1" x14ac:dyDescent="0.25">
      <c r="A168">
        <v>344</v>
      </c>
      <c r="B168" t="s">
        <v>94</v>
      </c>
      <c r="C168" t="s">
        <v>95</v>
      </c>
      <c r="D168" t="s">
        <v>393</v>
      </c>
      <c r="E168" t="s">
        <v>535</v>
      </c>
      <c r="F168" t="s">
        <v>393</v>
      </c>
      <c r="H168" t="s">
        <v>536</v>
      </c>
      <c r="I168" t="s">
        <v>57</v>
      </c>
      <c r="J168" t="s">
        <v>537</v>
      </c>
      <c r="K168">
        <v>345</v>
      </c>
      <c r="L168">
        <v>345</v>
      </c>
      <c r="M168">
        <v>0</v>
      </c>
      <c r="N168">
        <v>320</v>
      </c>
      <c r="O168">
        <v>0</v>
      </c>
      <c r="P168">
        <v>791.02</v>
      </c>
      <c r="Q168">
        <v>822.10799999999995</v>
      </c>
      <c r="R168">
        <v>20000</v>
      </c>
      <c r="S168">
        <v>621760</v>
      </c>
      <c r="T168">
        <v>0</v>
      </c>
      <c r="U168">
        <v>0</v>
      </c>
      <c r="V168">
        <v>621760</v>
      </c>
      <c r="W168">
        <v>830</v>
      </c>
      <c r="X168">
        <v>553260</v>
      </c>
      <c r="Y168">
        <v>554090</v>
      </c>
      <c r="Z168">
        <v>10.88</v>
      </c>
      <c r="AA168">
        <v>3259431.54</v>
      </c>
      <c r="AB168">
        <v>6502421.7400000002</v>
      </c>
      <c r="AC168">
        <v>0.89119999999999999</v>
      </c>
      <c r="AD168">
        <v>1.9950000000000001</v>
      </c>
      <c r="AE168">
        <v>21.71</v>
      </c>
      <c r="AH168">
        <v>0</v>
      </c>
      <c r="AI168">
        <v>0</v>
      </c>
      <c r="AJ168">
        <v>0</v>
      </c>
      <c r="AK168">
        <v>2766.3</v>
      </c>
      <c r="AL168">
        <v>0</v>
      </c>
    </row>
    <row r="169" spans="1:38" hidden="1" x14ac:dyDescent="0.25">
      <c r="A169">
        <v>346</v>
      </c>
      <c r="B169" t="s">
        <v>71</v>
      </c>
      <c r="C169" t="s">
        <v>72</v>
      </c>
      <c r="D169" t="s">
        <v>375</v>
      </c>
      <c r="E169" t="s">
        <v>376</v>
      </c>
      <c r="F169" t="s">
        <v>375</v>
      </c>
      <c r="H169" t="s">
        <v>538</v>
      </c>
      <c r="I169" t="s">
        <v>378</v>
      </c>
      <c r="J169" t="s">
        <v>539</v>
      </c>
      <c r="K169">
        <v>6513</v>
      </c>
      <c r="L169">
        <v>6513</v>
      </c>
      <c r="M169">
        <v>0</v>
      </c>
      <c r="N169">
        <v>287</v>
      </c>
      <c r="O169">
        <v>2</v>
      </c>
      <c r="P169">
        <v>2302.134</v>
      </c>
      <c r="Q169">
        <v>2350.8380000000002</v>
      </c>
      <c r="R169">
        <v>40000</v>
      </c>
      <c r="S169">
        <v>1948160</v>
      </c>
      <c r="T169">
        <v>0</v>
      </c>
      <c r="U169">
        <v>0</v>
      </c>
      <c r="V169">
        <v>1948160</v>
      </c>
      <c r="W169">
        <v>1411505.75</v>
      </c>
      <c r="X169">
        <v>325584</v>
      </c>
      <c r="Y169">
        <v>1737089.75</v>
      </c>
      <c r="Z169">
        <v>10.83</v>
      </c>
      <c r="AA169">
        <v>19047271.010000002</v>
      </c>
      <c r="AB169">
        <v>19757989.920000002</v>
      </c>
      <c r="AC169">
        <v>0.89170000000000005</v>
      </c>
      <c r="AD169">
        <v>1.0373000000000001</v>
      </c>
      <c r="AE169">
        <v>11.23</v>
      </c>
      <c r="AH169">
        <v>0</v>
      </c>
      <c r="AI169">
        <v>0</v>
      </c>
      <c r="AJ169">
        <v>0</v>
      </c>
      <c r="AK169">
        <v>2604</v>
      </c>
      <c r="AL169">
        <v>0</v>
      </c>
    </row>
    <row r="170" spans="1:38" x14ac:dyDescent="0.25">
      <c r="A170">
        <v>347</v>
      </c>
      <c r="B170" t="s">
        <v>71</v>
      </c>
      <c r="C170" t="s">
        <v>72</v>
      </c>
      <c r="D170" t="s">
        <v>275</v>
      </c>
      <c r="E170" t="s">
        <v>276</v>
      </c>
      <c r="F170" t="s">
        <v>275</v>
      </c>
      <c r="H170" t="s">
        <v>540</v>
      </c>
      <c r="I170" t="s">
        <v>57</v>
      </c>
      <c r="J170" t="s">
        <v>541</v>
      </c>
      <c r="K170">
        <v>233</v>
      </c>
      <c r="L170">
        <v>233</v>
      </c>
      <c r="M170">
        <v>0</v>
      </c>
      <c r="N170">
        <v>231</v>
      </c>
      <c r="O170">
        <v>0</v>
      </c>
      <c r="P170">
        <v>606.95399999999995</v>
      </c>
      <c r="Q170">
        <v>623.65200000000004</v>
      </c>
      <c r="R170">
        <v>20000</v>
      </c>
      <c r="S170">
        <v>333960</v>
      </c>
      <c r="T170">
        <v>0</v>
      </c>
      <c r="U170">
        <v>0</v>
      </c>
      <c r="V170">
        <v>333960</v>
      </c>
      <c r="W170">
        <v>27</v>
      </c>
      <c r="X170">
        <v>302205.75</v>
      </c>
      <c r="Y170">
        <v>302232.75</v>
      </c>
      <c r="Z170">
        <v>9.5</v>
      </c>
      <c r="AA170">
        <v>1774395.91</v>
      </c>
      <c r="AB170">
        <v>1774447.91</v>
      </c>
      <c r="AC170">
        <v>0.90500000000000003</v>
      </c>
      <c r="AD170">
        <v>1</v>
      </c>
      <c r="AE170">
        <v>9.5</v>
      </c>
      <c r="AH170">
        <v>0</v>
      </c>
      <c r="AI170">
        <v>0</v>
      </c>
      <c r="AJ170">
        <v>0</v>
      </c>
      <c r="AK170">
        <v>2310</v>
      </c>
      <c r="AL170">
        <v>0</v>
      </c>
    </row>
    <row r="171" spans="1:38" hidden="1" x14ac:dyDescent="0.25">
      <c r="A171">
        <v>348</v>
      </c>
      <c r="B171" t="s">
        <v>71</v>
      </c>
      <c r="C171" t="s">
        <v>72</v>
      </c>
      <c r="D171" t="s">
        <v>73</v>
      </c>
      <c r="E171" t="s">
        <v>542</v>
      </c>
      <c r="F171" t="s">
        <v>73</v>
      </c>
      <c r="H171" t="s">
        <v>543</v>
      </c>
      <c r="I171" t="s">
        <v>43</v>
      </c>
      <c r="J171" t="s">
        <v>544</v>
      </c>
      <c r="K171">
        <v>3613</v>
      </c>
      <c r="L171">
        <v>3613</v>
      </c>
      <c r="M171">
        <v>0</v>
      </c>
      <c r="N171">
        <v>125</v>
      </c>
      <c r="O171">
        <v>0</v>
      </c>
      <c r="P171">
        <v>1968.671</v>
      </c>
      <c r="Q171">
        <v>2037.9349999999999</v>
      </c>
      <c r="R171">
        <v>20000</v>
      </c>
      <c r="S171">
        <v>1385280</v>
      </c>
      <c r="T171">
        <v>0</v>
      </c>
      <c r="U171">
        <v>494485</v>
      </c>
      <c r="V171">
        <v>890795</v>
      </c>
      <c r="W171">
        <v>654917.14</v>
      </c>
      <c r="X171">
        <v>154697.44500000001</v>
      </c>
      <c r="Y171">
        <v>809614.58499999996</v>
      </c>
      <c r="Z171">
        <v>9.11</v>
      </c>
      <c r="AA171">
        <v>8507574.1699999999</v>
      </c>
      <c r="AB171">
        <v>8615242.0299999993</v>
      </c>
      <c r="AC171">
        <v>0.90890000000000004</v>
      </c>
      <c r="AD171">
        <v>1.0126999999999999</v>
      </c>
      <c r="AE171">
        <v>9.23</v>
      </c>
      <c r="AH171">
        <v>0</v>
      </c>
      <c r="AI171">
        <v>0</v>
      </c>
      <c r="AJ171">
        <v>0</v>
      </c>
      <c r="AK171">
        <v>1215</v>
      </c>
      <c r="AL171">
        <v>0</v>
      </c>
    </row>
    <row r="172" spans="1:38" hidden="1" x14ac:dyDescent="0.25">
      <c r="A172">
        <v>350</v>
      </c>
      <c r="B172" t="s">
        <v>94</v>
      </c>
      <c r="C172" t="s">
        <v>102</v>
      </c>
      <c r="D172" t="s">
        <v>159</v>
      </c>
      <c r="E172" t="s">
        <v>545</v>
      </c>
      <c r="F172" t="s">
        <v>159</v>
      </c>
      <c r="H172" t="s">
        <v>546</v>
      </c>
      <c r="I172" t="s">
        <v>57</v>
      </c>
      <c r="J172" t="s">
        <v>547</v>
      </c>
      <c r="K172">
        <v>272</v>
      </c>
      <c r="L172">
        <v>272</v>
      </c>
      <c r="M172">
        <v>0</v>
      </c>
      <c r="N172">
        <v>264</v>
      </c>
      <c r="O172">
        <v>0</v>
      </c>
      <c r="P172">
        <v>496.33499999999998</v>
      </c>
      <c r="Q172">
        <v>506.00700000000001</v>
      </c>
      <c r="R172">
        <v>20000</v>
      </c>
      <c r="S172">
        <v>193440</v>
      </c>
      <c r="T172">
        <v>0</v>
      </c>
      <c r="U172">
        <v>0</v>
      </c>
      <c r="V172">
        <v>193440</v>
      </c>
      <c r="W172">
        <v>444</v>
      </c>
      <c r="X172">
        <v>174620.32800000001</v>
      </c>
      <c r="Y172">
        <v>175064.32800000001</v>
      </c>
      <c r="Z172">
        <v>9.5</v>
      </c>
      <c r="AA172">
        <v>1032065.63</v>
      </c>
      <c r="AB172">
        <v>2062111.94</v>
      </c>
      <c r="AC172">
        <v>0.90500000000000003</v>
      </c>
      <c r="AD172">
        <v>1.998</v>
      </c>
      <c r="AE172">
        <v>18.98</v>
      </c>
      <c r="AH172">
        <v>0</v>
      </c>
      <c r="AI172">
        <v>0</v>
      </c>
      <c r="AJ172">
        <v>0</v>
      </c>
      <c r="AK172">
        <v>2472.5</v>
      </c>
      <c r="AL172">
        <v>0</v>
      </c>
    </row>
    <row r="173" spans="1:38" hidden="1" x14ac:dyDescent="0.25">
      <c r="A173">
        <v>351</v>
      </c>
      <c r="B173" t="s">
        <v>94</v>
      </c>
      <c r="C173" t="s">
        <v>166</v>
      </c>
      <c r="D173" t="s">
        <v>171</v>
      </c>
      <c r="E173" t="s">
        <v>548</v>
      </c>
      <c r="F173" t="s">
        <v>171</v>
      </c>
      <c r="H173" t="s">
        <v>549</v>
      </c>
      <c r="I173" t="s">
        <v>57</v>
      </c>
      <c r="J173" t="s">
        <v>550</v>
      </c>
      <c r="K173">
        <v>323</v>
      </c>
      <c r="L173">
        <v>323</v>
      </c>
      <c r="M173">
        <v>0</v>
      </c>
      <c r="N173">
        <v>322</v>
      </c>
      <c r="O173">
        <v>0</v>
      </c>
      <c r="P173">
        <v>855.197</v>
      </c>
      <c r="Q173">
        <v>880.72299999999996</v>
      </c>
      <c r="R173">
        <v>20000</v>
      </c>
      <c r="S173">
        <v>510520</v>
      </c>
      <c r="T173">
        <v>0</v>
      </c>
      <c r="U173">
        <v>0</v>
      </c>
      <c r="V173">
        <v>510520</v>
      </c>
      <c r="W173">
        <v>51</v>
      </c>
      <c r="X173">
        <v>461968.80800000002</v>
      </c>
      <c r="Y173">
        <v>462019.80800000002</v>
      </c>
      <c r="Z173">
        <v>9.5</v>
      </c>
      <c r="AA173">
        <v>2712214.93</v>
      </c>
      <c r="AB173">
        <v>5423971.2699999996</v>
      </c>
      <c r="AC173">
        <v>0.90500000000000003</v>
      </c>
      <c r="AD173">
        <v>1.9998</v>
      </c>
      <c r="AE173">
        <v>19</v>
      </c>
      <c r="AH173">
        <v>0</v>
      </c>
      <c r="AI173">
        <v>0</v>
      </c>
      <c r="AJ173">
        <v>0</v>
      </c>
      <c r="AK173">
        <v>2893</v>
      </c>
      <c r="AL173">
        <v>0</v>
      </c>
    </row>
    <row r="174" spans="1:38" hidden="1" x14ac:dyDescent="0.25">
      <c r="A174">
        <v>352</v>
      </c>
      <c r="B174" t="s">
        <v>45</v>
      </c>
      <c r="C174" t="s">
        <v>45</v>
      </c>
      <c r="D174" t="s">
        <v>551</v>
      </c>
      <c r="E174" t="s">
        <v>552</v>
      </c>
      <c r="F174" t="s">
        <v>551</v>
      </c>
      <c r="H174" t="s">
        <v>553</v>
      </c>
      <c r="I174" t="s">
        <v>57</v>
      </c>
      <c r="J174" t="s">
        <v>554</v>
      </c>
      <c r="K174">
        <v>434</v>
      </c>
      <c r="L174">
        <v>434</v>
      </c>
      <c r="M174">
        <v>0</v>
      </c>
      <c r="N174">
        <v>426</v>
      </c>
      <c r="O174">
        <v>0</v>
      </c>
      <c r="P174">
        <v>604.24199999999996</v>
      </c>
      <c r="Q174">
        <v>620.31299999999999</v>
      </c>
      <c r="R174">
        <v>20000</v>
      </c>
      <c r="S174">
        <v>321420</v>
      </c>
      <c r="T174">
        <v>110000</v>
      </c>
      <c r="U174">
        <v>0</v>
      </c>
      <c r="V174">
        <v>431420</v>
      </c>
      <c r="W174">
        <v>171</v>
      </c>
      <c r="X174">
        <v>390262.87099999998</v>
      </c>
      <c r="Y174">
        <v>390433.87099999998</v>
      </c>
      <c r="Z174">
        <v>9.5</v>
      </c>
      <c r="AA174">
        <v>2294630.37</v>
      </c>
      <c r="AB174">
        <v>4586842.2759999996</v>
      </c>
      <c r="AC174">
        <v>0.90500000000000003</v>
      </c>
      <c r="AD174">
        <v>1.9988999999999999</v>
      </c>
      <c r="AE174">
        <v>18.989999999999998</v>
      </c>
      <c r="AH174">
        <v>0</v>
      </c>
      <c r="AI174">
        <v>0</v>
      </c>
      <c r="AJ174">
        <v>0</v>
      </c>
      <c r="AK174">
        <v>2879</v>
      </c>
      <c r="AL174">
        <v>0</v>
      </c>
    </row>
    <row r="175" spans="1:38" hidden="1" x14ac:dyDescent="0.25">
      <c r="A175">
        <v>354</v>
      </c>
      <c r="B175" t="s">
        <v>52</v>
      </c>
      <c r="C175" t="s">
        <v>129</v>
      </c>
      <c r="D175" t="s">
        <v>252</v>
      </c>
      <c r="E175" t="s">
        <v>555</v>
      </c>
      <c r="F175" t="s">
        <v>252</v>
      </c>
      <c r="H175" t="s">
        <v>556</v>
      </c>
      <c r="I175" t="s">
        <v>57</v>
      </c>
      <c r="J175" t="s">
        <v>557</v>
      </c>
      <c r="K175">
        <v>236</v>
      </c>
      <c r="L175">
        <v>236</v>
      </c>
      <c r="M175">
        <v>0</v>
      </c>
      <c r="N175">
        <v>235</v>
      </c>
      <c r="O175">
        <v>0</v>
      </c>
      <c r="P175">
        <v>728.202</v>
      </c>
      <c r="Q175">
        <v>747.68899999999996</v>
      </c>
      <c r="R175">
        <v>20000</v>
      </c>
      <c r="S175">
        <v>389740</v>
      </c>
      <c r="T175">
        <v>0</v>
      </c>
      <c r="U175">
        <v>0</v>
      </c>
      <c r="V175">
        <v>389740</v>
      </c>
      <c r="W175">
        <v>18</v>
      </c>
      <c r="X175">
        <v>352696.47600000002</v>
      </c>
      <c r="Y175">
        <v>352714.47600000002</v>
      </c>
      <c r="Z175">
        <v>9.5</v>
      </c>
      <c r="AA175">
        <v>2070569.41</v>
      </c>
      <c r="AB175">
        <v>4140896.6310000001</v>
      </c>
      <c r="AC175">
        <v>0.90500000000000003</v>
      </c>
      <c r="AD175">
        <v>1.9999</v>
      </c>
      <c r="AE175">
        <v>19</v>
      </c>
      <c r="AH175">
        <v>0</v>
      </c>
      <c r="AI175">
        <v>0</v>
      </c>
      <c r="AJ175">
        <v>0</v>
      </c>
      <c r="AK175">
        <v>2343</v>
      </c>
      <c r="AL175">
        <v>0</v>
      </c>
    </row>
    <row r="176" spans="1:38" hidden="1" x14ac:dyDescent="0.25">
      <c r="A176">
        <v>355</v>
      </c>
      <c r="B176" t="s">
        <v>94</v>
      </c>
      <c r="C176" t="s">
        <v>207</v>
      </c>
      <c r="D176" t="s">
        <v>207</v>
      </c>
      <c r="E176" t="s">
        <v>208</v>
      </c>
      <c r="F176" t="s">
        <v>207</v>
      </c>
      <c r="H176" t="s">
        <v>558</v>
      </c>
      <c r="I176" t="s">
        <v>57</v>
      </c>
      <c r="J176" t="s">
        <v>559</v>
      </c>
      <c r="K176">
        <v>908</v>
      </c>
      <c r="L176">
        <v>908</v>
      </c>
      <c r="M176">
        <v>0</v>
      </c>
      <c r="N176">
        <v>876</v>
      </c>
      <c r="O176">
        <v>0</v>
      </c>
      <c r="P176">
        <v>717.73800000000006</v>
      </c>
      <c r="Q176">
        <v>744.76700000000005</v>
      </c>
      <c r="R176">
        <v>40000</v>
      </c>
      <c r="S176">
        <v>1081160</v>
      </c>
      <c r="T176">
        <v>0</v>
      </c>
      <c r="U176">
        <v>0</v>
      </c>
      <c r="V176">
        <v>1081160</v>
      </c>
      <c r="W176">
        <v>3056</v>
      </c>
      <c r="X176">
        <v>975582.09499999997</v>
      </c>
      <c r="Y176">
        <v>978638.09499999997</v>
      </c>
      <c r="Z176">
        <v>9.48</v>
      </c>
      <c r="AA176">
        <v>5712660.8600000003</v>
      </c>
      <c r="AB176">
        <v>11372372.418</v>
      </c>
      <c r="AC176">
        <v>0.9052</v>
      </c>
      <c r="AD176">
        <v>1.9906999999999999</v>
      </c>
      <c r="AE176">
        <v>18.87</v>
      </c>
      <c r="AH176">
        <v>0</v>
      </c>
      <c r="AI176">
        <v>0</v>
      </c>
      <c r="AJ176">
        <v>0</v>
      </c>
      <c r="AK176">
        <v>5305.3</v>
      </c>
      <c r="AL176">
        <v>0</v>
      </c>
    </row>
    <row r="177" spans="1:38" hidden="1" x14ac:dyDescent="0.25">
      <c r="A177">
        <v>360</v>
      </c>
      <c r="B177" t="s">
        <v>52</v>
      </c>
      <c r="C177" t="s">
        <v>120</v>
      </c>
      <c r="D177" t="s">
        <v>192</v>
      </c>
      <c r="E177" t="s">
        <v>560</v>
      </c>
      <c r="F177" t="s">
        <v>192</v>
      </c>
      <c r="H177" t="s">
        <v>561</v>
      </c>
      <c r="I177" t="s">
        <v>57</v>
      </c>
      <c r="J177" t="s">
        <v>562</v>
      </c>
      <c r="K177">
        <v>339</v>
      </c>
      <c r="L177">
        <v>339</v>
      </c>
      <c r="M177">
        <v>0</v>
      </c>
      <c r="N177">
        <v>339</v>
      </c>
      <c r="O177">
        <v>0</v>
      </c>
      <c r="P177">
        <v>789.95500000000004</v>
      </c>
      <c r="Q177">
        <v>809.45</v>
      </c>
      <c r="R177">
        <v>20000</v>
      </c>
      <c r="S177">
        <v>389900</v>
      </c>
      <c r="T177">
        <v>0</v>
      </c>
      <c r="U177">
        <v>0</v>
      </c>
      <c r="V177">
        <v>389900</v>
      </c>
      <c r="W177">
        <v>0</v>
      </c>
      <c r="X177">
        <v>352858.32</v>
      </c>
      <c r="Y177">
        <v>352858.32</v>
      </c>
      <c r="Z177">
        <v>9.5</v>
      </c>
      <c r="AA177">
        <v>2071279.83</v>
      </c>
      <c r="AB177">
        <v>4142558.304</v>
      </c>
      <c r="AC177">
        <v>0.90500000000000003</v>
      </c>
      <c r="AD177">
        <v>2</v>
      </c>
      <c r="AE177">
        <v>19</v>
      </c>
      <c r="AH177">
        <v>0</v>
      </c>
      <c r="AI177">
        <v>0</v>
      </c>
      <c r="AJ177">
        <v>0</v>
      </c>
      <c r="AK177">
        <v>3390</v>
      </c>
      <c r="AL177">
        <v>0</v>
      </c>
    </row>
    <row r="178" spans="1:38" hidden="1" x14ac:dyDescent="0.25">
      <c r="A178">
        <v>363</v>
      </c>
      <c r="B178" t="s">
        <v>94</v>
      </c>
      <c r="C178" t="s">
        <v>166</v>
      </c>
      <c r="D178" t="s">
        <v>312</v>
      </c>
      <c r="E178" t="s">
        <v>563</v>
      </c>
      <c r="F178" t="s">
        <v>312</v>
      </c>
      <c r="H178" t="s">
        <v>564</v>
      </c>
      <c r="I178" t="s">
        <v>57</v>
      </c>
      <c r="J178" t="s">
        <v>565</v>
      </c>
      <c r="K178">
        <v>558</v>
      </c>
      <c r="L178">
        <v>558</v>
      </c>
      <c r="M178">
        <v>0</v>
      </c>
      <c r="N178">
        <v>281</v>
      </c>
      <c r="O178">
        <v>0</v>
      </c>
      <c r="P178">
        <v>898.06899999999996</v>
      </c>
      <c r="Q178">
        <v>930.93299999999999</v>
      </c>
      <c r="R178">
        <v>20000</v>
      </c>
      <c r="S178">
        <v>657280</v>
      </c>
      <c r="T178">
        <v>0</v>
      </c>
      <c r="U178">
        <v>0</v>
      </c>
      <c r="V178">
        <v>657280</v>
      </c>
      <c r="W178">
        <v>10232</v>
      </c>
      <c r="X178">
        <v>431600</v>
      </c>
      <c r="Y178">
        <v>441832</v>
      </c>
      <c r="Z178">
        <v>32.78</v>
      </c>
      <c r="AA178">
        <v>2619447.4</v>
      </c>
      <c r="AB178">
        <v>2612767.4</v>
      </c>
      <c r="AC178">
        <v>0.67220000000000002</v>
      </c>
      <c r="AD178">
        <v>0.99739999999999995</v>
      </c>
      <c r="AE178">
        <v>32.69</v>
      </c>
      <c r="AH178">
        <v>0</v>
      </c>
      <c r="AI178">
        <v>0</v>
      </c>
      <c r="AJ178">
        <v>0</v>
      </c>
      <c r="AK178">
        <v>2158</v>
      </c>
      <c r="AL178">
        <v>0</v>
      </c>
    </row>
    <row r="179" spans="1:38" hidden="1" x14ac:dyDescent="0.25">
      <c r="A179">
        <v>365</v>
      </c>
      <c r="B179" t="s">
        <v>94</v>
      </c>
      <c r="C179" t="s">
        <v>166</v>
      </c>
      <c r="D179" t="s">
        <v>224</v>
      </c>
      <c r="E179" t="s">
        <v>566</v>
      </c>
      <c r="F179" t="s">
        <v>224</v>
      </c>
      <c r="H179" t="s">
        <v>567</v>
      </c>
      <c r="I179" t="s">
        <v>57</v>
      </c>
      <c r="J179" t="s">
        <v>568</v>
      </c>
      <c r="K179">
        <v>328</v>
      </c>
      <c r="L179">
        <v>328</v>
      </c>
      <c r="M179">
        <v>0</v>
      </c>
      <c r="N179">
        <v>319</v>
      </c>
      <c r="O179">
        <v>0</v>
      </c>
      <c r="P179">
        <v>599.81500000000005</v>
      </c>
      <c r="Q179">
        <v>613.76199999999994</v>
      </c>
      <c r="R179">
        <v>40000</v>
      </c>
      <c r="S179">
        <v>557880</v>
      </c>
      <c r="T179">
        <v>55500</v>
      </c>
      <c r="U179">
        <v>0</v>
      </c>
      <c r="V179">
        <v>613380</v>
      </c>
      <c r="W179">
        <v>138</v>
      </c>
      <c r="X179">
        <v>548060</v>
      </c>
      <c r="Y179">
        <v>548198</v>
      </c>
      <c r="Z179">
        <v>10.63</v>
      </c>
      <c r="AA179">
        <v>3191776.93</v>
      </c>
      <c r="AB179">
        <v>6381998.1299999999</v>
      </c>
      <c r="AC179">
        <v>0.89370000000000005</v>
      </c>
      <c r="AD179">
        <v>1.9995000000000001</v>
      </c>
      <c r="AE179">
        <v>21.25</v>
      </c>
      <c r="AH179">
        <v>0</v>
      </c>
      <c r="AI179">
        <v>0</v>
      </c>
      <c r="AJ179">
        <v>0</v>
      </c>
      <c r="AK179">
        <v>2740.3</v>
      </c>
      <c r="AL179">
        <v>0</v>
      </c>
    </row>
    <row r="180" spans="1:38" hidden="1" x14ac:dyDescent="0.25">
      <c r="A180">
        <v>366</v>
      </c>
      <c r="B180" t="s">
        <v>45</v>
      </c>
      <c r="C180" t="s">
        <v>453</v>
      </c>
      <c r="D180" t="s">
        <v>569</v>
      </c>
      <c r="E180" t="s">
        <v>570</v>
      </c>
      <c r="F180" t="s">
        <v>569</v>
      </c>
      <c r="H180" t="s">
        <v>571</v>
      </c>
      <c r="I180" t="s">
        <v>43</v>
      </c>
      <c r="J180" t="s">
        <v>572</v>
      </c>
      <c r="K180">
        <v>3104</v>
      </c>
      <c r="L180">
        <v>3104</v>
      </c>
      <c r="M180">
        <v>0</v>
      </c>
      <c r="N180">
        <v>0</v>
      </c>
      <c r="O180">
        <v>0</v>
      </c>
      <c r="P180">
        <v>471.33</v>
      </c>
      <c r="Q180">
        <v>561.79</v>
      </c>
      <c r="R180">
        <v>2000</v>
      </c>
      <c r="S180">
        <v>180920</v>
      </c>
      <c r="T180">
        <v>0</v>
      </c>
      <c r="U180">
        <v>5500</v>
      </c>
      <c r="V180">
        <v>175420</v>
      </c>
      <c r="W180">
        <v>159275.26999999999</v>
      </c>
      <c r="X180">
        <v>0</v>
      </c>
      <c r="Y180">
        <v>159275.26999999999</v>
      </c>
      <c r="Z180">
        <v>9.1999999999999993</v>
      </c>
      <c r="AA180">
        <v>1680843.42</v>
      </c>
      <c r="AB180">
        <v>1549095.92</v>
      </c>
      <c r="AC180">
        <v>0.90800000000000003</v>
      </c>
      <c r="AD180">
        <v>0.92159999999999997</v>
      </c>
      <c r="AE180">
        <v>8.48</v>
      </c>
      <c r="AH180">
        <v>0</v>
      </c>
      <c r="AI180">
        <v>0</v>
      </c>
      <c r="AJ180">
        <v>0</v>
      </c>
      <c r="AK180">
        <v>0</v>
      </c>
      <c r="AL180">
        <v>0</v>
      </c>
    </row>
    <row r="181" spans="1:38" hidden="1" x14ac:dyDescent="0.25">
      <c r="A181">
        <v>367</v>
      </c>
      <c r="B181" t="s">
        <v>71</v>
      </c>
      <c r="C181" t="s">
        <v>72</v>
      </c>
      <c r="D181" t="s">
        <v>73</v>
      </c>
      <c r="E181" t="s">
        <v>74</v>
      </c>
      <c r="F181" t="s">
        <v>73</v>
      </c>
      <c r="H181" t="s">
        <v>573</v>
      </c>
      <c r="I181" t="s">
        <v>378</v>
      </c>
      <c r="J181" t="s">
        <v>574</v>
      </c>
      <c r="K181">
        <v>1684</v>
      </c>
      <c r="L181">
        <v>1684</v>
      </c>
      <c r="M181">
        <v>0</v>
      </c>
      <c r="N181">
        <v>183</v>
      </c>
      <c r="O181">
        <v>0</v>
      </c>
      <c r="P181">
        <v>1059.1199999999999</v>
      </c>
      <c r="Q181">
        <v>1089.97</v>
      </c>
      <c r="R181">
        <v>20000</v>
      </c>
      <c r="S181">
        <v>617000</v>
      </c>
      <c r="T181">
        <v>0</v>
      </c>
      <c r="U181">
        <v>0</v>
      </c>
      <c r="V181">
        <v>617000</v>
      </c>
      <c r="W181">
        <v>345827.92</v>
      </c>
      <c r="X181">
        <v>229818.01500000001</v>
      </c>
      <c r="Y181">
        <v>575645.93500000006</v>
      </c>
      <c r="Z181">
        <v>6.7</v>
      </c>
      <c r="AA181">
        <v>5632541.3799999999</v>
      </c>
      <c r="AB181">
        <v>7874454.5300000003</v>
      </c>
      <c r="AC181">
        <v>0.93300000000000005</v>
      </c>
      <c r="AD181">
        <v>1.3979999999999999</v>
      </c>
      <c r="AE181">
        <v>9.3699999999999992</v>
      </c>
      <c r="AH181">
        <v>0</v>
      </c>
      <c r="AI181">
        <v>0</v>
      </c>
      <c r="AJ181">
        <v>0</v>
      </c>
      <c r="AK181">
        <v>1805</v>
      </c>
      <c r="AL181">
        <v>0</v>
      </c>
    </row>
    <row r="182" spans="1:38" hidden="1" x14ac:dyDescent="0.25">
      <c r="A182">
        <v>368</v>
      </c>
      <c r="B182" t="s">
        <v>45</v>
      </c>
      <c r="C182" t="s">
        <v>46</v>
      </c>
      <c r="D182" t="s">
        <v>46</v>
      </c>
      <c r="E182" t="s">
        <v>77</v>
      </c>
      <c r="F182" t="s">
        <v>46</v>
      </c>
      <c r="H182" t="s">
        <v>575</v>
      </c>
      <c r="I182" t="s">
        <v>79</v>
      </c>
      <c r="J182" t="s">
        <v>576</v>
      </c>
      <c r="K182">
        <v>2016</v>
      </c>
      <c r="L182">
        <v>2016</v>
      </c>
      <c r="M182">
        <v>0</v>
      </c>
      <c r="N182">
        <v>14</v>
      </c>
      <c r="O182">
        <v>0</v>
      </c>
      <c r="P182">
        <v>1429.79</v>
      </c>
      <c r="Q182">
        <v>1466.204</v>
      </c>
      <c r="R182">
        <v>40000</v>
      </c>
      <c r="S182">
        <v>1456560</v>
      </c>
      <c r="T182">
        <v>0</v>
      </c>
      <c r="U182">
        <v>555000</v>
      </c>
      <c r="V182">
        <v>901560</v>
      </c>
      <c r="W182">
        <v>806371.7</v>
      </c>
      <c r="X182">
        <v>21000</v>
      </c>
      <c r="Y182">
        <v>827371.7</v>
      </c>
      <c r="Z182">
        <v>8.23</v>
      </c>
      <c r="AA182">
        <v>8348320.0999999996</v>
      </c>
      <c r="AB182">
        <v>8770820.5600000005</v>
      </c>
      <c r="AC182">
        <v>0.91769999999999996</v>
      </c>
      <c r="AD182">
        <v>1.0506</v>
      </c>
      <c r="AE182">
        <v>8.65</v>
      </c>
      <c r="AH182">
        <v>0</v>
      </c>
      <c r="AI182">
        <v>0</v>
      </c>
      <c r="AJ182">
        <v>0</v>
      </c>
      <c r="AK182">
        <v>140</v>
      </c>
      <c r="AL182">
        <v>0</v>
      </c>
    </row>
    <row r="183" spans="1:38" hidden="1" x14ac:dyDescent="0.25">
      <c r="A183">
        <v>369</v>
      </c>
      <c r="B183" t="s">
        <v>45</v>
      </c>
      <c r="C183" t="s">
        <v>46</v>
      </c>
      <c r="D183" t="s">
        <v>46</v>
      </c>
      <c r="E183" t="s">
        <v>77</v>
      </c>
      <c r="F183" t="s">
        <v>46</v>
      </c>
      <c r="H183" t="s">
        <v>577</v>
      </c>
      <c r="I183" t="s">
        <v>79</v>
      </c>
      <c r="J183" t="s">
        <v>578</v>
      </c>
      <c r="K183">
        <v>81</v>
      </c>
      <c r="L183">
        <v>81</v>
      </c>
      <c r="M183">
        <v>0</v>
      </c>
      <c r="N183">
        <v>0</v>
      </c>
      <c r="O183">
        <v>0</v>
      </c>
      <c r="P183">
        <v>1530.8309999999999</v>
      </c>
      <c r="Q183">
        <v>1552.644</v>
      </c>
      <c r="R183">
        <v>40000</v>
      </c>
      <c r="S183">
        <v>872520</v>
      </c>
      <c r="T183">
        <v>1400000</v>
      </c>
      <c r="U183">
        <v>0</v>
      </c>
      <c r="V183">
        <v>2272520</v>
      </c>
      <c r="W183">
        <v>2119985.9</v>
      </c>
      <c r="X183">
        <v>0</v>
      </c>
      <c r="Y183">
        <v>2119985.9</v>
      </c>
      <c r="Z183">
        <v>6.71</v>
      </c>
      <c r="AA183">
        <v>13209433.98</v>
      </c>
      <c r="AB183">
        <v>13619541.220000001</v>
      </c>
      <c r="AC183">
        <v>0.93289999999999995</v>
      </c>
      <c r="AD183">
        <v>1.0309999999999999</v>
      </c>
      <c r="AE183">
        <v>6.92</v>
      </c>
      <c r="AH183">
        <v>0</v>
      </c>
      <c r="AI183">
        <v>0</v>
      </c>
      <c r="AJ183">
        <v>0</v>
      </c>
      <c r="AK183">
        <v>0</v>
      </c>
      <c r="AL183">
        <v>0</v>
      </c>
    </row>
    <row r="184" spans="1:38" hidden="1" x14ac:dyDescent="0.25">
      <c r="A184">
        <v>370</v>
      </c>
      <c r="B184" t="s">
        <v>45</v>
      </c>
      <c r="C184" t="s">
        <v>46</v>
      </c>
      <c r="D184" t="s">
        <v>46</v>
      </c>
      <c r="E184" t="s">
        <v>77</v>
      </c>
      <c r="F184" t="s">
        <v>46</v>
      </c>
      <c r="H184" t="s">
        <v>579</v>
      </c>
      <c r="I184" t="s">
        <v>79</v>
      </c>
      <c r="J184" t="s">
        <v>580</v>
      </c>
      <c r="K184">
        <v>8</v>
      </c>
      <c r="L184">
        <v>8</v>
      </c>
      <c r="M184">
        <v>0</v>
      </c>
      <c r="N184">
        <v>0</v>
      </c>
      <c r="O184">
        <v>0</v>
      </c>
      <c r="P184">
        <v>1113.586</v>
      </c>
      <c r="Q184">
        <v>1127.961</v>
      </c>
      <c r="R184">
        <v>40000</v>
      </c>
      <c r="S184">
        <v>575000</v>
      </c>
      <c r="T184">
        <v>140000</v>
      </c>
      <c r="U184">
        <v>0</v>
      </c>
      <c r="V184">
        <v>715000</v>
      </c>
      <c r="W184">
        <v>667516.5</v>
      </c>
      <c r="X184">
        <v>0</v>
      </c>
      <c r="Y184">
        <v>667516.5</v>
      </c>
      <c r="Z184">
        <v>6.64</v>
      </c>
      <c r="AA184">
        <v>3472933</v>
      </c>
      <c r="AB184">
        <v>3352812</v>
      </c>
      <c r="AC184">
        <v>0.93359999999999999</v>
      </c>
      <c r="AD184">
        <v>0.96540000000000004</v>
      </c>
      <c r="AE184">
        <v>6.41</v>
      </c>
      <c r="AH184">
        <v>0</v>
      </c>
      <c r="AI184">
        <v>0</v>
      </c>
      <c r="AJ184">
        <v>0</v>
      </c>
      <c r="AK184">
        <v>0</v>
      </c>
      <c r="AL184">
        <v>0</v>
      </c>
    </row>
    <row r="185" spans="1:38" hidden="1" x14ac:dyDescent="0.25">
      <c r="A185">
        <v>371</v>
      </c>
      <c r="B185" t="s">
        <v>45</v>
      </c>
      <c r="C185" t="s">
        <v>45</v>
      </c>
      <c r="D185" t="s">
        <v>581</v>
      </c>
      <c r="E185" t="s">
        <v>582</v>
      </c>
      <c r="F185" t="s">
        <v>581</v>
      </c>
      <c r="H185" t="s">
        <v>583</v>
      </c>
      <c r="I185" t="s">
        <v>50</v>
      </c>
      <c r="J185" t="s">
        <v>584</v>
      </c>
      <c r="K185">
        <v>10279</v>
      </c>
      <c r="L185">
        <v>10279</v>
      </c>
      <c r="M185">
        <v>0</v>
      </c>
      <c r="N185">
        <v>219</v>
      </c>
      <c r="O185">
        <v>0</v>
      </c>
      <c r="P185">
        <v>16270.6</v>
      </c>
      <c r="Q185">
        <v>16854.8</v>
      </c>
      <c r="R185">
        <v>2000</v>
      </c>
      <c r="S185">
        <v>1168400</v>
      </c>
      <c r="T185">
        <v>52184.55</v>
      </c>
      <c r="U185">
        <v>0</v>
      </c>
      <c r="V185">
        <v>1220584.55</v>
      </c>
      <c r="W185">
        <v>931906.65</v>
      </c>
      <c r="X185">
        <v>186195.18799999999</v>
      </c>
      <c r="Y185">
        <v>1118101.838</v>
      </c>
      <c r="Z185">
        <v>8.4</v>
      </c>
      <c r="AA185">
        <v>11065545.359999999</v>
      </c>
      <c r="AB185">
        <v>13190695.713</v>
      </c>
      <c r="AC185">
        <v>0.91600000000000004</v>
      </c>
      <c r="AD185">
        <v>1.1920999999999999</v>
      </c>
      <c r="AE185">
        <v>10.01</v>
      </c>
      <c r="AH185">
        <v>0</v>
      </c>
      <c r="AI185">
        <v>0</v>
      </c>
      <c r="AJ185">
        <v>0</v>
      </c>
      <c r="AK185">
        <v>1406</v>
      </c>
      <c r="AL185">
        <v>0</v>
      </c>
    </row>
    <row r="186" spans="1:38" hidden="1" x14ac:dyDescent="0.25">
      <c r="A186">
        <v>372</v>
      </c>
      <c r="B186" t="s">
        <v>94</v>
      </c>
      <c r="C186" t="s">
        <v>207</v>
      </c>
      <c r="D186" t="s">
        <v>207</v>
      </c>
      <c r="E186" t="s">
        <v>208</v>
      </c>
      <c r="F186" t="s">
        <v>207</v>
      </c>
      <c r="H186" t="s">
        <v>585</v>
      </c>
      <c r="I186" t="s">
        <v>50</v>
      </c>
      <c r="J186" t="s">
        <v>586</v>
      </c>
      <c r="K186">
        <v>1207</v>
      </c>
      <c r="L186">
        <v>1207</v>
      </c>
      <c r="M186">
        <v>0</v>
      </c>
      <c r="N186">
        <v>143</v>
      </c>
      <c r="O186">
        <v>0</v>
      </c>
      <c r="P186">
        <v>1126.048</v>
      </c>
      <c r="Q186">
        <v>1161.154</v>
      </c>
      <c r="R186">
        <v>20000</v>
      </c>
      <c r="S186">
        <v>702120</v>
      </c>
      <c r="T186">
        <v>0</v>
      </c>
      <c r="U186">
        <v>450000</v>
      </c>
      <c r="V186">
        <v>252120</v>
      </c>
      <c r="W186">
        <v>79059.899999999994</v>
      </c>
      <c r="X186">
        <v>126563.88800000001</v>
      </c>
      <c r="Y186">
        <v>205623.788</v>
      </c>
      <c r="Z186">
        <v>18.440000000000001</v>
      </c>
      <c r="AA186">
        <v>1627735.37</v>
      </c>
      <c r="AB186">
        <v>2284634.5869999998</v>
      </c>
      <c r="AC186">
        <v>0.81559999999999999</v>
      </c>
      <c r="AD186">
        <v>1.4036</v>
      </c>
      <c r="AE186">
        <v>25.88</v>
      </c>
      <c r="AH186">
        <v>0</v>
      </c>
      <c r="AI186">
        <v>0</v>
      </c>
      <c r="AJ186">
        <v>0</v>
      </c>
      <c r="AK186">
        <v>753.5</v>
      </c>
      <c r="AL186">
        <v>0</v>
      </c>
    </row>
    <row r="187" spans="1:38" hidden="1" x14ac:dyDescent="0.25">
      <c r="A187">
        <v>376</v>
      </c>
      <c r="B187" t="s">
        <v>94</v>
      </c>
      <c r="C187" t="s">
        <v>95</v>
      </c>
      <c r="D187" t="s">
        <v>238</v>
      </c>
      <c r="E187" t="s">
        <v>239</v>
      </c>
      <c r="F187" t="s">
        <v>238</v>
      </c>
      <c r="H187" t="s">
        <v>587</v>
      </c>
      <c r="I187" t="s">
        <v>57</v>
      </c>
      <c r="J187" t="s">
        <v>588</v>
      </c>
      <c r="K187">
        <v>544</v>
      </c>
      <c r="L187">
        <v>544</v>
      </c>
      <c r="M187">
        <v>0</v>
      </c>
      <c r="N187">
        <v>454</v>
      </c>
      <c r="O187">
        <v>0</v>
      </c>
      <c r="P187">
        <v>595.04700000000003</v>
      </c>
      <c r="Q187">
        <v>600.96299999999997</v>
      </c>
      <c r="R187">
        <v>40000</v>
      </c>
      <c r="S187">
        <v>236640</v>
      </c>
      <c r="T187">
        <v>700000</v>
      </c>
      <c r="U187">
        <v>0</v>
      </c>
      <c r="V187">
        <v>936640</v>
      </c>
      <c r="W187">
        <v>2193</v>
      </c>
      <c r="X187">
        <v>864300</v>
      </c>
      <c r="Y187">
        <v>866493</v>
      </c>
      <c r="Z187">
        <v>7.49</v>
      </c>
      <c r="AA187">
        <v>5101020.17</v>
      </c>
      <c r="AB187">
        <v>10174469.17</v>
      </c>
      <c r="AC187">
        <v>0.92510000000000003</v>
      </c>
      <c r="AD187">
        <v>1.9945999999999999</v>
      </c>
      <c r="AE187">
        <v>14.94</v>
      </c>
      <c r="AH187">
        <v>0</v>
      </c>
      <c r="AI187">
        <v>0</v>
      </c>
      <c r="AJ187">
        <v>0</v>
      </c>
      <c r="AK187">
        <v>4321.5</v>
      </c>
      <c r="AL187">
        <v>0</v>
      </c>
    </row>
    <row r="188" spans="1:38" hidden="1" x14ac:dyDescent="0.25">
      <c r="A188">
        <v>377</v>
      </c>
      <c r="B188" t="s">
        <v>94</v>
      </c>
      <c r="C188" t="s">
        <v>95</v>
      </c>
      <c r="D188" t="s">
        <v>238</v>
      </c>
      <c r="E188" t="s">
        <v>589</v>
      </c>
      <c r="F188" t="s">
        <v>238</v>
      </c>
      <c r="H188" t="s">
        <v>590</v>
      </c>
      <c r="I188" t="s">
        <v>57</v>
      </c>
      <c r="J188" t="s">
        <v>591</v>
      </c>
      <c r="K188">
        <v>222</v>
      </c>
      <c r="L188">
        <v>222</v>
      </c>
      <c r="M188">
        <v>0</v>
      </c>
      <c r="N188">
        <v>218</v>
      </c>
      <c r="O188">
        <v>0</v>
      </c>
      <c r="P188">
        <v>682.37</v>
      </c>
      <c r="Q188">
        <v>706.43799999999999</v>
      </c>
      <c r="R188">
        <v>20000</v>
      </c>
      <c r="S188">
        <v>481360</v>
      </c>
      <c r="T188">
        <v>0</v>
      </c>
      <c r="U188">
        <v>30000</v>
      </c>
      <c r="V188">
        <v>451360</v>
      </c>
      <c r="W188">
        <v>684</v>
      </c>
      <c r="X188">
        <v>411200</v>
      </c>
      <c r="Y188">
        <v>411884</v>
      </c>
      <c r="Z188">
        <v>8.75</v>
      </c>
      <c r="AA188">
        <v>2423862</v>
      </c>
      <c r="AB188">
        <v>4834940</v>
      </c>
      <c r="AC188">
        <v>0.91249999999999998</v>
      </c>
      <c r="AD188">
        <v>1.9946999999999999</v>
      </c>
      <c r="AE188">
        <v>17.45</v>
      </c>
      <c r="AH188">
        <v>0</v>
      </c>
      <c r="AI188">
        <v>0</v>
      </c>
      <c r="AJ188">
        <v>0</v>
      </c>
      <c r="AK188">
        <v>2056</v>
      </c>
      <c r="AL188">
        <v>0</v>
      </c>
    </row>
    <row r="189" spans="1:38" hidden="1" x14ac:dyDescent="0.25">
      <c r="A189">
        <v>380</v>
      </c>
      <c r="B189" t="s">
        <v>94</v>
      </c>
      <c r="C189" t="s">
        <v>95</v>
      </c>
      <c r="D189" t="s">
        <v>331</v>
      </c>
      <c r="E189" t="s">
        <v>332</v>
      </c>
      <c r="F189" t="s">
        <v>331</v>
      </c>
      <c r="H189" t="s">
        <v>592</v>
      </c>
      <c r="I189" t="s">
        <v>57</v>
      </c>
      <c r="J189" t="s">
        <v>593</v>
      </c>
      <c r="K189">
        <v>428</v>
      </c>
      <c r="L189">
        <v>428</v>
      </c>
      <c r="M189">
        <v>0</v>
      </c>
      <c r="N189">
        <v>425</v>
      </c>
      <c r="O189">
        <v>0</v>
      </c>
      <c r="P189">
        <v>1083.3969999999999</v>
      </c>
      <c r="Q189">
        <v>1127.4000000000001</v>
      </c>
      <c r="R189">
        <v>20000</v>
      </c>
      <c r="S189">
        <v>880060</v>
      </c>
      <c r="T189">
        <v>0</v>
      </c>
      <c r="U189">
        <v>30000</v>
      </c>
      <c r="V189">
        <v>850060</v>
      </c>
      <c r="W189">
        <v>59</v>
      </c>
      <c r="X189">
        <v>769245.58100000001</v>
      </c>
      <c r="Y189">
        <v>769304.58100000001</v>
      </c>
      <c r="Z189">
        <v>9.5</v>
      </c>
      <c r="AA189">
        <v>4516682.96</v>
      </c>
      <c r="AB189">
        <v>9030943.7200000007</v>
      </c>
      <c r="AC189">
        <v>0.90500000000000003</v>
      </c>
      <c r="AD189">
        <v>1.9995000000000001</v>
      </c>
      <c r="AE189">
        <v>19</v>
      </c>
      <c r="AH189">
        <v>0</v>
      </c>
      <c r="AI189">
        <v>0</v>
      </c>
      <c r="AJ189">
        <v>0</v>
      </c>
      <c r="AK189">
        <v>3937.6</v>
      </c>
      <c r="AL189">
        <v>0</v>
      </c>
    </row>
    <row r="190" spans="1:38" hidden="1" x14ac:dyDescent="0.25">
      <c r="A190">
        <v>381</v>
      </c>
      <c r="B190" t="s">
        <v>71</v>
      </c>
      <c r="C190" t="s">
        <v>108</v>
      </c>
      <c r="D190" t="s">
        <v>594</v>
      </c>
      <c r="E190" t="s">
        <v>595</v>
      </c>
      <c r="F190" t="s">
        <v>594</v>
      </c>
      <c r="H190" t="s">
        <v>596</v>
      </c>
      <c r="I190" t="s">
        <v>79</v>
      </c>
      <c r="J190" t="s">
        <v>597</v>
      </c>
      <c r="K190">
        <v>81</v>
      </c>
      <c r="L190">
        <v>81</v>
      </c>
      <c r="M190">
        <v>0</v>
      </c>
      <c r="N190">
        <v>0</v>
      </c>
      <c r="O190">
        <v>0</v>
      </c>
      <c r="P190">
        <v>60886.400000000001</v>
      </c>
      <c r="Q190">
        <v>60886.400000000001</v>
      </c>
      <c r="R190">
        <v>2000</v>
      </c>
      <c r="S190">
        <v>0</v>
      </c>
      <c r="T190">
        <v>1889999</v>
      </c>
      <c r="U190">
        <v>0</v>
      </c>
      <c r="V190">
        <v>1889999</v>
      </c>
      <c r="W190">
        <v>1818665.85</v>
      </c>
      <c r="X190">
        <v>0</v>
      </c>
      <c r="Y190">
        <v>1818665.85</v>
      </c>
      <c r="Z190">
        <v>3.77</v>
      </c>
      <c r="AA190">
        <v>9672121.2400000002</v>
      </c>
      <c r="AB190">
        <v>9374297.3399999999</v>
      </c>
      <c r="AC190">
        <v>0.96230000000000004</v>
      </c>
      <c r="AD190">
        <v>0.96919999999999995</v>
      </c>
      <c r="AE190">
        <v>3.65</v>
      </c>
      <c r="AH190">
        <v>0</v>
      </c>
      <c r="AI190">
        <v>0</v>
      </c>
      <c r="AJ190">
        <v>0</v>
      </c>
      <c r="AK190">
        <v>0</v>
      </c>
      <c r="AL190">
        <v>0</v>
      </c>
    </row>
    <row r="191" spans="1:38" hidden="1" x14ac:dyDescent="0.25">
      <c r="A191">
        <v>383</v>
      </c>
      <c r="B191" t="s">
        <v>39</v>
      </c>
      <c r="C191" t="s">
        <v>598</v>
      </c>
      <c r="D191" t="s">
        <v>599</v>
      </c>
      <c r="E191" t="s">
        <v>600</v>
      </c>
      <c r="F191" t="s">
        <v>599</v>
      </c>
      <c r="H191" t="s">
        <v>601</v>
      </c>
      <c r="I191" t="s">
        <v>57</v>
      </c>
      <c r="J191" t="s">
        <v>602</v>
      </c>
      <c r="K191">
        <v>718</v>
      </c>
      <c r="L191">
        <v>718</v>
      </c>
      <c r="M191">
        <v>0</v>
      </c>
      <c r="N191">
        <v>718</v>
      </c>
      <c r="O191">
        <v>0</v>
      </c>
      <c r="P191">
        <v>237.06100000000001</v>
      </c>
      <c r="Q191">
        <v>262.35000000000002</v>
      </c>
      <c r="R191">
        <v>20000</v>
      </c>
      <c r="S191">
        <v>505780</v>
      </c>
      <c r="T191">
        <v>0</v>
      </c>
      <c r="U191">
        <v>0</v>
      </c>
      <c r="V191">
        <v>505780</v>
      </c>
      <c r="W191">
        <v>0</v>
      </c>
      <c r="X191">
        <v>457732.57799999998</v>
      </c>
      <c r="Y191">
        <v>457732.57799999998</v>
      </c>
      <c r="Z191">
        <v>9.5</v>
      </c>
      <c r="AA191">
        <v>2686887.2</v>
      </c>
      <c r="AB191">
        <v>2686887.2</v>
      </c>
      <c r="AC191">
        <v>0.90500000000000003</v>
      </c>
      <c r="AD191">
        <v>1</v>
      </c>
      <c r="AE191">
        <v>9.5</v>
      </c>
      <c r="AH191">
        <v>0</v>
      </c>
      <c r="AI191">
        <v>0</v>
      </c>
      <c r="AJ191">
        <v>0</v>
      </c>
      <c r="AK191">
        <v>3633</v>
      </c>
      <c r="AL191">
        <v>0</v>
      </c>
    </row>
    <row r="192" spans="1:38" hidden="1" x14ac:dyDescent="0.25">
      <c r="A192">
        <v>384</v>
      </c>
      <c r="B192" t="s">
        <v>45</v>
      </c>
      <c r="C192" t="s">
        <v>453</v>
      </c>
      <c r="D192" t="s">
        <v>454</v>
      </c>
      <c r="E192" t="s">
        <v>603</v>
      </c>
      <c r="F192" t="s">
        <v>454</v>
      </c>
      <c r="H192" t="s">
        <v>604</v>
      </c>
      <c r="I192" t="s">
        <v>43</v>
      </c>
      <c r="J192" t="s">
        <v>605</v>
      </c>
      <c r="K192">
        <v>1418</v>
      </c>
      <c r="L192">
        <v>1418</v>
      </c>
      <c r="M192">
        <v>0</v>
      </c>
      <c r="N192">
        <v>0</v>
      </c>
      <c r="O192">
        <v>0</v>
      </c>
      <c r="P192">
        <v>247.922</v>
      </c>
      <c r="Q192">
        <v>252.179</v>
      </c>
      <c r="R192">
        <v>20000</v>
      </c>
      <c r="S192">
        <v>85140</v>
      </c>
      <c r="T192">
        <v>18000</v>
      </c>
      <c r="U192">
        <v>0</v>
      </c>
      <c r="V192">
        <v>103140</v>
      </c>
      <c r="W192">
        <v>93170.6</v>
      </c>
      <c r="X192">
        <v>0</v>
      </c>
      <c r="Y192">
        <v>93170.6</v>
      </c>
      <c r="Z192">
        <v>9.67</v>
      </c>
      <c r="AA192">
        <v>940351.26</v>
      </c>
      <c r="AB192">
        <v>643387.64</v>
      </c>
      <c r="AC192">
        <v>0.90329999999999999</v>
      </c>
      <c r="AD192">
        <v>0.68420000000000003</v>
      </c>
      <c r="AE192">
        <v>6.62</v>
      </c>
      <c r="AH192">
        <v>0</v>
      </c>
      <c r="AI192">
        <v>0</v>
      </c>
      <c r="AJ192">
        <v>0</v>
      </c>
      <c r="AK192">
        <v>0</v>
      </c>
      <c r="AL192">
        <v>0</v>
      </c>
    </row>
    <row r="193" spans="1:38" hidden="1" x14ac:dyDescent="0.25">
      <c r="A193">
        <v>385</v>
      </c>
      <c r="B193" t="s">
        <v>71</v>
      </c>
      <c r="C193" t="s">
        <v>72</v>
      </c>
      <c r="D193" t="s">
        <v>73</v>
      </c>
      <c r="E193" t="s">
        <v>85</v>
      </c>
      <c r="F193" t="s">
        <v>73</v>
      </c>
      <c r="H193" t="s">
        <v>606</v>
      </c>
      <c r="I193" t="s">
        <v>57</v>
      </c>
      <c r="J193" t="s">
        <v>607</v>
      </c>
      <c r="K193">
        <v>459</v>
      </c>
      <c r="L193">
        <v>459</v>
      </c>
      <c r="M193">
        <v>0</v>
      </c>
      <c r="N193">
        <v>452</v>
      </c>
      <c r="O193">
        <v>0</v>
      </c>
      <c r="P193">
        <v>493.53699999999998</v>
      </c>
      <c r="Q193">
        <v>506.70100000000002</v>
      </c>
      <c r="R193">
        <v>40000</v>
      </c>
      <c r="S193">
        <v>526560</v>
      </c>
      <c r="T193">
        <v>0</v>
      </c>
      <c r="U193">
        <v>0</v>
      </c>
      <c r="V193">
        <v>526560</v>
      </c>
      <c r="W193">
        <v>1378</v>
      </c>
      <c r="X193">
        <v>475158.386</v>
      </c>
      <c r="Y193">
        <v>476536.386</v>
      </c>
      <c r="Z193">
        <v>9.5</v>
      </c>
      <c r="AA193">
        <v>2809106.35</v>
      </c>
      <c r="AB193">
        <v>5605011.2790000001</v>
      </c>
      <c r="AC193">
        <v>0.90500000000000003</v>
      </c>
      <c r="AD193">
        <v>1.9953000000000001</v>
      </c>
      <c r="AE193">
        <v>18.96</v>
      </c>
      <c r="AH193">
        <v>0</v>
      </c>
      <c r="AI193">
        <v>0</v>
      </c>
      <c r="AJ193">
        <v>0</v>
      </c>
      <c r="AK193">
        <v>4516.5</v>
      </c>
      <c r="AL193">
        <v>0</v>
      </c>
    </row>
    <row r="194" spans="1:38" hidden="1" x14ac:dyDescent="0.25">
      <c r="A194">
        <v>387</v>
      </c>
      <c r="B194" t="s">
        <v>45</v>
      </c>
      <c r="C194" t="s">
        <v>45</v>
      </c>
      <c r="D194" t="s">
        <v>608</v>
      </c>
      <c r="E194" t="s">
        <v>609</v>
      </c>
      <c r="F194" t="s">
        <v>608</v>
      </c>
      <c r="H194" t="s">
        <v>610</v>
      </c>
      <c r="I194" t="s">
        <v>57</v>
      </c>
      <c r="J194" t="s">
        <v>611</v>
      </c>
      <c r="K194">
        <v>1</v>
      </c>
      <c r="L194">
        <v>1</v>
      </c>
      <c r="M194">
        <v>0</v>
      </c>
      <c r="N194">
        <v>0</v>
      </c>
      <c r="O194">
        <v>0</v>
      </c>
      <c r="P194">
        <v>1225.0999999999999</v>
      </c>
      <c r="Q194">
        <v>1225.0999999999999</v>
      </c>
      <c r="R194">
        <v>4000</v>
      </c>
      <c r="S194">
        <v>0</v>
      </c>
      <c r="T194">
        <v>0</v>
      </c>
      <c r="U194">
        <v>0</v>
      </c>
      <c r="V194">
        <v>0</v>
      </c>
      <c r="W194">
        <v>174</v>
      </c>
      <c r="X194">
        <v>0</v>
      </c>
      <c r="Y194">
        <v>174</v>
      </c>
      <c r="Z194">
        <v>-17400</v>
      </c>
      <c r="AA194">
        <v>1424.76</v>
      </c>
      <c r="AB194">
        <v>625.76</v>
      </c>
      <c r="AC194">
        <v>0</v>
      </c>
      <c r="AD194">
        <v>0.43919999999999998</v>
      </c>
      <c r="AE194">
        <v>43.92</v>
      </c>
      <c r="AH194">
        <v>0</v>
      </c>
      <c r="AI194">
        <v>0</v>
      </c>
      <c r="AJ194">
        <v>0</v>
      </c>
      <c r="AK194">
        <v>0</v>
      </c>
      <c r="AL194">
        <v>0</v>
      </c>
    </row>
    <row r="195" spans="1:38" hidden="1" x14ac:dyDescent="0.25">
      <c r="A195">
        <v>388</v>
      </c>
      <c r="B195" t="s">
        <v>71</v>
      </c>
      <c r="C195" t="s">
        <v>108</v>
      </c>
      <c r="D195" t="s">
        <v>594</v>
      </c>
      <c r="E195" t="s">
        <v>612</v>
      </c>
      <c r="F195" t="s">
        <v>594</v>
      </c>
      <c r="H195" t="s">
        <v>613</v>
      </c>
      <c r="I195" t="s">
        <v>57</v>
      </c>
      <c r="J195" t="s">
        <v>614</v>
      </c>
      <c r="K195">
        <v>502</v>
      </c>
      <c r="L195">
        <v>502</v>
      </c>
      <c r="M195">
        <v>0</v>
      </c>
      <c r="N195">
        <v>481</v>
      </c>
      <c r="O195">
        <v>0</v>
      </c>
      <c r="P195">
        <v>842.7</v>
      </c>
      <c r="Q195">
        <v>1181.5</v>
      </c>
      <c r="R195">
        <v>2000</v>
      </c>
      <c r="S195">
        <v>677600</v>
      </c>
      <c r="T195">
        <v>0</v>
      </c>
      <c r="U195">
        <v>65000</v>
      </c>
      <c r="V195">
        <v>612600</v>
      </c>
      <c r="W195">
        <v>3328</v>
      </c>
      <c r="X195">
        <v>551076.89</v>
      </c>
      <c r="Y195">
        <v>554404.89</v>
      </c>
      <c r="Z195">
        <v>9.5</v>
      </c>
      <c r="AA195">
        <v>3246333.82</v>
      </c>
      <c r="AB195">
        <v>6711055.6140000001</v>
      </c>
      <c r="AC195">
        <v>0.90500000000000003</v>
      </c>
      <c r="AD195">
        <v>2.0672999999999999</v>
      </c>
      <c r="AE195">
        <v>19.64</v>
      </c>
      <c r="AH195">
        <v>0</v>
      </c>
      <c r="AI195">
        <v>0</v>
      </c>
      <c r="AJ195">
        <v>0</v>
      </c>
      <c r="AK195">
        <v>4810</v>
      </c>
      <c r="AL195">
        <v>0</v>
      </c>
    </row>
    <row r="196" spans="1:38" hidden="1" x14ac:dyDescent="0.25">
      <c r="A196">
        <v>394</v>
      </c>
      <c r="B196" t="s">
        <v>45</v>
      </c>
      <c r="C196" t="s">
        <v>46</v>
      </c>
      <c r="D196" t="s">
        <v>47</v>
      </c>
      <c r="E196" t="s">
        <v>615</v>
      </c>
      <c r="F196" t="s">
        <v>47</v>
      </c>
      <c r="H196" t="s">
        <v>616</v>
      </c>
      <c r="I196" t="s">
        <v>57</v>
      </c>
      <c r="J196" t="s">
        <v>617</v>
      </c>
      <c r="K196">
        <v>736</v>
      </c>
      <c r="L196">
        <v>736</v>
      </c>
      <c r="M196">
        <v>0</v>
      </c>
      <c r="N196">
        <v>682</v>
      </c>
      <c r="O196">
        <v>0</v>
      </c>
      <c r="P196">
        <v>267.24400000000003</v>
      </c>
      <c r="Q196">
        <v>282.14999999999998</v>
      </c>
      <c r="R196">
        <v>40000</v>
      </c>
      <c r="S196">
        <v>596240</v>
      </c>
      <c r="T196">
        <v>700000</v>
      </c>
      <c r="U196">
        <v>0</v>
      </c>
      <c r="V196">
        <v>1296240</v>
      </c>
      <c r="W196">
        <v>8383</v>
      </c>
      <c r="X196">
        <v>1164712.78</v>
      </c>
      <c r="Y196">
        <v>1173095.78</v>
      </c>
      <c r="Z196">
        <v>9.5</v>
      </c>
      <c r="AA196">
        <v>6935832.2800000003</v>
      </c>
      <c r="AB196">
        <v>13773619.094000001</v>
      </c>
      <c r="AC196">
        <v>0.90500000000000003</v>
      </c>
      <c r="AD196">
        <v>1.9859</v>
      </c>
      <c r="AE196">
        <v>18.87</v>
      </c>
      <c r="AH196">
        <v>0</v>
      </c>
      <c r="AI196">
        <v>0</v>
      </c>
      <c r="AJ196">
        <v>0</v>
      </c>
      <c r="AK196">
        <v>6820</v>
      </c>
      <c r="AL196">
        <v>0</v>
      </c>
    </row>
    <row r="197" spans="1:38" hidden="1" x14ac:dyDescent="0.25">
      <c r="A197">
        <v>395</v>
      </c>
      <c r="B197" t="s">
        <v>71</v>
      </c>
      <c r="C197" t="s">
        <v>108</v>
      </c>
      <c r="D197" t="s">
        <v>594</v>
      </c>
      <c r="E197" t="s">
        <v>612</v>
      </c>
      <c r="F197" t="s">
        <v>594</v>
      </c>
      <c r="H197" t="s">
        <v>618</v>
      </c>
      <c r="I197" t="s">
        <v>79</v>
      </c>
      <c r="J197" t="s">
        <v>619</v>
      </c>
      <c r="K197">
        <v>1696</v>
      </c>
      <c r="L197">
        <v>1696</v>
      </c>
      <c r="M197">
        <v>0</v>
      </c>
      <c r="N197">
        <v>97</v>
      </c>
      <c r="O197">
        <v>0</v>
      </c>
      <c r="P197">
        <v>1563.49</v>
      </c>
      <c r="Q197">
        <v>1587.8009999999999</v>
      </c>
      <c r="R197">
        <v>40000</v>
      </c>
      <c r="S197">
        <v>972440</v>
      </c>
      <c r="T197">
        <v>0</v>
      </c>
      <c r="U197">
        <v>336000</v>
      </c>
      <c r="V197">
        <v>636440</v>
      </c>
      <c r="W197">
        <v>461538.6</v>
      </c>
      <c r="X197">
        <v>154208.46</v>
      </c>
      <c r="Y197">
        <v>615747.06000000006</v>
      </c>
      <c r="Z197">
        <v>3.25</v>
      </c>
      <c r="AA197">
        <v>5619395.3600000003</v>
      </c>
      <c r="AB197">
        <v>6266220.1009999998</v>
      </c>
      <c r="AC197">
        <v>0.96750000000000003</v>
      </c>
      <c r="AD197">
        <v>1.1151</v>
      </c>
      <c r="AE197">
        <v>3.62</v>
      </c>
      <c r="AH197">
        <v>0</v>
      </c>
      <c r="AI197">
        <v>0</v>
      </c>
      <c r="AJ197">
        <v>0</v>
      </c>
      <c r="AK197">
        <v>970</v>
      </c>
      <c r="AL197">
        <v>0</v>
      </c>
    </row>
    <row r="198" spans="1:38" hidden="1" x14ac:dyDescent="0.25">
      <c r="A198">
        <v>397</v>
      </c>
      <c r="B198" t="s">
        <v>71</v>
      </c>
      <c r="C198" t="s">
        <v>108</v>
      </c>
      <c r="D198" t="s">
        <v>290</v>
      </c>
      <c r="E198" t="s">
        <v>299</v>
      </c>
      <c r="F198" t="s">
        <v>290</v>
      </c>
      <c r="H198" t="s">
        <v>620</v>
      </c>
      <c r="I198" t="s">
        <v>50</v>
      </c>
      <c r="J198" t="s">
        <v>621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2000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H198">
        <v>0</v>
      </c>
      <c r="AI198">
        <v>0</v>
      </c>
      <c r="AJ198">
        <v>0</v>
      </c>
      <c r="AK198">
        <v>0</v>
      </c>
      <c r="AL198">
        <v>0</v>
      </c>
    </row>
    <row r="199" spans="1:38" hidden="1" x14ac:dyDescent="0.25">
      <c r="A199">
        <v>399</v>
      </c>
      <c r="B199" t="s">
        <v>52</v>
      </c>
      <c r="C199" t="s">
        <v>120</v>
      </c>
      <c r="D199" t="s">
        <v>196</v>
      </c>
      <c r="E199" t="s">
        <v>622</v>
      </c>
      <c r="F199" t="s">
        <v>196</v>
      </c>
      <c r="H199" t="s">
        <v>623</v>
      </c>
      <c r="I199" t="s">
        <v>57</v>
      </c>
      <c r="J199" t="s">
        <v>624</v>
      </c>
      <c r="K199">
        <v>271</v>
      </c>
      <c r="L199">
        <v>271</v>
      </c>
      <c r="M199">
        <v>0</v>
      </c>
      <c r="N199">
        <v>270</v>
      </c>
      <c r="O199">
        <v>0</v>
      </c>
      <c r="P199">
        <v>694.18399999999997</v>
      </c>
      <c r="Q199">
        <v>710.70899999999995</v>
      </c>
      <c r="R199">
        <v>20000</v>
      </c>
      <c r="S199">
        <v>330500</v>
      </c>
      <c r="T199">
        <v>0</v>
      </c>
      <c r="U199">
        <v>0</v>
      </c>
      <c r="V199">
        <v>330500</v>
      </c>
      <c r="W199">
        <v>0</v>
      </c>
      <c r="X199">
        <v>299102.55200000003</v>
      </c>
      <c r="Y199">
        <v>299102.55200000003</v>
      </c>
      <c r="Z199">
        <v>9.5</v>
      </c>
      <c r="AA199">
        <v>1755879.61</v>
      </c>
      <c r="AB199">
        <v>3511463.6230000001</v>
      </c>
      <c r="AC199">
        <v>0.90500000000000003</v>
      </c>
      <c r="AD199">
        <v>1.9998</v>
      </c>
      <c r="AE199">
        <v>19</v>
      </c>
      <c r="AH199">
        <v>0</v>
      </c>
      <c r="AI199">
        <v>0</v>
      </c>
      <c r="AJ199">
        <v>0</v>
      </c>
      <c r="AK199">
        <v>1988</v>
      </c>
      <c r="AL199">
        <v>0</v>
      </c>
    </row>
    <row r="200" spans="1:38" hidden="1" x14ac:dyDescent="0.25">
      <c r="A200">
        <v>400</v>
      </c>
      <c r="B200" t="s">
        <v>52</v>
      </c>
      <c r="C200" t="s">
        <v>120</v>
      </c>
      <c r="D200" t="s">
        <v>192</v>
      </c>
      <c r="E200" t="s">
        <v>560</v>
      </c>
      <c r="F200" t="s">
        <v>192</v>
      </c>
      <c r="H200" t="s">
        <v>625</v>
      </c>
      <c r="I200" t="s">
        <v>57</v>
      </c>
      <c r="J200" t="s">
        <v>626</v>
      </c>
      <c r="K200">
        <v>584</v>
      </c>
      <c r="L200">
        <v>584</v>
      </c>
      <c r="M200">
        <v>0</v>
      </c>
      <c r="N200">
        <v>584</v>
      </c>
      <c r="O200">
        <v>0</v>
      </c>
      <c r="P200">
        <v>928.63499999999999</v>
      </c>
      <c r="Q200">
        <v>949.399</v>
      </c>
      <c r="R200">
        <v>20000</v>
      </c>
      <c r="S200">
        <v>415280</v>
      </c>
      <c r="T200">
        <v>0</v>
      </c>
      <c r="U200">
        <v>0</v>
      </c>
      <c r="V200">
        <v>415280</v>
      </c>
      <c r="W200">
        <v>0</v>
      </c>
      <c r="X200">
        <v>375827.36</v>
      </c>
      <c r="Y200">
        <v>375827.36</v>
      </c>
      <c r="Z200">
        <v>9.5</v>
      </c>
      <c r="AA200">
        <v>2206106.7200000002</v>
      </c>
      <c r="AB200">
        <v>4412213.4400000004</v>
      </c>
      <c r="AC200">
        <v>0.90500000000000003</v>
      </c>
      <c r="AD200">
        <v>2</v>
      </c>
      <c r="AE200">
        <v>19</v>
      </c>
      <c r="AH200">
        <v>0</v>
      </c>
      <c r="AI200">
        <v>0</v>
      </c>
      <c r="AJ200">
        <v>0</v>
      </c>
      <c r="AK200">
        <v>5840</v>
      </c>
      <c r="AL200">
        <v>0</v>
      </c>
    </row>
    <row r="201" spans="1:38" hidden="1" x14ac:dyDescent="0.25">
      <c r="A201">
        <v>401</v>
      </c>
      <c r="B201" t="s">
        <v>52</v>
      </c>
      <c r="C201" t="s">
        <v>53</v>
      </c>
      <c r="D201" t="s">
        <v>203</v>
      </c>
      <c r="E201" t="s">
        <v>627</v>
      </c>
      <c r="F201" t="s">
        <v>203</v>
      </c>
      <c r="H201" t="s">
        <v>628</v>
      </c>
      <c r="I201" t="s">
        <v>57</v>
      </c>
      <c r="J201" t="s">
        <v>629</v>
      </c>
      <c r="K201">
        <v>433</v>
      </c>
      <c r="L201">
        <v>433</v>
      </c>
      <c r="M201">
        <v>0</v>
      </c>
      <c r="N201">
        <v>433</v>
      </c>
      <c r="O201">
        <v>0</v>
      </c>
      <c r="P201">
        <v>27.381</v>
      </c>
      <c r="Q201">
        <v>42.744</v>
      </c>
      <c r="R201">
        <v>20000</v>
      </c>
      <c r="S201">
        <v>307260</v>
      </c>
      <c r="T201">
        <v>0</v>
      </c>
      <c r="U201">
        <v>0</v>
      </c>
      <c r="V201">
        <v>307260</v>
      </c>
      <c r="W201">
        <v>0</v>
      </c>
      <c r="X201">
        <v>278069.00799999997</v>
      </c>
      <c r="Y201">
        <v>278069.00799999997</v>
      </c>
      <c r="Z201">
        <v>9.5</v>
      </c>
      <c r="AA201">
        <v>1632265.45</v>
      </c>
      <c r="AB201">
        <v>3264530.318</v>
      </c>
      <c r="AC201">
        <v>0.90500000000000003</v>
      </c>
      <c r="AD201">
        <v>2</v>
      </c>
      <c r="AE201">
        <v>19</v>
      </c>
      <c r="AH201">
        <v>0</v>
      </c>
      <c r="AI201">
        <v>0</v>
      </c>
      <c r="AJ201">
        <v>0</v>
      </c>
      <c r="AK201">
        <v>2835.5</v>
      </c>
      <c r="AL201">
        <v>0</v>
      </c>
    </row>
    <row r="202" spans="1:38" hidden="1" x14ac:dyDescent="0.25">
      <c r="A202">
        <v>403</v>
      </c>
      <c r="B202" t="s">
        <v>45</v>
      </c>
      <c r="C202" t="s">
        <v>155</v>
      </c>
      <c r="D202" t="s">
        <v>425</v>
      </c>
      <c r="E202" t="s">
        <v>426</v>
      </c>
      <c r="F202" t="s">
        <v>425</v>
      </c>
      <c r="H202" t="s">
        <v>630</v>
      </c>
      <c r="I202" t="s">
        <v>57</v>
      </c>
      <c r="J202" t="s">
        <v>631</v>
      </c>
      <c r="K202">
        <v>446</v>
      </c>
      <c r="L202">
        <v>446</v>
      </c>
      <c r="M202">
        <v>0</v>
      </c>
      <c r="N202">
        <v>440</v>
      </c>
      <c r="O202">
        <v>0</v>
      </c>
      <c r="P202">
        <v>884.90099999999995</v>
      </c>
      <c r="Q202">
        <v>909.529</v>
      </c>
      <c r="R202">
        <v>20000</v>
      </c>
      <c r="S202">
        <v>492560</v>
      </c>
      <c r="T202">
        <v>180000</v>
      </c>
      <c r="U202">
        <v>0</v>
      </c>
      <c r="V202">
        <v>672560</v>
      </c>
      <c r="W202">
        <v>142</v>
      </c>
      <c r="X202">
        <v>608524.07999999996</v>
      </c>
      <c r="Y202">
        <v>608666.07999999996</v>
      </c>
      <c r="Z202">
        <v>9.5</v>
      </c>
      <c r="AA202">
        <v>3573845.77</v>
      </c>
      <c r="AB202">
        <v>7179117.9519999996</v>
      </c>
      <c r="AC202">
        <v>0.90500000000000003</v>
      </c>
      <c r="AD202">
        <v>2.0087999999999999</v>
      </c>
      <c r="AE202">
        <v>19.079999999999998</v>
      </c>
      <c r="AH202">
        <v>0</v>
      </c>
      <c r="AI202">
        <v>0</v>
      </c>
      <c r="AJ202">
        <v>0</v>
      </c>
      <c r="AK202">
        <v>4206</v>
      </c>
      <c r="AL202">
        <v>0</v>
      </c>
    </row>
    <row r="203" spans="1:38" hidden="1" x14ac:dyDescent="0.25">
      <c r="A203">
        <v>404</v>
      </c>
      <c r="B203" t="s">
        <v>52</v>
      </c>
      <c r="C203" t="s">
        <v>53</v>
      </c>
      <c r="D203" t="s">
        <v>67</v>
      </c>
      <c r="E203" t="s">
        <v>68</v>
      </c>
      <c r="F203" t="s">
        <v>67</v>
      </c>
      <c r="H203" t="s">
        <v>632</v>
      </c>
      <c r="I203" t="s">
        <v>57</v>
      </c>
      <c r="J203" t="s">
        <v>633</v>
      </c>
      <c r="K203">
        <v>282</v>
      </c>
      <c r="L203">
        <v>282</v>
      </c>
      <c r="M203">
        <v>0</v>
      </c>
      <c r="N203">
        <v>279</v>
      </c>
      <c r="O203">
        <v>0</v>
      </c>
      <c r="P203">
        <v>712.13</v>
      </c>
      <c r="Q203">
        <v>738.56399999999996</v>
      </c>
      <c r="R203">
        <v>20000</v>
      </c>
      <c r="S203">
        <v>528680</v>
      </c>
      <c r="T203">
        <v>0</v>
      </c>
      <c r="U203">
        <v>121520</v>
      </c>
      <c r="V203">
        <v>407160</v>
      </c>
      <c r="W203">
        <v>53</v>
      </c>
      <c r="X203">
        <v>386408</v>
      </c>
      <c r="Y203">
        <v>386461</v>
      </c>
      <c r="Z203">
        <v>5.08</v>
      </c>
      <c r="AA203">
        <v>2269061.16</v>
      </c>
      <c r="AB203">
        <v>4537860.12</v>
      </c>
      <c r="AC203">
        <v>0.94920000000000004</v>
      </c>
      <c r="AD203">
        <v>1.9999</v>
      </c>
      <c r="AE203">
        <v>10.16</v>
      </c>
      <c r="AH203">
        <v>0</v>
      </c>
      <c r="AI203">
        <v>0</v>
      </c>
      <c r="AJ203">
        <v>0</v>
      </c>
      <c r="AK203">
        <v>1932.04</v>
      </c>
      <c r="AL203">
        <v>0</v>
      </c>
    </row>
    <row r="204" spans="1:38" hidden="1" x14ac:dyDescent="0.25">
      <c r="A204">
        <v>405</v>
      </c>
      <c r="B204" t="s">
        <v>52</v>
      </c>
      <c r="C204" t="s">
        <v>53</v>
      </c>
      <c r="D204" t="s">
        <v>491</v>
      </c>
      <c r="E204" t="s">
        <v>492</v>
      </c>
      <c r="F204" t="s">
        <v>491</v>
      </c>
      <c r="H204" t="s">
        <v>634</v>
      </c>
      <c r="I204" t="s">
        <v>57</v>
      </c>
      <c r="J204" t="s">
        <v>635</v>
      </c>
      <c r="K204">
        <v>703</v>
      </c>
      <c r="L204">
        <v>703</v>
      </c>
      <c r="M204">
        <v>0</v>
      </c>
      <c r="N204">
        <v>695</v>
      </c>
      <c r="O204">
        <v>0</v>
      </c>
      <c r="P204">
        <v>485.59199999999998</v>
      </c>
      <c r="Q204">
        <v>503.26100000000002</v>
      </c>
      <c r="R204">
        <v>40000</v>
      </c>
      <c r="S204">
        <v>706760</v>
      </c>
      <c r="T204">
        <v>300000</v>
      </c>
      <c r="U204">
        <v>0</v>
      </c>
      <c r="V204">
        <v>1006760</v>
      </c>
      <c r="W204">
        <v>258</v>
      </c>
      <c r="X204">
        <v>910861.255</v>
      </c>
      <c r="Y204">
        <v>911119.255</v>
      </c>
      <c r="Z204">
        <v>9.5</v>
      </c>
      <c r="AA204">
        <v>5353052.5</v>
      </c>
      <c r="AB204">
        <v>10697449.926999999</v>
      </c>
      <c r="AC204">
        <v>0.90500000000000003</v>
      </c>
      <c r="AD204">
        <v>1.9984</v>
      </c>
      <c r="AE204">
        <v>18.98</v>
      </c>
      <c r="AH204">
        <v>0</v>
      </c>
      <c r="AI204">
        <v>0</v>
      </c>
      <c r="AJ204">
        <v>0</v>
      </c>
      <c r="AK204">
        <v>5051.5</v>
      </c>
      <c r="AL204">
        <v>0</v>
      </c>
    </row>
    <row r="205" spans="1:38" hidden="1" x14ac:dyDescent="0.25">
      <c r="A205">
        <v>407</v>
      </c>
      <c r="B205" t="s">
        <v>39</v>
      </c>
      <c r="C205" t="s">
        <v>187</v>
      </c>
      <c r="D205" t="s">
        <v>636</v>
      </c>
      <c r="E205" t="s">
        <v>637</v>
      </c>
      <c r="F205" t="s">
        <v>636</v>
      </c>
      <c r="H205" t="s">
        <v>638</v>
      </c>
      <c r="I205" t="s">
        <v>57</v>
      </c>
      <c r="J205" t="s">
        <v>639</v>
      </c>
      <c r="K205">
        <v>820</v>
      </c>
      <c r="L205">
        <v>820</v>
      </c>
      <c r="M205">
        <v>0</v>
      </c>
      <c r="N205">
        <v>806</v>
      </c>
      <c r="O205">
        <v>0</v>
      </c>
      <c r="P205">
        <v>1153.8109999999999</v>
      </c>
      <c r="Q205">
        <v>1210.5419999999999</v>
      </c>
      <c r="R205">
        <v>20000</v>
      </c>
      <c r="S205">
        <v>1134620</v>
      </c>
      <c r="T205">
        <v>278476</v>
      </c>
      <c r="U205">
        <v>0</v>
      </c>
      <c r="V205">
        <v>1413096</v>
      </c>
      <c r="W205">
        <v>695</v>
      </c>
      <c r="X205">
        <v>1026136.08</v>
      </c>
      <c r="Y205">
        <v>1026831.08</v>
      </c>
      <c r="Z205">
        <v>27.33</v>
      </c>
      <c r="AA205">
        <v>6030762.2699999996</v>
      </c>
      <c r="AB205">
        <v>12055529.887</v>
      </c>
      <c r="AC205">
        <v>0.72670000000000001</v>
      </c>
      <c r="AD205">
        <v>1.9990000000000001</v>
      </c>
      <c r="AE205">
        <v>54.63</v>
      </c>
      <c r="AH205">
        <v>0</v>
      </c>
      <c r="AI205">
        <v>0</v>
      </c>
      <c r="AJ205">
        <v>0</v>
      </c>
      <c r="AK205">
        <v>6097.5</v>
      </c>
      <c r="AL205">
        <v>0</v>
      </c>
    </row>
    <row r="206" spans="1:38" hidden="1" x14ac:dyDescent="0.25">
      <c r="A206">
        <v>410</v>
      </c>
      <c r="B206" t="s">
        <v>94</v>
      </c>
      <c r="C206" t="s">
        <v>95</v>
      </c>
      <c r="D206" t="s">
        <v>151</v>
      </c>
      <c r="E206" t="s">
        <v>640</v>
      </c>
      <c r="F206" t="s">
        <v>151</v>
      </c>
      <c r="H206" t="s">
        <v>641</v>
      </c>
      <c r="I206" t="s">
        <v>57</v>
      </c>
      <c r="J206" t="s">
        <v>642</v>
      </c>
      <c r="K206">
        <v>245</v>
      </c>
      <c r="L206">
        <v>245</v>
      </c>
      <c r="M206">
        <v>0</v>
      </c>
      <c r="N206">
        <v>231</v>
      </c>
      <c r="O206">
        <v>0</v>
      </c>
      <c r="P206">
        <v>688.11300000000006</v>
      </c>
      <c r="Q206">
        <v>713.40300000000002</v>
      </c>
      <c r="R206">
        <v>20000</v>
      </c>
      <c r="S206">
        <v>505800</v>
      </c>
      <c r="T206">
        <v>0</v>
      </c>
      <c r="U206">
        <v>0</v>
      </c>
      <c r="V206">
        <v>505800</v>
      </c>
      <c r="W206">
        <v>592.9</v>
      </c>
      <c r="X206">
        <v>443200</v>
      </c>
      <c r="Y206">
        <v>443792.9</v>
      </c>
      <c r="Z206">
        <v>12.26</v>
      </c>
      <c r="AA206">
        <v>2607820.33</v>
      </c>
      <c r="AB206">
        <v>5206906.33</v>
      </c>
      <c r="AC206">
        <v>0.87739999999999996</v>
      </c>
      <c r="AD206">
        <v>1.9966999999999999</v>
      </c>
      <c r="AE206">
        <v>24.48</v>
      </c>
      <c r="AH206">
        <v>0</v>
      </c>
      <c r="AI206">
        <v>0</v>
      </c>
      <c r="AJ206">
        <v>0</v>
      </c>
      <c r="AK206">
        <v>2216</v>
      </c>
      <c r="AL206">
        <v>0</v>
      </c>
    </row>
    <row r="207" spans="1:38" hidden="1" x14ac:dyDescent="0.25">
      <c r="A207">
        <v>411</v>
      </c>
      <c r="B207" t="s">
        <v>94</v>
      </c>
      <c r="C207" t="s">
        <v>95</v>
      </c>
      <c r="D207" t="s">
        <v>151</v>
      </c>
      <c r="E207" t="s">
        <v>643</v>
      </c>
      <c r="F207" t="s">
        <v>151</v>
      </c>
      <c r="H207" t="s">
        <v>644</v>
      </c>
      <c r="I207" t="s">
        <v>57</v>
      </c>
      <c r="J207" t="s">
        <v>645</v>
      </c>
      <c r="K207">
        <v>241</v>
      </c>
      <c r="L207">
        <v>241</v>
      </c>
      <c r="M207">
        <v>0</v>
      </c>
      <c r="N207">
        <v>215</v>
      </c>
      <c r="O207">
        <v>0</v>
      </c>
      <c r="P207">
        <v>596.49699999999996</v>
      </c>
      <c r="Q207">
        <v>616.95799999999997</v>
      </c>
      <c r="R207">
        <v>20000</v>
      </c>
      <c r="S207">
        <v>409220</v>
      </c>
      <c r="T207">
        <v>0</v>
      </c>
      <c r="U207">
        <v>0</v>
      </c>
      <c r="V207">
        <v>409220</v>
      </c>
      <c r="W207">
        <v>1142</v>
      </c>
      <c r="X207">
        <v>369222.12</v>
      </c>
      <c r="Y207">
        <v>370364.12</v>
      </c>
      <c r="Z207">
        <v>9.5</v>
      </c>
      <c r="AA207">
        <v>2178106.41</v>
      </c>
      <c r="AB207">
        <v>4344171.8329999996</v>
      </c>
      <c r="AC207">
        <v>0.90500000000000003</v>
      </c>
      <c r="AD207">
        <v>1.9944999999999999</v>
      </c>
      <c r="AE207">
        <v>18.95</v>
      </c>
      <c r="AH207">
        <v>0</v>
      </c>
      <c r="AI207">
        <v>0</v>
      </c>
      <c r="AJ207">
        <v>0</v>
      </c>
      <c r="AK207">
        <v>2039</v>
      </c>
      <c r="AL207">
        <v>0</v>
      </c>
    </row>
    <row r="208" spans="1:38" hidden="1" x14ac:dyDescent="0.25">
      <c r="A208">
        <v>412</v>
      </c>
      <c r="B208" t="s">
        <v>94</v>
      </c>
      <c r="C208" t="s">
        <v>166</v>
      </c>
      <c r="D208" t="s">
        <v>312</v>
      </c>
      <c r="E208" t="s">
        <v>646</v>
      </c>
      <c r="F208" t="s">
        <v>312</v>
      </c>
      <c r="H208" t="s">
        <v>647</v>
      </c>
      <c r="I208" t="s">
        <v>57</v>
      </c>
      <c r="J208" t="s">
        <v>648</v>
      </c>
      <c r="K208">
        <v>185</v>
      </c>
      <c r="L208">
        <v>185</v>
      </c>
      <c r="M208">
        <v>0</v>
      </c>
      <c r="N208">
        <v>175</v>
      </c>
      <c r="O208">
        <v>0</v>
      </c>
      <c r="P208">
        <v>348.13799999999998</v>
      </c>
      <c r="Q208">
        <v>361.08</v>
      </c>
      <c r="R208">
        <v>40000</v>
      </c>
      <c r="S208">
        <v>517680</v>
      </c>
      <c r="T208">
        <v>0</v>
      </c>
      <c r="U208">
        <v>0</v>
      </c>
      <c r="V208">
        <v>517680</v>
      </c>
      <c r="W208">
        <v>571</v>
      </c>
      <c r="X208">
        <v>262800</v>
      </c>
      <c r="Y208">
        <v>263371</v>
      </c>
      <c r="Z208">
        <v>49.12</v>
      </c>
      <c r="AA208">
        <v>1535384.41</v>
      </c>
      <c r="AB208">
        <v>1533027.41</v>
      </c>
      <c r="AC208">
        <v>0.50880000000000003</v>
      </c>
      <c r="AD208">
        <v>0.99850000000000005</v>
      </c>
      <c r="AE208">
        <v>49.05</v>
      </c>
      <c r="AH208">
        <v>0</v>
      </c>
      <c r="AI208">
        <v>0</v>
      </c>
      <c r="AJ208">
        <v>0</v>
      </c>
      <c r="AK208">
        <v>1314</v>
      </c>
      <c r="AL208">
        <v>0</v>
      </c>
    </row>
    <row r="209" spans="1:38" hidden="1" x14ac:dyDescent="0.25">
      <c r="A209">
        <v>413</v>
      </c>
      <c r="B209" t="s">
        <v>94</v>
      </c>
      <c r="C209" t="s">
        <v>102</v>
      </c>
      <c r="D209" t="s">
        <v>159</v>
      </c>
      <c r="E209" t="s">
        <v>545</v>
      </c>
      <c r="F209" t="s">
        <v>159</v>
      </c>
      <c r="H209" t="s">
        <v>649</v>
      </c>
      <c r="I209" t="s">
        <v>57</v>
      </c>
      <c r="J209" t="s">
        <v>650</v>
      </c>
      <c r="K209">
        <v>137</v>
      </c>
      <c r="L209">
        <v>137</v>
      </c>
      <c r="M209">
        <v>0</v>
      </c>
      <c r="N209">
        <v>137</v>
      </c>
      <c r="O209">
        <v>0</v>
      </c>
      <c r="P209">
        <v>548.84100000000001</v>
      </c>
      <c r="Q209">
        <v>567.553</v>
      </c>
      <c r="R209">
        <v>20000</v>
      </c>
      <c r="S209">
        <v>374240</v>
      </c>
      <c r="T209">
        <v>0</v>
      </c>
      <c r="U209">
        <v>0</v>
      </c>
      <c r="V209">
        <v>374240</v>
      </c>
      <c r="W209">
        <v>0</v>
      </c>
      <c r="X209">
        <v>270900</v>
      </c>
      <c r="Y209">
        <v>270900</v>
      </c>
      <c r="Z209">
        <v>27.61</v>
      </c>
      <c r="AA209">
        <v>1590183</v>
      </c>
      <c r="AB209">
        <v>3180366</v>
      </c>
      <c r="AC209">
        <v>0.72389999999999999</v>
      </c>
      <c r="AD209">
        <v>2</v>
      </c>
      <c r="AE209">
        <v>55.22</v>
      </c>
      <c r="AH209">
        <v>0</v>
      </c>
      <c r="AI209">
        <v>0</v>
      </c>
      <c r="AJ209">
        <v>0</v>
      </c>
      <c r="AK209">
        <v>1354.5</v>
      </c>
      <c r="AL209">
        <v>0</v>
      </c>
    </row>
    <row r="210" spans="1:38" hidden="1" x14ac:dyDescent="0.25">
      <c r="A210">
        <v>416</v>
      </c>
      <c r="B210" t="s">
        <v>94</v>
      </c>
      <c r="C210" t="s">
        <v>102</v>
      </c>
      <c r="D210" t="s">
        <v>159</v>
      </c>
      <c r="E210" t="s">
        <v>651</v>
      </c>
      <c r="F210" t="s">
        <v>159</v>
      </c>
      <c r="H210" t="s">
        <v>652</v>
      </c>
      <c r="I210" t="s">
        <v>57</v>
      </c>
      <c r="J210" t="s">
        <v>653</v>
      </c>
      <c r="K210">
        <v>356</v>
      </c>
      <c r="L210">
        <v>356</v>
      </c>
      <c r="M210">
        <v>0</v>
      </c>
      <c r="N210">
        <v>351</v>
      </c>
      <c r="O210">
        <v>0</v>
      </c>
      <c r="P210">
        <v>899.52599999999995</v>
      </c>
      <c r="Q210">
        <v>921.92600000000004</v>
      </c>
      <c r="R210">
        <v>20000</v>
      </c>
      <c r="S210">
        <v>448000</v>
      </c>
      <c r="T210">
        <v>0</v>
      </c>
      <c r="U210">
        <v>0</v>
      </c>
      <c r="V210">
        <v>448000</v>
      </c>
      <c r="W210">
        <v>1652</v>
      </c>
      <c r="X210">
        <v>403788.73</v>
      </c>
      <c r="Y210">
        <v>405440.73</v>
      </c>
      <c r="Z210">
        <v>9.5</v>
      </c>
      <c r="AA210">
        <v>2385564.61</v>
      </c>
      <c r="AB210">
        <v>4770607.3859999999</v>
      </c>
      <c r="AC210">
        <v>0.90500000000000003</v>
      </c>
      <c r="AD210">
        <v>1.9998</v>
      </c>
      <c r="AE210">
        <v>19</v>
      </c>
      <c r="AH210">
        <v>0</v>
      </c>
      <c r="AI210">
        <v>0</v>
      </c>
      <c r="AJ210">
        <v>0</v>
      </c>
      <c r="AK210">
        <v>2202.5</v>
      </c>
      <c r="AL210">
        <v>0</v>
      </c>
    </row>
    <row r="211" spans="1:38" hidden="1" x14ac:dyDescent="0.25">
      <c r="A211">
        <v>417</v>
      </c>
      <c r="B211" t="s">
        <v>94</v>
      </c>
      <c r="C211" t="s">
        <v>166</v>
      </c>
      <c r="D211" t="s">
        <v>224</v>
      </c>
      <c r="E211" t="s">
        <v>225</v>
      </c>
      <c r="F211" t="s">
        <v>224</v>
      </c>
      <c r="H211" t="s">
        <v>654</v>
      </c>
      <c r="I211" t="s">
        <v>57</v>
      </c>
      <c r="J211" t="s">
        <v>655</v>
      </c>
      <c r="K211">
        <v>295</v>
      </c>
      <c r="L211">
        <v>295</v>
      </c>
      <c r="M211">
        <v>0</v>
      </c>
      <c r="N211">
        <v>287</v>
      </c>
      <c r="O211">
        <v>0</v>
      </c>
      <c r="P211">
        <v>796.53200000000004</v>
      </c>
      <c r="Q211">
        <v>825.33900000000006</v>
      </c>
      <c r="R211">
        <v>20000</v>
      </c>
      <c r="S211">
        <v>576140</v>
      </c>
      <c r="T211">
        <v>40500</v>
      </c>
      <c r="U211">
        <v>0</v>
      </c>
      <c r="V211">
        <v>616640</v>
      </c>
      <c r="W211">
        <v>323</v>
      </c>
      <c r="X211">
        <v>475170</v>
      </c>
      <c r="Y211">
        <v>475493</v>
      </c>
      <c r="Z211">
        <v>22.89</v>
      </c>
      <c r="AA211">
        <v>2771154.87</v>
      </c>
      <c r="AB211">
        <v>5536158.2699999996</v>
      </c>
      <c r="AC211">
        <v>0.77110000000000001</v>
      </c>
      <c r="AD211">
        <v>1.9978</v>
      </c>
      <c r="AE211">
        <v>45.73</v>
      </c>
      <c r="AH211">
        <v>0</v>
      </c>
      <c r="AI211">
        <v>0</v>
      </c>
      <c r="AJ211">
        <v>0</v>
      </c>
      <c r="AK211">
        <v>2375.85</v>
      </c>
      <c r="AL211">
        <v>0</v>
      </c>
    </row>
    <row r="212" spans="1:38" hidden="1" x14ac:dyDescent="0.25">
      <c r="A212">
        <v>418</v>
      </c>
      <c r="B212" t="s">
        <v>45</v>
      </c>
      <c r="C212" t="s">
        <v>45</v>
      </c>
      <c r="D212" t="s">
        <v>125</v>
      </c>
      <c r="E212" t="s">
        <v>126</v>
      </c>
      <c r="F212" t="s">
        <v>125</v>
      </c>
      <c r="H212" t="s">
        <v>656</v>
      </c>
      <c r="I212" t="s">
        <v>57</v>
      </c>
      <c r="J212" t="s">
        <v>657</v>
      </c>
      <c r="K212">
        <v>560</v>
      </c>
      <c r="L212">
        <v>560</v>
      </c>
      <c r="M212">
        <v>0</v>
      </c>
      <c r="N212">
        <v>560</v>
      </c>
      <c r="O212">
        <v>0</v>
      </c>
      <c r="P212">
        <v>3281.8</v>
      </c>
      <c r="Q212">
        <v>3594.6</v>
      </c>
      <c r="R212">
        <v>2000</v>
      </c>
      <c r="S212">
        <v>625600</v>
      </c>
      <c r="T212">
        <v>0</v>
      </c>
      <c r="U212">
        <v>0</v>
      </c>
      <c r="V212">
        <v>625600</v>
      </c>
      <c r="W212">
        <v>0</v>
      </c>
      <c r="X212">
        <v>566168.50699999998</v>
      </c>
      <c r="Y212">
        <v>566168.50699999998</v>
      </c>
      <c r="Z212">
        <v>9.5</v>
      </c>
      <c r="AA212">
        <v>3323410.31</v>
      </c>
      <c r="AB212">
        <v>6646819.2489999998</v>
      </c>
      <c r="AC212">
        <v>0.90500000000000003</v>
      </c>
      <c r="AD212">
        <v>2</v>
      </c>
      <c r="AE212">
        <v>19</v>
      </c>
      <c r="AH212">
        <v>0</v>
      </c>
      <c r="AI212">
        <v>0</v>
      </c>
      <c r="AJ212">
        <v>0</v>
      </c>
      <c r="AK212">
        <v>3553.5</v>
      </c>
      <c r="AL212">
        <v>0</v>
      </c>
    </row>
    <row r="213" spans="1:38" hidden="1" x14ac:dyDescent="0.25">
      <c r="A213">
        <v>420</v>
      </c>
      <c r="B213" t="s">
        <v>71</v>
      </c>
      <c r="C213" t="s">
        <v>108</v>
      </c>
      <c r="D213" t="s">
        <v>340</v>
      </c>
      <c r="E213" t="s">
        <v>658</v>
      </c>
      <c r="F213" t="s">
        <v>340</v>
      </c>
      <c r="H213" t="s">
        <v>659</v>
      </c>
      <c r="I213" t="s">
        <v>50</v>
      </c>
      <c r="J213" t="s">
        <v>660</v>
      </c>
      <c r="K213">
        <v>3708</v>
      </c>
      <c r="L213">
        <v>3708</v>
      </c>
      <c r="M213">
        <v>0</v>
      </c>
      <c r="N213">
        <v>0</v>
      </c>
      <c r="O213">
        <v>0</v>
      </c>
      <c r="P213">
        <v>1644.08</v>
      </c>
      <c r="Q213">
        <v>1680.989</v>
      </c>
      <c r="R213">
        <v>20000</v>
      </c>
      <c r="S213">
        <v>738180</v>
      </c>
      <c r="T213">
        <v>0</v>
      </c>
      <c r="U213">
        <v>0</v>
      </c>
      <c r="V213">
        <v>738180</v>
      </c>
      <c r="W213">
        <v>1189494.32</v>
      </c>
      <c r="X213">
        <v>0</v>
      </c>
      <c r="Y213">
        <v>1189494.32</v>
      </c>
      <c r="Z213">
        <v>-61.14</v>
      </c>
      <c r="AA213">
        <v>12027236.24</v>
      </c>
      <c r="AB213">
        <v>11707963.619999999</v>
      </c>
      <c r="AC213">
        <v>1.6113999999999999</v>
      </c>
      <c r="AD213">
        <v>0.97350000000000003</v>
      </c>
      <c r="AE213">
        <v>-59.52</v>
      </c>
      <c r="AH213">
        <v>0</v>
      </c>
      <c r="AI213">
        <v>0</v>
      </c>
      <c r="AJ213">
        <v>0</v>
      </c>
      <c r="AK213">
        <v>0</v>
      </c>
      <c r="AL213">
        <v>0</v>
      </c>
    </row>
    <row r="214" spans="1:38" hidden="1" x14ac:dyDescent="0.25">
      <c r="A214">
        <v>421</v>
      </c>
      <c r="B214" t="s">
        <v>45</v>
      </c>
      <c r="C214" t="s">
        <v>46</v>
      </c>
      <c r="D214" t="s">
        <v>46</v>
      </c>
      <c r="E214" t="s">
        <v>77</v>
      </c>
      <c r="F214" t="s">
        <v>46</v>
      </c>
      <c r="H214" t="s">
        <v>661</v>
      </c>
      <c r="I214" t="s">
        <v>662</v>
      </c>
      <c r="J214" t="s">
        <v>663</v>
      </c>
      <c r="K214">
        <v>6</v>
      </c>
      <c r="L214">
        <v>6</v>
      </c>
      <c r="M214">
        <v>0</v>
      </c>
      <c r="N214">
        <v>0</v>
      </c>
      <c r="O214">
        <v>0</v>
      </c>
      <c r="P214">
        <v>76.084999999999994</v>
      </c>
      <c r="Q214">
        <v>76.084999999999994</v>
      </c>
      <c r="R214">
        <v>40000</v>
      </c>
      <c r="S214">
        <v>0</v>
      </c>
      <c r="T214">
        <v>23950</v>
      </c>
      <c r="U214">
        <v>0</v>
      </c>
      <c r="V214">
        <v>23950</v>
      </c>
      <c r="W214">
        <v>23950</v>
      </c>
      <c r="X214">
        <v>0</v>
      </c>
      <c r="Y214">
        <v>23950</v>
      </c>
      <c r="Z214">
        <v>0</v>
      </c>
      <c r="AA214">
        <v>243380</v>
      </c>
      <c r="AB214">
        <v>249212</v>
      </c>
      <c r="AC214">
        <v>1</v>
      </c>
      <c r="AD214">
        <v>1.024</v>
      </c>
      <c r="AE214">
        <v>0</v>
      </c>
      <c r="AH214">
        <v>0</v>
      </c>
      <c r="AI214">
        <v>0</v>
      </c>
      <c r="AJ214">
        <v>0</v>
      </c>
      <c r="AK214">
        <v>0</v>
      </c>
      <c r="AL214">
        <v>0</v>
      </c>
    </row>
    <row r="215" spans="1:38" hidden="1" x14ac:dyDescent="0.25">
      <c r="A215">
        <v>422</v>
      </c>
      <c r="B215" t="s">
        <v>71</v>
      </c>
      <c r="C215" t="s">
        <v>108</v>
      </c>
      <c r="D215" t="s">
        <v>340</v>
      </c>
      <c r="E215" t="s">
        <v>658</v>
      </c>
      <c r="F215" t="s">
        <v>340</v>
      </c>
      <c r="H215" t="s">
        <v>664</v>
      </c>
      <c r="I215" t="s">
        <v>79</v>
      </c>
      <c r="J215" t="s">
        <v>665</v>
      </c>
      <c r="K215">
        <v>152</v>
      </c>
      <c r="L215">
        <v>152</v>
      </c>
      <c r="M215">
        <v>0</v>
      </c>
      <c r="N215">
        <v>0</v>
      </c>
      <c r="O215">
        <v>0</v>
      </c>
      <c r="P215">
        <v>2496.9290000000001</v>
      </c>
      <c r="Q215">
        <v>2530.5340000000001</v>
      </c>
      <c r="R215">
        <v>20000</v>
      </c>
      <c r="S215">
        <v>672100</v>
      </c>
      <c r="T215">
        <v>0</v>
      </c>
      <c r="U215">
        <v>0</v>
      </c>
      <c r="V215">
        <v>672100</v>
      </c>
      <c r="W215">
        <v>1263996.3999999999</v>
      </c>
      <c r="X215">
        <v>0</v>
      </c>
      <c r="Y215">
        <v>1263996.3999999999</v>
      </c>
      <c r="Z215">
        <v>-88.07</v>
      </c>
      <c r="AA215">
        <v>6544082.6200000001</v>
      </c>
      <c r="AB215">
        <v>6687672.6200000001</v>
      </c>
      <c r="AC215">
        <v>1.8807</v>
      </c>
      <c r="AD215">
        <v>1.0219</v>
      </c>
      <c r="AE215">
        <v>-90</v>
      </c>
      <c r="AH215">
        <v>0</v>
      </c>
      <c r="AI215">
        <v>0</v>
      </c>
      <c r="AJ215">
        <v>0</v>
      </c>
      <c r="AK215">
        <v>0</v>
      </c>
      <c r="AL215">
        <v>0</v>
      </c>
    </row>
    <row r="216" spans="1:38" hidden="1" x14ac:dyDescent="0.25">
      <c r="A216">
        <v>423</v>
      </c>
      <c r="B216" t="s">
        <v>94</v>
      </c>
      <c r="C216" t="s">
        <v>166</v>
      </c>
      <c r="D216" t="s">
        <v>312</v>
      </c>
      <c r="E216" t="s">
        <v>666</v>
      </c>
      <c r="F216" t="s">
        <v>312</v>
      </c>
      <c r="H216" t="s">
        <v>667</v>
      </c>
      <c r="I216" t="s">
        <v>57</v>
      </c>
      <c r="J216" t="s">
        <v>668</v>
      </c>
      <c r="K216">
        <v>192</v>
      </c>
      <c r="L216">
        <v>192</v>
      </c>
      <c r="M216">
        <v>0</v>
      </c>
      <c r="N216">
        <v>188</v>
      </c>
      <c r="O216">
        <v>0</v>
      </c>
      <c r="P216">
        <v>544.32000000000005</v>
      </c>
      <c r="Q216">
        <v>561.98500000000001</v>
      </c>
      <c r="R216">
        <v>30000</v>
      </c>
      <c r="S216">
        <v>529950</v>
      </c>
      <c r="T216">
        <v>0</v>
      </c>
      <c r="U216">
        <v>0</v>
      </c>
      <c r="V216">
        <v>529950</v>
      </c>
      <c r="W216">
        <v>5</v>
      </c>
      <c r="X216">
        <v>347800</v>
      </c>
      <c r="Y216">
        <v>347805</v>
      </c>
      <c r="Z216">
        <v>34.369999999999997</v>
      </c>
      <c r="AA216">
        <v>2024894</v>
      </c>
      <c r="AB216">
        <v>2024650</v>
      </c>
      <c r="AC216">
        <v>0.65629999999999999</v>
      </c>
      <c r="AD216">
        <v>0.99990000000000001</v>
      </c>
      <c r="AE216">
        <v>34.369999999999997</v>
      </c>
      <c r="AH216">
        <v>0</v>
      </c>
      <c r="AI216">
        <v>0</v>
      </c>
      <c r="AJ216">
        <v>0</v>
      </c>
      <c r="AK216">
        <v>1739</v>
      </c>
      <c r="AL216">
        <v>0</v>
      </c>
    </row>
    <row r="217" spans="1:38" hidden="1" x14ac:dyDescent="0.25">
      <c r="A217">
        <v>425</v>
      </c>
      <c r="B217" t="s">
        <v>71</v>
      </c>
      <c r="C217" t="s">
        <v>72</v>
      </c>
      <c r="D217" t="s">
        <v>73</v>
      </c>
      <c r="E217" t="s">
        <v>542</v>
      </c>
      <c r="F217" t="s">
        <v>73</v>
      </c>
      <c r="H217" t="s">
        <v>669</v>
      </c>
      <c r="I217" t="s">
        <v>43</v>
      </c>
      <c r="J217" t="s">
        <v>670</v>
      </c>
      <c r="K217">
        <v>4655</v>
      </c>
      <c r="L217">
        <v>4655</v>
      </c>
      <c r="M217">
        <v>0</v>
      </c>
      <c r="N217">
        <v>76</v>
      </c>
      <c r="O217">
        <v>0</v>
      </c>
      <c r="P217">
        <v>1902.347</v>
      </c>
      <c r="Q217">
        <v>1936.548</v>
      </c>
      <c r="R217">
        <v>20000</v>
      </c>
      <c r="S217">
        <v>684020</v>
      </c>
      <c r="T217">
        <v>0</v>
      </c>
      <c r="U217">
        <v>121542</v>
      </c>
      <c r="V217">
        <v>562478</v>
      </c>
      <c r="W217">
        <v>416324.8</v>
      </c>
      <c r="X217">
        <v>96128.865000000005</v>
      </c>
      <c r="Y217">
        <v>512453.66499999998</v>
      </c>
      <c r="Z217">
        <v>8.89</v>
      </c>
      <c r="AA217">
        <v>5054134.49</v>
      </c>
      <c r="AB217">
        <v>5035216.5199999996</v>
      </c>
      <c r="AC217">
        <v>0.91110000000000002</v>
      </c>
      <c r="AD217">
        <v>0.99629999999999996</v>
      </c>
      <c r="AE217">
        <v>8.86</v>
      </c>
      <c r="AH217">
        <v>0</v>
      </c>
      <c r="AI217">
        <v>0</v>
      </c>
      <c r="AJ217">
        <v>0</v>
      </c>
      <c r="AK217">
        <v>755</v>
      </c>
      <c r="AL217">
        <v>0</v>
      </c>
    </row>
    <row r="218" spans="1:38" hidden="1" x14ac:dyDescent="0.25">
      <c r="A218">
        <v>426</v>
      </c>
      <c r="B218" t="s">
        <v>71</v>
      </c>
      <c r="C218" t="s">
        <v>72</v>
      </c>
      <c r="D218" t="s">
        <v>73</v>
      </c>
      <c r="E218" t="s">
        <v>542</v>
      </c>
      <c r="F218" t="s">
        <v>73</v>
      </c>
      <c r="H218" t="s">
        <v>671</v>
      </c>
      <c r="I218" t="s">
        <v>57</v>
      </c>
      <c r="J218" t="s">
        <v>672</v>
      </c>
      <c r="K218">
        <v>183</v>
      </c>
      <c r="L218">
        <v>183</v>
      </c>
      <c r="M218">
        <v>0</v>
      </c>
      <c r="N218">
        <v>182</v>
      </c>
      <c r="O218">
        <v>0</v>
      </c>
      <c r="P218">
        <v>567.06200000000001</v>
      </c>
      <c r="Q218">
        <v>582.303</v>
      </c>
      <c r="R218">
        <v>20000</v>
      </c>
      <c r="S218">
        <v>304820</v>
      </c>
      <c r="T218">
        <v>0</v>
      </c>
      <c r="U218">
        <v>0</v>
      </c>
      <c r="V218">
        <v>304820</v>
      </c>
      <c r="W218">
        <v>0</v>
      </c>
      <c r="X218">
        <v>275862.86</v>
      </c>
      <c r="Y218">
        <v>275862.86</v>
      </c>
      <c r="Z218">
        <v>9.5</v>
      </c>
      <c r="AA218">
        <v>1619315.88</v>
      </c>
      <c r="AB218">
        <v>3238630.85</v>
      </c>
      <c r="AC218">
        <v>0.90500000000000003</v>
      </c>
      <c r="AD218">
        <v>2</v>
      </c>
      <c r="AE218">
        <v>19</v>
      </c>
      <c r="AH218">
        <v>0</v>
      </c>
      <c r="AI218">
        <v>0</v>
      </c>
      <c r="AJ218">
        <v>0</v>
      </c>
      <c r="AK218">
        <v>1820</v>
      </c>
      <c r="AL218">
        <v>0</v>
      </c>
    </row>
    <row r="219" spans="1:38" hidden="1" x14ac:dyDescent="0.25">
      <c r="A219">
        <v>428</v>
      </c>
      <c r="B219" t="s">
        <v>52</v>
      </c>
      <c r="C219" t="s">
        <v>120</v>
      </c>
      <c r="D219" t="s">
        <v>192</v>
      </c>
      <c r="E219" t="s">
        <v>673</v>
      </c>
      <c r="F219" t="s">
        <v>192</v>
      </c>
      <c r="H219" t="s">
        <v>674</v>
      </c>
      <c r="I219" t="s">
        <v>57</v>
      </c>
      <c r="J219" t="s">
        <v>675</v>
      </c>
      <c r="K219">
        <v>498</v>
      </c>
      <c r="L219">
        <v>498</v>
      </c>
      <c r="M219">
        <v>0</v>
      </c>
      <c r="N219">
        <v>498</v>
      </c>
      <c r="O219">
        <v>0</v>
      </c>
      <c r="P219">
        <v>910.26</v>
      </c>
      <c r="Q219">
        <v>941.56500000000005</v>
      </c>
      <c r="R219">
        <v>20000</v>
      </c>
      <c r="S219">
        <v>626100</v>
      </c>
      <c r="T219">
        <v>0</v>
      </c>
      <c r="U219">
        <v>0</v>
      </c>
      <c r="V219">
        <v>626100</v>
      </c>
      <c r="W219">
        <v>0</v>
      </c>
      <c r="X219">
        <v>566619.42000000004</v>
      </c>
      <c r="Y219">
        <v>566619.42000000004</v>
      </c>
      <c r="Z219">
        <v>9.5</v>
      </c>
      <c r="AA219">
        <v>3326057.34</v>
      </c>
      <c r="AB219">
        <v>6652113.1859999998</v>
      </c>
      <c r="AC219">
        <v>0.90500000000000003</v>
      </c>
      <c r="AD219">
        <v>2</v>
      </c>
      <c r="AE219">
        <v>19</v>
      </c>
      <c r="AH219">
        <v>0</v>
      </c>
      <c r="AI219">
        <v>0</v>
      </c>
      <c r="AJ219">
        <v>0</v>
      </c>
      <c r="AK219">
        <v>4980</v>
      </c>
      <c r="AL219">
        <v>0</v>
      </c>
    </row>
    <row r="220" spans="1:38" hidden="1" x14ac:dyDescent="0.25">
      <c r="A220">
        <v>429</v>
      </c>
      <c r="B220" t="s">
        <v>52</v>
      </c>
      <c r="C220" t="s">
        <v>120</v>
      </c>
      <c r="D220" t="s">
        <v>192</v>
      </c>
      <c r="E220" t="s">
        <v>193</v>
      </c>
      <c r="F220" t="s">
        <v>192</v>
      </c>
      <c r="H220" t="s">
        <v>676</v>
      </c>
      <c r="I220" t="s">
        <v>43</v>
      </c>
      <c r="J220" t="s">
        <v>677</v>
      </c>
      <c r="K220">
        <v>2325</v>
      </c>
      <c r="L220">
        <v>2325</v>
      </c>
      <c r="M220">
        <v>0</v>
      </c>
      <c r="N220">
        <v>0</v>
      </c>
      <c r="O220">
        <v>0</v>
      </c>
      <c r="P220">
        <v>5415.8</v>
      </c>
      <c r="Q220">
        <v>5623.7</v>
      </c>
      <c r="R220">
        <v>2000</v>
      </c>
      <c r="S220">
        <v>415800</v>
      </c>
      <c r="T220">
        <v>0</v>
      </c>
      <c r="U220">
        <v>45000</v>
      </c>
      <c r="V220">
        <v>370800</v>
      </c>
      <c r="W220">
        <v>335747.21</v>
      </c>
      <c r="X220">
        <v>0</v>
      </c>
      <c r="Y220">
        <v>335747.21</v>
      </c>
      <c r="Z220">
        <v>9.4499999999999993</v>
      </c>
      <c r="AA220">
        <v>3427351.35</v>
      </c>
      <c r="AB220">
        <v>1522452.24</v>
      </c>
      <c r="AC220">
        <v>0.90549999999999997</v>
      </c>
      <c r="AD220">
        <v>0.44419999999999998</v>
      </c>
      <c r="AE220">
        <v>4.2</v>
      </c>
      <c r="AH220">
        <v>0</v>
      </c>
      <c r="AI220">
        <v>0</v>
      </c>
      <c r="AJ220">
        <v>0</v>
      </c>
      <c r="AK220">
        <v>0</v>
      </c>
      <c r="AL220">
        <v>0</v>
      </c>
    </row>
    <row r="221" spans="1:38" hidden="1" x14ac:dyDescent="0.25">
      <c r="A221">
        <v>430</v>
      </c>
      <c r="B221" t="s">
        <v>94</v>
      </c>
      <c r="C221" t="s">
        <v>95</v>
      </c>
      <c r="D221" t="s">
        <v>151</v>
      </c>
      <c r="E221" t="s">
        <v>152</v>
      </c>
      <c r="F221" t="s">
        <v>151</v>
      </c>
      <c r="H221" t="s">
        <v>678</v>
      </c>
      <c r="I221" t="s">
        <v>43</v>
      </c>
      <c r="J221" t="s">
        <v>679</v>
      </c>
      <c r="K221">
        <v>2717</v>
      </c>
      <c r="L221">
        <v>2717</v>
      </c>
      <c r="M221">
        <v>0</v>
      </c>
      <c r="N221">
        <v>0</v>
      </c>
      <c r="O221">
        <v>0</v>
      </c>
      <c r="P221">
        <v>2576.1</v>
      </c>
      <c r="Q221">
        <v>2673.4</v>
      </c>
      <c r="R221">
        <v>2000</v>
      </c>
      <c r="S221">
        <v>194600</v>
      </c>
      <c r="T221">
        <v>0</v>
      </c>
      <c r="U221">
        <v>25000</v>
      </c>
      <c r="V221">
        <v>169600</v>
      </c>
      <c r="W221">
        <v>153559</v>
      </c>
      <c r="X221">
        <v>0</v>
      </c>
      <c r="Y221">
        <v>153559</v>
      </c>
      <c r="Z221">
        <v>9.4600000000000009</v>
      </c>
      <c r="AA221">
        <v>1708837.52</v>
      </c>
      <c r="AB221">
        <v>1371767.6</v>
      </c>
      <c r="AC221">
        <v>0.90539999999999998</v>
      </c>
      <c r="AD221">
        <v>0.80269999999999997</v>
      </c>
      <c r="AE221">
        <v>7.59</v>
      </c>
      <c r="AH221">
        <v>0</v>
      </c>
      <c r="AI221">
        <v>0</v>
      </c>
      <c r="AJ221">
        <v>0</v>
      </c>
      <c r="AK221">
        <v>0</v>
      </c>
      <c r="AL221">
        <v>0</v>
      </c>
    </row>
    <row r="222" spans="1:38" hidden="1" x14ac:dyDescent="0.25">
      <c r="A222">
        <v>434</v>
      </c>
      <c r="B222" t="s">
        <v>94</v>
      </c>
      <c r="C222" t="s">
        <v>166</v>
      </c>
      <c r="D222" t="s">
        <v>224</v>
      </c>
      <c r="E222" t="s">
        <v>680</v>
      </c>
      <c r="F222" t="s">
        <v>224</v>
      </c>
      <c r="H222" t="s">
        <v>681</v>
      </c>
      <c r="I222" t="s">
        <v>57</v>
      </c>
      <c r="J222" t="s">
        <v>682</v>
      </c>
      <c r="K222">
        <v>231</v>
      </c>
      <c r="L222">
        <v>231</v>
      </c>
      <c r="M222">
        <v>0</v>
      </c>
      <c r="N222">
        <v>229</v>
      </c>
      <c r="O222">
        <v>0</v>
      </c>
      <c r="P222">
        <v>912.08699999999999</v>
      </c>
      <c r="Q222">
        <v>940.83299999999997</v>
      </c>
      <c r="R222">
        <v>20000</v>
      </c>
      <c r="S222">
        <v>574920</v>
      </c>
      <c r="T222">
        <v>0</v>
      </c>
      <c r="U222">
        <v>0</v>
      </c>
      <c r="V222">
        <v>574920</v>
      </c>
      <c r="W222">
        <v>49</v>
      </c>
      <c r="X222">
        <v>396590</v>
      </c>
      <c r="Y222">
        <v>396639</v>
      </c>
      <c r="Z222">
        <v>31.01</v>
      </c>
      <c r="AA222">
        <v>2333175.2999999998</v>
      </c>
      <c r="AB222">
        <v>4659651.5999999996</v>
      </c>
      <c r="AC222">
        <v>0.68989999999999996</v>
      </c>
      <c r="AD222">
        <v>1.9971000000000001</v>
      </c>
      <c r="AE222">
        <v>61.93</v>
      </c>
      <c r="AH222">
        <v>0</v>
      </c>
      <c r="AI222">
        <v>0</v>
      </c>
      <c r="AJ222">
        <v>0</v>
      </c>
      <c r="AK222">
        <v>1982.95</v>
      </c>
      <c r="AL222">
        <v>0</v>
      </c>
    </row>
    <row r="223" spans="1:38" hidden="1" x14ac:dyDescent="0.25">
      <c r="A223">
        <v>435</v>
      </c>
      <c r="B223" t="s">
        <v>94</v>
      </c>
      <c r="C223" t="s">
        <v>166</v>
      </c>
      <c r="D223" t="s">
        <v>167</v>
      </c>
      <c r="E223" t="s">
        <v>168</v>
      </c>
      <c r="F223" t="s">
        <v>167</v>
      </c>
      <c r="H223" t="s">
        <v>683</v>
      </c>
      <c r="I223" t="s">
        <v>57</v>
      </c>
      <c r="J223" t="s">
        <v>684</v>
      </c>
      <c r="K223">
        <v>866</v>
      </c>
      <c r="L223">
        <v>866</v>
      </c>
      <c r="M223">
        <v>0</v>
      </c>
      <c r="N223">
        <v>723</v>
      </c>
      <c r="O223">
        <v>0</v>
      </c>
      <c r="P223">
        <v>746.11500000000001</v>
      </c>
      <c r="Q223">
        <v>767.95299999999997</v>
      </c>
      <c r="R223">
        <v>30000</v>
      </c>
      <c r="S223">
        <v>655140</v>
      </c>
      <c r="T223">
        <v>0</v>
      </c>
      <c r="U223">
        <v>0</v>
      </c>
      <c r="V223">
        <v>655140</v>
      </c>
      <c r="W223">
        <v>6033</v>
      </c>
      <c r="X223">
        <v>586866.32999999996</v>
      </c>
      <c r="Y223">
        <v>592899.32999999996</v>
      </c>
      <c r="Z223">
        <v>9.5</v>
      </c>
      <c r="AA223">
        <v>3520655.75</v>
      </c>
      <c r="AB223">
        <v>6942730.324</v>
      </c>
      <c r="AC223">
        <v>0.90500000000000003</v>
      </c>
      <c r="AD223">
        <v>1.972</v>
      </c>
      <c r="AE223">
        <v>18.73</v>
      </c>
      <c r="AH223">
        <v>0</v>
      </c>
      <c r="AI223">
        <v>0</v>
      </c>
      <c r="AJ223">
        <v>0</v>
      </c>
      <c r="AK223">
        <v>7230</v>
      </c>
      <c r="AL223">
        <v>0</v>
      </c>
    </row>
    <row r="224" spans="1:38" hidden="1" x14ac:dyDescent="0.25">
      <c r="A224">
        <v>437</v>
      </c>
      <c r="B224" t="s">
        <v>52</v>
      </c>
      <c r="C224" t="s">
        <v>129</v>
      </c>
      <c r="D224" t="s">
        <v>252</v>
      </c>
      <c r="E224" t="s">
        <v>685</v>
      </c>
      <c r="F224" t="s">
        <v>252</v>
      </c>
      <c r="H224" t="s">
        <v>686</v>
      </c>
      <c r="I224" t="s">
        <v>57</v>
      </c>
      <c r="J224" t="s">
        <v>687</v>
      </c>
      <c r="K224">
        <v>244</v>
      </c>
      <c r="L224">
        <v>244</v>
      </c>
      <c r="M224">
        <v>0</v>
      </c>
      <c r="N224">
        <v>241</v>
      </c>
      <c r="O224">
        <v>0</v>
      </c>
      <c r="P224">
        <v>590.32399999999996</v>
      </c>
      <c r="Q224">
        <v>604.92200000000003</v>
      </c>
      <c r="R224">
        <v>20000</v>
      </c>
      <c r="S224">
        <v>291960</v>
      </c>
      <c r="T224">
        <v>237000</v>
      </c>
      <c r="U224">
        <v>0</v>
      </c>
      <c r="V224">
        <v>528960</v>
      </c>
      <c r="W224">
        <v>3002</v>
      </c>
      <c r="X224">
        <v>475707.49</v>
      </c>
      <c r="Y224">
        <v>478709.49</v>
      </c>
      <c r="Z224">
        <v>9.5</v>
      </c>
      <c r="AA224">
        <v>2821489.93</v>
      </c>
      <c r="AB224">
        <v>5589024.824</v>
      </c>
      <c r="AC224">
        <v>0.90500000000000003</v>
      </c>
      <c r="AD224">
        <v>1.9809000000000001</v>
      </c>
      <c r="AE224">
        <v>18.82</v>
      </c>
      <c r="AH224">
        <v>0</v>
      </c>
      <c r="AI224">
        <v>0</v>
      </c>
      <c r="AJ224">
        <v>0</v>
      </c>
      <c r="AK224">
        <v>2410</v>
      </c>
      <c r="AL224">
        <v>0</v>
      </c>
    </row>
    <row r="225" spans="1:38" hidden="1" x14ac:dyDescent="0.25">
      <c r="A225">
        <v>438</v>
      </c>
      <c r="B225" t="s">
        <v>45</v>
      </c>
      <c r="C225" t="s">
        <v>46</v>
      </c>
      <c r="D225" t="s">
        <v>46</v>
      </c>
      <c r="E225" t="s">
        <v>77</v>
      </c>
      <c r="F225" t="s">
        <v>46</v>
      </c>
      <c r="H225" t="s">
        <v>688</v>
      </c>
      <c r="I225" t="s">
        <v>50</v>
      </c>
      <c r="J225" t="s">
        <v>689</v>
      </c>
      <c r="K225">
        <v>4825</v>
      </c>
      <c r="L225">
        <v>4825</v>
      </c>
      <c r="M225">
        <v>0</v>
      </c>
      <c r="N225">
        <v>1</v>
      </c>
      <c r="O225">
        <v>0</v>
      </c>
      <c r="P225">
        <v>1032.164</v>
      </c>
      <c r="Q225">
        <v>1054.9010000000001</v>
      </c>
      <c r="R225">
        <v>40000</v>
      </c>
      <c r="S225">
        <v>909480</v>
      </c>
      <c r="T225">
        <v>0</v>
      </c>
      <c r="U225">
        <v>0</v>
      </c>
      <c r="V225">
        <v>909480</v>
      </c>
      <c r="W225">
        <v>891450.5</v>
      </c>
      <c r="X225">
        <v>393.67</v>
      </c>
      <c r="Y225">
        <v>891844.17</v>
      </c>
      <c r="Z225">
        <v>1.94</v>
      </c>
      <c r="AA225">
        <v>8592646.6600000001</v>
      </c>
      <c r="AB225">
        <v>8795872.5730000008</v>
      </c>
      <c r="AC225">
        <v>0.98060000000000003</v>
      </c>
      <c r="AD225">
        <v>1.0237000000000001</v>
      </c>
      <c r="AE225">
        <v>1.99</v>
      </c>
      <c r="AH225">
        <v>0</v>
      </c>
      <c r="AI225">
        <v>0</v>
      </c>
      <c r="AJ225">
        <v>0</v>
      </c>
      <c r="AK225">
        <v>10</v>
      </c>
      <c r="AL225">
        <v>0</v>
      </c>
    </row>
    <row r="226" spans="1:38" hidden="1" x14ac:dyDescent="0.25">
      <c r="A226">
        <v>439</v>
      </c>
      <c r="B226" t="s">
        <v>52</v>
      </c>
      <c r="C226" t="s">
        <v>129</v>
      </c>
      <c r="D226" t="s">
        <v>284</v>
      </c>
      <c r="E226" t="s">
        <v>690</v>
      </c>
      <c r="F226" t="s">
        <v>284</v>
      </c>
      <c r="H226" t="s">
        <v>691</v>
      </c>
      <c r="I226" t="s">
        <v>50</v>
      </c>
      <c r="J226" t="s">
        <v>692</v>
      </c>
      <c r="K226">
        <v>2003</v>
      </c>
      <c r="L226">
        <v>2003</v>
      </c>
      <c r="M226">
        <v>0</v>
      </c>
      <c r="N226">
        <v>114</v>
      </c>
      <c r="O226">
        <v>0</v>
      </c>
      <c r="P226">
        <v>10887.4</v>
      </c>
      <c r="Q226">
        <v>11435</v>
      </c>
      <c r="R226">
        <v>1000</v>
      </c>
      <c r="S226">
        <v>547600</v>
      </c>
      <c r="T226">
        <v>4194</v>
      </c>
      <c r="U226">
        <v>0</v>
      </c>
      <c r="V226">
        <v>551794</v>
      </c>
      <c r="W226">
        <v>363290.45</v>
      </c>
      <c r="X226">
        <v>127921.68</v>
      </c>
      <c r="Y226">
        <v>491212.13</v>
      </c>
      <c r="Z226">
        <v>10.98</v>
      </c>
      <c r="AA226">
        <v>3863488.56</v>
      </c>
      <c r="AB226">
        <v>3493105.2059999998</v>
      </c>
      <c r="AC226">
        <v>0.89019999999999999</v>
      </c>
      <c r="AD226">
        <v>0.90410000000000001</v>
      </c>
      <c r="AE226">
        <v>9.93</v>
      </c>
      <c r="AH226">
        <v>0</v>
      </c>
      <c r="AI226">
        <v>0</v>
      </c>
      <c r="AJ226">
        <v>0</v>
      </c>
      <c r="AK226">
        <v>1140</v>
      </c>
      <c r="AL226">
        <v>0</v>
      </c>
    </row>
    <row r="227" spans="1:38" hidden="1" x14ac:dyDescent="0.25">
      <c r="A227">
        <v>443</v>
      </c>
      <c r="B227" t="s">
        <v>94</v>
      </c>
      <c r="C227" t="s">
        <v>102</v>
      </c>
      <c r="D227" t="s">
        <v>102</v>
      </c>
      <c r="E227" t="s">
        <v>514</v>
      </c>
      <c r="F227" t="s">
        <v>102</v>
      </c>
      <c r="H227" t="s">
        <v>693</v>
      </c>
      <c r="I227" t="s">
        <v>50</v>
      </c>
      <c r="J227" t="s">
        <v>694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20000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H227">
        <v>0</v>
      </c>
      <c r="AI227">
        <v>0</v>
      </c>
      <c r="AJ227">
        <v>0</v>
      </c>
      <c r="AK227">
        <v>0</v>
      </c>
      <c r="AL227">
        <v>0</v>
      </c>
    </row>
    <row r="228" spans="1:38" hidden="1" x14ac:dyDescent="0.25">
      <c r="A228">
        <v>444</v>
      </c>
      <c r="B228" t="s">
        <v>94</v>
      </c>
      <c r="C228" t="s">
        <v>166</v>
      </c>
      <c r="D228" t="s">
        <v>171</v>
      </c>
      <c r="E228" t="s">
        <v>438</v>
      </c>
      <c r="F228" t="s">
        <v>171</v>
      </c>
      <c r="H228" t="s">
        <v>695</v>
      </c>
      <c r="I228" t="s">
        <v>57</v>
      </c>
      <c r="J228" t="s">
        <v>696</v>
      </c>
      <c r="K228">
        <v>413</v>
      </c>
      <c r="L228">
        <v>413</v>
      </c>
      <c r="M228">
        <v>0</v>
      </c>
      <c r="N228">
        <v>412</v>
      </c>
      <c r="O228">
        <v>0</v>
      </c>
      <c r="P228">
        <v>833.49800000000005</v>
      </c>
      <c r="Q228">
        <v>859.45899999999995</v>
      </c>
      <c r="R228">
        <v>20000</v>
      </c>
      <c r="S228">
        <v>519220</v>
      </c>
      <c r="T228">
        <v>0</v>
      </c>
      <c r="U228">
        <v>0</v>
      </c>
      <c r="V228">
        <v>519220</v>
      </c>
      <c r="W228">
        <v>3</v>
      </c>
      <c r="X228">
        <v>469892.79399999999</v>
      </c>
      <c r="Y228">
        <v>469895.79399999999</v>
      </c>
      <c r="Z228">
        <v>9.5</v>
      </c>
      <c r="AA228">
        <v>2758418.18</v>
      </c>
      <c r="AB228">
        <v>5518271.7800000003</v>
      </c>
      <c r="AC228">
        <v>0.90500000000000003</v>
      </c>
      <c r="AD228">
        <v>2.0005000000000002</v>
      </c>
      <c r="AE228">
        <v>19</v>
      </c>
      <c r="AH228">
        <v>0</v>
      </c>
      <c r="AI228">
        <v>0</v>
      </c>
      <c r="AJ228">
        <v>0</v>
      </c>
      <c r="AK228">
        <v>3694.3</v>
      </c>
      <c r="AL228">
        <v>0</v>
      </c>
    </row>
    <row r="229" spans="1:38" hidden="1" x14ac:dyDescent="0.25">
      <c r="A229">
        <v>445</v>
      </c>
      <c r="B229" t="s">
        <v>94</v>
      </c>
      <c r="C229" t="s">
        <v>95</v>
      </c>
      <c r="D229" t="s">
        <v>238</v>
      </c>
      <c r="E229" t="s">
        <v>263</v>
      </c>
      <c r="F229" t="s">
        <v>238</v>
      </c>
      <c r="H229" t="s">
        <v>697</v>
      </c>
      <c r="I229" t="s">
        <v>57</v>
      </c>
      <c r="J229" t="s">
        <v>698</v>
      </c>
      <c r="K229">
        <v>280</v>
      </c>
      <c r="L229">
        <v>280</v>
      </c>
      <c r="M229">
        <v>0</v>
      </c>
      <c r="N229">
        <v>275</v>
      </c>
      <c r="O229">
        <v>0</v>
      </c>
      <c r="P229">
        <v>820.44299999999998</v>
      </c>
      <c r="Q229">
        <v>846.18499999999995</v>
      </c>
      <c r="R229">
        <v>20000</v>
      </c>
      <c r="S229">
        <v>514840</v>
      </c>
      <c r="T229">
        <v>0</v>
      </c>
      <c r="U229">
        <v>0</v>
      </c>
      <c r="V229">
        <v>514840</v>
      </c>
      <c r="W229">
        <v>339</v>
      </c>
      <c r="X229">
        <v>465591.29800000001</v>
      </c>
      <c r="Y229">
        <v>465930.29800000001</v>
      </c>
      <c r="Z229">
        <v>9.5</v>
      </c>
      <c r="AA229">
        <v>2736978.13</v>
      </c>
      <c r="AB229">
        <v>5467327.0779999997</v>
      </c>
      <c r="AC229">
        <v>0.90500000000000003</v>
      </c>
      <c r="AD229">
        <v>1.9976</v>
      </c>
      <c r="AE229">
        <v>18.98</v>
      </c>
      <c r="AH229">
        <v>0</v>
      </c>
      <c r="AI229">
        <v>0</v>
      </c>
      <c r="AJ229">
        <v>0</v>
      </c>
      <c r="AK229">
        <v>2623.7</v>
      </c>
      <c r="AL229">
        <v>0</v>
      </c>
    </row>
    <row r="230" spans="1:38" hidden="1" x14ac:dyDescent="0.25">
      <c r="A230">
        <v>447</v>
      </c>
      <c r="B230" t="s">
        <v>45</v>
      </c>
      <c r="C230" t="s">
        <v>46</v>
      </c>
      <c r="D230" t="s">
        <v>413</v>
      </c>
      <c r="E230" t="s">
        <v>414</v>
      </c>
      <c r="F230" t="s">
        <v>413</v>
      </c>
      <c r="H230" t="s">
        <v>699</v>
      </c>
      <c r="I230" t="s">
        <v>57</v>
      </c>
      <c r="J230" t="s">
        <v>700</v>
      </c>
      <c r="K230">
        <v>413</v>
      </c>
      <c r="L230">
        <v>413</v>
      </c>
      <c r="M230">
        <v>0</v>
      </c>
      <c r="N230">
        <v>397</v>
      </c>
      <c r="O230">
        <v>0</v>
      </c>
      <c r="P230">
        <v>168.33099999999999</v>
      </c>
      <c r="Q230">
        <v>171.63499999999999</v>
      </c>
      <c r="R230">
        <v>40000</v>
      </c>
      <c r="S230">
        <v>132160</v>
      </c>
      <c r="T230">
        <v>0</v>
      </c>
      <c r="U230">
        <v>0</v>
      </c>
      <c r="V230">
        <v>132160</v>
      </c>
      <c r="W230">
        <v>1335</v>
      </c>
      <c r="X230">
        <v>118270.27</v>
      </c>
      <c r="Y230">
        <v>119605.27</v>
      </c>
      <c r="Z230">
        <v>9.5</v>
      </c>
      <c r="AA230">
        <v>704692.1</v>
      </c>
      <c r="AB230">
        <v>8273656.5999999996</v>
      </c>
      <c r="AC230">
        <v>0.90500000000000003</v>
      </c>
      <c r="AD230">
        <v>11.7408</v>
      </c>
      <c r="AE230">
        <v>111.54</v>
      </c>
      <c r="AH230">
        <v>0</v>
      </c>
      <c r="AI230">
        <v>0</v>
      </c>
      <c r="AJ230">
        <v>0</v>
      </c>
      <c r="AK230">
        <v>3970</v>
      </c>
      <c r="AL230">
        <v>0</v>
      </c>
    </row>
    <row r="231" spans="1:38" hidden="1" x14ac:dyDescent="0.25">
      <c r="A231">
        <v>448</v>
      </c>
      <c r="B231" t="s">
        <v>94</v>
      </c>
      <c r="C231" t="s">
        <v>95</v>
      </c>
      <c r="D231" t="s">
        <v>393</v>
      </c>
      <c r="E231" t="s">
        <v>520</v>
      </c>
      <c r="F231" t="s">
        <v>393</v>
      </c>
      <c r="H231" t="s">
        <v>701</v>
      </c>
      <c r="I231" t="s">
        <v>57</v>
      </c>
      <c r="J231" t="s">
        <v>702</v>
      </c>
      <c r="K231">
        <v>395</v>
      </c>
      <c r="L231">
        <v>395</v>
      </c>
      <c r="M231">
        <v>0</v>
      </c>
      <c r="N231">
        <v>384</v>
      </c>
      <c r="O231">
        <v>0</v>
      </c>
      <c r="P231">
        <v>1247.78</v>
      </c>
      <c r="Q231">
        <v>1247.78</v>
      </c>
      <c r="R231">
        <v>20000</v>
      </c>
      <c r="S231">
        <v>0</v>
      </c>
      <c r="T231">
        <v>932440</v>
      </c>
      <c r="U231">
        <v>140011</v>
      </c>
      <c r="V231">
        <v>792429</v>
      </c>
      <c r="W231">
        <v>446</v>
      </c>
      <c r="X231">
        <v>721900</v>
      </c>
      <c r="Y231">
        <v>722346</v>
      </c>
      <c r="Z231">
        <v>8.84</v>
      </c>
      <c r="AA231">
        <v>4209227.34</v>
      </c>
      <c r="AB231">
        <v>8409312.3399999999</v>
      </c>
      <c r="AC231">
        <v>0.91159999999999997</v>
      </c>
      <c r="AD231">
        <v>1.9978</v>
      </c>
      <c r="AE231">
        <v>17.66</v>
      </c>
      <c r="AH231">
        <v>0</v>
      </c>
      <c r="AI231">
        <v>0</v>
      </c>
      <c r="AJ231">
        <v>0</v>
      </c>
      <c r="AK231">
        <v>3609.5</v>
      </c>
      <c r="AL231">
        <v>0</v>
      </c>
    </row>
    <row r="232" spans="1:38" hidden="1" x14ac:dyDescent="0.25">
      <c r="A232">
        <v>449</v>
      </c>
      <c r="B232" t="s">
        <v>94</v>
      </c>
      <c r="C232" t="s">
        <v>166</v>
      </c>
      <c r="D232" t="s">
        <v>175</v>
      </c>
      <c r="E232" t="s">
        <v>176</v>
      </c>
      <c r="F232" t="s">
        <v>175</v>
      </c>
      <c r="H232" t="s">
        <v>703</v>
      </c>
      <c r="I232" t="s">
        <v>57</v>
      </c>
      <c r="J232" t="s">
        <v>704</v>
      </c>
      <c r="K232">
        <v>262</v>
      </c>
      <c r="L232">
        <v>262</v>
      </c>
      <c r="M232">
        <v>0</v>
      </c>
      <c r="N232">
        <v>260</v>
      </c>
      <c r="O232">
        <v>0</v>
      </c>
      <c r="P232">
        <v>550.71799999999996</v>
      </c>
      <c r="Q232">
        <v>560</v>
      </c>
      <c r="R232">
        <v>20000</v>
      </c>
      <c r="S232">
        <v>185640</v>
      </c>
      <c r="T232">
        <v>33000</v>
      </c>
      <c r="U232">
        <v>0</v>
      </c>
      <c r="V232">
        <v>218640</v>
      </c>
      <c r="W232">
        <v>141</v>
      </c>
      <c r="X232">
        <v>197727.76800000001</v>
      </c>
      <c r="Y232">
        <v>197868.76800000001</v>
      </c>
      <c r="Z232">
        <v>9.5</v>
      </c>
      <c r="AA232">
        <v>1162680.3999999999</v>
      </c>
      <c r="AB232">
        <v>2323416.3679999998</v>
      </c>
      <c r="AC232">
        <v>0.90500000000000003</v>
      </c>
      <c r="AD232">
        <v>1.9983</v>
      </c>
      <c r="AE232">
        <v>18.98</v>
      </c>
      <c r="AH232">
        <v>0</v>
      </c>
      <c r="AI232">
        <v>0</v>
      </c>
      <c r="AJ232">
        <v>0</v>
      </c>
      <c r="AK232">
        <v>2086</v>
      </c>
      <c r="AL232">
        <v>0</v>
      </c>
    </row>
    <row r="233" spans="1:38" hidden="1" x14ac:dyDescent="0.25">
      <c r="A233">
        <v>450</v>
      </c>
      <c r="B233" t="s">
        <v>52</v>
      </c>
      <c r="C233" t="s">
        <v>53</v>
      </c>
      <c r="D233" t="s">
        <v>491</v>
      </c>
      <c r="E233" t="s">
        <v>705</v>
      </c>
      <c r="F233" t="s">
        <v>491</v>
      </c>
      <c r="H233" t="s">
        <v>706</v>
      </c>
      <c r="I233" t="s">
        <v>43</v>
      </c>
      <c r="J233" t="s">
        <v>707</v>
      </c>
      <c r="K233">
        <v>4732</v>
      </c>
      <c r="L233">
        <v>4732</v>
      </c>
      <c r="M233">
        <v>0</v>
      </c>
      <c r="N233">
        <v>0</v>
      </c>
      <c r="O233">
        <v>0</v>
      </c>
      <c r="P233">
        <v>1500.2380000000001</v>
      </c>
      <c r="Q233">
        <v>1526.729</v>
      </c>
      <c r="R233">
        <v>20000</v>
      </c>
      <c r="S233">
        <v>529820</v>
      </c>
      <c r="T233">
        <v>0</v>
      </c>
      <c r="U233">
        <v>65000</v>
      </c>
      <c r="V233">
        <v>464820</v>
      </c>
      <c r="W233">
        <v>420954.45</v>
      </c>
      <c r="X233">
        <v>0</v>
      </c>
      <c r="Y233">
        <v>420954.45</v>
      </c>
      <c r="Z233">
        <v>9.44</v>
      </c>
      <c r="AA233">
        <v>4227465.16</v>
      </c>
      <c r="AB233">
        <v>3134678.59</v>
      </c>
      <c r="AC233">
        <v>0.90559999999999996</v>
      </c>
      <c r="AD233">
        <v>0.74150000000000005</v>
      </c>
      <c r="AE233">
        <v>7</v>
      </c>
      <c r="AH233">
        <v>0</v>
      </c>
      <c r="AI233">
        <v>0</v>
      </c>
      <c r="AJ233">
        <v>0</v>
      </c>
      <c r="AK233">
        <v>0</v>
      </c>
      <c r="AL233">
        <v>0</v>
      </c>
    </row>
    <row r="234" spans="1:38" hidden="1" x14ac:dyDescent="0.25">
      <c r="A234">
        <v>452</v>
      </c>
      <c r="B234" t="s">
        <v>52</v>
      </c>
      <c r="C234" t="s">
        <v>129</v>
      </c>
      <c r="D234" t="s">
        <v>252</v>
      </c>
      <c r="E234" t="s">
        <v>253</v>
      </c>
      <c r="F234" t="s">
        <v>252</v>
      </c>
      <c r="H234" t="s">
        <v>708</v>
      </c>
      <c r="I234" t="s">
        <v>43</v>
      </c>
      <c r="J234" t="s">
        <v>709</v>
      </c>
      <c r="K234">
        <v>1165</v>
      </c>
      <c r="L234">
        <v>1165</v>
      </c>
      <c r="M234">
        <v>0</v>
      </c>
      <c r="N234">
        <v>0</v>
      </c>
      <c r="O234">
        <v>0</v>
      </c>
      <c r="P234">
        <v>957.85299999999995</v>
      </c>
      <c r="Q234">
        <v>977.12800000000004</v>
      </c>
      <c r="R234">
        <v>10000</v>
      </c>
      <c r="S234">
        <v>192750</v>
      </c>
      <c r="T234">
        <v>0</v>
      </c>
      <c r="U234">
        <v>0</v>
      </c>
      <c r="V234">
        <v>192750</v>
      </c>
      <c r="W234">
        <v>168291.20000000001</v>
      </c>
      <c r="X234">
        <v>0</v>
      </c>
      <c r="Y234">
        <v>168291.20000000001</v>
      </c>
      <c r="Z234">
        <v>12.69</v>
      </c>
      <c r="AA234">
        <v>1382844.35</v>
      </c>
      <c r="AB234">
        <v>779953.35</v>
      </c>
      <c r="AC234">
        <v>0.87309999999999999</v>
      </c>
      <c r="AD234">
        <v>0.56399999999999995</v>
      </c>
      <c r="AE234">
        <v>7.16</v>
      </c>
      <c r="AH234">
        <v>0</v>
      </c>
      <c r="AI234">
        <v>0</v>
      </c>
      <c r="AJ234">
        <v>0</v>
      </c>
      <c r="AK234">
        <v>0</v>
      </c>
      <c r="AL234">
        <v>0</v>
      </c>
    </row>
    <row r="235" spans="1:38" hidden="1" x14ac:dyDescent="0.25">
      <c r="A235">
        <v>453</v>
      </c>
      <c r="B235" t="s">
        <v>52</v>
      </c>
      <c r="C235" t="s">
        <v>120</v>
      </c>
      <c r="D235" t="s">
        <v>196</v>
      </c>
      <c r="E235" t="s">
        <v>246</v>
      </c>
      <c r="F235" t="s">
        <v>196</v>
      </c>
      <c r="H235" t="s">
        <v>710</v>
      </c>
      <c r="I235" t="s">
        <v>57</v>
      </c>
      <c r="J235" t="s">
        <v>711</v>
      </c>
      <c r="K235">
        <v>661</v>
      </c>
      <c r="L235">
        <v>661</v>
      </c>
      <c r="M235">
        <v>0</v>
      </c>
      <c r="N235">
        <v>656</v>
      </c>
      <c r="O235">
        <v>0</v>
      </c>
      <c r="P235">
        <v>819.495</v>
      </c>
      <c r="Q235">
        <v>846.29100000000005</v>
      </c>
      <c r="R235">
        <v>20000</v>
      </c>
      <c r="S235">
        <v>535920</v>
      </c>
      <c r="T235">
        <v>0</v>
      </c>
      <c r="U235">
        <v>0</v>
      </c>
      <c r="V235">
        <v>535920</v>
      </c>
      <c r="W235">
        <v>121</v>
      </c>
      <c r="X235">
        <v>484945.25599999999</v>
      </c>
      <c r="Y235">
        <v>485066.25599999999</v>
      </c>
      <c r="Z235">
        <v>9.49</v>
      </c>
      <c r="AA235">
        <v>2848069.3</v>
      </c>
      <c r="AB235">
        <v>5694536.8559999997</v>
      </c>
      <c r="AC235">
        <v>0.90510000000000002</v>
      </c>
      <c r="AD235">
        <v>1.9994000000000001</v>
      </c>
      <c r="AE235">
        <v>18.97</v>
      </c>
      <c r="AH235">
        <v>0</v>
      </c>
      <c r="AI235">
        <v>0</v>
      </c>
      <c r="AJ235">
        <v>0</v>
      </c>
      <c r="AK235">
        <v>4406.3500000000004</v>
      </c>
      <c r="AL235">
        <v>0</v>
      </c>
    </row>
    <row r="236" spans="1:38" hidden="1" x14ac:dyDescent="0.25">
      <c r="A236">
        <v>454</v>
      </c>
      <c r="B236" t="s">
        <v>45</v>
      </c>
      <c r="C236" t="s">
        <v>45</v>
      </c>
      <c r="D236" t="s">
        <v>581</v>
      </c>
      <c r="E236" t="s">
        <v>582</v>
      </c>
      <c r="F236" t="s">
        <v>581</v>
      </c>
      <c r="H236" t="s">
        <v>712</v>
      </c>
      <c r="I236" t="s">
        <v>57</v>
      </c>
      <c r="J236" t="s">
        <v>713</v>
      </c>
      <c r="K236">
        <v>801</v>
      </c>
      <c r="L236">
        <v>801</v>
      </c>
      <c r="M236">
        <v>0</v>
      </c>
      <c r="N236">
        <v>792</v>
      </c>
      <c r="O236">
        <v>0</v>
      </c>
      <c r="P236">
        <v>4647.8999999999996</v>
      </c>
      <c r="Q236">
        <v>4888.2</v>
      </c>
      <c r="R236">
        <v>2000</v>
      </c>
      <c r="S236">
        <v>480600</v>
      </c>
      <c r="T236">
        <v>123894.8</v>
      </c>
      <c r="U236">
        <v>0</v>
      </c>
      <c r="V236">
        <v>604494.80000000005</v>
      </c>
      <c r="W236">
        <v>276</v>
      </c>
      <c r="X236">
        <v>546792.88899999997</v>
      </c>
      <c r="Y236">
        <v>547068.88899999997</v>
      </c>
      <c r="Z236">
        <v>9.5</v>
      </c>
      <c r="AA236">
        <v>3227493.25</v>
      </c>
      <c r="AB236">
        <v>6437352.9840000002</v>
      </c>
      <c r="AC236">
        <v>0.90500000000000003</v>
      </c>
      <c r="AD236">
        <v>1.9944999999999999</v>
      </c>
      <c r="AE236">
        <v>18.95</v>
      </c>
      <c r="AH236">
        <v>0</v>
      </c>
      <c r="AI236">
        <v>0</v>
      </c>
      <c r="AJ236">
        <v>0</v>
      </c>
      <c r="AK236">
        <v>5144.3</v>
      </c>
      <c r="AL236">
        <v>0</v>
      </c>
    </row>
    <row r="237" spans="1:38" hidden="1" x14ac:dyDescent="0.25">
      <c r="A237">
        <v>455</v>
      </c>
      <c r="B237" t="s">
        <v>94</v>
      </c>
      <c r="C237" t="s">
        <v>166</v>
      </c>
      <c r="D237" t="s">
        <v>175</v>
      </c>
      <c r="E237" t="s">
        <v>176</v>
      </c>
      <c r="F237" t="s">
        <v>175</v>
      </c>
      <c r="H237" t="s">
        <v>714</v>
      </c>
      <c r="I237" t="s">
        <v>43</v>
      </c>
      <c r="J237" t="s">
        <v>715</v>
      </c>
      <c r="K237">
        <v>1396</v>
      </c>
      <c r="L237">
        <v>1396</v>
      </c>
      <c r="M237">
        <v>0</v>
      </c>
      <c r="N237">
        <v>0</v>
      </c>
      <c r="O237">
        <v>0</v>
      </c>
      <c r="P237">
        <v>1079.046</v>
      </c>
      <c r="Q237">
        <v>1101.239</v>
      </c>
      <c r="R237">
        <v>20000</v>
      </c>
      <c r="S237">
        <v>443860</v>
      </c>
      <c r="T237">
        <v>0</v>
      </c>
      <c r="U237">
        <v>372000</v>
      </c>
      <c r="V237">
        <v>71860</v>
      </c>
      <c r="W237">
        <v>65597.649999999994</v>
      </c>
      <c r="X237">
        <v>0</v>
      </c>
      <c r="Y237">
        <v>65597.649999999994</v>
      </c>
      <c r="Z237">
        <v>8.7100000000000009</v>
      </c>
      <c r="AA237">
        <v>780621.54</v>
      </c>
      <c r="AB237">
        <v>489455.77</v>
      </c>
      <c r="AC237">
        <v>0.91290000000000004</v>
      </c>
      <c r="AD237">
        <v>0.627</v>
      </c>
      <c r="AE237">
        <v>5.46</v>
      </c>
      <c r="AH237">
        <v>0</v>
      </c>
      <c r="AI237">
        <v>0</v>
      </c>
      <c r="AJ237">
        <v>0</v>
      </c>
      <c r="AK237">
        <v>0</v>
      </c>
      <c r="AL237">
        <v>0</v>
      </c>
    </row>
    <row r="238" spans="1:38" hidden="1" x14ac:dyDescent="0.25">
      <c r="A238">
        <v>458</v>
      </c>
      <c r="B238" t="s">
        <v>52</v>
      </c>
      <c r="C238" t="s">
        <v>129</v>
      </c>
      <c r="D238" t="s">
        <v>252</v>
      </c>
      <c r="E238" t="s">
        <v>685</v>
      </c>
      <c r="F238" t="s">
        <v>252</v>
      </c>
      <c r="H238" t="s">
        <v>716</v>
      </c>
      <c r="I238" t="s">
        <v>57</v>
      </c>
      <c r="J238" t="s">
        <v>717</v>
      </c>
      <c r="K238">
        <v>572</v>
      </c>
      <c r="L238">
        <v>572</v>
      </c>
      <c r="M238">
        <v>0</v>
      </c>
      <c r="N238">
        <v>572</v>
      </c>
      <c r="O238">
        <v>0</v>
      </c>
      <c r="P238">
        <v>1044.6890000000001</v>
      </c>
      <c r="Q238">
        <v>1069.518</v>
      </c>
      <c r="R238">
        <v>20000</v>
      </c>
      <c r="S238">
        <v>496580</v>
      </c>
      <c r="T238">
        <v>170000</v>
      </c>
      <c r="U238">
        <v>800</v>
      </c>
      <c r="V238">
        <v>665780</v>
      </c>
      <c r="W238">
        <v>0</v>
      </c>
      <c r="X238">
        <v>602531.98699999996</v>
      </c>
      <c r="Y238">
        <v>602531.98699999996</v>
      </c>
      <c r="Z238">
        <v>9.5</v>
      </c>
      <c r="AA238">
        <v>3536860.99</v>
      </c>
      <c r="AB238">
        <v>7067530.0810000002</v>
      </c>
      <c r="AC238">
        <v>0.90500000000000003</v>
      </c>
      <c r="AD238">
        <v>1.9982</v>
      </c>
      <c r="AE238">
        <v>18.98</v>
      </c>
      <c r="AH238">
        <v>0</v>
      </c>
      <c r="AI238">
        <v>0</v>
      </c>
      <c r="AJ238">
        <v>0</v>
      </c>
      <c r="AK238">
        <v>5710.5</v>
      </c>
      <c r="AL238">
        <v>0</v>
      </c>
    </row>
    <row r="239" spans="1:38" hidden="1" x14ac:dyDescent="0.25">
      <c r="A239">
        <v>459</v>
      </c>
      <c r="B239" t="s">
        <v>52</v>
      </c>
      <c r="C239" t="s">
        <v>120</v>
      </c>
      <c r="D239" t="s">
        <v>196</v>
      </c>
      <c r="E239" t="s">
        <v>718</v>
      </c>
      <c r="F239" t="s">
        <v>196</v>
      </c>
      <c r="H239" t="s">
        <v>719</v>
      </c>
      <c r="I239" t="s">
        <v>57</v>
      </c>
      <c r="J239" t="s">
        <v>720</v>
      </c>
      <c r="K239">
        <v>559</v>
      </c>
      <c r="L239">
        <v>559</v>
      </c>
      <c r="M239">
        <v>0</v>
      </c>
      <c r="N239">
        <v>546</v>
      </c>
      <c r="O239">
        <v>0</v>
      </c>
      <c r="P239">
        <v>826.34</v>
      </c>
      <c r="Q239">
        <v>847.77800000000002</v>
      </c>
      <c r="R239">
        <v>20000</v>
      </c>
      <c r="S239">
        <v>428760</v>
      </c>
      <c r="T239">
        <v>0</v>
      </c>
      <c r="U239">
        <v>0</v>
      </c>
      <c r="V239">
        <v>428760</v>
      </c>
      <c r="W239">
        <v>1272</v>
      </c>
      <c r="X239">
        <v>386754.52</v>
      </c>
      <c r="Y239">
        <v>388026.52</v>
      </c>
      <c r="Z239">
        <v>9.5</v>
      </c>
      <c r="AA239">
        <v>2281388.89</v>
      </c>
      <c r="AB239">
        <v>4548868.8229999999</v>
      </c>
      <c r="AC239">
        <v>0.90500000000000003</v>
      </c>
      <c r="AD239">
        <v>1.9939</v>
      </c>
      <c r="AE239">
        <v>18.940000000000001</v>
      </c>
      <c r="AH239">
        <v>0</v>
      </c>
      <c r="AI239">
        <v>0</v>
      </c>
      <c r="AJ239">
        <v>0</v>
      </c>
      <c r="AK239">
        <v>3507.5</v>
      </c>
      <c r="AL239">
        <v>0</v>
      </c>
    </row>
    <row r="240" spans="1:38" hidden="1" x14ac:dyDescent="0.25">
      <c r="A240">
        <v>465</v>
      </c>
      <c r="B240" t="s">
        <v>94</v>
      </c>
      <c r="C240" t="s">
        <v>95</v>
      </c>
      <c r="D240" t="s">
        <v>238</v>
      </c>
      <c r="E240" t="s">
        <v>263</v>
      </c>
      <c r="F240" t="s">
        <v>238</v>
      </c>
      <c r="H240" t="s">
        <v>721</v>
      </c>
      <c r="I240" t="s">
        <v>57</v>
      </c>
      <c r="J240" t="s">
        <v>722</v>
      </c>
      <c r="K240">
        <v>584</v>
      </c>
      <c r="L240">
        <v>584</v>
      </c>
      <c r="M240">
        <v>0</v>
      </c>
      <c r="N240">
        <v>320</v>
      </c>
      <c r="O240">
        <v>0</v>
      </c>
      <c r="P240">
        <v>1300.905</v>
      </c>
      <c r="Q240">
        <v>1342.9559999999999</v>
      </c>
      <c r="R240">
        <v>20000</v>
      </c>
      <c r="S240">
        <v>841020</v>
      </c>
      <c r="T240">
        <v>0</v>
      </c>
      <c r="U240">
        <v>0</v>
      </c>
      <c r="V240">
        <v>841020</v>
      </c>
      <c r="W240">
        <v>6787</v>
      </c>
      <c r="X240">
        <v>566700</v>
      </c>
      <c r="Y240">
        <v>573487</v>
      </c>
      <c r="Z240">
        <v>31.81</v>
      </c>
      <c r="AA240">
        <v>3454438.79</v>
      </c>
      <c r="AB240">
        <v>6728924.79</v>
      </c>
      <c r="AC240">
        <v>0.68189999999999995</v>
      </c>
      <c r="AD240">
        <v>1.9479</v>
      </c>
      <c r="AE240">
        <v>61.96</v>
      </c>
      <c r="AH240">
        <v>0</v>
      </c>
      <c r="AI240">
        <v>0</v>
      </c>
      <c r="AJ240">
        <v>0</v>
      </c>
      <c r="AK240">
        <v>2833.5</v>
      </c>
      <c r="AL240">
        <v>0</v>
      </c>
    </row>
    <row r="241" spans="1:38" hidden="1" x14ac:dyDescent="0.25">
      <c r="A241">
        <v>466</v>
      </c>
      <c r="B241" t="s">
        <v>94</v>
      </c>
      <c r="C241" t="s">
        <v>95</v>
      </c>
      <c r="D241" t="s">
        <v>331</v>
      </c>
      <c r="E241" t="s">
        <v>509</v>
      </c>
      <c r="F241" t="s">
        <v>331</v>
      </c>
      <c r="H241" t="s">
        <v>723</v>
      </c>
      <c r="I241" t="s">
        <v>57</v>
      </c>
      <c r="J241" t="s">
        <v>724</v>
      </c>
      <c r="K241">
        <v>620</v>
      </c>
      <c r="L241">
        <v>620</v>
      </c>
      <c r="M241">
        <v>0</v>
      </c>
      <c r="N241">
        <v>308</v>
      </c>
      <c r="O241">
        <v>0</v>
      </c>
      <c r="P241">
        <v>773.53899999999999</v>
      </c>
      <c r="Q241">
        <v>797.64400000000001</v>
      </c>
      <c r="R241">
        <v>20000</v>
      </c>
      <c r="S241">
        <v>482100</v>
      </c>
      <c r="T241">
        <v>165000</v>
      </c>
      <c r="U241">
        <v>0</v>
      </c>
      <c r="V241">
        <v>647100</v>
      </c>
      <c r="W241">
        <v>13566</v>
      </c>
      <c r="X241">
        <v>572059.48800000001</v>
      </c>
      <c r="Y241">
        <v>585625.48800000001</v>
      </c>
      <c r="Z241">
        <v>9.5</v>
      </c>
      <c r="AA241">
        <v>3524474.25</v>
      </c>
      <c r="AB241">
        <v>6920988.9639999997</v>
      </c>
      <c r="AC241">
        <v>0.90500000000000003</v>
      </c>
      <c r="AD241">
        <v>1.9637</v>
      </c>
      <c r="AE241">
        <v>18.66</v>
      </c>
      <c r="AH241">
        <v>0</v>
      </c>
      <c r="AI241">
        <v>0</v>
      </c>
      <c r="AJ241">
        <v>0</v>
      </c>
      <c r="AK241">
        <v>2912</v>
      </c>
      <c r="AL241">
        <v>0</v>
      </c>
    </row>
    <row r="242" spans="1:38" hidden="1" x14ac:dyDescent="0.25">
      <c r="A242">
        <v>467</v>
      </c>
      <c r="B242" t="s">
        <v>94</v>
      </c>
      <c r="C242" t="s">
        <v>95</v>
      </c>
      <c r="D242" t="s">
        <v>331</v>
      </c>
      <c r="E242" t="s">
        <v>509</v>
      </c>
      <c r="F242" t="s">
        <v>331</v>
      </c>
      <c r="H242" t="s">
        <v>725</v>
      </c>
      <c r="I242" t="s">
        <v>57</v>
      </c>
      <c r="J242" t="s">
        <v>726</v>
      </c>
      <c r="K242">
        <v>328</v>
      </c>
      <c r="L242">
        <v>328</v>
      </c>
      <c r="M242">
        <v>0</v>
      </c>
      <c r="N242">
        <v>321</v>
      </c>
      <c r="O242">
        <v>0</v>
      </c>
      <c r="P242">
        <v>946.44399999999996</v>
      </c>
      <c r="Q242">
        <v>988.34199999999998</v>
      </c>
      <c r="R242">
        <v>20000</v>
      </c>
      <c r="S242">
        <v>837960</v>
      </c>
      <c r="T242">
        <v>0</v>
      </c>
      <c r="U242">
        <v>180000</v>
      </c>
      <c r="V242">
        <v>657960</v>
      </c>
      <c r="W242">
        <v>208</v>
      </c>
      <c r="X242">
        <v>595246.90399999998</v>
      </c>
      <c r="Y242">
        <v>595454.90399999998</v>
      </c>
      <c r="Z242">
        <v>9.5</v>
      </c>
      <c r="AA242">
        <v>3496693.74</v>
      </c>
      <c r="AB242">
        <v>6992927.1440000003</v>
      </c>
      <c r="AC242">
        <v>0.90500000000000003</v>
      </c>
      <c r="AD242">
        <v>1.9999</v>
      </c>
      <c r="AE242">
        <v>19</v>
      </c>
      <c r="AH242">
        <v>0</v>
      </c>
      <c r="AI242">
        <v>0</v>
      </c>
      <c r="AJ242">
        <v>0</v>
      </c>
      <c r="AK242">
        <v>2998</v>
      </c>
      <c r="AL242">
        <v>0</v>
      </c>
    </row>
    <row r="243" spans="1:38" hidden="1" x14ac:dyDescent="0.25">
      <c r="A243">
        <v>468</v>
      </c>
      <c r="B243" t="s">
        <v>94</v>
      </c>
      <c r="C243" t="s">
        <v>95</v>
      </c>
      <c r="D243" t="s">
        <v>238</v>
      </c>
      <c r="E243" t="s">
        <v>727</v>
      </c>
      <c r="F243" t="s">
        <v>238</v>
      </c>
      <c r="H243" t="s">
        <v>728</v>
      </c>
      <c r="I243" t="s">
        <v>57</v>
      </c>
      <c r="J243" t="s">
        <v>729</v>
      </c>
      <c r="K243">
        <v>422</v>
      </c>
      <c r="L243">
        <v>422</v>
      </c>
      <c r="M243">
        <v>0</v>
      </c>
      <c r="N243">
        <v>308</v>
      </c>
      <c r="O243">
        <v>0</v>
      </c>
      <c r="P243">
        <v>790.99800000000005</v>
      </c>
      <c r="Q243">
        <v>808.50199999999995</v>
      </c>
      <c r="R243">
        <v>20000</v>
      </c>
      <c r="S243">
        <v>350080</v>
      </c>
      <c r="T243">
        <v>0</v>
      </c>
      <c r="U243">
        <v>0</v>
      </c>
      <c r="V243">
        <v>350080</v>
      </c>
      <c r="W243">
        <v>3963</v>
      </c>
      <c r="X243">
        <v>312859.66399999999</v>
      </c>
      <c r="Y243">
        <v>316822.66399999999</v>
      </c>
      <c r="Z243">
        <v>9.5</v>
      </c>
      <c r="AA243">
        <v>1879113.93</v>
      </c>
      <c r="AB243">
        <v>3715977.1740000001</v>
      </c>
      <c r="AC243">
        <v>0.90500000000000003</v>
      </c>
      <c r="AD243">
        <v>1.9775</v>
      </c>
      <c r="AE243">
        <v>18.79</v>
      </c>
      <c r="AH243">
        <v>0</v>
      </c>
      <c r="AI243">
        <v>0</v>
      </c>
      <c r="AJ243">
        <v>0</v>
      </c>
      <c r="AK243">
        <v>2824</v>
      </c>
      <c r="AL243">
        <v>0</v>
      </c>
    </row>
    <row r="244" spans="1:38" hidden="1" x14ac:dyDescent="0.25">
      <c r="A244">
        <v>469</v>
      </c>
      <c r="B244" t="s">
        <v>94</v>
      </c>
      <c r="C244" t="s">
        <v>166</v>
      </c>
      <c r="D244" t="s">
        <v>312</v>
      </c>
      <c r="E244" t="s">
        <v>646</v>
      </c>
      <c r="F244" t="s">
        <v>312</v>
      </c>
      <c r="H244" t="s">
        <v>730</v>
      </c>
      <c r="I244" t="s">
        <v>57</v>
      </c>
      <c r="J244" t="s">
        <v>731</v>
      </c>
      <c r="K244">
        <v>272</v>
      </c>
      <c r="L244">
        <v>272</v>
      </c>
      <c r="M244">
        <v>0</v>
      </c>
      <c r="N244">
        <v>256</v>
      </c>
      <c r="O244">
        <v>0</v>
      </c>
      <c r="P244">
        <v>468.98099999999999</v>
      </c>
      <c r="Q244">
        <v>478.52600000000001</v>
      </c>
      <c r="R244">
        <v>40000</v>
      </c>
      <c r="S244">
        <v>381800</v>
      </c>
      <c r="T244">
        <v>0</v>
      </c>
      <c r="U244">
        <v>0</v>
      </c>
      <c r="V244">
        <v>381800</v>
      </c>
      <c r="W244">
        <v>599</v>
      </c>
      <c r="X244">
        <v>344929.28000000003</v>
      </c>
      <c r="Y244">
        <v>345528.28</v>
      </c>
      <c r="Z244">
        <v>9.5</v>
      </c>
      <c r="AA244">
        <v>2018507.08</v>
      </c>
      <c r="AB244">
        <v>2018709.08</v>
      </c>
      <c r="AC244">
        <v>0.90500000000000003</v>
      </c>
      <c r="AD244">
        <v>1.0001</v>
      </c>
      <c r="AE244">
        <v>9.5</v>
      </c>
      <c r="AH244">
        <v>0</v>
      </c>
      <c r="AI244">
        <v>0</v>
      </c>
      <c r="AJ244">
        <v>0</v>
      </c>
      <c r="AK244">
        <v>2560</v>
      </c>
      <c r="AL244">
        <v>0</v>
      </c>
    </row>
    <row r="245" spans="1:38" hidden="1" x14ac:dyDescent="0.25">
      <c r="A245">
        <v>472</v>
      </c>
      <c r="B245" t="s">
        <v>45</v>
      </c>
      <c r="C245" t="s">
        <v>45</v>
      </c>
      <c r="D245" t="s">
        <v>183</v>
      </c>
      <c r="E245" t="s">
        <v>732</v>
      </c>
      <c r="F245" t="s">
        <v>183</v>
      </c>
      <c r="H245" t="s">
        <v>733</v>
      </c>
      <c r="I245" t="s">
        <v>43</v>
      </c>
      <c r="J245" t="s">
        <v>734</v>
      </c>
      <c r="K245">
        <v>4</v>
      </c>
      <c r="L245">
        <v>4</v>
      </c>
      <c r="M245">
        <v>0</v>
      </c>
      <c r="N245">
        <v>0</v>
      </c>
      <c r="O245">
        <v>0</v>
      </c>
      <c r="P245">
        <v>75.05</v>
      </c>
      <c r="Q245">
        <v>76.915000000000006</v>
      </c>
      <c r="R245">
        <v>20000</v>
      </c>
      <c r="S245">
        <v>37300</v>
      </c>
      <c r="T245">
        <v>0</v>
      </c>
      <c r="U245">
        <v>18670</v>
      </c>
      <c r="V245">
        <v>18630</v>
      </c>
      <c r="W245">
        <v>17000</v>
      </c>
      <c r="X245">
        <v>0</v>
      </c>
      <c r="Y245">
        <v>17000</v>
      </c>
      <c r="Z245">
        <v>8.75</v>
      </c>
      <c r="AA245">
        <v>216961</v>
      </c>
      <c r="AB245">
        <v>217832</v>
      </c>
      <c r="AC245">
        <v>0.91249999999999998</v>
      </c>
      <c r="AD245">
        <v>1.004</v>
      </c>
      <c r="AE245">
        <v>8.7899999999999991</v>
      </c>
      <c r="AH245">
        <v>0</v>
      </c>
      <c r="AI245">
        <v>0</v>
      </c>
      <c r="AJ245">
        <v>0</v>
      </c>
      <c r="AK245">
        <v>0</v>
      </c>
      <c r="AL245">
        <v>0</v>
      </c>
    </row>
    <row r="246" spans="1:38" hidden="1" x14ac:dyDescent="0.25">
      <c r="A246">
        <v>474</v>
      </c>
      <c r="B246" t="s">
        <v>52</v>
      </c>
      <c r="C246" t="s">
        <v>53</v>
      </c>
      <c r="D246" t="s">
        <v>59</v>
      </c>
      <c r="E246" t="s">
        <v>735</v>
      </c>
      <c r="F246" t="s">
        <v>59</v>
      </c>
      <c r="H246" t="s">
        <v>736</v>
      </c>
      <c r="I246" t="s">
        <v>57</v>
      </c>
      <c r="J246" t="s">
        <v>737</v>
      </c>
      <c r="K246">
        <v>452</v>
      </c>
      <c r="L246">
        <v>452</v>
      </c>
      <c r="M246">
        <v>0</v>
      </c>
      <c r="N246">
        <v>452</v>
      </c>
      <c r="O246">
        <v>0</v>
      </c>
      <c r="P246">
        <v>803.31399999999996</v>
      </c>
      <c r="Q246">
        <v>825.99199999999996</v>
      </c>
      <c r="R246">
        <v>20000</v>
      </c>
      <c r="S246">
        <v>453560</v>
      </c>
      <c r="T246">
        <v>289247</v>
      </c>
      <c r="U246">
        <v>0</v>
      </c>
      <c r="V246">
        <v>742807</v>
      </c>
      <c r="W246">
        <v>0</v>
      </c>
      <c r="X246">
        <v>681972.44400000002</v>
      </c>
      <c r="Y246">
        <v>681972.44400000002</v>
      </c>
      <c r="Z246">
        <v>8.19</v>
      </c>
      <c r="AA246">
        <v>4003178.32</v>
      </c>
      <c r="AB246">
        <v>8006356.4280000003</v>
      </c>
      <c r="AC246">
        <v>0.91810000000000003</v>
      </c>
      <c r="AD246">
        <v>2</v>
      </c>
      <c r="AE246">
        <v>16.38</v>
      </c>
      <c r="AH246">
        <v>0</v>
      </c>
      <c r="AI246">
        <v>0</v>
      </c>
      <c r="AJ246">
        <v>0</v>
      </c>
      <c r="AK246">
        <v>4088</v>
      </c>
      <c r="AL246">
        <v>0</v>
      </c>
    </row>
    <row r="247" spans="1:38" hidden="1" x14ac:dyDescent="0.25">
      <c r="A247">
        <v>475</v>
      </c>
      <c r="B247" t="s">
        <v>45</v>
      </c>
      <c r="C247" t="s">
        <v>155</v>
      </c>
      <c r="D247" t="s">
        <v>155</v>
      </c>
      <c r="E247" t="s">
        <v>156</v>
      </c>
      <c r="F247" t="s">
        <v>155</v>
      </c>
      <c r="H247" t="s">
        <v>738</v>
      </c>
      <c r="I247" t="s">
        <v>57</v>
      </c>
      <c r="J247" t="s">
        <v>739</v>
      </c>
      <c r="K247">
        <v>274</v>
      </c>
      <c r="L247">
        <v>274</v>
      </c>
      <c r="M247">
        <v>0</v>
      </c>
      <c r="N247">
        <v>252</v>
      </c>
      <c r="O247">
        <v>0</v>
      </c>
      <c r="P247">
        <v>46.527999999999999</v>
      </c>
      <c r="Q247">
        <v>70.968000000000004</v>
      </c>
      <c r="R247">
        <v>20000</v>
      </c>
      <c r="S247">
        <v>488800</v>
      </c>
      <c r="T247">
        <v>0</v>
      </c>
      <c r="U247">
        <v>0</v>
      </c>
      <c r="V247">
        <v>488800</v>
      </c>
      <c r="W247">
        <v>2327</v>
      </c>
      <c r="X247">
        <v>439563.87</v>
      </c>
      <c r="Y247">
        <v>441890.87</v>
      </c>
      <c r="Z247">
        <v>9.6</v>
      </c>
      <c r="AA247">
        <v>2605378.92</v>
      </c>
      <c r="AB247">
        <v>5165205.7470000004</v>
      </c>
      <c r="AC247">
        <v>0.90400000000000003</v>
      </c>
      <c r="AD247">
        <v>1.9824999999999999</v>
      </c>
      <c r="AE247">
        <v>19.03</v>
      </c>
      <c r="AH247">
        <v>0</v>
      </c>
      <c r="AI247">
        <v>0</v>
      </c>
      <c r="AJ247">
        <v>0</v>
      </c>
      <c r="AK247">
        <v>2520</v>
      </c>
      <c r="AL247">
        <v>0</v>
      </c>
    </row>
    <row r="248" spans="1:38" hidden="1" x14ac:dyDescent="0.25">
      <c r="A248">
        <v>476</v>
      </c>
      <c r="B248" t="s">
        <v>52</v>
      </c>
      <c r="C248" t="s">
        <v>52</v>
      </c>
      <c r="D248" t="s">
        <v>112</v>
      </c>
      <c r="E248" t="s">
        <v>740</v>
      </c>
      <c r="F248" t="s">
        <v>112</v>
      </c>
      <c r="H248" t="s">
        <v>741</v>
      </c>
      <c r="I248" t="s">
        <v>57</v>
      </c>
      <c r="J248" t="s">
        <v>742</v>
      </c>
      <c r="K248">
        <v>552</v>
      </c>
      <c r="L248">
        <v>552</v>
      </c>
      <c r="M248">
        <v>0</v>
      </c>
      <c r="N248">
        <v>552</v>
      </c>
      <c r="O248">
        <v>0</v>
      </c>
      <c r="P248">
        <v>841.61400000000003</v>
      </c>
      <c r="Q248">
        <v>869.529</v>
      </c>
      <c r="R248">
        <v>20000</v>
      </c>
      <c r="S248">
        <v>558300</v>
      </c>
      <c r="T248">
        <v>0</v>
      </c>
      <c r="U248">
        <v>0</v>
      </c>
      <c r="V248">
        <v>558300</v>
      </c>
      <c r="W248">
        <v>0</v>
      </c>
      <c r="X248">
        <v>505262.16</v>
      </c>
      <c r="Y248">
        <v>505262.16</v>
      </c>
      <c r="Z248">
        <v>9.5</v>
      </c>
      <c r="AA248">
        <v>2965890.48</v>
      </c>
      <c r="AB248">
        <v>5931779.3039999995</v>
      </c>
      <c r="AC248">
        <v>0.90500000000000003</v>
      </c>
      <c r="AD248">
        <v>2</v>
      </c>
      <c r="AE248">
        <v>19</v>
      </c>
      <c r="AH248">
        <v>0</v>
      </c>
      <c r="AI248">
        <v>0</v>
      </c>
      <c r="AJ248">
        <v>0</v>
      </c>
      <c r="AK248">
        <v>5520</v>
      </c>
      <c r="AL248">
        <v>0</v>
      </c>
    </row>
    <row r="249" spans="1:38" hidden="1" x14ac:dyDescent="0.25">
      <c r="A249">
        <v>477</v>
      </c>
      <c r="B249" t="s">
        <v>52</v>
      </c>
      <c r="C249" t="s">
        <v>120</v>
      </c>
      <c r="D249" t="s">
        <v>192</v>
      </c>
      <c r="E249" t="s">
        <v>673</v>
      </c>
      <c r="F249" t="s">
        <v>192</v>
      </c>
      <c r="H249" t="s">
        <v>743</v>
      </c>
      <c r="I249" t="s">
        <v>57</v>
      </c>
      <c r="J249" t="s">
        <v>744</v>
      </c>
      <c r="K249">
        <v>487</v>
      </c>
      <c r="L249">
        <v>487</v>
      </c>
      <c r="M249">
        <v>0</v>
      </c>
      <c r="N249">
        <v>486</v>
      </c>
      <c r="O249">
        <v>0</v>
      </c>
      <c r="P249">
        <v>1306.93</v>
      </c>
      <c r="Q249">
        <v>1323.9069999999999</v>
      </c>
      <c r="R249">
        <v>40000</v>
      </c>
      <c r="S249">
        <v>679080</v>
      </c>
      <c r="T249">
        <v>0</v>
      </c>
      <c r="U249">
        <v>0</v>
      </c>
      <c r="V249">
        <v>679080</v>
      </c>
      <c r="W249">
        <v>173.6</v>
      </c>
      <c r="X249">
        <v>614393.15</v>
      </c>
      <c r="Y249">
        <v>614566.75</v>
      </c>
      <c r="Z249">
        <v>9.5</v>
      </c>
      <c r="AA249">
        <v>3624605.1</v>
      </c>
      <c r="AB249">
        <v>7250485.7450000001</v>
      </c>
      <c r="AC249">
        <v>0.90500000000000003</v>
      </c>
      <c r="AD249">
        <v>2.0004</v>
      </c>
      <c r="AE249">
        <v>19</v>
      </c>
      <c r="AH249">
        <v>0</v>
      </c>
      <c r="AI249">
        <v>0</v>
      </c>
      <c r="AJ249">
        <v>0</v>
      </c>
      <c r="AK249">
        <v>4850</v>
      </c>
      <c r="AL249">
        <v>0</v>
      </c>
    </row>
    <row r="250" spans="1:38" hidden="1" x14ac:dyDescent="0.25">
      <c r="A250">
        <v>478</v>
      </c>
      <c r="B250" t="s">
        <v>52</v>
      </c>
      <c r="C250" t="s">
        <v>120</v>
      </c>
      <c r="D250" t="s">
        <v>196</v>
      </c>
      <c r="E250" t="s">
        <v>246</v>
      </c>
      <c r="F250" t="s">
        <v>196</v>
      </c>
      <c r="H250" t="s">
        <v>745</v>
      </c>
      <c r="I250" t="s">
        <v>57</v>
      </c>
      <c r="J250" t="s">
        <v>746</v>
      </c>
      <c r="K250">
        <v>360</v>
      </c>
      <c r="L250">
        <v>360</v>
      </c>
      <c r="M250">
        <v>0</v>
      </c>
      <c r="N250">
        <v>354</v>
      </c>
      <c r="O250">
        <v>0</v>
      </c>
      <c r="P250">
        <v>754.12300000000005</v>
      </c>
      <c r="Q250">
        <v>777.92499999999995</v>
      </c>
      <c r="R250">
        <v>20000</v>
      </c>
      <c r="S250">
        <v>476040</v>
      </c>
      <c r="T250">
        <v>0</v>
      </c>
      <c r="U250">
        <v>0</v>
      </c>
      <c r="V250">
        <v>476040</v>
      </c>
      <c r="W250">
        <v>122</v>
      </c>
      <c r="X250">
        <v>430694.19300000003</v>
      </c>
      <c r="Y250">
        <v>430816.19300000003</v>
      </c>
      <c r="Z250">
        <v>9.5</v>
      </c>
      <c r="AA250">
        <v>2530326.71</v>
      </c>
      <c r="AB250">
        <v>5058988.6160000004</v>
      </c>
      <c r="AC250">
        <v>0.90500000000000003</v>
      </c>
      <c r="AD250">
        <v>1.9993000000000001</v>
      </c>
      <c r="AE250">
        <v>18.989999999999998</v>
      </c>
      <c r="AH250">
        <v>0</v>
      </c>
      <c r="AI250">
        <v>0</v>
      </c>
      <c r="AJ250">
        <v>0</v>
      </c>
      <c r="AK250">
        <v>2162</v>
      </c>
      <c r="AL250">
        <v>0</v>
      </c>
    </row>
    <row r="251" spans="1:38" hidden="1" x14ac:dyDescent="0.25">
      <c r="A251">
        <v>480</v>
      </c>
      <c r="B251" t="s">
        <v>45</v>
      </c>
      <c r="C251" t="s">
        <v>46</v>
      </c>
      <c r="D251" t="s">
        <v>46</v>
      </c>
      <c r="E251" t="s">
        <v>747</v>
      </c>
      <c r="F251" t="s">
        <v>46</v>
      </c>
      <c r="H251" t="s">
        <v>748</v>
      </c>
      <c r="I251" t="s">
        <v>50</v>
      </c>
      <c r="J251" t="s">
        <v>749</v>
      </c>
      <c r="K251">
        <v>6880</v>
      </c>
      <c r="L251">
        <v>6880</v>
      </c>
      <c r="M251">
        <v>0</v>
      </c>
      <c r="N251">
        <v>5</v>
      </c>
      <c r="O251">
        <v>0</v>
      </c>
      <c r="P251">
        <v>1242.415</v>
      </c>
      <c r="Q251">
        <v>1266.51</v>
      </c>
      <c r="R251">
        <v>40000</v>
      </c>
      <c r="S251">
        <v>963800</v>
      </c>
      <c r="T251">
        <v>0</v>
      </c>
      <c r="U251">
        <v>135000</v>
      </c>
      <c r="V251">
        <v>828800</v>
      </c>
      <c r="W251">
        <v>766031</v>
      </c>
      <c r="X251">
        <v>6103.52</v>
      </c>
      <c r="Y251">
        <v>772134.52</v>
      </c>
      <c r="Z251">
        <v>6.84</v>
      </c>
      <c r="AA251">
        <v>7660790.3700000001</v>
      </c>
      <c r="AB251">
        <v>7205529.5599999996</v>
      </c>
      <c r="AC251">
        <v>0.93159999999999998</v>
      </c>
      <c r="AD251">
        <v>0.94059999999999999</v>
      </c>
      <c r="AE251">
        <v>6.43</v>
      </c>
      <c r="AH251">
        <v>0</v>
      </c>
      <c r="AI251">
        <v>0</v>
      </c>
      <c r="AJ251">
        <v>0</v>
      </c>
      <c r="AK251">
        <v>50</v>
      </c>
      <c r="AL251">
        <v>0</v>
      </c>
    </row>
    <row r="252" spans="1:38" hidden="1" x14ac:dyDescent="0.25">
      <c r="A252">
        <v>481</v>
      </c>
      <c r="B252" t="s">
        <v>45</v>
      </c>
      <c r="C252" t="s">
        <v>46</v>
      </c>
      <c r="D252" t="s">
        <v>413</v>
      </c>
      <c r="E252" t="s">
        <v>414</v>
      </c>
      <c r="F252" t="s">
        <v>413</v>
      </c>
      <c r="H252" t="s">
        <v>750</v>
      </c>
      <c r="I252" t="s">
        <v>50</v>
      </c>
      <c r="J252" t="s">
        <v>751</v>
      </c>
      <c r="K252">
        <v>1859</v>
      </c>
      <c r="L252">
        <v>1859</v>
      </c>
      <c r="M252">
        <v>0</v>
      </c>
      <c r="N252">
        <v>69</v>
      </c>
      <c r="O252">
        <v>0</v>
      </c>
      <c r="P252">
        <v>669.495</v>
      </c>
      <c r="Q252">
        <v>681.68600000000004</v>
      </c>
      <c r="R252">
        <v>40000</v>
      </c>
      <c r="S252">
        <v>487640</v>
      </c>
      <c r="T252">
        <v>0</v>
      </c>
      <c r="U252">
        <v>55000</v>
      </c>
      <c r="V252">
        <v>432640</v>
      </c>
      <c r="W252">
        <v>367688.65</v>
      </c>
      <c r="X252">
        <v>29144.44</v>
      </c>
      <c r="Y252">
        <v>396833.09</v>
      </c>
      <c r="Z252">
        <v>8.2799999999999994</v>
      </c>
      <c r="AA252">
        <v>4164591.33</v>
      </c>
      <c r="AB252">
        <v>4173417.7919999999</v>
      </c>
      <c r="AC252">
        <v>0.91720000000000002</v>
      </c>
      <c r="AD252">
        <v>1.0021</v>
      </c>
      <c r="AE252">
        <v>8.3000000000000007</v>
      </c>
      <c r="AH252">
        <v>0</v>
      </c>
      <c r="AI252">
        <v>0</v>
      </c>
      <c r="AJ252">
        <v>0</v>
      </c>
      <c r="AK252">
        <v>690</v>
      </c>
      <c r="AL252">
        <v>0</v>
      </c>
    </row>
    <row r="253" spans="1:38" hidden="1" x14ac:dyDescent="0.25">
      <c r="A253">
        <v>482</v>
      </c>
      <c r="B253" t="s">
        <v>94</v>
      </c>
      <c r="C253" t="s">
        <v>166</v>
      </c>
      <c r="D253" t="s">
        <v>166</v>
      </c>
      <c r="E253" t="s">
        <v>752</v>
      </c>
      <c r="F253" t="s">
        <v>166</v>
      </c>
      <c r="H253" t="s">
        <v>753</v>
      </c>
      <c r="I253" t="s">
        <v>57</v>
      </c>
      <c r="J253" t="s">
        <v>754</v>
      </c>
      <c r="K253">
        <v>492</v>
      </c>
      <c r="L253">
        <v>492</v>
      </c>
      <c r="M253">
        <v>0</v>
      </c>
      <c r="N253">
        <v>478</v>
      </c>
      <c r="O253">
        <v>0</v>
      </c>
      <c r="P253">
        <v>882.85599999999999</v>
      </c>
      <c r="Q253">
        <v>907.34699999999998</v>
      </c>
      <c r="R253">
        <v>20000</v>
      </c>
      <c r="S253">
        <v>489820</v>
      </c>
      <c r="T253">
        <v>114000</v>
      </c>
      <c r="U253">
        <v>0</v>
      </c>
      <c r="V253">
        <v>603820</v>
      </c>
      <c r="W253">
        <v>3949</v>
      </c>
      <c r="X253">
        <v>542508.69400000002</v>
      </c>
      <c r="Y253">
        <v>546457.69400000002</v>
      </c>
      <c r="Z253">
        <v>9.5</v>
      </c>
      <c r="AA253">
        <v>3193945.42</v>
      </c>
      <c r="AB253">
        <v>3180892.42</v>
      </c>
      <c r="AC253">
        <v>0.90500000000000003</v>
      </c>
      <c r="AD253">
        <v>0.99590000000000001</v>
      </c>
      <c r="AE253">
        <v>9.4600000000000009</v>
      </c>
      <c r="AH253">
        <v>0</v>
      </c>
      <c r="AI253">
        <v>0</v>
      </c>
      <c r="AJ253">
        <v>0</v>
      </c>
      <c r="AK253">
        <v>3113.5</v>
      </c>
      <c r="AL253">
        <v>0</v>
      </c>
    </row>
    <row r="254" spans="1:38" hidden="1" x14ac:dyDescent="0.25">
      <c r="A254">
        <v>483</v>
      </c>
      <c r="B254" t="s">
        <v>94</v>
      </c>
      <c r="C254" t="s">
        <v>166</v>
      </c>
      <c r="D254" t="s">
        <v>166</v>
      </c>
      <c r="E254" t="s">
        <v>390</v>
      </c>
      <c r="F254" t="s">
        <v>166</v>
      </c>
      <c r="H254" t="s">
        <v>755</v>
      </c>
      <c r="I254" t="s">
        <v>57</v>
      </c>
      <c r="J254" t="s">
        <v>756</v>
      </c>
      <c r="K254">
        <v>382</v>
      </c>
      <c r="L254">
        <v>382</v>
      </c>
      <c r="M254">
        <v>0</v>
      </c>
      <c r="N254">
        <v>380</v>
      </c>
      <c r="O254">
        <v>0</v>
      </c>
      <c r="P254">
        <v>1028.8530000000001</v>
      </c>
      <c r="Q254">
        <v>1053.55</v>
      </c>
      <c r="R254">
        <v>20000</v>
      </c>
      <c r="S254">
        <v>493940</v>
      </c>
      <c r="T254">
        <v>60000</v>
      </c>
      <c r="U254">
        <v>0</v>
      </c>
      <c r="V254">
        <v>553940</v>
      </c>
      <c r="W254">
        <v>136</v>
      </c>
      <c r="X254">
        <v>501181.016</v>
      </c>
      <c r="Y254">
        <v>501317.016</v>
      </c>
      <c r="Z254">
        <v>9.5</v>
      </c>
      <c r="AA254">
        <v>2927414.25</v>
      </c>
      <c r="AB254">
        <v>5807575.0199999996</v>
      </c>
      <c r="AC254">
        <v>0.90500000000000003</v>
      </c>
      <c r="AD254">
        <v>1.9839</v>
      </c>
      <c r="AE254">
        <v>18.850000000000001</v>
      </c>
      <c r="AH254">
        <v>0</v>
      </c>
      <c r="AI254">
        <v>0</v>
      </c>
      <c r="AJ254">
        <v>0</v>
      </c>
      <c r="AK254">
        <v>2842</v>
      </c>
      <c r="AL254">
        <v>0</v>
      </c>
    </row>
    <row r="255" spans="1:38" hidden="1" x14ac:dyDescent="0.25">
      <c r="A255">
        <v>485</v>
      </c>
      <c r="B255" t="s">
        <v>94</v>
      </c>
      <c r="C255" t="s">
        <v>166</v>
      </c>
      <c r="D255" t="s">
        <v>171</v>
      </c>
      <c r="E255" t="s">
        <v>548</v>
      </c>
      <c r="F255" t="s">
        <v>171</v>
      </c>
      <c r="H255" t="s">
        <v>757</v>
      </c>
      <c r="I255" t="s">
        <v>57</v>
      </c>
      <c r="J255" t="s">
        <v>758</v>
      </c>
      <c r="K255">
        <v>256</v>
      </c>
      <c r="L255">
        <v>256</v>
      </c>
      <c r="M255">
        <v>0</v>
      </c>
      <c r="N255">
        <v>256</v>
      </c>
      <c r="O255">
        <v>0</v>
      </c>
      <c r="P255">
        <v>53.741</v>
      </c>
      <c r="Q255">
        <v>72.447999999999993</v>
      </c>
      <c r="R255">
        <v>20000</v>
      </c>
      <c r="S255">
        <v>374140</v>
      </c>
      <c r="T255">
        <v>0</v>
      </c>
      <c r="U255">
        <v>0</v>
      </c>
      <c r="V255">
        <v>374140</v>
      </c>
      <c r="W255">
        <v>0</v>
      </c>
      <c r="X255">
        <v>338595.83399999997</v>
      </c>
      <c r="Y255">
        <v>338595.83399999997</v>
      </c>
      <c r="Z255">
        <v>9.5</v>
      </c>
      <c r="AA255">
        <v>1987557.22</v>
      </c>
      <c r="AB255">
        <v>3975114.321</v>
      </c>
      <c r="AC255">
        <v>0.90500000000000003</v>
      </c>
      <c r="AD255">
        <v>2</v>
      </c>
      <c r="AE255">
        <v>19</v>
      </c>
      <c r="AH255">
        <v>0</v>
      </c>
      <c r="AI255">
        <v>0</v>
      </c>
      <c r="AJ255">
        <v>0</v>
      </c>
      <c r="AK255">
        <v>2320.5</v>
      </c>
      <c r="AL255">
        <v>0</v>
      </c>
    </row>
    <row r="256" spans="1:38" hidden="1" x14ac:dyDescent="0.25">
      <c r="A256">
        <v>488</v>
      </c>
      <c r="B256" t="s">
        <v>52</v>
      </c>
      <c r="C256" t="s">
        <v>120</v>
      </c>
      <c r="D256" t="s">
        <v>121</v>
      </c>
      <c r="E256" t="s">
        <v>122</v>
      </c>
      <c r="F256" t="s">
        <v>121</v>
      </c>
      <c r="H256" t="s">
        <v>759</v>
      </c>
      <c r="I256" t="s">
        <v>43</v>
      </c>
      <c r="J256" t="s">
        <v>760</v>
      </c>
      <c r="K256">
        <v>2545</v>
      </c>
      <c r="L256">
        <v>2545</v>
      </c>
      <c r="M256">
        <v>0</v>
      </c>
      <c r="N256">
        <v>1</v>
      </c>
      <c r="O256">
        <v>0</v>
      </c>
      <c r="P256">
        <v>33.487000000000002</v>
      </c>
      <c r="Q256">
        <v>85.403000000000006</v>
      </c>
      <c r="R256">
        <v>20000</v>
      </c>
      <c r="S256">
        <v>1038320</v>
      </c>
      <c r="T256">
        <v>0</v>
      </c>
      <c r="U256">
        <v>380000</v>
      </c>
      <c r="V256">
        <v>658320</v>
      </c>
      <c r="W256">
        <v>603429.4</v>
      </c>
      <c r="X256">
        <v>1554.96</v>
      </c>
      <c r="Y256">
        <v>604984.36</v>
      </c>
      <c r="Z256">
        <v>8.1</v>
      </c>
      <c r="AA256">
        <v>5271310.96</v>
      </c>
      <c r="AB256">
        <v>3487974.5750000002</v>
      </c>
      <c r="AC256">
        <v>0.91900000000000004</v>
      </c>
      <c r="AD256">
        <v>0.66169999999999995</v>
      </c>
      <c r="AE256">
        <v>5.36</v>
      </c>
      <c r="AH256">
        <v>0</v>
      </c>
      <c r="AI256">
        <v>0</v>
      </c>
      <c r="AJ256">
        <v>0</v>
      </c>
      <c r="AK256">
        <v>10</v>
      </c>
      <c r="AL256">
        <v>0</v>
      </c>
    </row>
    <row r="257" spans="1:38" hidden="1" x14ac:dyDescent="0.25">
      <c r="A257">
        <v>489</v>
      </c>
      <c r="B257" t="s">
        <v>94</v>
      </c>
      <c r="C257" t="s">
        <v>166</v>
      </c>
      <c r="D257" t="s">
        <v>171</v>
      </c>
      <c r="E257" t="s">
        <v>320</v>
      </c>
      <c r="F257" t="s">
        <v>171</v>
      </c>
      <c r="H257" t="s">
        <v>761</v>
      </c>
      <c r="I257" t="s">
        <v>57</v>
      </c>
      <c r="J257" t="s">
        <v>762</v>
      </c>
      <c r="K257">
        <v>274</v>
      </c>
      <c r="L257">
        <v>274</v>
      </c>
      <c r="M257">
        <v>0</v>
      </c>
      <c r="N257">
        <v>274</v>
      </c>
      <c r="O257">
        <v>0</v>
      </c>
      <c r="P257">
        <v>725.23099999999999</v>
      </c>
      <c r="Q257">
        <v>746.58500000000004</v>
      </c>
      <c r="R257">
        <v>20000</v>
      </c>
      <c r="S257">
        <v>427080</v>
      </c>
      <c r="T257">
        <v>0</v>
      </c>
      <c r="U257">
        <v>0</v>
      </c>
      <c r="V257">
        <v>427080</v>
      </c>
      <c r="W257">
        <v>0</v>
      </c>
      <c r="X257">
        <v>386506.86300000001</v>
      </c>
      <c r="Y257">
        <v>386506.86300000001</v>
      </c>
      <c r="Z257">
        <v>9.5</v>
      </c>
      <c r="AA257">
        <v>2268795.4300000002</v>
      </c>
      <c r="AB257">
        <v>4537590.6919999998</v>
      </c>
      <c r="AC257">
        <v>0.90500000000000003</v>
      </c>
      <c r="AD257">
        <v>2</v>
      </c>
      <c r="AE257">
        <v>19</v>
      </c>
      <c r="AH257">
        <v>0</v>
      </c>
      <c r="AI257">
        <v>0</v>
      </c>
      <c r="AJ257">
        <v>0</v>
      </c>
      <c r="AK257">
        <v>2374.5</v>
      </c>
      <c r="AL257">
        <v>0</v>
      </c>
    </row>
    <row r="258" spans="1:38" hidden="1" x14ac:dyDescent="0.25">
      <c r="A258">
        <v>491</v>
      </c>
      <c r="B258" t="s">
        <v>71</v>
      </c>
      <c r="C258" t="s">
        <v>72</v>
      </c>
      <c r="D258" t="s">
        <v>73</v>
      </c>
      <c r="E258" t="s">
        <v>74</v>
      </c>
      <c r="F258" t="s">
        <v>73</v>
      </c>
      <c r="H258" t="s">
        <v>763</v>
      </c>
      <c r="I258" t="s">
        <v>57</v>
      </c>
      <c r="J258" t="s">
        <v>764</v>
      </c>
      <c r="K258">
        <v>130</v>
      </c>
      <c r="L258">
        <v>130</v>
      </c>
      <c r="M258">
        <v>0</v>
      </c>
      <c r="N258">
        <v>118</v>
      </c>
      <c r="O258">
        <v>0</v>
      </c>
      <c r="P258">
        <v>479.64</v>
      </c>
      <c r="Q258">
        <v>488.78</v>
      </c>
      <c r="R258">
        <v>20000</v>
      </c>
      <c r="S258">
        <v>182800</v>
      </c>
      <c r="T258">
        <v>0</v>
      </c>
      <c r="U258">
        <v>0</v>
      </c>
      <c r="V258">
        <v>182800</v>
      </c>
      <c r="W258">
        <v>1557</v>
      </c>
      <c r="X258">
        <v>163876.68</v>
      </c>
      <c r="Y258">
        <v>165433.68</v>
      </c>
      <c r="Z258">
        <v>9.5</v>
      </c>
      <c r="AA258">
        <v>988596.55</v>
      </c>
      <c r="AB258">
        <v>1949731.652</v>
      </c>
      <c r="AC258">
        <v>0.90500000000000003</v>
      </c>
      <c r="AD258">
        <v>1.9722</v>
      </c>
      <c r="AE258">
        <v>18.739999999999998</v>
      </c>
      <c r="AH258">
        <v>0</v>
      </c>
      <c r="AI258">
        <v>0</v>
      </c>
      <c r="AJ258">
        <v>0</v>
      </c>
      <c r="AK258">
        <v>1160</v>
      </c>
      <c r="AL258">
        <v>0</v>
      </c>
    </row>
    <row r="259" spans="1:38" hidden="1" x14ac:dyDescent="0.25">
      <c r="A259">
        <v>492</v>
      </c>
      <c r="B259" t="s">
        <v>45</v>
      </c>
      <c r="C259" t="s">
        <v>46</v>
      </c>
      <c r="D259" t="s">
        <v>231</v>
      </c>
      <c r="E259" t="s">
        <v>344</v>
      </c>
      <c r="F259" t="s">
        <v>231</v>
      </c>
      <c r="H259" t="s">
        <v>765</v>
      </c>
      <c r="I259" t="s">
        <v>79</v>
      </c>
      <c r="J259" t="s">
        <v>766</v>
      </c>
      <c r="K259">
        <v>642</v>
      </c>
      <c r="L259">
        <v>642</v>
      </c>
      <c r="M259">
        <v>0</v>
      </c>
      <c r="N259">
        <v>0</v>
      </c>
      <c r="O259">
        <v>0</v>
      </c>
      <c r="P259">
        <v>458.70600000000002</v>
      </c>
      <c r="Q259">
        <v>467.541</v>
      </c>
      <c r="R259">
        <v>40000</v>
      </c>
      <c r="S259">
        <v>353400</v>
      </c>
      <c r="T259">
        <v>0</v>
      </c>
      <c r="U259">
        <v>0</v>
      </c>
      <c r="V259">
        <v>353400</v>
      </c>
      <c r="W259">
        <v>258068.7</v>
      </c>
      <c r="X259">
        <v>0</v>
      </c>
      <c r="Y259">
        <v>258068.7</v>
      </c>
      <c r="Z259">
        <v>26.98</v>
      </c>
      <c r="AA259">
        <v>2756008.04</v>
      </c>
      <c r="AB259">
        <v>2735363</v>
      </c>
      <c r="AC259">
        <v>0.73019999999999996</v>
      </c>
      <c r="AD259">
        <v>0.99250000000000005</v>
      </c>
      <c r="AE259">
        <v>26.78</v>
      </c>
      <c r="AH259">
        <v>0</v>
      </c>
      <c r="AI259">
        <v>0</v>
      </c>
      <c r="AJ259">
        <v>0</v>
      </c>
      <c r="AK259">
        <v>0</v>
      </c>
      <c r="AL259">
        <v>0</v>
      </c>
    </row>
    <row r="260" spans="1:38" hidden="1" x14ac:dyDescent="0.25">
      <c r="A260">
        <v>493</v>
      </c>
      <c r="B260" t="s">
        <v>94</v>
      </c>
      <c r="C260" t="s">
        <v>95</v>
      </c>
      <c r="D260" t="s">
        <v>151</v>
      </c>
      <c r="E260" t="s">
        <v>152</v>
      </c>
      <c r="F260" t="s">
        <v>151</v>
      </c>
      <c r="H260" t="s">
        <v>767</v>
      </c>
      <c r="I260" t="s">
        <v>57</v>
      </c>
      <c r="J260" t="s">
        <v>768</v>
      </c>
      <c r="K260">
        <v>299</v>
      </c>
      <c r="L260">
        <v>299</v>
      </c>
      <c r="M260">
        <v>0</v>
      </c>
      <c r="N260">
        <v>291</v>
      </c>
      <c r="O260">
        <v>0</v>
      </c>
      <c r="P260">
        <v>706.37199999999996</v>
      </c>
      <c r="Q260">
        <v>730.86099999999999</v>
      </c>
      <c r="R260">
        <v>20000</v>
      </c>
      <c r="S260">
        <v>489780</v>
      </c>
      <c r="T260">
        <v>0</v>
      </c>
      <c r="U260">
        <v>0</v>
      </c>
      <c r="V260">
        <v>489780</v>
      </c>
      <c r="W260">
        <v>191</v>
      </c>
      <c r="X260">
        <v>443059.91499999998</v>
      </c>
      <c r="Y260">
        <v>443250.91499999998</v>
      </c>
      <c r="Z260">
        <v>9.5</v>
      </c>
      <c r="AA260">
        <v>2603505.35</v>
      </c>
      <c r="AB260">
        <v>5204315.8590000002</v>
      </c>
      <c r="AC260">
        <v>0.90500000000000003</v>
      </c>
      <c r="AD260">
        <v>1.9990000000000001</v>
      </c>
      <c r="AE260">
        <v>18.989999999999998</v>
      </c>
      <c r="AH260">
        <v>0</v>
      </c>
      <c r="AI260">
        <v>0</v>
      </c>
      <c r="AJ260">
        <v>0</v>
      </c>
      <c r="AK260">
        <v>2730</v>
      </c>
      <c r="AL260">
        <v>0</v>
      </c>
    </row>
    <row r="261" spans="1:38" hidden="1" x14ac:dyDescent="0.25">
      <c r="A261">
        <v>495</v>
      </c>
      <c r="B261" t="s">
        <v>52</v>
      </c>
      <c r="C261" t="s">
        <v>129</v>
      </c>
      <c r="D261" t="s">
        <v>252</v>
      </c>
      <c r="E261" t="s">
        <v>360</v>
      </c>
      <c r="F261" t="s">
        <v>252</v>
      </c>
      <c r="H261" t="s">
        <v>769</v>
      </c>
      <c r="I261" t="s">
        <v>57</v>
      </c>
      <c r="J261" t="s">
        <v>770</v>
      </c>
      <c r="K261">
        <v>393</v>
      </c>
      <c r="L261">
        <v>393</v>
      </c>
      <c r="M261">
        <v>0</v>
      </c>
      <c r="N261">
        <v>392</v>
      </c>
      <c r="O261">
        <v>0</v>
      </c>
      <c r="P261">
        <v>1123.4290000000001</v>
      </c>
      <c r="Q261">
        <v>1146.789</v>
      </c>
      <c r="R261">
        <v>20000</v>
      </c>
      <c r="S261">
        <v>467200</v>
      </c>
      <c r="T261">
        <v>0</v>
      </c>
      <c r="U261">
        <v>25696</v>
      </c>
      <c r="V261">
        <v>441504</v>
      </c>
      <c r="W261">
        <v>3500</v>
      </c>
      <c r="X261">
        <v>396060.97600000002</v>
      </c>
      <c r="Y261">
        <v>399560.97600000002</v>
      </c>
      <c r="Z261">
        <v>9.5</v>
      </c>
      <c r="AA261">
        <v>2352444.6800000002</v>
      </c>
      <c r="AB261">
        <v>4649757.7980000004</v>
      </c>
      <c r="AC261">
        <v>0.90500000000000003</v>
      </c>
      <c r="AD261">
        <v>1.9765999999999999</v>
      </c>
      <c r="AE261">
        <v>18.78</v>
      </c>
      <c r="AH261">
        <v>0</v>
      </c>
      <c r="AI261">
        <v>0</v>
      </c>
      <c r="AJ261">
        <v>0</v>
      </c>
      <c r="AK261">
        <v>3915</v>
      </c>
      <c r="AL261">
        <v>0</v>
      </c>
    </row>
    <row r="262" spans="1:38" hidden="1" x14ac:dyDescent="0.25">
      <c r="A262">
        <v>496</v>
      </c>
      <c r="B262" t="s">
        <v>45</v>
      </c>
      <c r="C262" t="s">
        <v>453</v>
      </c>
      <c r="D262" t="s">
        <v>771</v>
      </c>
      <c r="E262" t="s">
        <v>772</v>
      </c>
      <c r="F262" t="s">
        <v>771</v>
      </c>
      <c r="H262" t="s">
        <v>773</v>
      </c>
      <c r="I262" t="s">
        <v>43</v>
      </c>
      <c r="J262" t="s">
        <v>774</v>
      </c>
      <c r="K262">
        <v>1163</v>
      </c>
      <c r="L262">
        <v>1163</v>
      </c>
      <c r="M262">
        <v>0</v>
      </c>
      <c r="N262">
        <v>0</v>
      </c>
      <c r="O262">
        <v>0</v>
      </c>
      <c r="P262">
        <v>469.77699999999999</v>
      </c>
      <c r="Q262">
        <v>477.35399999999998</v>
      </c>
      <c r="R262">
        <v>20000</v>
      </c>
      <c r="S262">
        <v>151540</v>
      </c>
      <c r="T262">
        <v>0</v>
      </c>
      <c r="U262">
        <v>21000</v>
      </c>
      <c r="V262">
        <v>130540</v>
      </c>
      <c r="W262">
        <v>119769.8</v>
      </c>
      <c r="X262">
        <v>0</v>
      </c>
      <c r="Y262">
        <v>119769.8</v>
      </c>
      <c r="Z262">
        <v>8.25</v>
      </c>
      <c r="AA262">
        <v>1196216.28</v>
      </c>
      <c r="AB262">
        <v>905354.28</v>
      </c>
      <c r="AC262">
        <v>0.91749999999999998</v>
      </c>
      <c r="AD262">
        <v>0.75680000000000003</v>
      </c>
      <c r="AE262">
        <v>6.24</v>
      </c>
      <c r="AH262">
        <v>0</v>
      </c>
      <c r="AI262">
        <v>0</v>
      </c>
      <c r="AJ262">
        <v>0</v>
      </c>
      <c r="AK262">
        <v>0</v>
      </c>
      <c r="AL262">
        <v>0</v>
      </c>
    </row>
    <row r="263" spans="1:38" hidden="1" x14ac:dyDescent="0.25">
      <c r="A263">
        <v>497</v>
      </c>
      <c r="B263" t="s">
        <v>52</v>
      </c>
      <c r="C263" t="s">
        <v>53</v>
      </c>
      <c r="D263" t="s">
        <v>59</v>
      </c>
      <c r="E263" t="s">
        <v>775</v>
      </c>
      <c r="F263" t="s">
        <v>59</v>
      </c>
      <c r="H263" t="s">
        <v>776</v>
      </c>
      <c r="I263" t="s">
        <v>57</v>
      </c>
      <c r="J263" t="s">
        <v>777</v>
      </c>
      <c r="K263">
        <v>370</v>
      </c>
      <c r="L263">
        <v>370</v>
      </c>
      <c r="M263">
        <v>0</v>
      </c>
      <c r="N263">
        <v>370</v>
      </c>
      <c r="O263">
        <v>0</v>
      </c>
      <c r="P263">
        <v>3509.12</v>
      </c>
      <c r="Q263">
        <v>3736.3</v>
      </c>
      <c r="R263">
        <v>2000</v>
      </c>
      <c r="S263">
        <v>454360</v>
      </c>
      <c r="T263">
        <v>200000</v>
      </c>
      <c r="U263">
        <v>0</v>
      </c>
      <c r="V263">
        <v>654360</v>
      </c>
      <c r="W263">
        <v>0</v>
      </c>
      <c r="X263">
        <v>621700</v>
      </c>
      <c r="Y263">
        <v>621700</v>
      </c>
      <c r="Z263">
        <v>4.99</v>
      </c>
      <c r="AA263">
        <v>3649379</v>
      </c>
      <c r="AB263">
        <v>7298758</v>
      </c>
      <c r="AC263">
        <v>0.95009999999999994</v>
      </c>
      <c r="AD263">
        <v>2</v>
      </c>
      <c r="AE263">
        <v>9.98</v>
      </c>
      <c r="AH263">
        <v>0</v>
      </c>
      <c r="AI263">
        <v>0</v>
      </c>
      <c r="AJ263">
        <v>0</v>
      </c>
      <c r="AK263">
        <v>3108.5</v>
      </c>
      <c r="AL263">
        <v>0</v>
      </c>
    </row>
    <row r="264" spans="1:38" hidden="1" x14ac:dyDescent="0.25">
      <c r="A264">
        <v>498</v>
      </c>
      <c r="B264" t="s">
        <v>52</v>
      </c>
      <c r="C264" t="s">
        <v>53</v>
      </c>
      <c r="D264" t="s">
        <v>59</v>
      </c>
      <c r="E264" t="s">
        <v>778</v>
      </c>
      <c r="F264" t="s">
        <v>59</v>
      </c>
      <c r="H264" t="s">
        <v>779</v>
      </c>
      <c r="I264" t="s">
        <v>57</v>
      </c>
      <c r="J264" t="s">
        <v>780</v>
      </c>
      <c r="K264">
        <v>53</v>
      </c>
      <c r="L264">
        <v>53</v>
      </c>
      <c r="M264">
        <v>0</v>
      </c>
      <c r="N264">
        <v>53</v>
      </c>
      <c r="O264">
        <v>0</v>
      </c>
      <c r="P264">
        <v>446.61200000000002</v>
      </c>
      <c r="Q264">
        <v>451.69900000000001</v>
      </c>
      <c r="R264">
        <v>20000</v>
      </c>
      <c r="S264">
        <v>101740</v>
      </c>
      <c r="T264">
        <v>0</v>
      </c>
      <c r="U264">
        <v>0</v>
      </c>
      <c r="V264">
        <v>101740</v>
      </c>
      <c r="W264">
        <v>0</v>
      </c>
      <c r="X264">
        <v>92074.52</v>
      </c>
      <c r="Y264">
        <v>92074.52</v>
      </c>
      <c r="Z264">
        <v>9.5</v>
      </c>
      <c r="AA264">
        <v>540477.55000000005</v>
      </c>
      <c r="AB264">
        <v>1080954.986</v>
      </c>
      <c r="AC264">
        <v>0.90500000000000003</v>
      </c>
      <c r="AD264">
        <v>2</v>
      </c>
      <c r="AE264">
        <v>19</v>
      </c>
      <c r="AH264">
        <v>0</v>
      </c>
      <c r="AI264">
        <v>0</v>
      </c>
      <c r="AJ264">
        <v>0</v>
      </c>
      <c r="AK264">
        <v>471.5</v>
      </c>
      <c r="AL264">
        <v>0</v>
      </c>
    </row>
    <row r="265" spans="1:38" hidden="1" x14ac:dyDescent="0.25">
      <c r="A265">
        <v>499</v>
      </c>
      <c r="B265" t="s">
        <v>52</v>
      </c>
      <c r="C265" t="s">
        <v>53</v>
      </c>
      <c r="D265" t="s">
        <v>59</v>
      </c>
      <c r="E265" t="s">
        <v>775</v>
      </c>
      <c r="F265" t="s">
        <v>59</v>
      </c>
      <c r="H265" t="s">
        <v>781</v>
      </c>
      <c r="I265" t="s">
        <v>43</v>
      </c>
      <c r="J265" t="s">
        <v>782</v>
      </c>
      <c r="K265">
        <v>3350</v>
      </c>
      <c r="L265">
        <v>3350</v>
      </c>
      <c r="M265">
        <v>0</v>
      </c>
      <c r="N265">
        <v>0</v>
      </c>
      <c r="O265">
        <v>0</v>
      </c>
      <c r="P265">
        <v>4564.5600000000004</v>
      </c>
      <c r="Q265">
        <v>4812.34</v>
      </c>
      <c r="R265">
        <v>2000</v>
      </c>
      <c r="S265">
        <v>495560</v>
      </c>
      <c r="T265">
        <v>0</v>
      </c>
      <c r="U265">
        <v>220000</v>
      </c>
      <c r="V265">
        <v>275560</v>
      </c>
      <c r="W265">
        <v>264448.40999999997</v>
      </c>
      <c r="X265">
        <v>0</v>
      </c>
      <c r="Y265">
        <v>264448.40999999997</v>
      </c>
      <c r="Z265">
        <v>4.03</v>
      </c>
      <c r="AA265">
        <v>3115084.93</v>
      </c>
      <c r="AB265">
        <v>2202273.7400000002</v>
      </c>
      <c r="AC265">
        <v>0.9597</v>
      </c>
      <c r="AD265">
        <v>0.70699999999999996</v>
      </c>
      <c r="AE265">
        <v>2.85</v>
      </c>
      <c r="AH265">
        <v>0</v>
      </c>
      <c r="AI265">
        <v>0</v>
      </c>
      <c r="AJ265">
        <v>0</v>
      </c>
      <c r="AK265">
        <v>0</v>
      </c>
      <c r="AL265">
        <v>0</v>
      </c>
    </row>
    <row r="266" spans="1:38" hidden="1" x14ac:dyDescent="0.25">
      <c r="A266">
        <v>501</v>
      </c>
      <c r="B266" t="s">
        <v>52</v>
      </c>
      <c r="C266" t="s">
        <v>120</v>
      </c>
      <c r="D266" t="s">
        <v>121</v>
      </c>
      <c r="E266" t="s">
        <v>783</v>
      </c>
      <c r="F266" t="s">
        <v>121</v>
      </c>
      <c r="H266" t="s">
        <v>784</v>
      </c>
      <c r="I266" t="s">
        <v>43</v>
      </c>
      <c r="J266" t="s">
        <v>785</v>
      </c>
      <c r="K266">
        <v>3022</v>
      </c>
      <c r="L266">
        <v>3022</v>
      </c>
      <c r="M266">
        <v>0</v>
      </c>
      <c r="N266">
        <v>2</v>
      </c>
      <c r="O266">
        <v>0</v>
      </c>
      <c r="P266">
        <v>3114.377</v>
      </c>
      <c r="Q266">
        <v>3168.511</v>
      </c>
      <c r="R266">
        <v>20000</v>
      </c>
      <c r="S266">
        <v>1082680</v>
      </c>
      <c r="T266">
        <v>0</v>
      </c>
      <c r="U266">
        <v>250000</v>
      </c>
      <c r="V266">
        <v>832680</v>
      </c>
      <c r="W266">
        <v>793037.4</v>
      </c>
      <c r="X266">
        <v>3109.92</v>
      </c>
      <c r="Y266">
        <v>796147.32</v>
      </c>
      <c r="Z266">
        <v>4.3899999999999997</v>
      </c>
      <c r="AA266">
        <v>6904337.54</v>
      </c>
      <c r="AB266">
        <v>1970051.73</v>
      </c>
      <c r="AC266">
        <v>0.95609999999999995</v>
      </c>
      <c r="AD266">
        <v>0.2853</v>
      </c>
      <c r="AE266">
        <v>1.25</v>
      </c>
      <c r="AH266">
        <v>0</v>
      </c>
      <c r="AI266">
        <v>0</v>
      </c>
      <c r="AJ266">
        <v>0</v>
      </c>
      <c r="AK266">
        <v>20</v>
      </c>
      <c r="AL266">
        <v>0</v>
      </c>
    </row>
    <row r="267" spans="1:38" hidden="1" x14ac:dyDescent="0.25">
      <c r="A267">
        <v>507</v>
      </c>
      <c r="B267" t="s">
        <v>52</v>
      </c>
      <c r="C267" t="s">
        <v>120</v>
      </c>
      <c r="D267" t="s">
        <v>121</v>
      </c>
      <c r="E267" t="s">
        <v>783</v>
      </c>
      <c r="F267" t="s">
        <v>121</v>
      </c>
      <c r="H267" t="s">
        <v>786</v>
      </c>
      <c r="I267" t="s">
        <v>57</v>
      </c>
      <c r="J267" t="s">
        <v>787</v>
      </c>
      <c r="K267">
        <v>658</v>
      </c>
      <c r="L267">
        <v>658</v>
      </c>
      <c r="M267">
        <v>0</v>
      </c>
      <c r="N267">
        <v>656</v>
      </c>
      <c r="O267">
        <v>0</v>
      </c>
      <c r="P267">
        <v>937.75199999999995</v>
      </c>
      <c r="Q267">
        <v>966.30899999999997</v>
      </c>
      <c r="R267">
        <v>20000</v>
      </c>
      <c r="S267">
        <v>571140</v>
      </c>
      <c r="T267">
        <v>540000</v>
      </c>
      <c r="U267">
        <v>0</v>
      </c>
      <c r="V267">
        <v>1111140</v>
      </c>
      <c r="W267">
        <v>299</v>
      </c>
      <c r="X267">
        <v>1005280.64</v>
      </c>
      <c r="Y267">
        <v>1005579.64</v>
      </c>
      <c r="Z267">
        <v>9.5</v>
      </c>
      <c r="AA267">
        <v>5904392.5199999996</v>
      </c>
      <c r="AB267">
        <v>11801993.007999999</v>
      </c>
      <c r="AC267">
        <v>0.90500000000000003</v>
      </c>
      <c r="AD267">
        <v>1.9987999999999999</v>
      </c>
      <c r="AE267">
        <v>18.989999999999998</v>
      </c>
      <c r="AH267">
        <v>0</v>
      </c>
      <c r="AI267">
        <v>0</v>
      </c>
      <c r="AJ267">
        <v>0</v>
      </c>
      <c r="AK267">
        <v>6560</v>
      </c>
      <c r="AL267">
        <v>0</v>
      </c>
    </row>
    <row r="268" spans="1:38" hidden="1" x14ac:dyDescent="0.25">
      <c r="A268">
        <v>508</v>
      </c>
      <c r="B268" t="s">
        <v>52</v>
      </c>
      <c r="C268" t="s">
        <v>129</v>
      </c>
      <c r="D268" t="s">
        <v>130</v>
      </c>
      <c r="E268" t="s">
        <v>131</v>
      </c>
      <c r="F268" t="s">
        <v>130</v>
      </c>
      <c r="H268" t="s">
        <v>788</v>
      </c>
      <c r="I268" t="s">
        <v>57</v>
      </c>
      <c r="J268" t="s">
        <v>789</v>
      </c>
      <c r="K268">
        <v>302</v>
      </c>
      <c r="L268">
        <v>302</v>
      </c>
      <c r="M268">
        <v>0</v>
      </c>
      <c r="N268">
        <v>299</v>
      </c>
      <c r="O268">
        <v>0</v>
      </c>
      <c r="P268">
        <v>535.65499999999997</v>
      </c>
      <c r="Q268">
        <v>557.71100000000001</v>
      </c>
      <c r="R268">
        <v>20000</v>
      </c>
      <c r="S268">
        <v>441120</v>
      </c>
      <c r="T268">
        <v>0</v>
      </c>
      <c r="U268">
        <v>0</v>
      </c>
      <c r="V268">
        <v>441120</v>
      </c>
      <c r="W268">
        <v>0</v>
      </c>
      <c r="X268">
        <v>399214.435</v>
      </c>
      <c r="Y268">
        <v>399214.435</v>
      </c>
      <c r="Z268">
        <v>9.5</v>
      </c>
      <c r="AA268">
        <v>2343388.84</v>
      </c>
      <c r="AB268">
        <v>4686777.5290000001</v>
      </c>
      <c r="AC268">
        <v>0.90500000000000003</v>
      </c>
      <c r="AD268">
        <v>2</v>
      </c>
      <c r="AE268">
        <v>19</v>
      </c>
      <c r="AH268">
        <v>0</v>
      </c>
      <c r="AI268">
        <v>0</v>
      </c>
      <c r="AJ268">
        <v>0</v>
      </c>
      <c r="AK268">
        <v>2247.5</v>
      </c>
      <c r="AL268">
        <v>0</v>
      </c>
    </row>
    <row r="269" spans="1:38" hidden="1" x14ac:dyDescent="0.25">
      <c r="A269">
        <v>510</v>
      </c>
      <c r="B269" t="s">
        <v>52</v>
      </c>
      <c r="C269" t="s">
        <v>129</v>
      </c>
      <c r="D269" t="s">
        <v>252</v>
      </c>
      <c r="E269" t="s">
        <v>360</v>
      </c>
      <c r="F269" t="s">
        <v>252</v>
      </c>
      <c r="H269" t="s">
        <v>790</v>
      </c>
      <c r="I269" t="s">
        <v>57</v>
      </c>
      <c r="J269" t="s">
        <v>791</v>
      </c>
      <c r="K269">
        <v>390</v>
      </c>
      <c r="L269">
        <v>390</v>
      </c>
      <c r="M269">
        <v>0</v>
      </c>
      <c r="N269">
        <v>387</v>
      </c>
      <c r="O269">
        <v>0</v>
      </c>
      <c r="P269">
        <v>1071.9349999999999</v>
      </c>
      <c r="Q269">
        <v>1095.6679999999999</v>
      </c>
      <c r="R269">
        <v>20000</v>
      </c>
      <c r="S269">
        <v>474660</v>
      </c>
      <c r="T269">
        <v>0</v>
      </c>
      <c r="U269">
        <v>0</v>
      </c>
      <c r="V269">
        <v>474660</v>
      </c>
      <c r="W269">
        <v>265</v>
      </c>
      <c r="X269">
        <v>429303.87599999999</v>
      </c>
      <c r="Y269">
        <v>429568.87599999999</v>
      </c>
      <c r="Z269">
        <v>9.5</v>
      </c>
      <c r="AA269">
        <v>2522839.14</v>
      </c>
      <c r="AB269">
        <v>5046214.0640000002</v>
      </c>
      <c r="AC269">
        <v>0.90500000000000003</v>
      </c>
      <c r="AD269">
        <v>2.0002</v>
      </c>
      <c r="AE269">
        <v>19</v>
      </c>
      <c r="AH269">
        <v>0</v>
      </c>
      <c r="AI269">
        <v>0</v>
      </c>
      <c r="AJ269">
        <v>0</v>
      </c>
      <c r="AK269">
        <v>3575</v>
      </c>
      <c r="AL269">
        <v>0</v>
      </c>
    </row>
    <row r="270" spans="1:38" hidden="1" x14ac:dyDescent="0.25">
      <c r="A270">
        <v>512</v>
      </c>
      <c r="B270" t="s">
        <v>94</v>
      </c>
      <c r="C270" t="s">
        <v>166</v>
      </c>
      <c r="D270" t="s">
        <v>167</v>
      </c>
      <c r="E270" t="s">
        <v>402</v>
      </c>
      <c r="F270" t="s">
        <v>167</v>
      </c>
      <c r="H270" t="s">
        <v>792</v>
      </c>
      <c r="I270" t="s">
        <v>57</v>
      </c>
      <c r="J270" t="s">
        <v>793</v>
      </c>
      <c r="K270">
        <v>280</v>
      </c>
      <c r="L270">
        <v>280</v>
      </c>
      <c r="M270">
        <v>0</v>
      </c>
      <c r="N270">
        <v>258</v>
      </c>
      <c r="O270">
        <v>0</v>
      </c>
      <c r="P270">
        <v>835.32299999999998</v>
      </c>
      <c r="Q270">
        <v>861.83500000000004</v>
      </c>
      <c r="R270">
        <v>20000</v>
      </c>
      <c r="S270">
        <v>530240</v>
      </c>
      <c r="T270">
        <v>30000</v>
      </c>
      <c r="U270">
        <v>0</v>
      </c>
      <c r="V270">
        <v>560240</v>
      </c>
      <c r="W270">
        <v>224</v>
      </c>
      <c r="X270">
        <v>506791.98</v>
      </c>
      <c r="Y270">
        <v>507015.98</v>
      </c>
      <c r="Z270">
        <v>9.5</v>
      </c>
      <c r="AA270">
        <v>2979562.29</v>
      </c>
      <c r="AB270">
        <v>5955077.29</v>
      </c>
      <c r="AC270">
        <v>0.90500000000000003</v>
      </c>
      <c r="AD270">
        <v>1.9985999999999999</v>
      </c>
      <c r="AE270">
        <v>18.989999999999998</v>
      </c>
      <c r="AH270">
        <v>0</v>
      </c>
      <c r="AI270">
        <v>0</v>
      </c>
      <c r="AJ270">
        <v>0</v>
      </c>
      <c r="AK270">
        <v>2580</v>
      </c>
      <c r="AL270">
        <v>0</v>
      </c>
    </row>
    <row r="271" spans="1:38" hidden="1" x14ac:dyDescent="0.25">
      <c r="A271">
        <v>513</v>
      </c>
      <c r="B271" t="s">
        <v>52</v>
      </c>
      <c r="C271" t="s">
        <v>120</v>
      </c>
      <c r="D271" t="s">
        <v>121</v>
      </c>
      <c r="E271" t="s">
        <v>260</v>
      </c>
      <c r="F271" t="s">
        <v>121</v>
      </c>
      <c r="H271" t="s">
        <v>794</v>
      </c>
      <c r="I271" t="s">
        <v>57</v>
      </c>
      <c r="J271" t="s">
        <v>795</v>
      </c>
      <c r="K271">
        <v>488</v>
      </c>
      <c r="L271">
        <v>488</v>
      </c>
      <c r="M271">
        <v>0</v>
      </c>
      <c r="N271">
        <v>479</v>
      </c>
      <c r="O271">
        <v>0</v>
      </c>
      <c r="P271">
        <v>727.80799999999999</v>
      </c>
      <c r="Q271">
        <v>750.51700000000005</v>
      </c>
      <c r="R271">
        <v>30000</v>
      </c>
      <c r="S271">
        <v>681270</v>
      </c>
      <c r="T271">
        <v>250000</v>
      </c>
      <c r="U271">
        <v>0</v>
      </c>
      <c r="V271">
        <v>931270</v>
      </c>
      <c r="W271">
        <v>391</v>
      </c>
      <c r="X271">
        <v>842407.72</v>
      </c>
      <c r="Y271">
        <v>842798.72</v>
      </c>
      <c r="Z271">
        <v>9.5</v>
      </c>
      <c r="AA271">
        <v>4949066.3</v>
      </c>
      <c r="AB271">
        <v>9893686.8080000002</v>
      </c>
      <c r="AC271">
        <v>0.90500000000000003</v>
      </c>
      <c r="AD271">
        <v>1.9991000000000001</v>
      </c>
      <c r="AE271">
        <v>18.989999999999998</v>
      </c>
      <c r="AH271">
        <v>0</v>
      </c>
      <c r="AI271">
        <v>0</v>
      </c>
      <c r="AJ271">
        <v>0</v>
      </c>
      <c r="AK271">
        <v>4790</v>
      </c>
      <c r="AL271">
        <v>0</v>
      </c>
    </row>
    <row r="272" spans="1:38" hidden="1" x14ac:dyDescent="0.25">
      <c r="A272">
        <v>514</v>
      </c>
      <c r="B272" t="s">
        <v>94</v>
      </c>
      <c r="C272" t="s">
        <v>207</v>
      </c>
      <c r="D272" t="s">
        <v>207</v>
      </c>
      <c r="E272" t="s">
        <v>405</v>
      </c>
      <c r="F272" t="s">
        <v>207</v>
      </c>
      <c r="H272" t="s">
        <v>796</v>
      </c>
      <c r="I272" t="s">
        <v>57</v>
      </c>
      <c r="J272" t="s">
        <v>797</v>
      </c>
      <c r="K272">
        <v>381</v>
      </c>
      <c r="L272">
        <v>381</v>
      </c>
      <c r="M272">
        <v>0</v>
      </c>
      <c r="N272">
        <v>372</v>
      </c>
      <c r="O272">
        <v>0</v>
      </c>
      <c r="P272">
        <v>674.24699999999996</v>
      </c>
      <c r="Q272">
        <v>701.55700000000002</v>
      </c>
      <c r="R272">
        <v>20000</v>
      </c>
      <c r="S272">
        <v>546200</v>
      </c>
      <c r="T272">
        <v>0</v>
      </c>
      <c r="U272">
        <v>13000</v>
      </c>
      <c r="V272">
        <v>533200</v>
      </c>
      <c r="W272">
        <v>1255</v>
      </c>
      <c r="X272">
        <v>481000</v>
      </c>
      <c r="Y272">
        <v>482255</v>
      </c>
      <c r="Z272">
        <v>9.5500000000000007</v>
      </c>
      <c r="AA272">
        <v>2819767.95</v>
      </c>
      <c r="AB272">
        <v>5630886.9500000002</v>
      </c>
      <c r="AC272">
        <v>0.90449999999999997</v>
      </c>
      <c r="AD272">
        <v>1.9968999999999999</v>
      </c>
      <c r="AE272">
        <v>19.07</v>
      </c>
      <c r="AH272">
        <v>0</v>
      </c>
      <c r="AI272">
        <v>0</v>
      </c>
      <c r="AJ272">
        <v>0</v>
      </c>
      <c r="AK272">
        <v>2405</v>
      </c>
      <c r="AL272">
        <v>0</v>
      </c>
    </row>
    <row r="273" spans="1:38" hidden="1" x14ac:dyDescent="0.25">
      <c r="A273">
        <v>515</v>
      </c>
      <c r="B273" t="s">
        <v>94</v>
      </c>
      <c r="C273" t="s">
        <v>166</v>
      </c>
      <c r="D273" t="s">
        <v>175</v>
      </c>
      <c r="E273" t="s">
        <v>337</v>
      </c>
      <c r="F273" t="s">
        <v>175</v>
      </c>
      <c r="H273" t="s">
        <v>798</v>
      </c>
      <c r="I273" t="s">
        <v>57</v>
      </c>
      <c r="J273" t="s">
        <v>799</v>
      </c>
      <c r="K273">
        <v>323</v>
      </c>
      <c r="L273">
        <v>323</v>
      </c>
      <c r="M273">
        <v>0</v>
      </c>
      <c r="N273">
        <v>302</v>
      </c>
      <c r="O273">
        <v>0</v>
      </c>
      <c r="P273">
        <v>668.97</v>
      </c>
      <c r="Q273">
        <v>690.572</v>
      </c>
      <c r="R273">
        <v>20000</v>
      </c>
      <c r="S273">
        <v>432040</v>
      </c>
      <c r="T273">
        <v>0</v>
      </c>
      <c r="U273">
        <v>0</v>
      </c>
      <c r="V273">
        <v>432040</v>
      </c>
      <c r="W273">
        <v>245</v>
      </c>
      <c r="X273">
        <v>390750.03</v>
      </c>
      <c r="Y273">
        <v>390995.03</v>
      </c>
      <c r="Z273">
        <v>9.5</v>
      </c>
      <c r="AA273">
        <v>2301894.94</v>
      </c>
      <c r="AB273">
        <v>4592869.6859999998</v>
      </c>
      <c r="AC273">
        <v>0.90500000000000003</v>
      </c>
      <c r="AD273">
        <v>1.9953000000000001</v>
      </c>
      <c r="AE273">
        <v>18.96</v>
      </c>
      <c r="AH273">
        <v>0</v>
      </c>
      <c r="AI273">
        <v>0</v>
      </c>
      <c r="AJ273">
        <v>0</v>
      </c>
      <c r="AK273">
        <v>2466</v>
      </c>
      <c r="AL273">
        <v>0</v>
      </c>
    </row>
    <row r="274" spans="1:38" hidden="1" x14ac:dyDescent="0.25">
      <c r="A274">
        <v>519</v>
      </c>
      <c r="B274" t="s">
        <v>39</v>
      </c>
      <c r="C274" t="s">
        <v>216</v>
      </c>
      <c r="D274" t="s">
        <v>800</v>
      </c>
      <c r="E274" t="s">
        <v>801</v>
      </c>
      <c r="F274" t="s">
        <v>800</v>
      </c>
      <c r="H274" t="s">
        <v>802</v>
      </c>
      <c r="I274" t="s">
        <v>57</v>
      </c>
      <c r="J274" t="s">
        <v>803</v>
      </c>
      <c r="K274">
        <v>406</v>
      </c>
      <c r="L274">
        <v>406</v>
      </c>
      <c r="M274">
        <v>0</v>
      </c>
      <c r="N274">
        <v>405</v>
      </c>
      <c r="O274">
        <v>0</v>
      </c>
      <c r="P274">
        <v>580.26499999999999</v>
      </c>
      <c r="Q274">
        <v>595.91</v>
      </c>
      <c r="R274">
        <v>20000</v>
      </c>
      <c r="S274">
        <v>312900</v>
      </c>
      <c r="T274">
        <v>0</v>
      </c>
      <c r="U274">
        <v>0</v>
      </c>
      <c r="V274">
        <v>312900</v>
      </c>
      <c r="W274">
        <v>53</v>
      </c>
      <c r="X274">
        <v>283121.84000000003</v>
      </c>
      <c r="Y274">
        <v>283174.84000000003</v>
      </c>
      <c r="Z274">
        <v>9.5</v>
      </c>
      <c r="AA274">
        <v>1648244.31</v>
      </c>
      <c r="AB274">
        <v>1648243.31</v>
      </c>
      <c r="AC274">
        <v>0.90500000000000003</v>
      </c>
      <c r="AD274">
        <v>1</v>
      </c>
      <c r="AE274">
        <v>9.5</v>
      </c>
      <c r="AH274">
        <v>0</v>
      </c>
      <c r="AI274">
        <v>0</v>
      </c>
      <c r="AJ274">
        <v>0</v>
      </c>
      <c r="AK274">
        <v>3014.5</v>
      </c>
      <c r="AL274">
        <v>0</v>
      </c>
    </row>
    <row r="275" spans="1:38" hidden="1" x14ac:dyDescent="0.25">
      <c r="A275">
        <v>521</v>
      </c>
      <c r="B275" t="s">
        <v>94</v>
      </c>
      <c r="C275" t="s">
        <v>166</v>
      </c>
      <c r="D275" t="s">
        <v>167</v>
      </c>
      <c r="E275" t="s">
        <v>168</v>
      </c>
      <c r="F275" t="s">
        <v>167</v>
      </c>
      <c r="H275" t="s">
        <v>804</v>
      </c>
      <c r="I275" t="s">
        <v>57</v>
      </c>
      <c r="J275" t="s">
        <v>805</v>
      </c>
      <c r="K275">
        <v>693</v>
      </c>
      <c r="L275">
        <v>693</v>
      </c>
      <c r="M275">
        <v>0</v>
      </c>
      <c r="N275">
        <v>689</v>
      </c>
      <c r="O275">
        <v>0</v>
      </c>
      <c r="P275">
        <v>639.59699999999998</v>
      </c>
      <c r="Q275">
        <v>658.80200000000002</v>
      </c>
      <c r="R275">
        <v>30000</v>
      </c>
      <c r="S275">
        <v>576150</v>
      </c>
      <c r="T275">
        <v>0</v>
      </c>
      <c r="U275">
        <v>0</v>
      </c>
      <c r="V275">
        <v>576150</v>
      </c>
      <c r="W275">
        <v>274</v>
      </c>
      <c r="X275">
        <v>521138.93</v>
      </c>
      <c r="Y275">
        <v>521412.93</v>
      </c>
      <c r="Z275">
        <v>9.5</v>
      </c>
      <c r="AA275">
        <v>3063666.73</v>
      </c>
      <c r="AB275">
        <v>6120871.318</v>
      </c>
      <c r="AC275">
        <v>0.90500000000000003</v>
      </c>
      <c r="AD275">
        <v>1.9979</v>
      </c>
      <c r="AE275">
        <v>18.98</v>
      </c>
      <c r="AH275">
        <v>0</v>
      </c>
      <c r="AI275">
        <v>0</v>
      </c>
      <c r="AJ275">
        <v>0</v>
      </c>
      <c r="AK275">
        <v>6890</v>
      </c>
      <c r="AL275">
        <v>0</v>
      </c>
    </row>
    <row r="276" spans="1:38" hidden="1" x14ac:dyDescent="0.25">
      <c r="A276">
        <v>524</v>
      </c>
      <c r="B276" t="s">
        <v>94</v>
      </c>
      <c r="C276" t="s">
        <v>166</v>
      </c>
      <c r="D276" t="s">
        <v>171</v>
      </c>
      <c r="E276" t="s">
        <v>438</v>
      </c>
      <c r="F276" t="s">
        <v>171</v>
      </c>
      <c r="H276" t="s">
        <v>806</v>
      </c>
      <c r="I276" t="s">
        <v>57</v>
      </c>
      <c r="J276" t="s">
        <v>807</v>
      </c>
      <c r="K276">
        <v>406</v>
      </c>
      <c r="L276">
        <v>406</v>
      </c>
      <c r="M276">
        <v>0</v>
      </c>
      <c r="N276">
        <v>406</v>
      </c>
      <c r="O276">
        <v>0</v>
      </c>
      <c r="P276">
        <v>814.15</v>
      </c>
      <c r="Q276">
        <v>833.28700000000003</v>
      </c>
      <c r="R276">
        <v>20000</v>
      </c>
      <c r="S276">
        <v>382740</v>
      </c>
      <c r="T276">
        <v>0</v>
      </c>
      <c r="U276">
        <v>0</v>
      </c>
      <c r="V276">
        <v>382740</v>
      </c>
      <c r="W276">
        <v>0</v>
      </c>
      <c r="X276">
        <v>346379.73200000002</v>
      </c>
      <c r="Y276">
        <v>346379.73200000002</v>
      </c>
      <c r="Z276">
        <v>9.5</v>
      </c>
      <c r="AA276">
        <v>2033249.43</v>
      </c>
      <c r="AB276">
        <v>4066497.6719999998</v>
      </c>
      <c r="AC276">
        <v>0.90500000000000003</v>
      </c>
      <c r="AD276">
        <v>2</v>
      </c>
      <c r="AE276">
        <v>19</v>
      </c>
      <c r="AH276">
        <v>0</v>
      </c>
      <c r="AI276">
        <v>0</v>
      </c>
      <c r="AJ276">
        <v>0</v>
      </c>
      <c r="AK276">
        <v>3521.8</v>
      </c>
      <c r="AL276">
        <v>0</v>
      </c>
    </row>
    <row r="277" spans="1:38" hidden="1" x14ac:dyDescent="0.25">
      <c r="A277">
        <v>526</v>
      </c>
      <c r="B277" t="s">
        <v>39</v>
      </c>
      <c r="C277" t="s">
        <v>187</v>
      </c>
      <c r="D277" t="s">
        <v>188</v>
      </c>
      <c r="E277" t="s">
        <v>808</v>
      </c>
      <c r="F277" t="s">
        <v>188</v>
      </c>
      <c r="H277" t="s">
        <v>809</v>
      </c>
      <c r="I277" t="s">
        <v>57</v>
      </c>
      <c r="J277" t="s">
        <v>810</v>
      </c>
      <c r="K277">
        <v>507</v>
      </c>
      <c r="L277">
        <v>507</v>
      </c>
      <c r="M277">
        <v>0</v>
      </c>
      <c r="N277">
        <v>506</v>
      </c>
      <c r="O277">
        <v>0</v>
      </c>
      <c r="P277">
        <v>711.36599999999999</v>
      </c>
      <c r="Q277">
        <v>741.97900000000004</v>
      </c>
      <c r="R277">
        <v>20000</v>
      </c>
      <c r="S277">
        <v>612260</v>
      </c>
      <c r="T277">
        <v>256560</v>
      </c>
      <c r="U277">
        <v>0</v>
      </c>
      <c r="V277">
        <v>868820</v>
      </c>
      <c r="W277">
        <v>688</v>
      </c>
      <c r="X277">
        <v>785595.04500000004</v>
      </c>
      <c r="Y277">
        <v>786283.04500000004</v>
      </c>
      <c r="Z277">
        <v>9.5</v>
      </c>
      <c r="AA277">
        <v>4618068.26</v>
      </c>
      <c r="AB277">
        <v>9271986.3479999993</v>
      </c>
      <c r="AC277">
        <v>0.90500000000000003</v>
      </c>
      <c r="AD277">
        <v>2.0078</v>
      </c>
      <c r="AE277">
        <v>19.07</v>
      </c>
      <c r="AH277">
        <v>0</v>
      </c>
      <c r="AI277">
        <v>0</v>
      </c>
      <c r="AJ277">
        <v>0</v>
      </c>
      <c r="AK277">
        <v>3949.5</v>
      </c>
      <c r="AL277">
        <v>0</v>
      </c>
    </row>
    <row r="278" spans="1:38" hidden="1" x14ac:dyDescent="0.25">
      <c r="A278">
        <v>527</v>
      </c>
      <c r="B278" t="s">
        <v>45</v>
      </c>
      <c r="C278" t="s">
        <v>155</v>
      </c>
      <c r="D278" t="s">
        <v>155</v>
      </c>
      <c r="E278" t="s">
        <v>811</v>
      </c>
      <c r="F278" t="s">
        <v>155</v>
      </c>
      <c r="H278" t="s">
        <v>812</v>
      </c>
      <c r="I278" t="s">
        <v>57</v>
      </c>
      <c r="J278" t="s">
        <v>813</v>
      </c>
      <c r="K278">
        <v>1564</v>
      </c>
      <c r="L278">
        <v>1564</v>
      </c>
      <c r="M278">
        <v>0</v>
      </c>
      <c r="N278">
        <v>1561</v>
      </c>
      <c r="O278">
        <v>0</v>
      </c>
      <c r="P278">
        <v>362.24200000000002</v>
      </c>
      <c r="Q278">
        <v>380.41800000000001</v>
      </c>
      <c r="R278">
        <v>30000</v>
      </c>
      <c r="S278">
        <v>545280</v>
      </c>
      <c r="T278">
        <v>550000</v>
      </c>
      <c r="U278">
        <v>0</v>
      </c>
      <c r="V278">
        <v>1095280</v>
      </c>
      <c r="W278">
        <v>54</v>
      </c>
      <c r="X278">
        <v>1004591.35</v>
      </c>
      <c r="Y278">
        <v>1004645.35</v>
      </c>
      <c r="Z278">
        <v>8.2799999999999994</v>
      </c>
      <c r="AA278">
        <v>5897991.3600000003</v>
      </c>
      <c r="AB278">
        <v>11794117.093</v>
      </c>
      <c r="AC278">
        <v>0.91720000000000002</v>
      </c>
      <c r="AD278">
        <v>1.9997</v>
      </c>
      <c r="AE278">
        <v>16.559999999999999</v>
      </c>
      <c r="AH278">
        <v>0</v>
      </c>
      <c r="AI278">
        <v>0</v>
      </c>
      <c r="AJ278">
        <v>0</v>
      </c>
      <c r="AK278">
        <v>15610</v>
      </c>
      <c r="AL278">
        <v>0</v>
      </c>
    </row>
    <row r="279" spans="1:38" hidden="1" x14ac:dyDescent="0.25">
      <c r="A279">
        <v>530</v>
      </c>
      <c r="B279" t="s">
        <v>45</v>
      </c>
      <c r="C279" t="s">
        <v>46</v>
      </c>
      <c r="D279" t="s">
        <v>413</v>
      </c>
      <c r="E279" t="s">
        <v>414</v>
      </c>
      <c r="F279" t="s">
        <v>413</v>
      </c>
      <c r="H279" t="s">
        <v>814</v>
      </c>
      <c r="I279" t="s">
        <v>50</v>
      </c>
      <c r="J279" t="s">
        <v>815</v>
      </c>
      <c r="K279">
        <v>6</v>
      </c>
      <c r="L279">
        <v>6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40000</v>
      </c>
      <c r="S279">
        <v>0</v>
      </c>
      <c r="T279">
        <v>0</v>
      </c>
      <c r="U279">
        <v>0</v>
      </c>
      <c r="V279">
        <v>0</v>
      </c>
      <c r="W279">
        <v>9124</v>
      </c>
      <c r="X279">
        <v>0</v>
      </c>
      <c r="Y279">
        <v>9124</v>
      </c>
      <c r="Z279">
        <v>-912400</v>
      </c>
      <c r="AA279">
        <v>72499.009999999995</v>
      </c>
      <c r="AB279">
        <v>1037.01</v>
      </c>
      <c r="AC279">
        <v>0</v>
      </c>
      <c r="AD279">
        <v>1.43E-2</v>
      </c>
      <c r="AE279">
        <v>1.43</v>
      </c>
      <c r="AH279">
        <v>0</v>
      </c>
      <c r="AI279">
        <v>0</v>
      </c>
      <c r="AJ279">
        <v>0</v>
      </c>
      <c r="AK279">
        <v>0</v>
      </c>
      <c r="AL279">
        <v>0</v>
      </c>
    </row>
    <row r="280" spans="1:38" hidden="1" x14ac:dyDescent="0.25">
      <c r="A280">
        <v>531</v>
      </c>
      <c r="B280" t="s">
        <v>52</v>
      </c>
      <c r="C280" t="s">
        <v>52</v>
      </c>
      <c r="D280" t="s">
        <v>139</v>
      </c>
      <c r="E280" t="s">
        <v>143</v>
      </c>
      <c r="F280" t="s">
        <v>139</v>
      </c>
      <c r="H280" t="s">
        <v>816</v>
      </c>
      <c r="I280" t="s">
        <v>57</v>
      </c>
      <c r="J280" t="s">
        <v>817</v>
      </c>
      <c r="K280">
        <v>4</v>
      </c>
      <c r="L280">
        <v>4</v>
      </c>
      <c r="M280">
        <v>0</v>
      </c>
      <c r="N280">
        <v>4</v>
      </c>
      <c r="O280">
        <v>0</v>
      </c>
      <c r="P280">
        <v>519.09699999999998</v>
      </c>
      <c r="Q280">
        <v>519.46900000000005</v>
      </c>
      <c r="R280">
        <v>30000</v>
      </c>
      <c r="S280">
        <v>11160</v>
      </c>
      <c r="T280">
        <v>0</v>
      </c>
      <c r="U280">
        <v>2300</v>
      </c>
      <c r="V280">
        <v>8860</v>
      </c>
      <c r="W280">
        <v>0</v>
      </c>
      <c r="X280">
        <v>8000</v>
      </c>
      <c r="Y280">
        <v>8000</v>
      </c>
      <c r="Z280">
        <v>9.7100000000000009</v>
      </c>
      <c r="AA280">
        <v>46960</v>
      </c>
      <c r="AB280">
        <v>93920</v>
      </c>
      <c r="AC280">
        <v>0.90290000000000004</v>
      </c>
      <c r="AD280">
        <v>2</v>
      </c>
      <c r="AE280">
        <v>19.420000000000002</v>
      </c>
      <c r="AH280">
        <v>0</v>
      </c>
      <c r="AI280">
        <v>0</v>
      </c>
      <c r="AJ280">
        <v>0</v>
      </c>
      <c r="AK280">
        <v>40</v>
      </c>
      <c r="AL280">
        <v>0</v>
      </c>
    </row>
    <row r="281" spans="1:38" hidden="1" x14ac:dyDescent="0.25">
      <c r="A281">
        <v>534</v>
      </c>
      <c r="B281" t="s">
        <v>94</v>
      </c>
      <c r="C281" t="s">
        <v>166</v>
      </c>
      <c r="D281" t="s">
        <v>166</v>
      </c>
      <c r="E281" t="s">
        <v>818</v>
      </c>
      <c r="F281" t="s">
        <v>166</v>
      </c>
      <c r="H281" t="s">
        <v>819</v>
      </c>
      <c r="I281" t="s">
        <v>43</v>
      </c>
      <c r="J281" t="s">
        <v>820</v>
      </c>
      <c r="K281">
        <v>1158</v>
      </c>
      <c r="L281">
        <v>1158</v>
      </c>
      <c r="M281">
        <v>0</v>
      </c>
      <c r="N281">
        <v>1</v>
      </c>
      <c r="O281">
        <v>0</v>
      </c>
      <c r="P281">
        <v>183.095</v>
      </c>
      <c r="Q281">
        <v>183.095</v>
      </c>
      <c r="R281">
        <v>40000</v>
      </c>
      <c r="S281">
        <v>87400</v>
      </c>
      <c r="T281">
        <v>0</v>
      </c>
      <c r="U281">
        <v>16000</v>
      </c>
      <c r="V281">
        <v>71400</v>
      </c>
      <c r="W281">
        <v>64176</v>
      </c>
      <c r="X281">
        <v>1797.8</v>
      </c>
      <c r="Y281">
        <v>65973.8</v>
      </c>
      <c r="Z281">
        <v>7.6</v>
      </c>
      <c r="AA281">
        <v>746964.46</v>
      </c>
      <c r="AB281">
        <v>511791.18</v>
      </c>
      <c r="AC281">
        <v>0.92400000000000004</v>
      </c>
      <c r="AD281">
        <v>0.68520000000000003</v>
      </c>
      <c r="AE281">
        <v>5.21</v>
      </c>
      <c r="AH281">
        <v>0</v>
      </c>
      <c r="AI281">
        <v>0</v>
      </c>
      <c r="AJ281">
        <v>0</v>
      </c>
      <c r="AK281">
        <v>10</v>
      </c>
      <c r="AL281">
        <v>87400</v>
      </c>
    </row>
    <row r="282" spans="1:38" hidden="1" x14ac:dyDescent="0.25">
      <c r="A282">
        <v>535</v>
      </c>
      <c r="B282" t="s">
        <v>94</v>
      </c>
      <c r="C282" t="s">
        <v>166</v>
      </c>
      <c r="D282" t="s">
        <v>166</v>
      </c>
      <c r="E282" t="s">
        <v>468</v>
      </c>
      <c r="F282" t="s">
        <v>166</v>
      </c>
      <c r="H282" t="s">
        <v>821</v>
      </c>
      <c r="I282" t="s">
        <v>57</v>
      </c>
      <c r="J282" t="s">
        <v>822</v>
      </c>
      <c r="K282">
        <v>267</v>
      </c>
      <c r="L282">
        <v>267</v>
      </c>
      <c r="M282">
        <v>0</v>
      </c>
      <c r="N282">
        <v>259</v>
      </c>
      <c r="O282">
        <v>0</v>
      </c>
      <c r="P282">
        <v>597.98400000000004</v>
      </c>
      <c r="Q282">
        <v>620.63499999999999</v>
      </c>
      <c r="R282">
        <v>20000</v>
      </c>
      <c r="S282">
        <v>453020</v>
      </c>
      <c r="T282">
        <v>0</v>
      </c>
      <c r="U282">
        <v>75000</v>
      </c>
      <c r="V282">
        <v>378020</v>
      </c>
      <c r="W282">
        <v>339</v>
      </c>
      <c r="X282">
        <v>340500</v>
      </c>
      <c r="Y282">
        <v>340839</v>
      </c>
      <c r="Z282">
        <v>9.84</v>
      </c>
      <c r="AA282">
        <v>1987087.22</v>
      </c>
      <c r="AB282">
        <v>1990819.22</v>
      </c>
      <c r="AC282">
        <v>0.90159999999999996</v>
      </c>
      <c r="AD282">
        <v>1.0019</v>
      </c>
      <c r="AE282">
        <v>9.86</v>
      </c>
      <c r="AH282">
        <v>0</v>
      </c>
      <c r="AI282">
        <v>0</v>
      </c>
      <c r="AJ282">
        <v>0</v>
      </c>
      <c r="AK282">
        <v>1702.5</v>
      </c>
      <c r="AL282">
        <v>0</v>
      </c>
    </row>
    <row r="283" spans="1:38" hidden="1" x14ac:dyDescent="0.25">
      <c r="A283">
        <v>536</v>
      </c>
      <c r="B283" t="s">
        <v>39</v>
      </c>
      <c r="C283" t="s">
        <v>598</v>
      </c>
      <c r="D283" t="s">
        <v>599</v>
      </c>
      <c r="E283" t="s">
        <v>823</v>
      </c>
      <c r="F283" t="s">
        <v>599</v>
      </c>
      <c r="H283" t="s">
        <v>824</v>
      </c>
      <c r="I283" t="s">
        <v>57</v>
      </c>
      <c r="J283" t="s">
        <v>825</v>
      </c>
      <c r="K283">
        <v>421</v>
      </c>
      <c r="L283">
        <v>421</v>
      </c>
      <c r="M283">
        <v>0</v>
      </c>
      <c r="N283">
        <v>421</v>
      </c>
      <c r="O283">
        <v>0</v>
      </c>
      <c r="P283">
        <v>685.27200000000005</v>
      </c>
      <c r="Q283">
        <v>709.33600000000001</v>
      </c>
      <c r="R283">
        <v>20000</v>
      </c>
      <c r="S283">
        <v>481280</v>
      </c>
      <c r="T283">
        <v>0</v>
      </c>
      <c r="U283">
        <v>0</v>
      </c>
      <c r="V283">
        <v>481280</v>
      </c>
      <c r="W283">
        <v>0</v>
      </c>
      <c r="X283">
        <v>424900</v>
      </c>
      <c r="Y283">
        <v>424900</v>
      </c>
      <c r="Z283">
        <v>11.71</v>
      </c>
      <c r="AA283">
        <v>2494163</v>
      </c>
      <c r="AB283">
        <v>2494163</v>
      </c>
      <c r="AC283">
        <v>0.88290000000000002</v>
      </c>
      <c r="AD283">
        <v>1</v>
      </c>
      <c r="AE283">
        <v>11.71</v>
      </c>
      <c r="AH283">
        <v>0</v>
      </c>
      <c r="AI283">
        <v>0</v>
      </c>
      <c r="AJ283">
        <v>0</v>
      </c>
      <c r="AK283">
        <v>2124.5</v>
      </c>
      <c r="AL283">
        <v>0</v>
      </c>
    </row>
    <row r="284" spans="1:38" hidden="1" x14ac:dyDescent="0.25">
      <c r="A284">
        <v>537</v>
      </c>
      <c r="B284" t="s">
        <v>52</v>
      </c>
      <c r="C284" t="s">
        <v>52</v>
      </c>
      <c r="D284" t="s">
        <v>112</v>
      </c>
      <c r="E284" t="s">
        <v>200</v>
      </c>
      <c r="F284" t="s">
        <v>112</v>
      </c>
      <c r="H284" t="s">
        <v>826</v>
      </c>
      <c r="I284" t="s">
        <v>57</v>
      </c>
      <c r="J284" t="s">
        <v>827</v>
      </c>
      <c r="K284">
        <v>115</v>
      </c>
      <c r="L284">
        <v>115</v>
      </c>
      <c r="M284">
        <v>0</v>
      </c>
      <c r="N284">
        <v>113</v>
      </c>
      <c r="O284">
        <v>0</v>
      </c>
      <c r="P284">
        <v>479.35199999999998</v>
      </c>
      <c r="Q284">
        <v>496.42899999999997</v>
      </c>
      <c r="R284">
        <v>20000</v>
      </c>
      <c r="S284">
        <v>341540</v>
      </c>
      <c r="T284">
        <v>0</v>
      </c>
      <c r="U284">
        <v>80000</v>
      </c>
      <c r="V284">
        <v>261540</v>
      </c>
      <c r="W284">
        <v>9000</v>
      </c>
      <c r="X284">
        <v>226000</v>
      </c>
      <c r="Y284">
        <v>235000</v>
      </c>
      <c r="Z284">
        <v>10.15</v>
      </c>
      <c r="AA284">
        <v>1385635</v>
      </c>
      <c r="AB284">
        <v>2653240</v>
      </c>
      <c r="AC284">
        <v>0.89849999999999997</v>
      </c>
      <c r="AD284">
        <v>1.9148000000000001</v>
      </c>
      <c r="AE284">
        <v>19.440000000000001</v>
      </c>
      <c r="AH284">
        <v>0</v>
      </c>
      <c r="AI284">
        <v>0</v>
      </c>
      <c r="AJ284">
        <v>0</v>
      </c>
      <c r="AK284">
        <v>1130</v>
      </c>
      <c r="AL284">
        <v>0</v>
      </c>
    </row>
    <row r="285" spans="1:38" hidden="1" x14ac:dyDescent="0.25">
      <c r="A285">
        <v>545</v>
      </c>
      <c r="B285" t="s">
        <v>71</v>
      </c>
      <c r="C285" t="s">
        <v>108</v>
      </c>
      <c r="D285" t="s">
        <v>108</v>
      </c>
      <c r="E285" t="s">
        <v>109</v>
      </c>
      <c r="F285" t="s">
        <v>108</v>
      </c>
      <c r="H285" t="s">
        <v>828</v>
      </c>
      <c r="I285" t="s">
        <v>50</v>
      </c>
      <c r="J285" t="s">
        <v>829</v>
      </c>
      <c r="K285">
        <v>2886</v>
      </c>
      <c r="L285">
        <v>2886</v>
      </c>
      <c r="M285">
        <v>0</v>
      </c>
      <c r="N285">
        <v>429</v>
      </c>
      <c r="O285">
        <v>0</v>
      </c>
      <c r="P285">
        <v>1165</v>
      </c>
      <c r="Q285">
        <v>1190.8399999999999</v>
      </c>
      <c r="R285">
        <v>40000</v>
      </c>
      <c r="S285">
        <v>1033600</v>
      </c>
      <c r="T285">
        <v>0</v>
      </c>
      <c r="U285">
        <v>0</v>
      </c>
      <c r="V285">
        <v>1033600</v>
      </c>
      <c r="W285">
        <v>464002.2</v>
      </c>
      <c r="X285">
        <v>753958.92</v>
      </c>
      <c r="Y285">
        <v>1217961.1200000001</v>
      </c>
      <c r="Z285">
        <v>-17.84</v>
      </c>
      <c r="AA285">
        <v>8632558.9900000002</v>
      </c>
      <c r="AB285">
        <v>8443612.5299999993</v>
      </c>
      <c r="AC285">
        <v>1.1783999999999999</v>
      </c>
      <c r="AD285">
        <v>0.97809999999999997</v>
      </c>
      <c r="AE285">
        <v>-17.45</v>
      </c>
      <c r="AH285">
        <v>0</v>
      </c>
      <c r="AI285">
        <v>0</v>
      </c>
      <c r="AJ285">
        <v>0</v>
      </c>
      <c r="AK285">
        <v>4290</v>
      </c>
      <c r="AL285">
        <v>0</v>
      </c>
    </row>
    <row r="286" spans="1:38" hidden="1" x14ac:dyDescent="0.25">
      <c r="A286">
        <v>546</v>
      </c>
      <c r="B286" t="s">
        <v>52</v>
      </c>
      <c r="C286" t="s">
        <v>53</v>
      </c>
      <c r="D286" t="s">
        <v>59</v>
      </c>
      <c r="E286" t="s">
        <v>830</v>
      </c>
      <c r="F286" t="s">
        <v>59</v>
      </c>
      <c r="H286" t="s">
        <v>831</v>
      </c>
      <c r="I286" t="s">
        <v>57</v>
      </c>
      <c r="J286" t="s">
        <v>832</v>
      </c>
      <c r="K286">
        <v>117</v>
      </c>
      <c r="L286">
        <v>117</v>
      </c>
      <c r="M286">
        <v>0</v>
      </c>
      <c r="N286">
        <v>117</v>
      </c>
      <c r="O286">
        <v>0</v>
      </c>
      <c r="P286">
        <v>103.41500000000001</v>
      </c>
      <c r="Q286">
        <v>118.468</v>
      </c>
      <c r="R286">
        <v>20000</v>
      </c>
      <c r="S286">
        <v>301060</v>
      </c>
      <c r="T286">
        <v>0</v>
      </c>
      <c r="U286">
        <v>90000</v>
      </c>
      <c r="V286">
        <v>211060</v>
      </c>
      <c r="W286">
        <v>0</v>
      </c>
      <c r="X286">
        <v>191314.86600000001</v>
      </c>
      <c r="Y286">
        <v>191314.86600000001</v>
      </c>
      <c r="Z286">
        <v>9.36</v>
      </c>
      <c r="AA286">
        <v>1123018.26</v>
      </c>
      <c r="AB286">
        <v>2246036.5070000002</v>
      </c>
      <c r="AC286">
        <v>0.90639999999999998</v>
      </c>
      <c r="AD286">
        <v>2</v>
      </c>
      <c r="AE286">
        <v>18.72</v>
      </c>
      <c r="AH286">
        <v>0</v>
      </c>
      <c r="AI286">
        <v>0</v>
      </c>
      <c r="AJ286">
        <v>0</v>
      </c>
      <c r="AK286">
        <v>977.5</v>
      </c>
      <c r="AL286">
        <v>0</v>
      </c>
    </row>
    <row r="287" spans="1:38" hidden="1" x14ac:dyDescent="0.25">
      <c r="A287">
        <v>547</v>
      </c>
      <c r="B287" t="s">
        <v>52</v>
      </c>
      <c r="C287" t="s">
        <v>129</v>
      </c>
      <c r="D287" t="s">
        <v>252</v>
      </c>
      <c r="E287" t="s">
        <v>833</v>
      </c>
      <c r="F287" t="s">
        <v>252</v>
      </c>
      <c r="H287" t="s">
        <v>834</v>
      </c>
      <c r="I287" t="s">
        <v>57</v>
      </c>
      <c r="J287" t="s">
        <v>835</v>
      </c>
      <c r="K287">
        <v>218</v>
      </c>
      <c r="L287">
        <v>218</v>
      </c>
      <c r="M287">
        <v>0</v>
      </c>
      <c r="N287">
        <v>218</v>
      </c>
      <c r="O287">
        <v>0</v>
      </c>
      <c r="P287">
        <v>11403.5</v>
      </c>
      <c r="Q287">
        <v>11625.1</v>
      </c>
      <c r="R287">
        <v>2000</v>
      </c>
      <c r="S287">
        <v>443200</v>
      </c>
      <c r="T287">
        <v>0</v>
      </c>
      <c r="U287">
        <v>0</v>
      </c>
      <c r="V287">
        <v>443200</v>
      </c>
      <c r="W287">
        <v>0</v>
      </c>
      <c r="X287">
        <v>401096.1</v>
      </c>
      <c r="Y287">
        <v>401096.1</v>
      </c>
      <c r="Z287">
        <v>9.5</v>
      </c>
      <c r="AA287">
        <v>2354433.16</v>
      </c>
      <c r="AB287">
        <v>4708867.18</v>
      </c>
      <c r="AC287">
        <v>0.90500000000000003</v>
      </c>
      <c r="AD287">
        <v>2</v>
      </c>
      <c r="AE287">
        <v>19</v>
      </c>
      <c r="AH287">
        <v>0</v>
      </c>
      <c r="AI287">
        <v>0</v>
      </c>
      <c r="AJ287">
        <v>0</v>
      </c>
      <c r="AK287">
        <v>2175</v>
      </c>
      <c r="AL287">
        <v>0</v>
      </c>
    </row>
    <row r="288" spans="1:38" hidden="1" x14ac:dyDescent="0.25">
      <c r="A288">
        <v>549</v>
      </c>
      <c r="B288" t="s">
        <v>52</v>
      </c>
      <c r="C288" t="s">
        <v>53</v>
      </c>
      <c r="D288" t="s">
        <v>491</v>
      </c>
      <c r="E288" t="s">
        <v>836</v>
      </c>
      <c r="F288" t="s">
        <v>491</v>
      </c>
      <c r="H288" t="s">
        <v>837</v>
      </c>
      <c r="I288" t="s">
        <v>57</v>
      </c>
      <c r="J288" t="s">
        <v>838</v>
      </c>
      <c r="K288">
        <v>379</v>
      </c>
      <c r="L288">
        <v>379</v>
      </c>
      <c r="M288">
        <v>0</v>
      </c>
      <c r="N288">
        <v>378</v>
      </c>
      <c r="O288">
        <v>0</v>
      </c>
      <c r="P288">
        <v>88.748000000000005</v>
      </c>
      <c r="Q288">
        <v>111.496</v>
      </c>
      <c r="R288">
        <v>20000</v>
      </c>
      <c r="S288">
        <v>454960</v>
      </c>
      <c r="T288">
        <v>0</v>
      </c>
      <c r="U288">
        <v>0</v>
      </c>
      <c r="V288">
        <v>454960</v>
      </c>
      <c r="W288">
        <v>0</v>
      </c>
      <c r="X288">
        <v>411740.125</v>
      </c>
      <c r="Y288">
        <v>411740.125</v>
      </c>
      <c r="Z288">
        <v>9.5</v>
      </c>
      <c r="AA288">
        <v>2417182.59</v>
      </c>
      <c r="AB288">
        <v>4833828.9220000003</v>
      </c>
      <c r="AC288">
        <v>0.90500000000000003</v>
      </c>
      <c r="AD288">
        <v>1.9998</v>
      </c>
      <c r="AE288">
        <v>19</v>
      </c>
      <c r="AH288">
        <v>0</v>
      </c>
      <c r="AI288">
        <v>0</v>
      </c>
      <c r="AJ288">
        <v>0</v>
      </c>
      <c r="AK288">
        <v>2979.5</v>
      </c>
      <c r="AL288">
        <v>0</v>
      </c>
    </row>
    <row r="289" spans="1:38" hidden="1" x14ac:dyDescent="0.25">
      <c r="A289">
        <v>551</v>
      </c>
      <c r="B289" t="s">
        <v>39</v>
      </c>
      <c r="C289" t="s">
        <v>187</v>
      </c>
      <c r="D289" t="s">
        <v>636</v>
      </c>
      <c r="E289" t="s">
        <v>839</v>
      </c>
      <c r="F289" t="s">
        <v>636</v>
      </c>
      <c r="H289" t="s">
        <v>840</v>
      </c>
      <c r="I289" t="s">
        <v>57</v>
      </c>
      <c r="J289" t="s">
        <v>841</v>
      </c>
      <c r="K289">
        <v>660</v>
      </c>
      <c r="L289">
        <v>660</v>
      </c>
      <c r="M289">
        <v>0</v>
      </c>
      <c r="N289">
        <v>660</v>
      </c>
      <c r="O289">
        <v>0</v>
      </c>
      <c r="P289">
        <v>5.3769999999999998</v>
      </c>
      <c r="Q289">
        <v>19.081</v>
      </c>
      <c r="R289">
        <v>20000</v>
      </c>
      <c r="S289">
        <v>274080</v>
      </c>
      <c r="T289">
        <v>0</v>
      </c>
      <c r="U289">
        <v>0</v>
      </c>
      <c r="V289">
        <v>274080</v>
      </c>
      <c r="W289">
        <v>0</v>
      </c>
      <c r="X289">
        <v>248043.63</v>
      </c>
      <c r="Y289">
        <v>248043.63</v>
      </c>
      <c r="Z289">
        <v>9.5</v>
      </c>
      <c r="AA289">
        <v>1456018.8</v>
      </c>
      <c r="AB289">
        <v>2912034.9470000002</v>
      </c>
      <c r="AC289">
        <v>0.90500000000000003</v>
      </c>
      <c r="AD289">
        <v>2</v>
      </c>
      <c r="AE289">
        <v>19</v>
      </c>
      <c r="AH289">
        <v>0</v>
      </c>
      <c r="AI289">
        <v>0</v>
      </c>
      <c r="AJ289">
        <v>0</v>
      </c>
      <c r="AK289">
        <v>4985</v>
      </c>
      <c r="AL289">
        <v>0</v>
      </c>
    </row>
    <row r="290" spans="1:38" hidden="1" x14ac:dyDescent="0.25">
      <c r="A290">
        <v>553</v>
      </c>
      <c r="B290" t="s">
        <v>94</v>
      </c>
      <c r="C290" t="s">
        <v>102</v>
      </c>
      <c r="D290" t="s">
        <v>159</v>
      </c>
      <c r="E290" t="s">
        <v>842</v>
      </c>
      <c r="F290" t="s">
        <v>159</v>
      </c>
      <c r="H290" t="s">
        <v>843</v>
      </c>
      <c r="I290" t="s">
        <v>57</v>
      </c>
      <c r="J290" t="s">
        <v>844</v>
      </c>
      <c r="K290">
        <v>426</v>
      </c>
      <c r="L290">
        <v>426</v>
      </c>
      <c r="M290">
        <v>0</v>
      </c>
      <c r="N290">
        <v>411</v>
      </c>
      <c r="O290">
        <v>0</v>
      </c>
      <c r="P290">
        <v>654.69100000000003</v>
      </c>
      <c r="Q290">
        <v>675.79600000000005</v>
      </c>
      <c r="R290">
        <v>20000</v>
      </c>
      <c r="S290">
        <v>422100</v>
      </c>
      <c r="T290">
        <v>0</v>
      </c>
      <c r="U290">
        <v>0</v>
      </c>
      <c r="V290">
        <v>422100</v>
      </c>
      <c r="W290">
        <v>425</v>
      </c>
      <c r="X290">
        <v>381574.24</v>
      </c>
      <c r="Y290">
        <v>381999.24</v>
      </c>
      <c r="Z290">
        <v>9.5</v>
      </c>
      <c r="AA290">
        <v>2245355.8199999998</v>
      </c>
      <c r="AB290">
        <v>4487498.6500000004</v>
      </c>
      <c r="AC290">
        <v>0.90500000000000003</v>
      </c>
      <c r="AD290">
        <v>1.9985999999999999</v>
      </c>
      <c r="AE290">
        <v>18.989999999999998</v>
      </c>
      <c r="AH290">
        <v>0</v>
      </c>
      <c r="AI290">
        <v>0</v>
      </c>
      <c r="AJ290">
        <v>0</v>
      </c>
      <c r="AK290">
        <v>3320</v>
      </c>
      <c r="AL290">
        <v>0</v>
      </c>
    </row>
    <row r="291" spans="1:38" hidden="1" x14ac:dyDescent="0.25">
      <c r="A291">
        <v>554</v>
      </c>
      <c r="B291" t="s">
        <v>45</v>
      </c>
      <c r="C291" t="s">
        <v>46</v>
      </c>
      <c r="D291" t="s">
        <v>413</v>
      </c>
      <c r="E291" t="s">
        <v>414</v>
      </c>
      <c r="F291" t="s">
        <v>413</v>
      </c>
      <c r="H291" t="s">
        <v>845</v>
      </c>
      <c r="I291" t="s">
        <v>57</v>
      </c>
      <c r="J291" t="s">
        <v>846</v>
      </c>
      <c r="K291">
        <v>776</v>
      </c>
      <c r="L291">
        <v>776</v>
      </c>
      <c r="M291">
        <v>0</v>
      </c>
      <c r="N291">
        <v>644</v>
      </c>
      <c r="O291">
        <v>0</v>
      </c>
      <c r="P291">
        <v>358.822</v>
      </c>
      <c r="Q291">
        <v>371.14299999999997</v>
      </c>
      <c r="R291">
        <v>40000</v>
      </c>
      <c r="S291">
        <v>492840</v>
      </c>
      <c r="T291">
        <v>536784</v>
      </c>
      <c r="U291">
        <v>0</v>
      </c>
      <c r="V291">
        <v>1029624</v>
      </c>
      <c r="W291">
        <v>5185</v>
      </c>
      <c r="X291">
        <v>926625.84</v>
      </c>
      <c r="Y291">
        <v>931810.84</v>
      </c>
      <c r="Z291">
        <v>9.5</v>
      </c>
      <c r="AA291">
        <v>5458242.3300000001</v>
      </c>
      <c r="AB291">
        <v>45060003.729999997</v>
      </c>
      <c r="AC291">
        <v>0.90500000000000003</v>
      </c>
      <c r="AD291">
        <v>8.2553999999999998</v>
      </c>
      <c r="AE291">
        <v>78.430000000000007</v>
      </c>
      <c r="AH291">
        <v>0</v>
      </c>
      <c r="AI291">
        <v>0</v>
      </c>
      <c r="AJ291">
        <v>0</v>
      </c>
      <c r="AK291">
        <v>6440</v>
      </c>
      <c r="AL291">
        <v>0</v>
      </c>
    </row>
    <row r="292" spans="1:38" hidden="1" x14ac:dyDescent="0.25">
      <c r="A292">
        <v>557</v>
      </c>
      <c r="B292" t="s">
        <v>94</v>
      </c>
      <c r="C292" t="s">
        <v>166</v>
      </c>
      <c r="D292" t="s">
        <v>166</v>
      </c>
      <c r="E292" t="s">
        <v>397</v>
      </c>
      <c r="F292" t="s">
        <v>166</v>
      </c>
      <c r="H292" t="s">
        <v>847</v>
      </c>
      <c r="I292" t="s">
        <v>57</v>
      </c>
      <c r="J292" t="s">
        <v>848</v>
      </c>
      <c r="K292">
        <v>247</v>
      </c>
      <c r="L292">
        <v>247</v>
      </c>
      <c r="M292">
        <v>0</v>
      </c>
      <c r="N292">
        <v>247</v>
      </c>
      <c r="O292">
        <v>0</v>
      </c>
      <c r="P292">
        <v>563.38099999999997</v>
      </c>
      <c r="Q292">
        <v>583.03599999999994</v>
      </c>
      <c r="R292">
        <v>20000</v>
      </c>
      <c r="S292">
        <v>393100</v>
      </c>
      <c r="T292">
        <v>0</v>
      </c>
      <c r="U292">
        <v>0</v>
      </c>
      <c r="V292">
        <v>393100</v>
      </c>
      <c r="W292">
        <v>0</v>
      </c>
      <c r="X292">
        <v>355755.00400000002</v>
      </c>
      <c r="Y292">
        <v>355755.00400000002</v>
      </c>
      <c r="Z292">
        <v>9.5</v>
      </c>
      <c r="AA292">
        <v>2070494.49</v>
      </c>
      <c r="AB292">
        <v>4140988.5430000001</v>
      </c>
      <c r="AC292">
        <v>0.90500000000000003</v>
      </c>
      <c r="AD292">
        <v>2</v>
      </c>
      <c r="AE292">
        <v>19</v>
      </c>
      <c r="AH292">
        <v>0</v>
      </c>
      <c r="AI292">
        <v>0</v>
      </c>
      <c r="AJ292">
        <v>0</v>
      </c>
      <c r="AK292">
        <v>1868</v>
      </c>
      <c r="AL292">
        <v>0</v>
      </c>
    </row>
    <row r="293" spans="1:38" hidden="1" x14ac:dyDescent="0.25">
      <c r="A293">
        <v>558</v>
      </c>
      <c r="B293" t="s">
        <v>45</v>
      </c>
      <c r="C293" t="s">
        <v>46</v>
      </c>
      <c r="D293" t="s">
        <v>46</v>
      </c>
      <c r="E293" t="s">
        <v>77</v>
      </c>
      <c r="F293" t="s">
        <v>46</v>
      </c>
      <c r="H293" t="s">
        <v>849</v>
      </c>
      <c r="I293" t="s">
        <v>50</v>
      </c>
      <c r="J293" t="s">
        <v>850</v>
      </c>
      <c r="K293">
        <v>3645</v>
      </c>
      <c r="L293">
        <v>3645</v>
      </c>
      <c r="M293">
        <v>0</v>
      </c>
      <c r="N293">
        <v>18</v>
      </c>
      <c r="O293">
        <v>0</v>
      </c>
      <c r="P293">
        <v>985.01900000000001</v>
      </c>
      <c r="Q293">
        <v>993.28399999999999</v>
      </c>
      <c r="R293">
        <v>40000</v>
      </c>
      <c r="S293">
        <v>330600</v>
      </c>
      <c r="T293">
        <v>65000</v>
      </c>
      <c r="U293">
        <v>0</v>
      </c>
      <c r="V293">
        <v>395600</v>
      </c>
      <c r="W293">
        <v>344746.7</v>
      </c>
      <c r="X293">
        <v>26460</v>
      </c>
      <c r="Y293">
        <v>371206.7</v>
      </c>
      <c r="Z293">
        <v>6.17</v>
      </c>
      <c r="AA293">
        <v>4056936.04</v>
      </c>
      <c r="AB293">
        <v>4422115.0999999996</v>
      </c>
      <c r="AC293">
        <v>0.93830000000000002</v>
      </c>
      <c r="AD293">
        <v>1.0900000000000001</v>
      </c>
      <c r="AE293">
        <v>6.73</v>
      </c>
      <c r="AH293">
        <v>0</v>
      </c>
      <c r="AI293">
        <v>0</v>
      </c>
      <c r="AJ293">
        <v>0</v>
      </c>
      <c r="AK293">
        <v>180</v>
      </c>
      <c r="AL293">
        <v>0</v>
      </c>
    </row>
    <row r="294" spans="1:38" hidden="1" x14ac:dyDescent="0.25">
      <c r="A294">
        <v>560</v>
      </c>
      <c r="B294" t="s">
        <v>94</v>
      </c>
      <c r="C294" t="s">
        <v>102</v>
      </c>
      <c r="D294" t="s">
        <v>159</v>
      </c>
      <c r="E294" t="s">
        <v>842</v>
      </c>
      <c r="F294" t="s">
        <v>159</v>
      </c>
      <c r="H294" t="s">
        <v>851</v>
      </c>
      <c r="I294" t="s">
        <v>50</v>
      </c>
      <c r="J294" t="s">
        <v>852</v>
      </c>
      <c r="K294">
        <v>6944</v>
      </c>
      <c r="L294">
        <v>6944</v>
      </c>
      <c r="M294">
        <v>0</v>
      </c>
      <c r="N294">
        <v>0</v>
      </c>
      <c r="O294">
        <v>0</v>
      </c>
      <c r="P294">
        <v>1835.2860000000001</v>
      </c>
      <c r="Q294">
        <v>1865.3989999999999</v>
      </c>
      <c r="R294">
        <v>20000</v>
      </c>
      <c r="S294">
        <v>602260</v>
      </c>
      <c r="T294">
        <v>0</v>
      </c>
      <c r="U294">
        <v>28710</v>
      </c>
      <c r="V294">
        <v>573550</v>
      </c>
      <c r="W294">
        <v>519372.5</v>
      </c>
      <c r="X294">
        <v>0</v>
      </c>
      <c r="Y294">
        <v>519372.5</v>
      </c>
      <c r="Z294">
        <v>9.4499999999999993</v>
      </c>
      <c r="AA294">
        <v>5224373.66</v>
      </c>
      <c r="AB294">
        <v>7525468.7599999998</v>
      </c>
      <c r="AC294">
        <v>0.90549999999999997</v>
      </c>
      <c r="AD294">
        <v>1.4404999999999999</v>
      </c>
      <c r="AE294">
        <v>13.61</v>
      </c>
      <c r="AH294">
        <v>0</v>
      </c>
      <c r="AI294">
        <v>0</v>
      </c>
      <c r="AJ294">
        <v>0</v>
      </c>
      <c r="AK294">
        <v>0</v>
      </c>
      <c r="AL294">
        <v>0</v>
      </c>
    </row>
    <row r="295" spans="1:38" hidden="1" x14ac:dyDescent="0.25">
      <c r="A295">
        <v>562</v>
      </c>
      <c r="B295" t="s">
        <v>45</v>
      </c>
      <c r="C295" t="s">
        <v>45</v>
      </c>
      <c r="D295" t="s">
        <v>581</v>
      </c>
      <c r="E295" t="s">
        <v>582</v>
      </c>
      <c r="F295" t="s">
        <v>581</v>
      </c>
      <c r="H295" t="s">
        <v>853</v>
      </c>
      <c r="I295" t="s">
        <v>79</v>
      </c>
      <c r="J295" t="s">
        <v>854</v>
      </c>
      <c r="K295">
        <v>1</v>
      </c>
      <c r="L295">
        <v>1</v>
      </c>
      <c r="M295">
        <v>0</v>
      </c>
      <c r="N295">
        <v>0</v>
      </c>
      <c r="O295">
        <v>0</v>
      </c>
      <c r="P295">
        <v>19954</v>
      </c>
      <c r="Q295">
        <v>20822.400000000001</v>
      </c>
      <c r="R295">
        <v>2000</v>
      </c>
      <c r="S295">
        <v>1736800</v>
      </c>
      <c r="T295">
        <v>0</v>
      </c>
      <c r="U295">
        <v>0</v>
      </c>
      <c r="V295">
        <v>1736800</v>
      </c>
      <c r="W295">
        <v>1739340</v>
      </c>
      <c r="X295">
        <v>0</v>
      </c>
      <c r="Y295">
        <v>1739340</v>
      </c>
      <c r="Z295">
        <v>-0.15</v>
      </c>
      <c r="AA295">
        <v>4128710</v>
      </c>
      <c r="AB295">
        <v>4136594</v>
      </c>
      <c r="AC295">
        <v>1.0015000000000001</v>
      </c>
      <c r="AD295">
        <v>1.0019</v>
      </c>
      <c r="AE295">
        <v>-0.15</v>
      </c>
      <c r="AH295">
        <v>0</v>
      </c>
      <c r="AI295">
        <v>0</v>
      </c>
      <c r="AJ295">
        <v>0</v>
      </c>
      <c r="AK295">
        <v>0</v>
      </c>
      <c r="AL295">
        <v>0</v>
      </c>
    </row>
    <row r="296" spans="1:38" hidden="1" x14ac:dyDescent="0.25">
      <c r="A296">
        <v>564</v>
      </c>
      <c r="B296" t="s">
        <v>45</v>
      </c>
      <c r="C296" t="s">
        <v>46</v>
      </c>
      <c r="D296" t="s">
        <v>46</v>
      </c>
      <c r="E296" t="s">
        <v>77</v>
      </c>
      <c r="F296" t="s">
        <v>46</v>
      </c>
      <c r="H296" t="s">
        <v>855</v>
      </c>
      <c r="I296" t="s">
        <v>79</v>
      </c>
      <c r="J296" t="s">
        <v>856</v>
      </c>
      <c r="K296">
        <v>307</v>
      </c>
      <c r="L296">
        <v>307</v>
      </c>
      <c r="M296">
        <v>0</v>
      </c>
      <c r="N296">
        <v>2</v>
      </c>
      <c r="O296">
        <v>0</v>
      </c>
      <c r="P296">
        <v>789.53</v>
      </c>
      <c r="Q296">
        <v>813.24300000000005</v>
      </c>
      <c r="R296">
        <v>40000</v>
      </c>
      <c r="S296">
        <v>948520</v>
      </c>
      <c r="T296">
        <v>0</v>
      </c>
      <c r="U296">
        <v>440000</v>
      </c>
      <c r="V296">
        <v>508520</v>
      </c>
      <c r="W296">
        <v>472963.75</v>
      </c>
      <c r="X296">
        <v>3000</v>
      </c>
      <c r="Y296">
        <v>475963.75</v>
      </c>
      <c r="Z296">
        <v>6.4</v>
      </c>
      <c r="AA296">
        <v>4512963.26</v>
      </c>
      <c r="AB296">
        <v>4424636.96</v>
      </c>
      <c r="AC296">
        <v>0.93600000000000005</v>
      </c>
      <c r="AD296">
        <v>0.98040000000000005</v>
      </c>
      <c r="AE296">
        <v>6.27</v>
      </c>
      <c r="AH296">
        <v>0</v>
      </c>
      <c r="AI296">
        <v>0</v>
      </c>
      <c r="AJ296">
        <v>0</v>
      </c>
      <c r="AK296">
        <v>20</v>
      </c>
      <c r="AL296">
        <v>0</v>
      </c>
    </row>
    <row r="297" spans="1:38" hidden="1" x14ac:dyDescent="0.25">
      <c r="A297">
        <v>565</v>
      </c>
      <c r="B297" t="s">
        <v>45</v>
      </c>
      <c r="C297" t="s">
        <v>45</v>
      </c>
      <c r="D297" t="s">
        <v>125</v>
      </c>
      <c r="E297" t="s">
        <v>126</v>
      </c>
      <c r="F297" t="s">
        <v>125</v>
      </c>
      <c r="H297" t="s">
        <v>857</v>
      </c>
      <c r="I297" t="s">
        <v>50</v>
      </c>
      <c r="J297" t="s">
        <v>858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40000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1:38" hidden="1" x14ac:dyDescent="0.25">
      <c r="A298">
        <v>567</v>
      </c>
      <c r="B298" t="s">
        <v>94</v>
      </c>
      <c r="C298" t="s">
        <v>95</v>
      </c>
      <c r="D298" t="s">
        <v>151</v>
      </c>
      <c r="E298" t="s">
        <v>643</v>
      </c>
      <c r="F298" t="s">
        <v>151</v>
      </c>
      <c r="H298" t="s">
        <v>859</v>
      </c>
      <c r="I298" t="s">
        <v>57</v>
      </c>
      <c r="J298" t="s">
        <v>860</v>
      </c>
      <c r="K298">
        <v>450</v>
      </c>
      <c r="L298">
        <v>450</v>
      </c>
      <c r="M298">
        <v>0</v>
      </c>
      <c r="N298">
        <v>248</v>
      </c>
      <c r="O298">
        <v>0</v>
      </c>
      <c r="P298">
        <v>622.70500000000004</v>
      </c>
      <c r="Q298">
        <v>644.64099999999996</v>
      </c>
      <c r="R298">
        <v>20000</v>
      </c>
      <c r="S298">
        <v>438720</v>
      </c>
      <c r="T298">
        <v>0</v>
      </c>
      <c r="U298">
        <v>0</v>
      </c>
      <c r="V298">
        <v>438720</v>
      </c>
      <c r="W298">
        <v>6063</v>
      </c>
      <c r="X298">
        <v>390979.73800000001</v>
      </c>
      <c r="Y298">
        <v>397042.73800000001</v>
      </c>
      <c r="Z298">
        <v>9.5</v>
      </c>
      <c r="AA298">
        <v>2366071.58</v>
      </c>
      <c r="AB298">
        <v>4657896.9639999997</v>
      </c>
      <c r="AC298">
        <v>0.90500000000000003</v>
      </c>
      <c r="AD298">
        <v>1.9685999999999999</v>
      </c>
      <c r="AE298">
        <v>18.7</v>
      </c>
      <c r="AH298">
        <v>0</v>
      </c>
      <c r="AI298">
        <v>0</v>
      </c>
      <c r="AJ298">
        <v>0</v>
      </c>
      <c r="AK298">
        <v>2424.5</v>
      </c>
      <c r="AL298">
        <v>0</v>
      </c>
    </row>
    <row r="299" spans="1:38" hidden="1" x14ac:dyDescent="0.25">
      <c r="A299">
        <v>569</v>
      </c>
      <c r="B299" t="s">
        <v>94</v>
      </c>
      <c r="C299" t="s">
        <v>95</v>
      </c>
      <c r="D299" t="s">
        <v>331</v>
      </c>
      <c r="E299" t="s">
        <v>509</v>
      </c>
      <c r="F299" t="s">
        <v>331</v>
      </c>
      <c r="H299" t="s">
        <v>861</v>
      </c>
      <c r="I299" t="s">
        <v>57</v>
      </c>
      <c r="J299" t="s">
        <v>862</v>
      </c>
      <c r="K299">
        <v>398</v>
      </c>
      <c r="L299">
        <v>398</v>
      </c>
      <c r="M299">
        <v>0</v>
      </c>
      <c r="N299">
        <v>398</v>
      </c>
      <c r="O299">
        <v>0</v>
      </c>
      <c r="P299">
        <v>828.08</v>
      </c>
      <c r="Q299">
        <v>868.22199999999998</v>
      </c>
      <c r="R299">
        <v>20000</v>
      </c>
      <c r="S299">
        <v>802840</v>
      </c>
      <c r="T299">
        <v>28000</v>
      </c>
      <c r="U299">
        <v>0</v>
      </c>
      <c r="V299">
        <v>830840</v>
      </c>
      <c r="W299">
        <v>0</v>
      </c>
      <c r="X299">
        <v>751909.03200000001</v>
      </c>
      <c r="Y299">
        <v>751909.03200000001</v>
      </c>
      <c r="Z299">
        <v>9.5</v>
      </c>
      <c r="AA299">
        <v>4413707.24</v>
      </c>
      <c r="AB299">
        <v>8827413.398</v>
      </c>
      <c r="AC299">
        <v>0.90500000000000003</v>
      </c>
      <c r="AD299">
        <v>2</v>
      </c>
      <c r="AE299">
        <v>19</v>
      </c>
      <c r="AH299">
        <v>0</v>
      </c>
      <c r="AI299">
        <v>0</v>
      </c>
      <c r="AJ299">
        <v>0</v>
      </c>
      <c r="AK299">
        <v>3924</v>
      </c>
      <c r="AL299">
        <v>0</v>
      </c>
    </row>
    <row r="300" spans="1:38" hidden="1" x14ac:dyDescent="0.25">
      <c r="A300">
        <v>572</v>
      </c>
      <c r="B300" t="s">
        <v>45</v>
      </c>
      <c r="C300" t="s">
        <v>453</v>
      </c>
      <c r="D300" t="s">
        <v>454</v>
      </c>
      <c r="E300" t="s">
        <v>603</v>
      </c>
      <c r="F300" t="s">
        <v>454</v>
      </c>
      <c r="H300" t="s">
        <v>863</v>
      </c>
      <c r="I300" t="s">
        <v>57</v>
      </c>
      <c r="J300" t="s">
        <v>864</v>
      </c>
      <c r="K300">
        <v>280</v>
      </c>
      <c r="L300">
        <v>280</v>
      </c>
      <c r="M300">
        <v>0</v>
      </c>
      <c r="N300">
        <v>279</v>
      </c>
      <c r="O300">
        <v>0</v>
      </c>
      <c r="P300">
        <v>422.26799999999997</v>
      </c>
      <c r="Q300">
        <v>434.43799999999999</v>
      </c>
      <c r="R300">
        <v>40000</v>
      </c>
      <c r="S300">
        <v>486800</v>
      </c>
      <c r="T300">
        <v>0</v>
      </c>
      <c r="U300">
        <v>100000</v>
      </c>
      <c r="V300">
        <v>386800</v>
      </c>
      <c r="W300">
        <v>10</v>
      </c>
      <c r="X300">
        <v>350043.484</v>
      </c>
      <c r="Y300">
        <v>350053.484</v>
      </c>
      <c r="Z300">
        <v>9.5</v>
      </c>
      <c r="AA300">
        <v>2054941.47</v>
      </c>
      <c r="AB300">
        <v>4109696.6970000002</v>
      </c>
      <c r="AC300">
        <v>0.90500000000000003</v>
      </c>
      <c r="AD300">
        <v>1.9999</v>
      </c>
      <c r="AE300">
        <v>19</v>
      </c>
      <c r="AH300">
        <v>0</v>
      </c>
      <c r="AI300">
        <v>0</v>
      </c>
      <c r="AJ300">
        <v>0</v>
      </c>
      <c r="AK300">
        <v>1858</v>
      </c>
      <c r="AL300">
        <v>0</v>
      </c>
    </row>
    <row r="301" spans="1:38" hidden="1" x14ac:dyDescent="0.25">
      <c r="A301">
        <v>574</v>
      </c>
      <c r="B301" t="s">
        <v>52</v>
      </c>
      <c r="C301" t="s">
        <v>120</v>
      </c>
      <c r="D301" t="s">
        <v>121</v>
      </c>
      <c r="E301" t="s">
        <v>260</v>
      </c>
      <c r="F301" t="s">
        <v>121</v>
      </c>
      <c r="H301" t="s">
        <v>865</v>
      </c>
      <c r="I301" t="s">
        <v>57</v>
      </c>
      <c r="J301" t="s">
        <v>866</v>
      </c>
      <c r="K301">
        <v>634</v>
      </c>
      <c r="L301">
        <v>634</v>
      </c>
      <c r="M301">
        <v>0</v>
      </c>
      <c r="N301">
        <v>632</v>
      </c>
      <c r="O301">
        <v>0</v>
      </c>
      <c r="P301">
        <v>1125.845</v>
      </c>
      <c r="Q301">
        <v>1148.7249999999999</v>
      </c>
      <c r="R301">
        <v>30000</v>
      </c>
      <c r="S301">
        <v>686400</v>
      </c>
      <c r="T301">
        <v>580000</v>
      </c>
      <c r="U301">
        <v>0</v>
      </c>
      <c r="V301">
        <v>1266400</v>
      </c>
      <c r="W301">
        <v>14</v>
      </c>
      <c r="X301">
        <v>1146075.1200000001</v>
      </c>
      <c r="Y301">
        <v>1146089.1200000001</v>
      </c>
      <c r="Z301">
        <v>9.5</v>
      </c>
      <c r="AA301">
        <v>6727875.6399999997</v>
      </c>
      <c r="AB301">
        <v>13455070.784</v>
      </c>
      <c r="AC301">
        <v>0.90500000000000003</v>
      </c>
      <c r="AD301">
        <v>1.9999</v>
      </c>
      <c r="AE301">
        <v>19</v>
      </c>
      <c r="AH301">
        <v>0</v>
      </c>
      <c r="AI301">
        <v>0</v>
      </c>
      <c r="AJ301">
        <v>0</v>
      </c>
      <c r="AK301">
        <v>6320</v>
      </c>
      <c r="AL301">
        <v>0</v>
      </c>
    </row>
    <row r="302" spans="1:38" hidden="1" x14ac:dyDescent="0.25">
      <c r="A302">
        <v>575</v>
      </c>
      <c r="B302" t="s">
        <v>52</v>
      </c>
      <c r="C302" t="s">
        <v>53</v>
      </c>
      <c r="D302" t="s">
        <v>491</v>
      </c>
      <c r="E302" t="s">
        <v>867</v>
      </c>
      <c r="F302" t="s">
        <v>491</v>
      </c>
      <c r="H302" t="s">
        <v>868</v>
      </c>
      <c r="I302" t="s">
        <v>57</v>
      </c>
      <c r="J302" t="s">
        <v>869</v>
      </c>
      <c r="K302">
        <v>241</v>
      </c>
      <c r="L302">
        <v>241</v>
      </c>
      <c r="M302">
        <v>0</v>
      </c>
      <c r="N302">
        <v>241</v>
      </c>
      <c r="O302">
        <v>0</v>
      </c>
      <c r="P302">
        <v>147.417</v>
      </c>
      <c r="Q302">
        <v>164.16800000000001</v>
      </c>
      <c r="R302">
        <v>20000</v>
      </c>
      <c r="S302">
        <v>335020</v>
      </c>
      <c r="T302">
        <v>0</v>
      </c>
      <c r="U302">
        <v>0</v>
      </c>
      <c r="V302">
        <v>335020</v>
      </c>
      <c r="W302">
        <v>0</v>
      </c>
      <c r="X302">
        <v>303192.33</v>
      </c>
      <c r="Y302">
        <v>303192.33</v>
      </c>
      <c r="Z302">
        <v>9.5</v>
      </c>
      <c r="AA302">
        <v>1779738.83</v>
      </c>
      <c r="AB302">
        <v>3559477.77</v>
      </c>
      <c r="AC302">
        <v>0.90500000000000003</v>
      </c>
      <c r="AD302">
        <v>2</v>
      </c>
      <c r="AE302">
        <v>19</v>
      </c>
      <c r="AH302">
        <v>0</v>
      </c>
      <c r="AI302">
        <v>0</v>
      </c>
      <c r="AJ302">
        <v>0</v>
      </c>
      <c r="AK302">
        <v>1855</v>
      </c>
      <c r="AL302">
        <v>0</v>
      </c>
    </row>
    <row r="303" spans="1:38" hidden="1" x14ac:dyDescent="0.25">
      <c r="A303">
        <v>578</v>
      </c>
      <c r="B303" t="s">
        <v>52</v>
      </c>
      <c r="C303" t="s">
        <v>53</v>
      </c>
      <c r="D303" t="s">
        <v>54</v>
      </c>
      <c r="E303" t="s">
        <v>55</v>
      </c>
      <c r="F303" t="s">
        <v>54</v>
      </c>
      <c r="H303" t="s">
        <v>870</v>
      </c>
      <c r="I303" t="s">
        <v>57</v>
      </c>
      <c r="J303" t="s">
        <v>871</v>
      </c>
      <c r="K303">
        <v>611</v>
      </c>
      <c r="L303">
        <v>611</v>
      </c>
      <c r="M303">
        <v>0</v>
      </c>
      <c r="N303">
        <v>597</v>
      </c>
      <c r="O303">
        <v>0</v>
      </c>
      <c r="P303">
        <v>762.024</v>
      </c>
      <c r="Q303">
        <v>777.70699999999999</v>
      </c>
      <c r="R303">
        <v>40000</v>
      </c>
      <c r="S303">
        <v>627320</v>
      </c>
      <c r="T303">
        <v>0</v>
      </c>
      <c r="U303">
        <v>0</v>
      </c>
      <c r="V303">
        <v>627320</v>
      </c>
      <c r="W303">
        <v>1833</v>
      </c>
      <c r="X303">
        <v>565896.022</v>
      </c>
      <c r="Y303">
        <v>567729.022</v>
      </c>
      <c r="Z303">
        <v>9.5</v>
      </c>
      <c r="AA303">
        <v>3353762.34</v>
      </c>
      <c r="AB303">
        <v>6674611.898</v>
      </c>
      <c r="AC303">
        <v>0.90500000000000003</v>
      </c>
      <c r="AD303">
        <v>1.9902</v>
      </c>
      <c r="AE303">
        <v>18.91</v>
      </c>
      <c r="AH303">
        <v>0</v>
      </c>
      <c r="AI303">
        <v>0</v>
      </c>
      <c r="AJ303">
        <v>0</v>
      </c>
      <c r="AK303">
        <v>4079.5</v>
      </c>
      <c r="AL303">
        <v>0</v>
      </c>
    </row>
    <row r="304" spans="1:38" hidden="1" x14ac:dyDescent="0.25">
      <c r="A304">
        <v>579</v>
      </c>
      <c r="B304" t="s">
        <v>94</v>
      </c>
      <c r="C304" t="s">
        <v>95</v>
      </c>
      <c r="D304" t="s">
        <v>238</v>
      </c>
      <c r="E304" t="s">
        <v>239</v>
      </c>
      <c r="F304" t="s">
        <v>238</v>
      </c>
      <c r="H304" t="s">
        <v>872</v>
      </c>
      <c r="I304" t="s">
        <v>43</v>
      </c>
      <c r="J304" t="s">
        <v>873</v>
      </c>
      <c r="K304">
        <v>2903</v>
      </c>
      <c r="L304">
        <v>2903</v>
      </c>
      <c r="M304">
        <v>0</v>
      </c>
      <c r="N304">
        <v>0</v>
      </c>
      <c r="O304">
        <v>0</v>
      </c>
      <c r="P304">
        <v>1623.25</v>
      </c>
      <c r="Q304">
        <v>1660.0440000000001</v>
      </c>
      <c r="R304">
        <v>10000</v>
      </c>
      <c r="S304">
        <v>367940</v>
      </c>
      <c r="T304">
        <v>0</v>
      </c>
      <c r="U304">
        <v>30000</v>
      </c>
      <c r="V304">
        <v>337940</v>
      </c>
      <c r="W304">
        <v>294021.12</v>
      </c>
      <c r="X304">
        <v>0</v>
      </c>
      <c r="Y304">
        <v>294021.12</v>
      </c>
      <c r="Z304">
        <v>13</v>
      </c>
      <c r="AA304">
        <v>2915058.18</v>
      </c>
      <c r="AB304">
        <v>2270567.63</v>
      </c>
      <c r="AC304">
        <v>0.87</v>
      </c>
      <c r="AD304">
        <v>0.77890000000000004</v>
      </c>
      <c r="AE304">
        <v>10.130000000000001</v>
      </c>
      <c r="AH304">
        <v>0</v>
      </c>
      <c r="AI304">
        <v>0</v>
      </c>
      <c r="AJ304">
        <v>0</v>
      </c>
      <c r="AK304">
        <v>0</v>
      </c>
      <c r="AL304">
        <v>0</v>
      </c>
    </row>
    <row r="305" spans="1:38" hidden="1" x14ac:dyDescent="0.25">
      <c r="A305">
        <v>580</v>
      </c>
      <c r="B305" t="s">
        <v>52</v>
      </c>
      <c r="C305" t="s">
        <v>53</v>
      </c>
      <c r="D305" t="s">
        <v>491</v>
      </c>
      <c r="E305" t="s">
        <v>705</v>
      </c>
      <c r="F305" t="s">
        <v>491</v>
      </c>
      <c r="H305" t="s">
        <v>874</v>
      </c>
      <c r="I305" t="s">
        <v>57</v>
      </c>
      <c r="J305" t="s">
        <v>875</v>
      </c>
      <c r="K305">
        <v>205</v>
      </c>
      <c r="L305">
        <v>205</v>
      </c>
      <c r="M305">
        <v>0</v>
      </c>
      <c r="N305">
        <v>200</v>
      </c>
      <c r="O305">
        <v>0</v>
      </c>
      <c r="P305">
        <v>539.61300000000006</v>
      </c>
      <c r="Q305">
        <v>542.62199999999996</v>
      </c>
      <c r="R305">
        <v>20000</v>
      </c>
      <c r="S305">
        <v>60180</v>
      </c>
      <c r="T305">
        <v>285000</v>
      </c>
      <c r="U305">
        <v>0</v>
      </c>
      <c r="V305">
        <v>345180</v>
      </c>
      <c r="W305">
        <v>105</v>
      </c>
      <c r="X305">
        <v>312283.62</v>
      </c>
      <c r="Y305">
        <v>312388.62</v>
      </c>
      <c r="Z305">
        <v>9.5</v>
      </c>
      <c r="AA305">
        <v>1834814.12</v>
      </c>
      <c r="AB305">
        <v>3668327.949</v>
      </c>
      <c r="AC305">
        <v>0.90500000000000003</v>
      </c>
      <c r="AD305">
        <v>1.9993000000000001</v>
      </c>
      <c r="AE305">
        <v>18.989999999999998</v>
      </c>
      <c r="AH305">
        <v>0</v>
      </c>
      <c r="AI305">
        <v>0</v>
      </c>
      <c r="AJ305">
        <v>0</v>
      </c>
      <c r="AK305">
        <v>1710</v>
      </c>
      <c r="AL305">
        <v>0</v>
      </c>
    </row>
    <row r="306" spans="1:38" hidden="1" x14ac:dyDescent="0.25">
      <c r="A306">
        <v>581</v>
      </c>
      <c r="B306" t="s">
        <v>39</v>
      </c>
      <c r="C306" t="s">
        <v>187</v>
      </c>
      <c r="D306" t="s">
        <v>876</v>
      </c>
      <c r="E306" t="s">
        <v>877</v>
      </c>
      <c r="F306" t="s">
        <v>876</v>
      </c>
      <c r="H306" t="s">
        <v>878</v>
      </c>
      <c r="I306" t="s">
        <v>43</v>
      </c>
      <c r="J306" t="s">
        <v>879</v>
      </c>
      <c r="K306">
        <v>2844</v>
      </c>
      <c r="L306">
        <v>2844</v>
      </c>
      <c r="M306">
        <v>0</v>
      </c>
      <c r="N306">
        <v>0</v>
      </c>
      <c r="O306">
        <v>0</v>
      </c>
      <c r="P306">
        <v>212.548</v>
      </c>
      <c r="Q306">
        <v>220.78200000000001</v>
      </c>
      <c r="R306">
        <v>20000</v>
      </c>
      <c r="S306">
        <v>164680</v>
      </c>
      <c r="T306">
        <v>0</v>
      </c>
      <c r="U306">
        <v>34200</v>
      </c>
      <c r="V306">
        <v>130480</v>
      </c>
      <c r="W306">
        <v>114527.65</v>
      </c>
      <c r="X306">
        <v>0</v>
      </c>
      <c r="Y306">
        <v>114527.65</v>
      </c>
      <c r="Z306">
        <v>12.23</v>
      </c>
      <c r="AA306">
        <v>1415054.18</v>
      </c>
      <c r="AB306">
        <v>1350919.97</v>
      </c>
      <c r="AC306">
        <v>0.87770000000000004</v>
      </c>
      <c r="AD306">
        <v>0.95469999999999999</v>
      </c>
      <c r="AE306">
        <v>11.68</v>
      </c>
      <c r="AH306">
        <v>0</v>
      </c>
      <c r="AI306">
        <v>0</v>
      </c>
      <c r="AJ306">
        <v>0</v>
      </c>
      <c r="AK306">
        <v>0</v>
      </c>
      <c r="AL306">
        <v>0</v>
      </c>
    </row>
    <row r="307" spans="1:38" hidden="1" x14ac:dyDescent="0.25">
      <c r="A307">
        <v>583</v>
      </c>
      <c r="B307" t="s">
        <v>94</v>
      </c>
      <c r="C307" t="s">
        <v>166</v>
      </c>
      <c r="D307" t="s">
        <v>166</v>
      </c>
      <c r="E307" t="s">
        <v>818</v>
      </c>
      <c r="F307" t="s">
        <v>166</v>
      </c>
      <c r="H307" t="s">
        <v>880</v>
      </c>
      <c r="I307" t="s">
        <v>57</v>
      </c>
      <c r="J307" t="s">
        <v>881</v>
      </c>
      <c r="K307">
        <v>407</v>
      </c>
      <c r="L307">
        <v>407</v>
      </c>
      <c r="M307">
        <v>0</v>
      </c>
      <c r="N307">
        <v>402</v>
      </c>
      <c r="O307">
        <v>0</v>
      </c>
      <c r="P307">
        <v>503.51400000000001</v>
      </c>
      <c r="Q307">
        <v>521.53800000000001</v>
      </c>
      <c r="R307">
        <v>40000</v>
      </c>
      <c r="S307">
        <v>720960</v>
      </c>
      <c r="T307">
        <v>0</v>
      </c>
      <c r="U307">
        <v>183000</v>
      </c>
      <c r="V307">
        <v>537960</v>
      </c>
      <c r="W307">
        <v>2673</v>
      </c>
      <c r="X307">
        <v>484180.18199999997</v>
      </c>
      <c r="Y307">
        <v>486853.18199999997</v>
      </c>
      <c r="Z307">
        <v>9.5</v>
      </c>
      <c r="AA307">
        <v>2845244.61</v>
      </c>
      <c r="AB307">
        <v>2879397.6329999999</v>
      </c>
      <c r="AC307">
        <v>0.90500000000000003</v>
      </c>
      <c r="AD307">
        <v>1.012</v>
      </c>
      <c r="AE307">
        <v>9.61</v>
      </c>
      <c r="AH307">
        <v>0</v>
      </c>
      <c r="AI307">
        <v>0</v>
      </c>
      <c r="AJ307">
        <v>0</v>
      </c>
      <c r="AK307">
        <v>3786</v>
      </c>
      <c r="AL307">
        <v>0</v>
      </c>
    </row>
    <row r="308" spans="1:38" hidden="1" x14ac:dyDescent="0.25">
      <c r="A308">
        <v>584</v>
      </c>
      <c r="B308" t="s">
        <v>94</v>
      </c>
      <c r="C308" t="s">
        <v>102</v>
      </c>
      <c r="D308" t="s">
        <v>159</v>
      </c>
      <c r="E308" t="s">
        <v>651</v>
      </c>
      <c r="F308" t="s">
        <v>159</v>
      </c>
      <c r="H308" t="s">
        <v>882</v>
      </c>
      <c r="I308" t="s">
        <v>57</v>
      </c>
      <c r="J308" t="s">
        <v>883</v>
      </c>
      <c r="K308">
        <v>324</v>
      </c>
      <c r="L308">
        <v>324</v>
      </c>
      <c r="M308">
        <v>0</v>
      </c>
      <c r="N308">
        <v>323</v>
      </c>
      <c r="O308">
        <v>0</v>
      </c>
      <c r="P308">
        <v>811.46400000000006</v>
      </c>
      <c r="Q308">
        <v>834.75699999999995</v>
      </c>
      <c r="R308">
        <v>20000</v>
      </c>
      <c r="S308">
        <v>465860</v>
      </c>
      <c r="T308">
        <v>0</v>
      </c>
      <c r="U308">
        <v>0</v>
      </c>
      <c r="V308">
        <v>465860</v>
      </c>
      <c r="W308">
        <v>0</v>
      </c>
      <c r="X308">
        <v>398200</v>
      </c>
      <c r="Y308">
        <v>398200</v>
      </c>
      <c r="Z308">
        <v>14.52</v>
      </c>
      <c r="AA308">
        <v>2337825</v>
      </c>
      <c r="AB308">
        <v>4674868</v>
      </c>
      <c r="AC308">
        <v>0.8548</v>
      </c>
      <c r="AD308">
        <v>1.9997</v>
      </c>
      <c r="AE308">
        <v>29.04</v>
      </c>
      <c r="AH308">
        <v>0</v>
      </c>
      <c r="AI308">
        <v>0</v>
      </c>
      <c r="AJ308">
        <v>0</v>
      </c>
      <c r="AK308">
        <v>1991</v>
      </c>
      <c r="AL308">
        <v>0</v>
      </c>
    </row>
    <row r="309" spans="1:38" hidden="1" x14ac:dyDescent="0.25">
      <c r="A309">
        <v>585</v>
      </c>
      <c r="B309" t="s">
        <v>94</v>
      </c>
      <c r="C309" t="s">
        <v>166</v>
      </c>
      <c r="D309" t="s">
        <v>166</v>
      </c>
      <c r="E309" t="s">
        <v>818</v>
      </c>
      <c r="F309" t="s">
        <v>166</v>
      </c>
      <c r="H309" t="s">
        <v>884</v>
      </c>
      <c r="I309" t="s">
        <v>57</v>
      </c>
      <c r="J309" t="s">
        <v>885</v>
      </c>
      <c r="K309">
        <v>623</v>
      </c>
      <c r="L309">
        <v>623</v>
      </c>
      <c r="M309">
        <v>0</v>
      </c>
      <c r="N309">
        <v>430</v>
      </c>
      <c r="O309">
        <v>0</v>
      </c>
      <c r="P309">
        <v>892.37599999999998</v>
      </c>
      <c r="Q309">
        <v>916.95</v>
      </c>
      <c r="R309">
        <v>30000</v>
      </c>
      <c r="S309">
        <v>737220</v>
      </c>
      <c r="T309">
        <v>0</v>
      </c>
      <c r="U309">
        <v>0</v>
      </c>
      <c r="V309">
        <v>737220</v>
      </c>
      <c r="W309">
        <v>5650</v>
      </c>
      <c r="X309">
        <v>661534.81299999997</v>
      </c>
      <c r="Y309">
        <v>667184.81299999997</v>
      </c>
      <c r="Z309">
        <v>9.5</v>
      </c>
      <c r="AA309">
        <v>3927960.27</v>
      </c>
      <c r="AB309">
        <v>7235775.585</v>
      </c>
      <c r="AC309">
        <v>0.90500000000000003</v>
      </c>
      <c r="AD309">
        <v>1.8421000000000001</v>
      </c>
      <c r="AE309">
        <v>17.5</v>
      </c>
      <c r="AH309">
        <v>0</v>
      </c>
      <c r="AI309">
        <v>0</v>
      </c>
      <c r="AJ309">
        <v>0</v>
      </c>
      <c r="AK309">
        <v>3467</v>
      </c>
      <c r="AL309">
        <v>0</v>
      </c>
    </row>
    <row r="310" spans="1:38" hidden="1" x14ac:dyDescent="0.25">
      <c r="A310">
        <v>587</v>
      </c>
      <c r="B310" t="s">
        <v>71</v>
      </c>
      <c r="C310" t="s">
        <v>108</v>
      </c>
      <c r="D310" t="s">
        <v>594</v>
      </c>
      <c r="E310" t="s">
        <v>612</v>
      </c>
      <c r="F310" t="s">
        <v>594</v>
      </c>
      <c r="H310" t="s">
        <v>886</v>
      </c>
      <c r="I310" t="s">
        <v>57</v>
      </c>
      <c r="J310" t="s">
        <v>887</v>
      </c>
      <c r="K310">
        <v>651</v>
      </c>
      <c r="L310">
        <v>651</v>
      </c>
      <c r="M310">
        <v>0</v>
      </c>
      <c r="N310">
        <v>641</v>
      </c>
      <c r="O310">
        <v>0</v>
      </c>
      <c r="P310">
        <v>1036.9000000000001</v>
      </c>
      <c r="Q310">
        <v>1559</v>
      </c>
      <c r="R310">
        <v>2000</v>
      </c>
      <c r="S310">
        <v>1044200</v>
      </c>
      <c r="T310">
        <v>0</v>
      </c>
      <c r="U310">
        <v>35000</v>
      </c>
      <c r="V310">
        <v>1009200</v>
      </c>
      <c r="W310">
        <v>5426</v>
      </c>
      <c r="X310">
        <v>907899.58</v>
      </c>
      <c r="Y310">
        <v>913325.58</v>
      </c>
      <c r="Z310">
        <v>9.5</v>
      </c>
      <c r="AA310">
        <v>5336261.53</v>
      </c>
      <c r="AB310">
        <v>10761859.968</v>
      </c>
      <c r="AC310">
        <v>0.90500000000000003</v>
      </c>
      <c r="AD310">
        <v>2.0167000000000002</v>
      </c>
      <c r="AE310">
        <v>19.16</v>
      </c>
      <c r="AH310">
        <v>0</v>
      </c>
      <c r="AI310">
        <v>0</v>
      </c>
      <c r="AJ310">
        <v>0</v>
      </c>
      <c r="AK310">
        <v>6410</v>
      </c>
      <c r="AL310">
        <v>0</v>
      </c>
    </row>
    <row r="311" spans="1:38" hidden="1" x14ac:dyDescent="0.25">
      <c r="A311">
        <v>592</v>
      </c>
      <c r="B311" t="s">
        <v>52</v>
      </c>
      <c r="C311" t="s">
        <v>129</v>
      </c>
      <c r="D311" t="s">
        <v>284</v>
      </c>
      <c r="E311" t="s">
        <v>690</v>
      </c>
      <c r="F311" t="s">
        <v>284</v>
      </c>
      <c r="H311" t="s">
        <v>888</v>
      </c>
      <c r="I311" t="s">
        <v>79</v>
      </c>
      <c r="J311" t="s">
        <v>889</v>
      </c>
      <c r="K311">
        <v>14</v>
      </c>
      <c r="L311">
        <v>14</v>
      </c>
      <c r="M311">
        <v>0</v>
      </c>
      <c r="N311">
        <v>0</v>
      </c>
      <c r="O311">
        <v>0</v>
      </c>
      <c r="P311">
        <v>640.21500000000003</v>
      </c>
      <c r="Q311">
        <v>649.00300000000004</v>
      </c>
      <c r="R311">
        <v>20000</v>
      </c>
      <c r="S311">
        <v>175760</v>
      </c>
      <c r="T311">
        <v>0</v>
      </c>
      <c r="U311">
        <v>115760</v>
      </c>
      <c r="V311">
        <v>60000</v>
      </c>
      <c r="W311">
        <v>55730.1</v>
      </c>
      <c r="X311">
        <v>0</v>
      </c>
      <c r="Y311">
        <v>55730.1</v>
      </c>
      <c r="Z311">
        <v>7.12</v>
      </c>
      <c r="AA311">
        <v>573988</v>
      </c>
      <c r="AB311">
        <v>580963</v>
      </c>
      <c r="AC311">
        <v>0.92879999999999996</v>
      </c>
      <c r="AD311">
        <v>1.0122</v>
      </c>
      <c r="AE311">
        <v>7.21</v>
      </c>
      <c r="AH311">
        <v>0</v>
      </c>
      <c r="AI311">
        <v>0</v>
      </c>
      <c r="AJ311">
        <v>0</v>
      </c>
      <c r="AK311">
        <v>0</v>
      </c>
      <c r="AL311">
        <v>0</v>
      </c>
    </row>
    <row r="312" spans="1:38" hidden="1" x14ac:dyDescent="0.25">
      <c r="A312">
        <v>594</v>
      </c>
      <c r="B312" t="s">
        <v>45</v>
      </c>
      <c r="C312" t="s">
        <v>453</v>
      </c>
      <c r="D312" t="s">
        <v>569</v>
      </c>
      <c r="E312" t="s">
        <v>570</v>
      </c>
      <c r="F312" t="s">
        <v>569</v>
      </c>
      <c r="H312" t="s">
        <v>890</v>
      </c>
      <c r="I312" t="s">
        <v>57</v>
      </c>
      <c r="J312" t="s">
        <v>891</v>
      </c>
      <c r="K312">
        <v>383</v>
      </c>
      <c r="L312">
        <v>383</v>
      </c>
      <c r="M312">
        <v>0</v>
      </c>
      <c r="N312">
        <v>374</v>
      </c>
      <c r="O312">
        <v>0</v>
      </c>
      <c r="P312">
        <v>42.35</v>
      </c>
      <c r="Q312">
        <v>160.38</v>
      </c>
      <c r="R312">
        <v>2000</v>
      </c>
      <c r="S312">
        <v>236060</v>
      </c>
      <c r="T312">
        <v>300000</v>
      </c>
      <c r="U312">
        <v>0</v>
      </c>
      <c r="V312">
        <v>536060</v>
      </c>
      <c r="W312">
        <v>892</v>
      </c>
      <c r="X312">
        <v>484241.81199999998</v>
      </c>
      <c r="Y312">
        <v>485133.81199999998</v>
      </c>
      <c r="Z312">
        <v>9.5</v>
      </c>
      <c r="AA312">
        <v>2853376.57</v>
      </c>
      <c r="AB312">
        <v>5695252.875</v>
      </c>
      <c r="AC312">
        <v>0.90500000000000003</v>
      </c>
      <c r="AD312">
        <v>1.996</v>
      </c>
      <c r="AE312">
        <v>18.96</v>
      </c>
      <c r="AH312">
        <v>0</v>
      </c>
      <c r="AI312">
        <v>0</v>
      </c>
      <c r="AJ312">
        <v>0</v>
      </c>
      <c r="AK312">
        <v>2522.5</v>
      </c>
      <c r="AL312">
        <v>0</v>
      </c>
    </row>
    <row r="313" spans="1:38" hidden="1" x14ac:dyDescent="0.25">
      <c r="A313">
        <v>595</v>
      </c>
      <c r="B313" t="s">
        <v>52</v>
      </c>
      <c r="C313" t="s">
        <v>52</v>
      </c>
      <c r="D313" t="s">
        <v>139</v>
      </c>
      <c r="E313" t="s">
        <v>892</v>
      </c>
      <c r="F313" t="s">
        <v>139</v>
      </c>
      <c r="H313" t="s">
        <v>893</v>
      </c>
      <c r="I313" t="s">
        <v>57</v>
      </c>
      <c r="J313" t="s">
        <v>894</v>
      </c>
      <c r="K313">
        <v>314</v>
      </c>
      <c r="L313">
        <v>314</v>
      </c>
      <c r="M313">
        <v>0</v>
      </c>
      <c r="N313">
        <v>314</v>
      </c>
      <c r="O313">
        <v>0</v>
      </c>
      <c r="P313">
        <v>597.20799999999997</v>
      </c>
      <c r="Q313">
        <v>614.43499999999995</v>
      </c>
      <c r="R313">
        <v>20000</v>
      </c>
      <c r="S313">
        <v>344540</v>
      </c>
      <c r="T313">
        <v>0</v>
      </c>
      <c r="U313">
        <v>0</v>
      </c>
      <c r="V313">
        <v>344540</v>
      </c>
      <c r="W313">
        <v>0</v>
      </c>
      <c r="X313">
        <v>311808.28000000003</v>
      </c>
      <c r="Y313">
        <v>311808.28000000003</v>
      </c>
      <c r="Z313">
        <v>9.5</v>
      </c>
      <c r="AA313">
        <v>1830315.42</v>
      </c>
      <c r="AB313">
        <v>3660629.898</v>
      </c>
      <c r="AC313">
        <v>0.90500000000000003</v>
      </c>
      <c r="AD313">
        <v>2</v>
      </c>
      <c r="AE313">
        <v>19</v>
      </c>
      <c r="AH313">
        <v>0</v>
      </c>
      <c r="AI313">
        <v>0</v>
      </c>
      <c r="AJ313">
        <v>0</v>
      </c>
      <c r="AK313">
        <v>3140</v>
      </c>
      <c r="AL313">
        <v>0</v>
      </c>
    </row>
    <row r="314" spans="1:38" hidden="1" x14ac:dyDescent="0.25">
      <c r="A314">
        <v>597</v>
      </c>
      <c r="B314" t="s">
        <v>45</v>
      </c>
      <c r="C314" t="s">
        <v>155</v>
      </c>
      <c r="D314" t="s">
        <v>155</v>
      </c>
      <c r="E314" t="s">
        <v>156</v>
      </c>
      <c r="F314" t="s">
        <v>155</v>
      </c>
      <c r="H314" t="s">
        <v>895</v>
      </c>
      <c r="I314" t="s">
        <v>57</v>
      </c>
      <c r="J314" t="s">
        <v>896</v>
      </c>
      <c r="K314">
        <v>269</v>
      </c>
      <c r="L314">
        <v>269</v>
      </c>
      <c r="M314">
        <v>0</v>
      </c>
      <c r="N314">
        <v>218</v>
      </c>
      <c r="O314">
        <v>0</v>
      </c>
      <c r="P314">
        <v>314.678</v>
      </c>
      <c r="Q314">
        <v>327.94299999999998</v>
      </c>
      <c r="R314">
        <v>20000</v>
      </c>
      <c r="S314">
        <v>265300</v>
      </c>
      <c r="T314">
        <v>0</v>
      </c>
      <c r="U314">
        <v>0</v>
      </c>
      <c r="V314">
        <v>265300</v>
      </c>
      <c r="W314">
        <v>1627</v>
      </c>
      <c r="X314">
        <v>238470.2</v>
      </c>
      <c r="Y314">
        <v>240097.2</v>
      </c>
      <c r="Z314">
        <v>9.5</v>
      </c>
      <c r="AA314">
        <v>1418444.19</v>
      </c>
      <c r="AB314">
        <v>2838419.5469999998</v>
      </c>
      <c r="AC314">
        <v>0.90500000000000003</v>
      </c>
      <c r="AD314">
        <v>2.0011000000000001</v>
      </c>
      <c r="AE314">
        <v>19.010000000000002</v>
      </c>
      <c r="AH314">
        <v>0</v>
      </c>
      <c r="AI314">
        <v>0</v>
      </c>
      <c r="AJ314">
        <v>0</v>
      </c>
      <c r="AK314">
        <v>2180</v>
      </c>
      <c r="AL314">
        <v>0</v>
      </c>
    </row>
    <row r="315" spans="1:38" hidden="1" x14ac:dyDescent="0.25">
      <c r="A315">
        <v>598</v>
      </c>
      <c r="B315" t="s">
        <v>94</v>
      </c>
      <c r="C315" t="s">
        <v>166</v>
      </c>
      <c r="D315" t="s">
        <v>175</v>
      </c>
      <c r="E315" t="s">
        <v>337</v>
      </c>
      <c r="F315" t="s">
        <v>175</v>
      </c>
      <c r="H315" t="s">
        <v>897</v>
      </c>
      <c r="I315" t="s">
        <v>57</v>
      </c>
      <c r="J315" t="s">
        <v>898</v>
      </c>
      <c r="K315">
        <v>453</v>
      </c>
      <c r="L315">
        <v>453</v>
      </c>
      <c r="M315">
        <v>0</v>
      </c>
      <c r="N315">
        <v>390</v>
      </c>
      <c r="O315">
        <v>0</v>
      </c>
      <c r="P315">
        <v>859.98500000000001</v>
      </c>
      <c r="Q315">
        <v>884.11300000000006</v>
      </c>
      <c r="R315">
        <v>20000</v>
      </c>
      <c r="S315">
        <v>482560</v>
      </c>
      <c r="T315">
        <v>0</v>
      </c>
      <c r="U315">
        <v>0</v>
      </c>
      <c r="V315">
        <v>482560</v>
      </c>
      <c r="W315">
        <v>2032</v>
      </c>
      <c r="X315">
        <v>434683.538</v>
      </c>
      <c r="Y315">
        <v>436715.538</v>
      </c>
      <c r="Z315">
        <v>9.5</v>
      </c>
      <c r="AA315">
        <v>2575336.21</v>
      </c>
      <c r="AB315">
        <v>5126568.6749999998</v>
      </c>
      <c r="AC315">
        <v>0.90500000000000003</v>
      </c>
      <c r="AD315">
        <v>1.9905999999999999</v>
      </c>
      <c r="AE315">
        <v>18.91</v>
      </c>
      <c r="AH315">
        <v>0</v>
      </c>
      <c r="AI315">
        <v>0</v>
      </c>
      <c r="AJ315">
        <v>0</v>
      </c>
      <c r="AK315">
        <v>2972.5</v>
      </c>
      <c r="AL315">
        <v>0</v>
      </c>
    </row>
    <row r="316" spans="1:38" hidden="1" x14ac:dyDescent="0.25">
      <c r="A316">
        <v>600</v>
      </c>
      <c r="B316" t="s">
        <v>52</v>
      </c>
      <c r="C316" t="s">
        <v>120</v>
      </c>
      <c r="D316" t="s">
        <v>192</v>
      </c>
      <c r="E316" t="s">
        <v>673</v>
      </c>
      <c r="F316" t="s">
        <v>192</v>
      </c>
      <c r="H316" t="s">
        <v>899</v>
      </c>
      <c r="I316" t="s">
        <v>79</v>
      </c>
      <c r="J316" t="s">
        <v>900</v>
      </c>
      <c r="K316">
        <v>163</v>
      </c>
      <c r="L316">
        <v>163</v>
      </c>
      <c r="M316">
        <v>0</v>
      </c>
      <c r="N316">
        <v>0</v>
      </c>
      <c r="O316">
        <v>0</v>
      </c>
      <c r="P316">
        <v>82.789000000000001</v>
      </c>
      <c r="Q316">
        <v>114.02800000000001</v>
      </c>
      <c r="R316">
        <v>20000</v>
      </c>
      <c r="S316">
        <v>624780</v>
      </c>
      <c r="T316">
        <v>0</v>
      </c>
      <c r="U316">
        <v>50000</v>
      </c>
      <c r="V316">
        <v>574780</v>
      </c>
      <c r="W316">
        <v>522372.7</v>
      </c>
      <c r="X316">
        <v>0</v>
      </c>
      <c r="Y316">
        <v>522372.7</v>
      </c>
      <c r="Z316">
        <v>9.1199999999999992</v>
      </c>
      <c r="AA316">
        <v>5230012.47</v>
      </c>
      <c r="AB316">
        <v>5142547.1500000004</v>
      </c>
      <c r="AC316">
        <v>0.90880000000000005</v>
      </c>
      <c r="AD316">
        <v>0.98329999999999995</v>
      </c>
      <c r="AE316">
        <v>8.9700000000000006</v>
      </c>
      <c r="AH316">
        <v>0</v>
      </c>
      <c r="AI316">
        <v>0</v>
      </c>
      <c r="AJ316">
        <v>0</v>
      </c>
      <c r="AK316">
        <v>0</v>
      </c>
      <c r="AL316">
        <v>0</v>
      </c>
    </row>
    <row r="317" spans="1:38" hidden="1" x14ac:dyDescent="0.25">
      <c r="A317">
        <v>601</v>
      </c>
      <c r="B317" t="s">
        <v>45</v>
      </c>
      <c r="C317" t="s">
        <v>46</v>
      </c>
      <c r="D317" t="s">
        <v>47</v>
      </c>
      <c r="E317" t="s">
        <v>615</v>
      </c>
      <c r="F317" t="s">
        <v>47</v>
      </c>
      <c r="H317" t="s">
        <v>901</v>
      </c>
      <c r="I317" t="s">
        <v>57</v>
      </c>
      <c r="J317" t="s">
        <v>902</v>
      </c>
      <c r="K317">
        <v>508</v>
      </c>
      <c r="L317">
        <v>508</v>
      </c>
      <c r="M317">
        <v>0</v>
      </c>
      <c r="N317">
        <v>404</v>
      </c>
      <c r="O317">
        <v>0</v>
      </c>
      <c r="P317">
        <v>563.37099999999998</v>
      </c>
      <c r="Q317">
        <v>581.76199999999994</v>
      </c>
      <c r="R317">
        <v>40000</v>
      </c>
      <c r="S317">
        <v>735640</v>
      </c>
      <c r="T317">
        <v>85000</v>
      </c>
      <c r="U317">
        <v>0</v>
      </c>
      <c r="V317">
        <v>820640</v>
      </c>
      <c r="W317">
        <v>55079.5</v>
      </c>
      <c r="X317">
        <v>687599.92</v>
      </c>
      <c r="Y317">
        <v>742679.42</v>
      </c>
      <c r="Z317">
        <v>9.5</v>
      </c>
      <c r="AA317">
        <v>4757976.43</v>
      </c>
      <c r="AB317">
        <v>8813812.1219999995</v>
      </c>
      <c r="AC317">
        <v>0.90500000000000003</v>
      </c>
      <c r="AD317">
        <v>1.8524</v>
      </c>
      <c r="AE317">
        <v>17.600000000000001</v>
      </c>
      <c r="AH317">
        <v>0</v>
      </c>
      <c r="AI317">
        <v>0</v>
      </c>
      <c r="AJ317">
        <v>0</v>
      </c>
      <c r="AK317">
        <v>4040</v>
      </c>
      <c r="AL317">
        <v>0</v>
      </c>
    </row>
    <row r="318" spans="1:38" hidden="1" x14ac:dyDescent="0.25">
      <c r="A318">
        <v>602</v>
      </c>
      <c r="B318" t="s">
        <v>94</v>
      </c>
      <c r="C318" t="s">
        <v>102</v>
      </c>
      <c r="D318" t="s">
        <v>102</v>
      </c>
      <c r="E318" t="s">
        <v>903</v>
      </c>
      <c r="F318" t="s">
        <v>102</v>
      </c>
      <c r="H318" t="s">
        <v>904</v>
      </c>
      <c r="I318" t="s">
        <v>57</v>
      </c>
      <c r="J318" t="s">
        <v>905</v>
      </c>
      <c r="K318">
        <v>383</v>
      </c>
      <c r="L318">
        <v>383</v>
      </c>
      <c r="M318">
        <v>0</v>
      </c>
      <c r="N318">
        <v>381</v>
      </c>
      <c r="O318">
        <v>0</v>
      </c>
      <c r="P318">
        <v>620.09400000000005</v>
      </c>
      <c r="Q318">
        <v>637.54899999999998</v>
      </c>
      <c r="R318">
        <v>20000</v>
      </c>
      <c r="S318">
        <v>349100</v>
      </c>
      <c r="T318">
        <v>0</v>
      </c>
      <c r="U318">
        <v>0</v>
      </c>
      <c r="V318">
        <v>349100</v>
      </c>
      <c r="W318">
        <v>34</v>
      </c>
      <c r="X318">
        <v>315901.75799999997</v>
      </c>
      <c r="Y318">
        <v>315935.75799999997</v>
      </c>
      <c r="Z318">
        <v>9.5</v>
      </c>
      <c r="AA318">
        <v>1854909.35</v>
      </c>
      <c r="AB318">
        <v>3709513.713</v>
      </c>
      <c r="AC318">
        <v>0.90500000000000003</v>
      </c>
      <c r="AD318">
        <v>1.9998</v>
      </c>
      <c r="AE318">
        <v>19</v>
      </c>
      <c r="AH318">
        <v>0</v>
      </c>
      <c r="AI318">
        <v>0</v>
      </c>
      <c r="AJ318">
        <v>0</v>
      </c>
      <c r="AK318">
        <v>2131.0300000000002</v>
      </c>
      <c r="AL318">
        <v>0</v>
      </c>
    </row>
    <row r="319" spans="1:38" hidden="1" x14ac:dyDescent="0.25">
      <c r="A319">
        <v>603</v>
      </c>
      <c r="B319" t="s">
        <v>94</v>
      </c>
      <c r="C319" t="s">
        <v>166</v>
      </c>
      <c r="D319" t="s">
        <v>166</v>
      </c>
      <c r="E319" t="s">
        <v>468</v>
      </c>
      <c r="F319" t="s">
        <v>166</v>
      </c>
      <c r="H319" t="s">
        <v>906</v>
      </c>
      <c r="I319" t="s">
        <v>57</v>
      </c>
      <c r="J319" t="s">
        <v>907</v>
      </c>
      <c r="K319">
        <v>474</v>
      </c>
      <c r="L319">
        <v>474</v>
      </c>
      <c r="M319">
        <v>0</v>
      </c>
      <c r="N319">
        <v>463</v>
      </c>
      <c r="O319">
        <v>0</v>
      </c>
      <c r="P319">
        <v>1136.0820000000001</v>
      </c>
      <c r="Q319">
        <v>1161.5889999999999</v>
      </c>
      <c r="R319">
        <v>20000</v>
      </c>
      <c r="S319">
        <v>510140</v>
      </c>
      <c r="T319">
        <v>338000</v>
      </c>
      <c r="U319">
        <v>0</v>
      </c>
      <c r="V319">
        <v>848140</v>
      </c>
      <c r="W319">
        <v>378</v>
      </c>
      <c r="X319">
        <v>767186.69400000002</v>
      </c>
      <c r="Y319">
        <v>767564.69400000002</v>
      </c>
      <c r="Z319">
        <v>9.5</v>
      </c>
      <c r="AA319">
        <v>4468807.78</v>
      </c>
      <c r="AB319">
        <v>4469049.78</v>
      </c>
      <c r="AC319">
        <v>0.90500000000000003</v>
      </c>
      <c r="AD319">
        <v>1.0001</v>
      </c>
      <c r="AE319">
        <v>9.5</v>
      </c>
      <c r="AH319">
        <v>0</v>
      </c>
      <c r="AI319">
        <v>0</v>
      </c>
      <c r="AJ319">
        <v>0</v>
      </c>
      <c r="AK319">
        <v>4249</v>
      </c>
      <c r="AL319">
        <v>0</v>
      </c>
    </row>
    <row r="320" spans="1:38" hidden="1" x14ac:dyDescent="0.25">
      <c r="A320">
        <v>604</v>
      </c>
      <c r="B320" t="s">
        <v>45</v>
      </c>
      <c r="C320" t="s">
        <v>45</v>
      </c>
      <c r="D320" t="s">
        <v>125</v>
      </c>
      <c r="E320" t="s">
        <v>126</v>
      </c>
      <c r="F320" t="s">
        <v>125</v>
      </c>
      <c r="H320" t="s">
        <v>908</v>
      </c>
      <c r="I320" t="s">
        <v>436</v>
      </c>
      <c r="J320" t="s">
        <v>909</v>
      </c>
      <c r="K320">
        <v>9</v>
      </c>
      <c r="L320">
        <v>9</v>
      </c>
      <c r="M320">
        <v>0</v>
      </c>
      <c r="N320">
        <v>8</v>
      </c>
      <c r="O320">
        <v>0</v>
      </c>
      <c r="P320">
        <v>3281.8</v>
      </c>
      <c r="Q320">
        <v>3281.8</v>
      </c>
      <c r="R320">
        <v>1000</v>
      </c>
      <c r="S320">
        <v>0</v>
      </c>
      <c r="T320">
        <v>0</v>
      </c>
      <c r="U320">
        <v>0</v>
      </c>
      <c r="V320">
        <v>0</v>
      </c>
      <c r="W320">
        <v>10</v>
      </c>
      <c r="X320">
        <v>9777.732</v>
      </c>
      <c r="Y320">
        <v>9787.732</v>
      </c>
      <c r="Z320">
        <v>-978773.2</v>
      </c>
      <c r="AA320">
        <v>57583.77</v>
      </c>
      <c r="AB320">
        <v>114977.056</v>
      </c>
      <c r="AC320">
        <v>0</v>
      </c>
      <c r="AD320">
        <v>1.9966999999999999</v>
      </c>
      <c r="AE320">
        <v>199.67</v>
      </c>
      <c r="AH320">
        <v>0</v>
      </c>
      <c r="AI320">
        <v>0</v>
      </c>
      <c r="AJ320">
        <v>0</v>
      </c>
      <c r="AK320">
        <v>58</v>
      </c>
      <c r="AL320">
        <v>0</v>
      </c>
    </row>
    <row r="321" spans="1:38" hidden="1" x14ac:dyDescent="0.25">
      <c r="A321">
        <v>605</v>
      </c>
      <c r="B321" t="s">
        <v>94</v>
      </c>
      <c r="C321" t="s">
        <v>102</v>
      </c>
      <c r="D321" t="s">
        <v>159</v>
      </c>
      <c r="E321" t="s">
        <v>651</v>
      </c>
      <c r="F321" t="s">
        <v>159</v>
      </c>
      <c r="H321" t="s">
        <v>910</v>
      </c>
      <c r="I321" t="s">
        <v>57</v>
      </c>
      <c r="J321" t="s">
        <v>911</v>
      </c>
      <c r="K321">
        <v>364</v>
      </c>
      <c r="L321">
        <v>364</v>
      </c>
      <c r="M321">
        <v>0</v>
      </c>
      <c r="N321">
        <v>354</v>
      </c>
      <c r="O321">
        <v>0</v>
      </c>
      <c r="P321">
        <v>968.64099999999996</v>
      </c>
      <c r="Q321">
        <v>991.34400000000005</v>
      </c>
      <c r="R321">
        <v>20000</v>
      </c>
      <c r="S321">
        <v>454060</v>
      </c>
      <c r="T321">
        <v>0</v>
      </c>
      <c r="U321">
        <v>0</v>
      </c>
      <c r="V321">
        <v>454060</v>
      </c>
      <c r="W321">
        <v>210</v>
      </c>
      <c r="X321">
        <v>410714.49200000003</v>
      </c>
      <c r="Y321">
        <v>410924.49200000003</v>
      </c>
      <c r="Z321">
        <v>9.5</v>
      </c>
      <c r="AA321">
        <v>2413543.13</v>
      </c>
      <c r="AB321">
        <v>4824311.2810000004</v>
      </c>
      <c r="AC321">
        <v>0.90500000000000003</v>
      </c>
      <c r="AD321">
        <v>1.9988999999999999</v>
      </c>
      <c r="AE321">
        <v>18.989999999999998</v>
      </c>
      <c r="AH321">
        <v>0</v>
      </c>
      <c r="AI321">
        <v>0</v>
      </c>
      <c r="AJ321">
        <v>0</v>
      </c>
      <c r="AK321">
        <v>2329</v>
      </c>
      <c r="AL321">
        <v>0</v>
      </c>
    </row>
    <row r="322" spans="1:38" hidden="1" x14ac:dyDescent="0.25">
      <c r="A322">
        <v>607</v>
      </c>
      <c r="B322" t="s">
        <v>45</v>
      </c>
      <c r="C322" t="s">
        <v>155</v>
      </c>
      <c r="D322" t="s">
        <v>912</v>
      </c>
      <c r="E322" t="s">
        <v>913</v>
      </c>
      <c r="F322" t="s">
        <v>912</v>
      </c>
      <c r="H322" t="s">
        <v>914</v>
      </c>
      <c r="I322" t="s">
        <v>50</v>
      </c>
      <c r="J322" t="s">
        <v>915</v>
      </c>
      <c r="K322">
        <v>6398</v>
      </c>
      <c r="L322">
        <v>6398</v>
      </c>
      <c r="M322">
        <v>0</v>
      </c>
      <c r="N322">
        <v>320</v>
      </c>
      <c r="O322">
        <v>0</v>
      </c>
      <c r="P322">
        <v>573.20000000000005</v>
      </c>
      <c r="Q322">
        <v>1216.0999999999999</v>
      </c>
      <c r="R322">
        <v>2000</v>
      </c>
      <c r="S322">
        <v>1285800</v>
      </c>
      <c r="T322">
        <v>0</v>
      </c>
      <c r="U322">
        <v>0</v>
      </c>
      <c r="V322">
        <v>1285800</v>
      </c>
      <c r="W322">
        <v>493031.58</v>
      </c>
      <c r="X322">
        <v>353478.40000000002</v>
      </c>
      <c r="Y322">
        <v>846509.98</v>
      </c>
      <c r="Z322">
        <v>34.159999999999997</v>
      </c>
      <c r="AA322">
        <v>7254619.7800000003</v>
      </c>
      <c r="AB322">
        <v>7321930.7599999998</v>
      </c>
      <c r="AC322">
        <v>0.65839999999999999</v>
      </c>
      <c r="AD322">
        <v>1.0093000000000001</v>
      </c>
      <c r="AE322">
        <v>34.479999999999997</v>
      </c>
      <c r="AH322">
        <v>0</v>
      </c>
      <c r="AI322">
        <v>0</v>
      </c>
      <c r="AJ322">
        <v>0</v>
      </c>
      <c r="AK322">
        <v>3200</v>
      </c>
      <c r="AL322">
        <v>0</v>
      </c>
    </row>
    <row r="323" spans="1:38" hidden="1" x14ac:dyDescent="0.25">
      <c r="A323">
        <v>608</v>
      </c>
      <c r="B323" t="s">
        <v>45</v>
      </c>
      <c r="C323" t="s">
        <v>46</v>
      </c>
      <c r="D323" t="s">
        <v>46</v>
      </c>
      <c r="E323" t="s">
        <v>77</v>
      </c>
      <c r="F323" t="s">
        <v>46</v>
      </c>
      <c r="H323" t="s">
        <v>916</v>
      </c>
      <c r="I323" t="s">
        <v>79</v>
      </c>
      <c r="J323" t="s">
        <v>917</v>
      </c>
      <c r="K323">
        <v>1226</v>
      </c>
      <c r="L323">
        <v>1226</v>
      </c>
      <c r="M323">
        <v>0</v>
      </c>
      <c r="N323">
        <v>13</v>
      </c>
      <c r="O323">
        <v>0</v>
      </c>
      <c r="P323">
        <v>2632.9720000000002</v>
      </c>
      <c r="Q323">
        <v>2669.915</v>
      </c>
      <c r="R323">
        <v>40000</v>
      </c>
      <c r="S323">
        <v>1477720</v>
      </c>
      <c r="T323">
        <v>800000</v>
      </c>
      <c r="U323">
        <v>0</v>
      </c>
      <c r="V323">
        <v>2277720</v>
      </c>
      <c r="W323">
        <v>2086692.9</v>
      </c>
      <c r="X323">
        <v>19500</v>
      </c>
      <c r="Y323">
        <v>2106192.9</v>
      </c>
      <c r="Z323">
        <v>7.53</v>
      </c>
      <c r="AA323">
        <v>19615334.039999999</v>
      </c>
      <c r="AB323">
        <v>20446773.280000001</v>
      </c>
      <c r="AC323">
        <v>0.92469999999999997</v>
      </c>
      <c r="AD323">
        <v>1.0424</v>
      </c>
      <c r="AE323">
        <v>7.85</v>
      </c>
      <c r="AH323">
        <v>0</v>
      </c>
      <c r="AI323">
        <v>0</v>
      </c>
      <c r="AJ323">
        <v>0</v>
      </c>
      <c r="AK323">
        <v>130</v>
      </c>
      <c r="AL323">
        <v>0</v>
      </c>
    </row>
    <row r="324" spans="1:38" hidden="1" x14ac:dyDescent="0.25">
      <c r="A324">
        <v>609</v>
      </c>
      <c r="B324" t="s">
        <v>45</v>
      </c>
      <c r="C324" t="s">
        <v>46</v>
      </c>
      <c r="D324" t="s">
        <v>231</v>
      </c>
      <c r="E324" t="s">
        <v>232</v>
      </c>
      <c r="F324" t="s">
        <v>231</v>
      </c>
      <c r="H324" t="s">
        <v>918</v>
      </c>
      <c r="I324" t="s">
        <v>79</v>
      </c>
      <c r="J324" t="s">
        <v>919</v>
      </c>
      <c r="K324">
        <v>3</v>
      </c>
      <c r="L324">
        <v>3</v>
      </c>
      <c r="M324">
        <v>0</v>
      </c>
      <c r="N324">
        <v>0</v>
      </c>
      <c r="O324">
        <v>0</v>
      </c>
      <c r="P324">
        <v>1591.248</v>
      </c>
      <c r="Q324">
        <v>1621.9860000000001</v>
      </c>
      <c r="R324">
        <v>40000</v>
      </c>
      <c r="S324">
        <v>1229520</v>
      </c>
      <c r="T324">
        <v>0</v>
      </c>
      <c r="U324">
        <v>0</v>
      </c>
      <c r="V324">
        <v>1229520</v>
      </c>
      <c r="W324">
        <v>1246900</v>
      </c>
      <c r="X324">
        <v>0</v>
      </c>
      <c r="Y324">
        <v>1246900</v>
      </c>
      <c r="Z324">
        <v>-1.41</v>
      </c>
      <c r="AA324">
        <v>8576016</v>
      </c>
      <c r="AB324">
        <v>8576016</v>
      </c>
      <c r="AC324">
        <v>1.0141</v>
      </c>
      <c r="AD324">
        <v>1</v>
      </c>
      <c r="AE324">
        <v>-1.41</v>
      </c>
      <c r="AH324">
        <v>0</v>
      </c>
      <c r="AI324">
        <v>0</v>
      </c>
      <c r="AJ324">
        <v>0</v>
      </c>
      <c r="AK324">
        <v>0</v>
      </c>
      <c r="AL324">
        <v>0</v>
      </c>
    </row>
    <row r="325" spans="1:38" hidden="1" x14ac:dyDescent="0.25">
      <c r="A325">
        <v>610</v>
      </c>
      <c r="B325" t="s">
        <v>71</v>
      </c>
      <c r="C325" t="s">
        <v>108</v>
      </c>
      <c r="D325" t="s">
        <v>108</v>
      </c>
      <c r="E325" t="s">
        <v>109</v>
      </c>
      <c r="F325" t="s">
        <v>108</v>
      </c>
      <c r="H325" t="s">
        <v>920</v>
      </c>
      <c r="I325" t="s">
        <v>79</v>
      </c>
      <c r="J325" t="s">
        <v>921</v>
      </c>
      <c r="K325">
        <v>1</v>
      </c>
      <c r="L325">
        <v>1</v>
      </c>
      <c r="M325">
        <v>0</v>
      </c>
      <c r="N325">
        <v>0</v>
      </c>
      <c r="O325">
        <v>0</v>
      </c>
      <c r="P325">
        <v>1126.78</v>
      </c>
      <c r="Q325">
        <v>1148.1600000000001</v>
      </c>
      <c r="R325">
        <v>40000</v>
      </c>
      <c r="S325">
        <v>855200</v>
      </c>
      <c r="T325">
        <v>0</v>
      </c>
      <c r="U325">
        <v>0</v>
      </c>
      <c r="V325">
        <v>855200</v>
      </c>
      <c r="W325">
        <v>854500</v>
      </c>
      <c r="X325">
        <v>0</v>
      </c>
      <c r="Y325">
        <v>854500</v>
      </c>
      <c r="Z325">
        <v>0.08</v>
      </c>
      <c r="AA325">
        <v>5782620</v>
      </c>
      <c r="AB325">
        <v>5782620</v>
      </c>
      <c r="AC325">
        <v>0.99919999999999998</v>
      </c>
      <c r="AD325">
        <v>1</v>
      </c>
      <c r="AE325">
        <v>0.08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 hidden="1" x14ac:dyDescent="0.25">
      <c r="A326">
        <v>611</v>
      </c>
      <c r="B326" t="s">
        <v>94</v>
      </c>
      <c r="C326" t="s">
        <v>166</v>
      </c>
      <c r="D326" t="s">
        <v>171</v>
      </c>
      <c r="E326" t="s">
        <v>172</v>
      </c>
      <c r="F326" t="s">
        <v>171</v>
      </c>
      <c r="H326" t="s">
        <v>922</v>
      </c>
      <c r="I326" t="s">
        <v>43</v>
      </c>
      <c r="J326" t="s">
        <v>923</v>
      </c>
      <c r="K326">
        <v>925</v>
      </c>
      <c r="L326">
        <v>925</v>
      </c>
      <c r="M326">
        <v>0</v>
      </c>
      <c r="N326">
        <v>0</v>
      </c>
      <c r="O326">
        <v>0</v>
      </c>
      <c r="P326">
        <v>256.98200000000003</v>
      </c>
      <c r="Q326">
        <v>263.70800000000003</v>
      </c>
      <c r="R326">
        <v>20000</v>
      </c>
      <c r="S326">
        <v>134520</v>
      </c>
      <c r="T326">
        <v>0</v>
      </c>
      <c r="U326">
        <v>0</v>
      </c>
      <c r="V326">
        <v>134520</v>
      </c>
      <c r="W326">
        <v>113005.8</v>
      </c>
      <c r="X326">
        <v>0</v>
      </c>
      <c r="Y326">
        <v>113005.8</v>
      </c>
      <c r="Z326">
        <v>15.99</v>
      </c>
      <c r="AA326">
        <v>1046002.28</v>
      </c>
      <c r="AB326">
        <v>365020.1</v>
      </c>
      <c r="AC326">
        <v>0.84009999999999996</v>
      </c>
      <c r="AD326">
        <v>0.34899999999999998</v>
      </c>
      <c r="AE326">
        <v>5.58</v>
      </c>
      <c r="AH326">
        <v>0</v>
      </c>
      <c r="AI326">
        <v>0</v>
      </c>
      <c r="AJ326">
        <v>0</v>
      </c>
      <c r="AK326">
        <v>0</v>
      </c>
      <c r="AL326">
        <v>0</v>
      </c>
    </row>
    <row r="327" spans="1:38" hidden="1" x14ac:dyDescent="0.25">
      <c r="A327">
        <v>612</v>
      </c>
      <c r="B327" t="s">
        <v>94</v>
      </c>
      <c r="C327" t="s">
        <v>95</v>
      </c>
      <c r="D327" t="s">
        <v>151</v>
      </c>
      <c r="E327" t="s">
        <v>643</v>
      </c>
      <c r="F327" t="s">
        <v>151</v>
      </c>
      <c r="H327" t="s">
        <v>924</v>
      </c>
      <c r="I327" t="s">
        <v>57</v>
      </c>
      <c r="J327" t="s">
        <v>925</v>
      </c>
      <c r="K327">
        <v>328</v>
      </c>
      <c r="L327">
        <v>328</v>
      </c>
      <c r="M327">
        <v>0</v>
      </c>
      <c r="N327">
        <v>286</v>
      </c>
      <c r="O327">
        <v>0</v>
      </c>
      <c r="P327">
        <v>776.22400000000005</v>
      </c>
      <c r="Q327">
        <v>803.47299999999996</v>
      </c>
      <c r="R327">
        <v>20000</v>
      </c>
      <c r="S327">
        <v>544980</v>
      </c>
      <c r="T327">
        <v>0</v>
      </c>
      <c r="U327">
        <v>0</v>
      </c>
      <c r="V327">
        <v>544980</v>
      </c>
      <c r="W327">
        <v>1264</v>
      </c>
      <c r="X327">
        <v>491944.15</v>
      </c>
      <c r="Y327">
        <v>493208.15</v>
      </c>
      <c r="Z327">
        <v>9.5</v>
      </c>
      <c r="AA327">
        <v>2902166.28</v>
      </c>
      <c r="AB327">
        <v>5789564.7810000004</v>
      </c>
      <c r="AC327">
        <v>0.90500000000000003</v>
      </c>
      <c r="AD327">
        <v>1.9948999999999999</v>
      </c>
      <c r="AE327">
        <v>18.95</v>
      </c>
      <c r="AH327">
        <v>0</v>
      </c>
      <c r="AI327">
        <v>0</v>
      </c>
      <c r="AJ327">
        <v>0</v>
      </c>
      <c r="AK327">
        <v>2784.3</v>
      </c>
      <c r="AL327">
        <v>0</v>
      </c>
    </row>
    <row r="328" spans="1:38" hidden="1" x14ac:dyDescent="0.25">
      <c r="A328">
        <v>613</v>
      </c>
      <c r="B328" t="s">
        <v>94</v>
      </c>
      <c r="C328" t="s">
        <v>166</v>
      </c>
      <c r="D328" t="s">
        <v>312</v>
      </c>
      <c r="E328" t="s">
        <v>666</v>
      </c>
      <c r="F328" t="s">
        <v>312</v>
      </c>
      <c r="H328" t="s">
        <v>926</v>
      </c>
      <c r="I328" t="s">
        <v>57</v>
      </c>
      <c r="J328" t="s">
        <v>927</v>
      </c>
      <c r="K328">
        <v>401</v>
      </c>
      <c r="L328">
        <v>401</v>
      </c>
      <c r="M328">
        <v>0</v>
      </c>
      <c r="N328">
        <v>368</v>
      </c>
      <c r="O328">
        <v>0</v>
      </c>
      <c r="P328">
        <v>851.43799999999999</v>
      </c>
      <c r="Q328">
        <v>870.15200000000004</v>
      </c>
      <c r="R328">
        <v>30000</v>
      </c>
      <c r="S328">
        <v>561420</v>
      </c>
      <c r="T328">
        <v>0</v>
      </c>
      <c r="U328">
        <v>0</v>
      </c>
      <c r="V328">
        <v>561420</v>
      </c>
      <c r="W328">
        <v>719</v>
      </c>
      <c r="X328">
        <v>507367.12400000001</v>
      </c>
      <c r="Y328">
        <v>508086.12400000001</v>
      </c>
      <c r="Z328">
        <v>9.5</v>
      </c>
      <c r="AA328">
        <v>2962281.62</v>
      </c>
      <c r="AB328">
        <v>2962453.62</v>
      </c>
      <c r="AC328">
        <v>0.90500000000000003</v>
      </c>
      <c r="AD328">
        <v>1.0001</v>
      </c>
      <c r="AE328">
        <v>9.5</v>
      </c>
      <c r="AH328">
        <v>0</v>
      </c>
      <c r="AI328">
        <v>0</v>
      </c>
      <c r="AJ328">
        <v>0</v>
      </c>
      <c r="AK328">
        <v>3197</v>
      </c>
      <c r="AL328">
        <v>0</v>
      </c>
    </row>
    <row r="329" spans="1:38" hidden="1" x14ac:dyDescent="0.25">
      <c r="A329">
        <v>620</v>
      </c>
      <c r="B329" t="s">
        <v>94</v>
      </c>
      <c r="C329" t="s">
        <v>95</v>
      </c>
      <c r="D329" t="s">
        <v>238</v>
      </c>
      <c r="E329" t="s">
        <v>272</v>
      </c>
      <c r="F329" t="s">
        <v>238</v>
      </c>
      <c r="H329" t="s">
        <v>928</v>
      </c>
      <c r="I329" t="s">
        <v>57</v>
      </c>
      <c r="J329" t="s">
        <v>929</v>
      </c>
      <c r="K329">
        <v>50</v>
      </c>
      <c r="L329">
        <v>50</v>
      </c>
      <c r="M329">
        <v>0</v>
      </c>
      <c r="N329">
        <v>50</v>
      </c>
      <c r="O329">
        <v>0</v>
      </c>
      <c r="P329">
        <v>1037.3679999999999</v>
      </c>
      <c r="Q329">
        <v>1062.307</v>
      </c>
      <c r="R329">
        <v>2000</v>
      </c>
      <c r="S329">
        <v>49878</v>
      </c>
      <c r="T329">
        <v>0</v>
      </c>
      <c r="U329">
        <v>0</v>
      </c>
      <c r="V329">
        <v>49878</v>
      </c>
      <c r="W329">
        <v>0</v>
      </c>
      <c r="X329">
        <v>45139.718000000001</v>
      </c>
      <c r="Y329">
        <v>45139.718000000001</v>
      </c>
      <c r="Z329">
        <v>9.5</v>
      </c>
      <c r="AA329">
        <v>264970.09999999998</v>
      </c>
      <c r="AB329">
        <v>529940.24899999995</v>
      </c>
      <c r="AC329">
        <v>0.90500000000000003</v>
      </c>
      <c r="AD329">
        <v>2</v>
      </c>
      <c r="AE329">
        <v>19</v>
      </c>
      <c r="AH329">
        <v>0</v>
      </c>
      <c r="AI329">
        <v>0</v>
      </c>
      <c r="AJ329">
        <v>0</v>
      </c>
      <c r="AK329">
        <v>457</v>
      </c>
      <c r="AL329">
        <v>0</v>
      </c>
    </row>
    <row r="330" spans="1:38" hidden="1" x14ac:dyDescent="0.25">
      <c r="A330">
        <v>625</v>
      </c>
      <c r="B330" t="s">
        <v>52</v>
      </c>
      <c r="C330" t="s">
        <v>129</v>
      </c>
      <c r="D330" t="s">
        <v>130</v>
      </c>
      <c r="E330" t="s">
        <v>930</v>
      </c>
      <c r="F330" t="s">
        <v>130</v>
      </c>
      <c r="H330" t="s">
        <v>931</v>
      </c>
      <c r="I330" t="s">
        <v>57</v>
      </c>
      <c r="J330" t="s">
        <v>932</v>
      </c>
      <c r="K330">
        <v>192</v>
      </c>
      <c r="L330">
        <v>192</v>
      </c>
      <c r="M330">
        <v>0</v>
      </c>
      <c r="N330">
        <v>190</v>
      </c>
      <c r="O330">
        <v>0</v>
      </c>
      <c r="P330">
        <v>946.56899999999996</v>
      </c>
      <c r="Q330">
        <v>970.18399999999997</v>
      </c>
      <c r="R330">
        <v>20000</v>
      </c>
      <c r="S330">
        <v>472300</v>
      </c>
      <c r="T330">
        <v>0</v>
      </c>
      <c r="U330">
        <v>100000</v>
      </c>
      <c r="V330">
        <v>372300</v>
      </c>
      <c r="W330">
        <v>0</v>
      </c>
      <c r="X330">
        <v>327500</v>
      </c>
      <c r="Y330">
        <v>327500</v>
      </c>
      <c r="Z330">
        <v>12.03</v>
      </c>
      <c r="AA330">
        <v>1922425</v>
      </c>
      <c r="AB330">
        <v>3844850</v>
      </c>
      <c r="AC330">
        <v>0.87970000000000004</v>
      </c>
      <c r="AD330">
        <v>2</v>
      </c>
      <c r="AE330">
        <v>24.06</v>
      </c>
      <c r="AH330">
        <v>0</v>
      </c>
      <c r="AI330">
        <v>0</v>
      </c>
      <c r="AJ330">
        <v>0</v>
      </c>
      <c r="AK330">
        <v>1637.5</v>
      </c>
      <c r="AL330">
        <v>0</v>
      </c>
    </row>
    <row r="331" spans="1:38" hidden="1" x14ac:dyDescent="0.25">
      <c r="A331">
        <v>626</v>
      </c>
      <c r="B331" t="s">
        <v>52</v>
      </c>
      <c r="C331" t="s">
        <v>120</v>
      </c>
      <c r="D331" t="s">
        <v>196</v>
      </c>
      <c r="E331" t="s">
        <v>368</v>
      </c>
      <c r="F331" t="s">
        <v>196</v>
      </c>
      <c r="H331" t="s">
        <v>933</v>
      </c>
      <c r="I331" t="s">
        <v>57</v>
      </c>
      <c r="J331" t="s">
        <v>934</v>
      </c>
      <c r="K331">
        <v>427</v>
      </c>
      <c r="L331">
        <v>427</v>
      </c>
      <c r="M331">
        <v>0</v>
      </c>
      <c r="N331">
        <v>378</v>
      </c>
      <c r="O331">
        <v>0</v>
      </c>
      <c r="P331">
        <v>574.43200000000002</v>
      </c>
      <c r="Q331">
        <v>590.81700000000001</v>
      </c>
      <c r="R331">
        <v>20000</v>
      </c>
      <c r="S331">
        <v>327700</v>
      </c>
      <c r="T331">
        <v>0</v>
      </c>
      <c r="U331">
        <v>0</v>
      </c>
      <c r="V331">
        <v>327700</v>
      </c>
      <c r="W331">
        <v>13061.2</v>
      </c>
      <c r="X331">
        <v>283508.50799999997</v>
      </c>
      <c r="Y331">
        <v>296569.70799999998</v>
      </c>
      <c r="Z331">
        <v>9.5</v>
      </c>
      <c r="AA331">
        <v>1798507.77</v>
      </c>
      <c r="AB331">
        <v>3469898.7209999999</v>
      </c>
      <c r="AC331">
        <v>0.90500000000000003</v>
      </c>
      <c r="AD331">
        <v>1.9293</v>
      </c>
      <c r="AE331">
        <v>18.329999999999998</v>
      </c>
      <c r="AH331">
        <v>0</v>
      </c>
      <c r="AI331">
        <v>0</v>
      </c>
      <c r="AJ331">
        <v>0</v>
      </c>
      <c r="AK331">
        <v>2568.5</v>
      </c>
      <c r="AL331">
        <v>0</v>
      </c>
    </row>
    <row r="332" spans="1:38" hidden="1" x14ac:dyDescent="0.25">
      <c r="A332">
        <v>627</v>
      </c>
      <c r="B332" t="s">
        <v>71</v>
      </c>
      <c r="C332" t="s">
        <v>108</v>
      </c>
      <c r="D332" t="s">
        <v>594</v>
      </c>
      <c r="E332" t="s">
        <v>612</v>
      </c>
      <c r="F332" t="s">
        <v>594</v>
      </c>
      <c r="H332" t="s">
        <v>935</v>
      </c>
      <c r="I332" t="s">
        <v>57</v>
      </c>
      <c r="J332" t="s">
        <v>936</v>
      </c>
      <c r="K332">
        <v>439</v>
      </c>
      <c r="L332">
        <v>439</v>
      </c>
      <c r="M332">
        <v>0</v>
      </c>
      <c r="N332">
        <v>438</v>
      </c>
      <c r="O332">
        <v>0</v>
      </c>
      <c r="P332">
        <v>811.8</v>
      </c>
      <c r="Q332">
        <v>1217.5</v>
      </c>
      <c r="R332">
        <v>2000</v>
      </c>
      <c r="S332">
        <v>811400</v>
      </c>
      <c r="T332">
        <v>0</v>
      </c>
      <c r="U332">
        <v>0</v>
      </c>
      <c r="V332">
        <v>811400</v>
      </c>
      <c r="W332">
        <v>68</v>
      </c>
      <c r="X332">
        <v>733593.74</v>
      </c>
      <c r="Y332">
        <v>733661.74</v>
      </c>
      <c r="Z332">
        <v>9.58</v>
      </c>
      <c r="AA332">
        <v>4306777.71</v>
      </c>
      <c r="AB332">
        <v>8612962.0069999993</v>
      </c>
      <c r="AC332">
        <v>0.9042</v>
      </c>
      <c r="AD332">
        <v>1.9999</v>
      </c>
      <c r="AE332">
        <v>19.16</v>
      </c>
      <c r="AH332">
        <v>0</v>
      </c>
      <c r="AI332">
        <v>0</v>
      </c>
      <c r="AJ332">
        <v>0</v>
      </c>
      <c r="AK332">
        <v>4380</v>
      </c>
      <c r="AL332">
        <v>0</v>
      </c>
    </row>
    <row r="333" spans="1:38" hidden="1" x14ac:dyDescent="0.25">
      <c r="A333">
        <v>628</v>
      </c>
      <c r="B333" t="s">
        <v>39</v>
      </c>
      <c r="C333" t="s">
        <v>216</v>
      </c>
      <c r="D333" t="s">
        <v>800</v>
      </c>
      <c r="E333" t="s">
        <v>937</v>
      </c>
      <c r="F333" t="s">
        <v>800</v>
      </c>
      <c r="H333" t="s">
        <v>938</v>
      </c>
      <c r="I333" t="s">
        <v>57</v>
      </c>
      <c r="J333" t="s">
        <v>939</v>
      </c>
      <c r="K333">
        <v>588</v>
      </c>
      <c r="L333">
        <v>588</v>
      </c>
      <c r="M333">
        <v>0</v>
      </c>
      <c r="N333">
        <v>587</v>
      </c>
      <c r="O333">
        <v>0</v>
      </c>
      <c r="P333">
        <v>785.68200000000002</v>
      </c>
      <c r="Q333">
        <v>801.59100000000001</v>
      </c>
      <c r="R333">
        <v>20000</v>
      </c>
      <c r="S333">
        <v>318180</v>
      </c>
      <c r="T333">
        <v>0</v>
      </c>
      <c r="U333">
        <v>0</v>
      </c>
      <c r="V333">
        <v>318180</v>
      </c>
      <c r="W333">
        <v>18</v>
      </c>
      <c r="X333">
        <v>287935.02600000001</v>
      </c>
      <c r="Y333">
        <v>287953.02600000001</v>
      </c>
      <c r="Z333">
        <v>9.5</v>
      </c>
      <c r="AA333">
        <v>1676398.69</v>
      </c>
      <c r="AB333">
        <v>1676398.69</v>
      </c>
      <c r="AC333">
        <v>0.90500000000000003</v>
      </c>
      <c r="AD333">
        <v>1</v>
      </c>
      <c r="AE333">
        <v>9.5</v>
      </c>
      <c r="AH333">
        <v>0</v>
      </c>
      <c r="AI333">
        <v>0</v>
      </c>
      <c r="AJ333">
        <v>0</v>
      </c>
      <c r="AK333">
        <v>4293.5</v>
      </c>
      <c r="AL333">
        <v>0</v>
      </c>
    </row>
    <row r="334" spans="1:38" hidden="1" x14ac:dyDescent="0.25">
      <c r="A334">
        <v>632</v>
      </c>
      <c r="B334" t="s">
        <v>52</v>
      </c>
      <c r="C334" t="s">
        <v>53</v>
      </c>
      <c r="D334" t="s">
        <v>59</v>
      </c>
      <c r="E334" t="s">
        <v>940</v>
      </c>
      <c r="F334" t="s">
        <v>59</v>
      </c>
      <c r="H334" t="s">
        <v>941</v>
      </c>
      <c r="I334" t="s">
        <v>57</v>
      </c>
      <c r="J334" t="s">
        <v>942</v>
      </c>
      <c r="K334">
        <v>246</v>
      </c>
      <c r="L334">
        <v>246</v>
      </c>
      <c r="M334">
        <v>0</v>
      </c>
      <c r="N334">
        <v>246</v>
      </c>
      <c r="O334">
        <v>0</v>
      </c>
      <c r="P334">
        <v>472.31200000000001</v>
      </c>
      <c r="Q334">
        <v>483.036</v>
      </c>
      <c r="R334">
        <v>20000</v>
      </c>
      <c r="S334">
        <v>214480</v>
      </c>
      <c r="T334">
        <v>150000</v>
      </c>
      <c r="U334">
        <v>0</v>
      </c>
      <c r="V334">
        <v>364480</v>
      </c>
      <c r="W334">
        <v>0</v>
      </c>
      <c r="X334">
        <v>329854.06400000001</v>
      </c>
      <c r="Y334">
        <v>329854.06400000001</v>
      </c>
      <c r="Z334">
        <v>9.5</v>
      </c>
      <c r="AA334">
        <v>1936243.01</v>
      </c>
      <c r="AB334">
        <v>3872486.3450000002</v>
      </c>
      <c r="AC334">
        <v>0.90500000000000003</v>
      </c>
      <c r="AD334">
        <v>2</v>
      </c>
      <c r="AE334">
        <v>19</v>
      </c>
      <c r="AH334">
        <v>0</v>
      </c>
      <c r="AI334">
        <v>0</v>
      </c>
      <c r="AJ334">
        <v>0</v>
      </c>
      <c r="AK334">
        <v>1756</v>
      </c>
      <c r="AL334">
        <v>0</v>
      </c>
    </row>
    <row r="335" spans="1:38" hidden="1" x14ac:dyDescent="0.25">
      <c r="A335">
        <v>633</v>
      </c>
      <c r="B335" t="s">
        <v>94</v>
      </c>
      <c r="C335" t="s">
        <v>166</v>
      </c>
      <c r="D335" t="s">
        <v>171</v>
      </c>
      <c r="E335" t="s">
        <v>320</v>
      </c>
      <c r="F335" t="s">
        <v>171</v>
      </c>
      <c r="H335" t="s">
        <v>943</v>
      </c>
      <c r="I335" t="s">
        <v>43</v>
      </c>
      <c r="J335" t="s">
        <v>944</v>
      </c>
      <c r="K335">
        <v>1149</v>
      </c>
      <c r="L335">
        <v>1149</v>
      </c>
      <c r="M335">
        <v>0</v>
      </c>
      <c r="N335">
        <v>0</v>
      </c>
      <c r="O335">
        <v>0</v>
      </c>
      <c r="P335">
        <v>266.00099999999998</v>
      </c>
      <c r="Q335">
        <v>271.53100000000001</v>
      </c>
      <c r="R335">
        <v>20000</v>
      </c>
      <c r="S335">
        <v>110600</v>
      </c>
      <c r="T335">
        <v>0</v>
      </c>
      <c r="U335">
        <v>0</v>
      </c>
      <c r="V335">
        <v>110600</v>
      </c>
      <c r="W335">
        <v>88926.5</v>
      </c>
      <c r="X335">
        <v>0</v>
      </c>
      <c r="Y335">
        <v>88926.5</v>
      </c>
      <c r="Z335">
        <v>19.600000000000001</v>
      </c>
      <c r="AA335">
        <v>894136.75</v>
      </c>
      <c r="AB335">
        <v>507062.67</v>
      </c>
      <c r="AC335">
        <v>0.80400000000000005</v>
      </c>
      <c r="AD335">
        <v>0.56710000000000005</v>
      </c>
      <c r="AE335">
        <v>11.12</v>
      </c>
      <c r="AH335">
        <v>0</v>
      </c>
      <c r="AI335">
        <v>0</v>
      </c>
      <c r="AJ335">
        <v>0</v>
      </c>
      <c r="AK335">
        <v>0</v>
      </c>
      <c r="AL335">
        <v>0</v>
      </c>
    </row>
    <row r="336" spans="1:38" hidden="1" x14ac:dyDescent="0.25">
      <c r="A336">
        <v>634</v>
      </c>
      <c r="B336" t="s">
        <v>52</v>
      </c>
      <c r="C336" t="s">
        <v>129</v>
      </c>
      <c r="D336" t="s">
        <v>284</v>
      </c>
      <c r="E336" t="s">
        <v>945</v>
      </c>
      <c r="F336" t="s">
        <v>284</v>
      </c>
      <c r="H336" t="s">
        <v>946</v>
      </c>
      <c r="I336" t="s">
        <v>57</v>
      </c>
      <c r="J336" t="s">
        <v>947</v>
      </c>
      <c r="K336">
        <v>332</v>
      </c>
      <c r="L336">
        <v>332</v>
      </c>
      <c r="M336">
        <v>0</v>
      </c>
      <c r="N336">
        <v>332</v>
      </c>
      <c r="O336">
        <v>0</v>
      </c>
      <c r="P336">
        <v>337.39699999999999</v>
      </c>
      <c r="Q336">
        <v>358.84699999999998</v>
      </c>
      <c r="R336">
        <v>20000</v>
      </c>
      <c r="S336">
        <v>429000</v>
      </c>
      <c r="T336">
        <v>0</v>
      </c>
      <c r="U336">
        <v>0</v>
      </c>
      <c r="V336">
        <v>429000</v>
      </c>
      <c r="W336">
        <v>0</v>
      </c>
      <c r="X336">
        <v>388882.30900000001</v>
      </c>
      <c r="Y336">
        <v>388882.30900000001</v>
      </c>
      <c r="Z336">
        <v>9.35</v>
      </c>
      <c r="AA336">
        <v>2282739.94</v>
      </c>
      <c r="AB336">
        <v>4565479.085</v>
      </c>
      <c r="AC336">
        <v>0.90649999999999997</v>
      </c>
      <c r="AD336">
        <v>2</v>
      </c>
      <c r="AE336">
        <v>18.7</v>
      </c>
      <c r="AH336">
        <v>0</v>
      </c>
      <c r="AI336">
        <v>0</v>
      </c>
      <c r="AJ336">
        <v>0</v>
      </c>
      <c r="AK336">
        <v>2660</v>
      </c>
      <c r="AL336">
        <v>0</v>
      </c>
    </row>
    <row r="337" spans="1:38" hidden="1" x14ac:dyDescent="0.25">
      <c r="A337">
        <v>636</v>
      </c>
      <c r="B337" t="s">
        <v>52</v>
      </c>
      <c r="C337" t="s">
        <v>120</v>
      </c>
      <c r="D337" t="s">
        <v>192</v>
      </c>
      <c r="E337" t="s">
        <v>560</v>
      </c>
      <c r="F337" t="s">
        <v>192</v>
      </c>
      <c r="H337" t="s">
        <v>948</v>
      </c>
      <c r="I337" t="s">
        <v>57</v>
      </c>
      <c r="J337" t="s">
        <v>949</v>
      </c>
      <c r="K337">
        <v>329</v>
      </c>
      <c r="L337">
        <v>329</v>
      </c>
      <c r="M337">
        <v>0</v>
      </c>
      <c r="N337">
        <v>329</v>
      </c>
      <c r="O337">
        <v>0</v>
      </c>
      <c r="P337">
        <v>872.73500000000001</v>
      </c>
      <c r="Q337">
        <v>894.44399999999996</v>
      </c>
      <c r="R337">
        <v>20000</v>
      </c>
      <c r="S337">
        <v>434180</v>
      </c>
      <c r="T337">
        <v>0</v>
      </c>
      <c r="U337">
        <v>0</v>
      </c>
      <c r="V337">
        <v>434180</v>
      </c>
      <c r="W337">
        <v>0</v>
      </c>
      <c r="X337">
        <v>392931.28</v>
      </c>
      <c r="Y337">
        <v>392931.28</v>
      </c>
      <c r="Z337">
        <v>9.5</v>
      </c>
      <c r="AA337">
        <v>2306507.14</v>
      </c>
      <c r="AB337">
        <v>4613013.6220000004</v>
      </c>
      <c r="AC337">
        <v>0.90500000000000003</v>
      </c>
      <c r="AD337">
        <v>2</v>
      </c>
      <c r="AE337">
        <v>19</v>
      </c>
      <c r="AH337">
        <v>0</v>
      </c>
      <c r="AI337">
        <v>0</v>
      </c>
      <c r="AJ337">
        <v>0</v>
      </c>
      <c r="AK337">
        <v>3290</v>
      </c>
      <c r="AL337">
        <v>0</v>
      </c>
    </row>
    <row r="338" spans="1:38" hidden="1" x14ac:dyDescent="0.25">
      <c r="A338">
        <v>638</v>
      </c>
      <c r="B338" t="s">
        <v>52</v>
      </c>
      <c r="C338" t="s">
        <v>53</v>
      </c>
      <c r="D338" t="s">
        <v>54</v>
      </c>
      <c r="E338" t="s">
        <v>950</v>
      </c>
      <c r="F338" t="s">
        <v>54</v>
      </c>
      <c r="H338" t="s">
        <v>951</v>
      </c>
      <c r="I338" t="s">
        <v>57</v>
      </c>
      <c r="J338" t="s">
        <v>952</v>
      </c>
      <c r="K338">
        <v>348</v>
      </c>
      <c r="L338">
        <v>348</v>
      </c>
      <c r="M338">
        <v>0</v>
      </c>
      <c r="N338">
        <v>341</v>
      </c>
      <c r="O338">
        <v>0</v>
      </c>
      <c r="P338">
        <v>652.63</v>
      </c>
      <c r="Q338">
        <v>669.46</v>
      </c>
      <c r="R338">
        <v>20000</v>
      </c>
      <c r="S338">
        <v>336600</v>
      </c>
      <c r="T338">
        <v>0</v>
      </c>
      <c r="U338">
        <v>0</v>
      </c>
      <c r="V338">
        <v>336600</v>
      </c>
      <c r="W338">
        <v>9885.4</v>
      </c>
      <c r="X338">
        <v>294738.04800000001</v>
      </c>
      <c r="Y338">
        <v>304623.44799999997</v>
      </c>
      <c r="Z338">
        <v>9.5</v>
      </c>
      <c r="AA338">
        <v>1847626.73</v>
      </c>
      <c r="AB338">
        <v>3577291.0529999998</v>
      </c>
      <c r="AC338">
        <v>0.90500000000000003</v>
      </c>
      <c r="AD338">
        <v>1.9361999999999999</v>
      </c>
      <c r="AE338">
        <v>18.39</v>
      </c>
      <c r="AH338">
        <v>0</v>
      </c>
      <c r="AI338">
        <v>0</v>
      </c>
      <c r="AJ338">
        <v>0</v>
      </c>
      <c r="AK338">
        <v>3168</v>
      </c>
      <c r="AL338">
        <v>0</v>
      </c>
    </row>
    <row r="339" spans="1:38" hidden="1" x14ac:dyDescent="0.25">
      <c r="A339">
        <v>639</v>
      </c>
      <c r="B339" t="s">
        <v>52</v>
      </c>
      <c r="C339" t="s">
        <v>129</v>
      </c>
      <c r="D339" t="s">
        <v>252</v>
      </c>
      <c r="E339" t="s">
        <v>253</v>
      </c>
      <c r="F339" t="s">
        <v>252</v>
      </c>
      <c r="H339" t="s">
        <v>953</v>
      </c>
      <c r="I339" t="s">
        <v>57</v>
      </c>
      <c r="J339" t="s">
        <v>954</v>
      </c>
      <c r="K339">
        <v>321</v>
      </c>
      <c r="L339">
        <v>321</v>
      </c>
      <c r="M339">
        <v>0</v>
      </c>
      <c r="N339">
        <v>321</v>
      </c>
      <c r="O339">
        <v>0</v>
      </c>
      <c r="P339">
        <v>952.80100000000004</v>
      </c>
      <c r="Q339">
        <v>973.28099999999995</v>
      </c>
      <c r="R339">
        <v>20000</v>
      </c>
      <c r="S339">
        <v>409600</v>
      </c>
      <c r="T339">
        <v>206000</v>
      </c>
      <c r="U339">
        <v>0</v>
      </c>
      <c r="V339">
        <v>615600</v>
      </c>
      <c r="W339">
        <v>0</v>
      </c>
      <c r="X339">
        <v>557117.554</v>
      </c>
      <c r="Y339">
        <v>557117.554</v>
      </c>
      <c r="Z339">
        <v>9.5</v>
      </c>
      <c r="AA339">
        <v>3270279.58</v>
      </c>
      <c r="AB339">
        <v>6540559.7539999997</v>
      </c>
      <c r="AC339">
        <v>0.90500000000000003</v>
      </c>
      <c r="AD339">
        <v>2</v>
      </c>
      <c r="AE339">
        <v>19</v>
      </c>
      <c r="AH339">
        <v>0</v>
      </c>
      <c r="AI339">
        <v>0</v>
      </c>
      <c r="AJ339">
        <v>0</v>
      </c>
      <c r="AK339">
        <v>3190</v>
      </c>
      <c r="AL339">
        <v>0</v>
      </c>
    </row>
    <row r="340" spans="1:38" hidden="1" x14ac:dyDescent="0.25">
      <c r="A340">
        <v>640</v>
      </c>
      <c r="B340" t="s">
        <v>52</v>
      </c>
      <c r="C340" t="s">
        <v>120</v>
      </c>
      <c r="D340" t="s">
        <v>121</v>
      </c>
      <c r="E340" t="s">
        <v>260</v>
      </c>
      <c r="F340" t="s">
        <v>121</v>
      </c>
      <c r="H340" t="s">
        <v>955</v>
      </c>
      <c r="I340" t="s">
        <v>57</v>
      </c>
      <c r="J340" t="s">
        <v>956</v>
      </c>
      <c r="K340">
        <v>369</v>
      </c>
      <c r="L340">
        <v>369</v>
      </c>
      <c r="M340">
        <v>0</v>
      </c>
      <c r="N340">
        <v>364</v>
      </c>
      <c r="O340">
        <v>0</v>
      </c>
      <c r="P340">
        <v>668.00300000000004</v>
      </c>
      <c r="Q340">
        <v>684.41800000000001</v>
      </c>
      <c r="R340">
        <v>30000</v>
      </c>
      <c r="S340">
        <v>492450</v>
      </c>
      <c r="T340">
        <v>250000</v>
      </c>
      <c r="U340">
        <v>0</v>
      </c>
      <c r="V340">
        <v>742450</v>
      </c>
      <c r="W340">
        <v>2230.9</v>
      </c>
      <c r="X340">
        <v>669687.19999999995</v>
      </c>
      <c r="Y340">
        <v>671918.1</v>
      </c>
      <c r="Z340">
        <v>9.5</v>
      </c>
      <c r="AA340">
        <v>3953144.28</v>
      </c>
      <c r="AB340">
        <v>7884016.1440000003</v>
      </c>
      <c r="AC340">
        <v>0.90500000000000003</v>
      </c>
      <c r="AD340">
        <v>1.9944</v>
      </c>
      <c r="AE340">
        <v>18.95</v>
      </c>
      <c r="AH340">
        <v>0</v>
      </c>
      <c r="AI340">
        <v>0</v>
      </c>
      <c r="AJ340">
        <v>0</v>
      </c>
      <c r="AK340">
        <v>3640</v>
      </c>
      <c r="AL340">
        <v>0</v>
      </c>
    </row>
    <row r="341" spans="1:38" hidden="1" x14ac:dyDescent="0.25">
      <c r="A341">
        <v>642</v>
      </c>
      <c r="B341" t="s">
        <v>71</v>
      </c>
      <c r="C341" t="s">
        <v>72</v>
      </c>
      <c r="D341" t="s">
        <v>73</v>
      </c>
      <c r="E341" t="s">
        <v>85</v>
      </c>
      <c r="F341" t="s">
        <v>73</v>
      </c>
      <c r="H341" t="s">
        <v>957</v>
      </c>
      <c r="I341" t="s">
        <v>57</v>
      </c>
      <c r="J341" t="s">
        <v>958</v>
      </c>
      <c r="K341">
        <v>111</v>
      </c>
      <c r="L341">
        <v>111</v>
      </c>
      <c r="M341">
        <v>0</v>
      </c>
      <c r="N341">
        <v>111</v>
      </c>
      <c r="O341">
        <v>0</v>
      </c>
      <c r="P341">
        <v>457.67599999999999</v>
      </c>
      <c r="Q341">
        <v>466.41699999999997</v>
      </c>
      <c r="R341">
        <v>20000</v>
      </c>
      <c r="S341">
        <v>174820</v>
      </c>
      <c r="T341">
        <v>0</v>
      </c>
      <c r="U341">
        <v>0</v>
      </c>
      <c r="V341">
        <v>174820</v>
      </c>
      <c r="W341">
        <v>0</v>
      </c>
      <c r="X341">
        <v>158211.63</v>
      </c>
      <c r="Y341">
        <v>158211.63</v>
      </c>
      <c r="Z341">
        <v>9.5</v>
      </c>
      <c r="AA341">
        <v>928702.59</v>
      </c>
      <c r="AB341">
        <v>1857404.8470000001</v>
      </c>
      <c r="AC341">
        <v>0.90500000000000003</v>
      </c>
      <c r="AD341">
        <v>2</v>
      </c>
      <c r="AE341">
        <v>19</v>
      </c>
      <c r="AH341">
        <v>0</v>
      </c>
      <c r="AI341">
        <v>0</v>
      </c>
      <c r="AJ341">
        <v>0</v>
      </c>
      <c r="AK341">
        <v>1110</v>
      </c>
      <c r="AL341">
        <v>0</v>
      </c>
    </row>
    <row r="342" spans="1:38" hidden="1" x14ac:dyDescent="0.25">
      <c r="A342">
        <v>644</v>
      </c>
      <c r="B342" t="s">
        <v>45</v>
      </c>
      <c r="C342" t="s">
        <v>46</v>
      </c>
      <c r="D342" t="s">
        <v>231</v>
      </c>
      <c r="E342" t="s">
        <v>344</v>
      </c>
      <c r="F342" t="s">
        <v>231</v>
      </c>
      <c r="H342" t="s">
        <v>959</v>
      </c>
      <c r="I342" t="s">
        <v>79</v>
      </c>
      <c r="J342" t="s">
        <v>960</v>
      </c>
      <c r="K342">
        <v>1</v>
      </c>
      <c r="L342">
        <v>1</v>
      </c>
      <c r="M342">
        <v>0</v>
      </c>
      <c r="N342">
        <v>0</v>
      </c>
      <c r="O342">
        <v>0</v>
      </c>
      <c r="P342">
        <v>1698.866</v>
      </c>
      <c r="Q342">
        <v>1733.3240000000001</v>
      </c>
      <c r="R342">
        <v>20000</v>
      </c>
      <c r="S342">
        <v>689160</v>
      </c>
      <c r="T342">
        <v>0</v>
      </c>
      <c r="U342">
        <v>0</v>
      </c>
      <c r="V342">
        <v>689160</v>
      </c>
      <c r="W342">
        <v>700000</v>
      </c>
      <c r="X342">
        <v>0</v>
      </c>
      <c r="Y342">
        <v>700000</v>
      </c>
      <c r="Z342">
        <v>-1.57</v>
      </c>
      <c r="AA342">
        <v>599100</v>
      </c>
      <c r="AB342">
        <v>599124</v>
      </c>
      <c r="AC342">
        <v>1.0157</v>
      </c>
      <c r="AD342">
        <v>1</v>
      </c>
      <c r="AE342">
        <v>-1.57</v>
      </c>
      <c r="AH342">
        <v>0</v>
      </c>
      <c r="AI342">
        <v>0</v>
      </c>
      <c r="AJ342">
        <v>0</v>
      </c>
      <c r="AK342">
        <v>0</v>
      </c>
      <c r="AL342">
        <v>0</v>
      </c>
    </row>
    <row r="343" spans="1:38" hidden="1" x14ac:dyDescent="0.25">
      <c r="A343">
        <v>645</v>
      </c>
      <c r="B343" t="s">
        <v>94</v>
      </c>
      <c r="C343" t="s">
        <v>166</v>
      </c>
      <c r="D343" t="s">
        <v>224</v>
      </c>
      <c r="E343" t="s">
        <v>566</v>
      </c>
      <c r="F343" t="s">
        <v>224</v>
      </c>
      <c r="H343" t="s">
        <v>961</v>
      </c>
      <c r="I343" t="s">
        <v>57</v>
      </c>
      <c r="J343" t="s">
        <v>962</v>
      </c>
      <c r="K343">
        <v>424</v>
      </c>
      <c r="L343">
        <v>424</v>
      </c>
      <c r="M343">
        <v>0</v>
      </c>
      <c r="N343">
        <v>424</v>
      </c>
      <c r="O343">
        <v>0</v>
      </c>
      <c r="P343">
        <v>596.27200000000005</v>
      </c>
      <c r="Q343">
        <v>609.66999999999996</v>
      </c>
      <c r="R343">
        <v>40000</v>
      </c>
      <c r="S343">
        <v>535920</v>
      </c>
      <c r="T343">
        <v>65000</v>
      </c>
      <c r="U343">
        <v>0</v>
      </c>
      <c r="V343">
        <v>600920</v>
      </c>
      <c r="W343">
        <v>0</v>
      </c>
      <c r="X343">
        <v>542390.08499999996</v>
      </c>
      <c r="Y343">
        <v>542390.08499999996</v>
      </c>
      <c r="Z343">
        <v>9.74</v>
      </c>
      <c r="AA343">
        <v>3157305.1</v>
      </c>
      <c r="AB343">
        <v>6314609.727</v>
      </c>
      <c r="AC343">
        <v>0.90259999999999996</v>
      </c>
      <c r="AD343">
        <v>2</v>
      </c>
      <c r="AE343">
        <v>19.48</v>
      </c>
      <c r="AH343">
        <v>0</v>
      </c>
      <c r="AI343">
        <v>0</v>
      </c>
      <c r="AJ343">
        <v>0</v>
      </c>
      <c r="AK343">
        <v>3822.25</v>
      </c>
      <c r="AL343">
        <v>0</v>
      </c>
    </row>
    <row r="344" spans="1:38" hidden="1" x14ac:dyDescent="0.25">
      <c r="A344">
        <v>647</v>
      </c>
      <c r="B344" t="s">
        <v>71</v>
      </c>
      <c r="C344" t="s">
        <v>108</v>
      </c>
      <c r="D344" t="s">
        <v>340</v>
      </c>
      <c r="E344" t="s">
        <v>963</v>
      </c>
      <c r="F344" t="s">
        <v>340</v>
      </c>
      <c r="H344" t="s">
        <v>964</v>
      </c>
      <c r="I344" t="s">
        <v>57</v>
      </c>
      <c r="J344" t="s">
        <v>965</v>
      </c>
      <c r="K344">
        <v>1016</v>
      </c>
      <c r="L344">
        <v>1016</v>
      </c>
      <c r="M344">
        <v>0</v>
      </c>
      <c r="N344">
        <v>976</v>
      </c>
      <c r="O344">
        <v>0</v>
      </c>
      <c r="P344">
        <v>476.99299999999999</v>
      </c>
      <c r="Q344">
        <v>482.86099999999999</v>
      </c>
      <c r="R344">
        <v>20000</v>
      </c>
      <c r="S344">
        <v>117360</v>
      </c>
      <c r="T344">
        <v>0</v>
      </c>
      <c r="U344">
        <v>0</v>
      </c>
      <c r="V344">
        <v>117360</v>
      </c>
      <c r="W344">
        <v>910</v>
      </c>
      <c r="X344">
        <v>211510.87</v>
      </c>
      <c r="Y344">
        <v>212420.87</v>
      </c>
      <c r="Z344">
        <v>-81</v>
      </c>
      <c r="AA344">
        <v>1243831.42</v>
      </c>
      <c r="AB344">
        <v>1242927.42</v>
      </c>
      <c r="AC344">
        <v>1.81</v>
      </c>
      <c r="AD344">
        <v>0.99929999999999997</v>
      </c>
      <c r="AE344">
        <v>-80.94</v>
      </c>
      <c r="AH344">
        <v>0</v>
      </c>
      <c r="AI344">
        <v>0</v>
      </c>
      <c r="AJ344">
        <v>0</v>
      </c>
      <c r="AK344">
        <v>4796.6000000000004</v>
      </c>
      <c r="AL344">
        <v>0</v>
      </c>
    </row>
    <row r="345" spans="1:38" hidden="1" x14ac:dyDescent="0.25">
      <c r="A345">
        <v>648</v>
      </c>
      <c r="B345" t="s">
        <v>94</v>
      </c>
      <c r="C345" t="s">
        <v>102</v>
      </c>
      <c r="D345" t="s">
        <v>159</v>
      </c>
      <c r="E345" t="s">
        <v>966</v>
      </c>
      <c r="F345" t="s">
        <v>159</v>
      </c>
      <c r="H345" t="s">
        <v>967</v>
      </c>
      <c r="I345" t="s">
        <v>57</v>
      </c>
      <c r="J345" t="s">
        <v>968</v>
      </c>
      <c r="K345">
        <v>439</v>
      </c>
      <c r="L345">
        <v>439</v>
      </c>
      <c r="M345">
        <v>0</v>
      </c>
      <c r="N345">
        <v>439</v>
      </c>
      <c r="O345">
        <v>0</v>
      </c>
      <c r="P345">
        <v>705.74</v>
      </c>
      <c r="Q345">
        <v>725.97799999999995</v>
      </c>
      <c r="R345">
        <v>20000</v>
      </c>
      <c r="S345">
        <v>404760</v>
      </c>
      <c r="T345">
        <v>0</v>
      </c>
      <c r="U345">
        <v>0</v>
      </c>
      <c r="V345">
        <v>404760</v>
      </c>
      <c r="W345">
        <v>0</v>
      </c>
      <c r="X345">
        <v>366308.1</v>
      </c>
      <c r="Y345">
        <v>366308.1</v>
      </c>
      <c r="Z345">
        <v>9.5</v>
      </c>
      <c r="AA345">
        <v>2150227.9</v>
      </c>
      <c r="AB345">
        <v>4300456.3499999996</v>
      </c>
      <c r="AC345">
        <v>0.90500000000000003</v>
      </c>
      <c r="AD345">
        <v>2</v>
      </c>
      <c r="AE345">
        <v>19</v>
      </c>
      <c r="AH345">
        <v>0</v>
      </c>
      <c r="AI345">
        <v>0</v>
      </c>
      <c r="AJ345">
        <v>0</v>
      </c>
      <c r="AK345">
        <v>3053</v>
      </c>
      <c r="AL345">
        <v>0</v>
      </c>
    </row>
    <row r="346" spans="1:38" hidden="1" x14ac:dyDescent="0.25">
      <c r="A346">
        <v>650</v>
      </c>
      <c r="B346" t="s">
        <v>71</v>
      </c>
      <c r="C346" t="s">
        <v>72</v>
      </c>
      <c r="D346" t="s">
        <v>73</v>
      </c>
      <c r="E346" t="s">
        <v>497</v>
      </c>
      <c r="F346" t="s">
        <v>73</v>
      </c>
      <c r="H346" t="s">
        <v>969</v>
      </c>
      <c r="I346" t="s">
        <v>43</v>
      </c>
      <c r="J346" t="s">
        <v>970</v>
      </c>
      <c r="K346">
        <v>1769</v>
      </c>
      <c r="L346">
        <v>1769</v>
      </c>
      <c r="M346">
        <v>0</v>
      </c>
      <c r="N346">
        <v>101</v>
      </c>
      <c r="O346">
        <v>0</v>
      </c>
      <c r="P346">
        <v>1283.6420000000001</v>
      </c>
      <c r="Q346">
        <v>1321.0889999999999</v>
      </c>
      <c r="R346">
        <v>20000</v>
      </c>
      <c r="S346">
        <v>748940</v>
      </c>
      <c r="T346">
        <v>194521</v>
      </c>
      <c r="U346">
        <v>0</v>
      </c>
      <c r="V346">
        <v>943461</v>
      </c>
      <c r="W346">
        <v>790065.4</v>
      </c>
      <c r="X346">
        <v>126686.38499999999</v>
      </c>
      <c r="Y346">
        <v>916751.78500000003</v>
      </c>
      <c r="Z346">
        <v>2.83</v>
      </c>
      <c r="AA346">
        <v>8062358.9800000004</v>
      </c>
      <c r="AB346">
        <v>7873069.2599999998</v>
      </c>
      <c r="AC346">
        <v>0.97170000000000001</v>
      </c>
      <c r="AD346">
        <v>0.97650000000000003</v>
      </c>
      <c r="AE346">
        <v>2.76</v>
      </c>
      <c r="AH346">
        <v>0</v>
      </c>
      <c r="AI346">
        <v>0</v>
      </c>
      <c r="AJ346">
        <v>0</v>
      </c>
      <c r="AK346">
        <v>995</v>
      </c>
      <c r="AL346">
        <v>0</v>
      </c>
    </row>
    <row r="347" spans="1:38" hidden="1" x14ac:dyDescent="0.25">
      <c r="A347">
        <v>651</v>
      </c>
      <c r="B347" t="s">
        <v>39</v>
      </c>
      <c r="C347" t="s">
        <v>187</v>
      </c>
      <c r="D347" t="s">
        <v>445</v>
      </c>
      <c r="E347" t="s">
        <v>446</v>
      </c>
      <c r="F347" t="s">
        <v>445</v>
      </c>
      <c r="H347" t="s">
        <v>971</v>
      </c>
      <c r="I347" t="s">
        <v>57</v>
      </c>
      <c r="J347" t="s">
        <v>972</v>
      </c>
      <c r="K347">
        <v>376</v>
      </c>
      <c r="L347">
        <v>376</v>
      </c>
      <c r="M347">
        <v>0</v>
      </c>
      <c r="N347">
        <v>376</v>
      </c>
      <c r="O347">
        <v>0</v>
      </c>
      <c r="P347">
        <v>612.62099999999998</v>
      </c>
      <c r="Q347">
        <v>637.71799999999996</v>
      </c>
      <c r="R347">
        <v>20000</v>
      </c>
      <c r="S347">
        <v>501940</v>
      </c>
      <c r="T347">
        <v>180000</v>
      </c>
      <c r="U347">
        <v>0</v>
      </c>
      <c r="V347">
        <v>681940</v>
      </c>
      <c r="W347">
        <v>0</v>
      </c>
      <c r="X347">
        <v>586500</v>
      </c>
      <c r="Y347">
        <v>586500</v>
      </c>
      <c r="Z347">
        <v>14</v>
      </c>
      <c r="AA347">
        <v>3442755</v>
      </c>
      <c r="AB347">
        <v>6885510</v>
      </c>
      <c r="AC347">
        <v>0.86</v>
      </c>
      <c r="AD347">
        <v>2</v>
      </c>
      <c r="AE347">
        <v>28</v>
      </c>
      <c r="AH347">
        <v>0</v>
      </c>
      <c r="AI347">
        <v>0</v>
      </c>
      <c r="AJ347">
        <v>0</v>
      </c>
      <c r="AK347">
        <v>2932.5</v>
      </c>
      <c r="AL347">
        <v>0</v>
      </c>
    </row>
    <row r="348" spans="1:38" hidden="1" x14ac:dyDescent="0.25">
      <c r="A348">
        <v>653</v>
      </c>
      <c r="B348" t="s">
        <v>94</v>
      </c>
      <c r="C348" t="s">
        <v>95</v>
      </c>
      <c r="D348" t="s">
        <v>393</v>
      </c>
      <c r="E348" t="s">
        <v>394</v>
      </c>
      <c r="F348" t="s">
        <v>393</v>
      </c>
      <c r="H348" t="s">
        <v>973</v>
      </c>
      <c r="I348" t="s">
        <v>57</v>
      </c>
      <c r="J348" t="s">
        <v>974</v>
      </c>
      <c r="K348">
        <v>212</v>
      </c>
      <c r="L348">
        <v>212</v>
      </c>
      <c r="M348">
        <v>0</v>
      </c>
      <c r="N348">
        <v>163</v>
      </c>
      <c r="O348">
        <v>0</v>
      </c>
      <c r="P348">
        <v>323.85500000000002</v>
      </c>
      <c r="Q348">
        <v>342.416</v>
      </c>
      <c r="R348">
        <v>20000</v>
      </c>
      <c r="S348">
        <v>371220</v>
      </c>
      <c r="T348">
        <v>0</v>
      </c>
      <c r="U348">
        <v>51555</v>
      </c>
      <c r="V348">
        <v>319665</v>
      </c>
      <c r="W348">
        <v>3775</v>
      </c>
      <c r="X348">
        <v>283180</v>
      </c>
      <c r="Y348">
        <v>286955</v>
      </c>
      <c r="Z348">
        <v>10.23</v>
      </c>
      <c r="AA348">
        <v>1741623.53</v>
      </c>
      <c r="AB348">
        <v>3343708.13</v>
      </c>
      <c r="AC348">
        <v>0.89770000000000005</v>
      </c>
      <c r="AD348">
        <v>1.9198999999999999</v>
      </c>
      <c r="AE348">
        <v>19.64</v>
      </c>
      <c r="AH348">
        <v>0</v>
      </c>
      <c r="AI348">
        <v>0</v>
      </c>
      <c r="AJ348">
        <v>0</v>
      </c>
      <c r="AK348">
        <v>1415.9</v>
      </c>
      <c r="AL348">
        <v>0</v>
      </c>
    </row>
    <row r="349" spans="1:38" hidden="1" x14ac:dyDescent="0.25">
      <c r="A349">
        <v>654</v>
      </c>
      <c r="B349" t="s">
        <v>45</v>
      </c>
      <c r="C349" t="s">
        <v>453</v>
      </c>
      <c r="D349" t="s">
        <v>771</v>
      </c>
      <c r="E349" t="s">
        <v>772</v>
      </c>
      <c r="F349" t="s">
        <v>771</v>
      </c>
      <c r="H349" t="s">
        <v>975</v>
      </c>
      <c r="I349" t="s">
        <v>57</v>
      </c>
      <c r="J349" t="s">
        <v>976</v>
      </c>
      <c r="K349">
        <v>398</v>
      </c>
      <c r="L349">
        <v>398</v>
      </c>
      <c r="M349">
        <v>0</v>
      </c>
      <c r="N349">
        <v>398</v>
      </c>
      <c r="O349">
        <v>0</v>
      </c>
      <c r="P349">
        <v>453.90499999999997</v>
      </c>
      <c r="Q349">
        <v>467.096</v>
      </c>
      <c r="R349">
        <v>40000</v>
      </c>
      <c r="S349">
        <v>527640</v>
      </c>
      <c r="T349">
        <v>72000</v>
      </c>
      <c r="U349">
        <v>0</v>
      </c>
      <c r="V349">
        <v>599640</v>
      </c>
      <c r="W349">
        <v>0</v>
      </c>
      <c r="X349">
        <v>542674.91200000001</v>
      </c>
      <c r="Y349">
        <v>542674.91200000001</v>
      </c>
      <c r="Z349">
        <v>9.5</v>
      </c>
      <c r="AA349">
        <v>3185501.75</v>
      </c>
      <c r="AB349">
        <v>6373596.3969999999</v>
      </c>
      <c r="AC349">
        <v>0.90500000000000003</v>
      </c>
      <c r="AD349">
        <v>2.0007999999999999</v>
      </c>
      <c r="AE349">
        <v>19.010000000000002</v>
      </c>
      <c r="AH349">
        <v>0</v>
      </c>
      <c r="AI349">
        <v>0</v>
      </c>
      <c r="AJ349">
        <v>0</v>
      </c>
      <c r="AK349">
        <v>3016</v>
      </c>
      <c r="AL349">
        <v>0</v>
      </c>
    </row>
    <row r="350" spans="1:38" hidden="1" x14ac:dyDescent="0.25">
      <c r="A350">
        <v>655</v>
      </c>
      <c r="B350" t="s">
        <v>94</v>
      </c>
      <c r="C350" t="s">
        <v>166</v>
      </c>
      <c r="D350" t="s">
        <v>312</v>
      </c>
      <c r="E350" t="s">
        <v>563</v>
      </c>
      <c r="F350" t="s">
        <v>312</v>
      </c>
      <c r="H350" t="s">
        <v>977</v>
      </c>
      <c r="I350" t="s">
        <v>57</v>
      </c>
      <c r="J350" t="s">
        <v>978</v>
      </c>
      <c r="K350">
        <v>245</v>
      </c>
      <c r="L350">
        <v>245</v>
      </c>
      <c r="M350">
        <v>0</v>
      </c>
      <c r="N350">
        <v>236</v>
      </c>
      <c r="O350">
        <v>0</v>
      </c>
      <c r="P350">
        <v>976.47199999999998</v>
      </c>
      <c r="Q350">
        <v>1001.697</v>
      </c>
      <c r="R350">
        <v>20000</v>
      </c>
      <c r="S350">
        <v>504500</v>
      </c>
      <c r="T350">
        <v>0</v>
      </c>
      <c r="U350">
        <v>0</v>
      </c>
      <c r="V350">
        <v>504500</v>
      </c>
      <c r="W350">
        <v>224</v>
      </c>
      <c r="X350">
        <v>382500</v>
      </c>
      <c r="Y350">
        <v>382724</v>
      </c>
      <c r="Z350">
        <v>24.14</v>
      </c>
      <c r="AA350">
        <v>2277702.17</v>
      </c>
      <c r="AB350">
        <v>2227442.17</v>
      </c>
      <c r="AC350">
        <v>0.75860000000000005</v>
      </c>
      <c r="AD350">
        <v>0.97789999999999999</v>
      </c>
      <c r="AE350">
        <v>23.61</v>
      </c>
      <c r="AH350">
        <v>0</v>
      </c>
      <c r="AI350">
        <v>0</v>
      </c>
      <c r="AJ350">
        <v>0</v>
      </c>
      <c r="AK350">
        <v>1912.5</v>
      </c>
      <c r="AL350">
        <v>0</v>
      </c>
    </row>
    <row r="351" spans="1:38" hidden="1" x14ac:dyDescent="0.25">
      <c r="A351">
        <v>657</v>
      </c>
      <c r="B351" t="s">
        <v>52</v>
      </c>
      <c r="C351" t="s">
        <v>52</v>
      </c>
      <c r="D351" t="s">
        <v>116</v>
      </c>
      <c r="E351" t="s">
        <v>500</v>
      </c>
      <c r="F351" t="s">
        <v>116</v>
      </c>
      <c r="H351" t="s">
        <v>979</v>
      </c>
      <c r="I351" t="s">
        <v>50</v>
      </c>
      <c r="J351" t="s">
        <v>980</v>
      </c>
      <c r="K351">
        <v>72</v>
      </c>
      <c r="L351">
        <v>72</v>
      </c>
      <c r="M351">
        <v>0</v>
      </c>
      <c r="N351">
        <v>30</v>
      </c>
      <c r="O351">
        <v>0</v>
      </c>
      <c r="P351">
        <v>1852.1389999999999</v>
      </c>
      <c r="Q351">
        <v>1852.1389999999999</v>
      </c>
      <c r="R351">
        <v>40000</v>
      </c>
      <c r="S351">
        <v>0</v>
      </c>
      <c r="T351">
        <v>65000</v>
      </c>
      <c r="U351">
        <v>0</v>
      </c>
      <c r="V351">
        <v>65000</v>
      </c>
      <c r="W351">
        <v>12681</v>
      </c>
      <c r="X351">
        <v>46353.3</v>
      </c>
      <c r="Y351">
        <v>59034.3</v>
      </c>
      <c r="Z351">
        <v>9.18</v>
      </c>
      <c r="AA351">
        <v>390166.05</v>
      </c>
      <c r="AB351">
        <v>590200.93000000005</v>
      </c>
      <c r="AC351">
        <v>0.90820000000000001</v>
      </c>
      <c r="AD351">
        <v>1.5126999999999999</v>
      </c>
      <c r="AE351">
        <v>13.89</v>
      </c>
      <c r="AH351">
        <v>0</v>
      </c>
      <c r="AI351">
        <v>0</v>
      </c>
      <c r="AJ351">
        <v>0</v>
      </c>
      <c r="AK351">
        <v>300</v>
      </c>
      <c r="AL351">
        <v>0</v>
      </c>
    </row>
    <row r="352" spans="1:38" hidden="1" x14ac:dyDescent="0.25">
      <c r="A352">
        <v>658</v>
      </c>
      <c r="B352" t="s">
        <v>52</v>
      </c>
      <c r="C352" t="s">
        <v>120</v>
      </c>
      <c r="D352" t="s">
        <v>121</v>
      </c>
      <c r="E352" t="s">
        <v>260</v>
      </c>
      <c r="F352" t="s">
        <v>121</v>
      </c>
      <c r="H352" t="s">
        <v>981</v>
      </c>
      <c r="I352" t="s">
        <v>43</v>
      </c>
      <c r="J352" t="s">
        <v>982</v>
      </c>
      <c r="K352">
        <v>2702</v>
      </c>
      <c r="L352">
        <v>2702</v>
      </c>
      <c r="M352">
        <v>0</v>
      </c>
      <c r="N352">
        <v>0</v>
      </c>
      <c r="O352">
        <v>0</v>
      </c>
      <c r="P352">
        <v>1964.3969999999999</v>
      </c>
      <c r="Q352">
        <v>2022.5050000000001</v>
      </c>
      <c r="R352">
        <v>20000</v>
      </c>
      <c r="S352">
        <v>1162160</v>
      </c>
      <c r="T352">
        <v>0</v>
      </c>
      <c r="U352">
        <v>320000</v>
      </c>
      <c r="V352">
        <v>842160</v>
      </c>
      <c r="W352">
        <v>762340.53</v>
      </c>
      <c r="X352">
        <v>0</v>
      </c>
      <c r="Y352">
        <v>762340.53</v>
      </c>
      <c r="Z352">
        <v>9.48</v>
      </c>
      <c r="AA352">
        <v>6308602.3099999996</v>
      </c>
      <c r="AB352">
        <v>1460107.91</v>
      </c>
      <c r="AC352">
        <v>0.9052</v>
      </c>
      <c r="AD352">
        <v>0.23139999999999999</v>
      </c>
      <c r="AE352">
        <v>2.19</v>
      </c>
      <c r="AH352">
        <v>0</v>
      </c>
      <c r="AI352">
        <v>0</v>
      </c>
      <c r="AJ352">
        <v>0</v>
      </c>
      <c r="AK352">
        <v>0</v>
      </c>
      <c r="AL352">
        <v>0</v>
      </c>
    </row>
    <row r="353" spans="1:38" hidden="1" x14ac:dyDescent="0.25">
      <c r="A353">
        <v>660</v>
      </c>
      <c r="B353" t="s">
        <v>45</v>
      </c>
      <c r="C353" t="s">
        <v>45</v>
      </c>
      <c r="D353" t="s">
        <v>179</v>
      </c>
      <c r="E353" t="s">
        <v>266</v>
      </c>
      <c r="F353" t="s">
        <v>179</v>
      </c>
      <c r="H353" t="s">
        <v>983</v>
      </c>
      <c r="I353" t="s">
        <v>57</v>
      </c>
      <c r="J353" t="s">
        <v>984</v>
      </c>
      <c r="K353">
        <v>389</v>
      </c>
      <c r="L353">
        <v>389</v>
      </c>
      <c r="M353">
        <v>0</v>
      </c>
      <c r="N353">
        <v>389</v>
      </c>
      <c r="O353">
        <v>0</v>
      </c>
      <c r="P353">
        <v>8811.7000000000007</v>
      </c>
      <c r="Q353">
        <v>9045.5</v>
      </c>
      <c r="R353">
        <v>2000</v>
      </c>
      <c r="S353">
        <v>467600</v>
      </c>
      <c r="T353">
        <v>0</v>
      </c>
      <c r="U353">
        <v>0</v>
      </c>
      <c r="V353">
        <v>467600</v>
      </c>
      <c r="W353">
        <v>0</v>
      </c>
      <c r="X353">
        <v>423178.28899999999</v>
      </c>
      <c r="Y353">
        <v>423178.28899999999</v>
      </c>
      <c r="Z353">
        <v>9.5</v>
      </c>
      <c r="AA353">
        <v>2484056.36</v>
      </c>
      <c r="AB353">
        <v>4968112.8990000002</v>
      </c>
      <c r="AC353">
        <v>0.90500000000000003</v>
      </c>
      <c r="AD353">
        <v>2</v>
      </c>
      <c r="AE353">
        <v>19</v>
      </c>
      <c r="AH353">
        <v>0</v>
      </c>
      <c r="AI353">
        <v>0</v>
      </c>
      <c r="AJ353">
        <v>0</v>
      </c>
      <c r="AK353">
        <v>2584.5</v>
      </c>
      <c r="AL353">
        <v>0</v>
      </c>
    </row>
    <row r="354" spans="1:38" hidden="1" x14ac:dyDescent="0.25">
      <c r="A354">
        <v>661</v>
      </c>
      <c r="B354" t="s">
        <v>94</v>
      </c>
      <c r="C354" t="s">
        <v>95</v>
      </c>
      <c r="D354" t="s">
        <v>331</v>
      </c>
      <c r="E354" t="s">
        <v>985</v>
      </c>
      <c r="F354" t="s">
        <v>331</v>
      </c>
      <c r="H354" t="s">
        <v>986</v>
      </c>
      <c r="I354" t="s">
        <v>57</v>
      </c>
      <c r="J354" t="s">
        <v>987</v>
      </c>
      <c r="K354">
        <v>345</v>
      </c>
      <c r="L354">
        <v>345</v>
      </c>
      <c r="M354">
        <v>0</v>
      </c>
      <c r="N354">
        <v>332</v>
      </c>
      <c r="O354">
        <v>0</v>
      </c>
      <c r="P354">
        <v>606.14499999999998</v>
      </c>
      <c r="Q354">
        <v>631.35400000000004</v>
      </c>
      <c r="R354">
        <v>20000</v>
      </c>
      <c r="S354">
        <v>504180</v>
      </c>
      <c r="T354">
        <v>0</v>
      </c>
      <c r="U354">
        <v>0</v>
      </c>
      <c r="V354">
        <v>504180</v>
      </c>
      <c r="W354">
        <v>774</v>
      </c>
      <c r="X354">
        <v>455509.74400000001</v>
      </c>
      <c r="Y354">
        <v>456283.74400000001</v>
      </c>
      <c r="Z354">
        <v>9.5</v>
      </c>
      <c r="AA354">
        <v>2680916.33</v>
      </c>
      <c r="AB354">
        <v>5355984.4929999998</v>
      </c>
      <c r="AC354">
        <v>0.90500000000000003</v>
      </c>
      <c r="AD354">
        <v>1.9978</v>
      </c>
      <c r="AE354">
        <v>18.98</v>
      </c>
      <c r="AH354">
        <v>0</v>
      </c>
      <c r="AI354">
        <v>0</v>
      </c>
      <c r="AJ354">
        <v>0</v>
      </c>
      <c r="AK354">
        <v>3017.4</v>
      </c>
      <c r="AL354">
        <v>0</v>
      </c>
    </row>
    <row r="355" spans="1:38" hidden="1" x14ac:dyDescent="0.25">
      <c r="A355">
        <v>664</v>
      </c>
      <c r="B355" t="s">
        <v>52</v>
      </c>
      <c r="C355" t="s">
        <v>129</v>
      </c>
      <c r="D355" t="s">
        <v>284</v>
      </c>
      <c r="E355" t="s">
        <v>285</v>
      </c>
      <c r="F355" t="s">
        <v>284</v>
      </c>
      <c r="H355" t="s">
        <v>988</v>
      </c>
      <c r="I355" t="s">
        <v>43</v>
      </c>
      <c r="J355" t="s">
        <v>989</v>
      </c>
      <c r="K355">
        <v>1431</v>
      </c>
      <c r="L355">
        <v>1431</v>
      </c>
      <c r="M355">
        <v>0</v>
      </c>
      <c r="N355">
        <v>0</v>
      </c>
      <c r="O355">
        <v>0</v>
      </c>
      <c r="P355">
        <v>487.976</v>
      </c>
      <c r="Q355">
        <v>504.64499999999998</v>
      </c>
      <c r="R355">
        <v>20000</v>
      </c>
      <c r="S355">
        <v>333380</v>
      </c>
      <c r="T355">
        <v>0</v>
      </c>
      <c r="U355">
        <v>0</v>
      </c>
      <c r="V355">
        <v>333380</v>
      </c>
      <c r="W355">
        <v>303609.02</v>
      </c>
      <c r="X355">
        <v>0</v>
      </c>
      <c r="Y355">
        <v>303609.02</v>
      </c>
      <c r="Z355">
        <v>8.93</v>
      </c>
      <c r="AA355">
        <v>2630522.37</v>
      </c>
      <c r="AB355">
        <v>2208588.37</v>
      </c>
      <c r="AC355">
        <v>0.91069999999999995</v>
      </c>
      <c r="AD355">
        <v>0.83960000000000001</v>
      </c>
      <c r="AE355">
        <v>7.5</v>
      </c>
      <c r="AH355">
        <v>0</v>
      </c>
      <c r="AI355">
        <v>0</v>
      </c>
      <c r="AJ355">
        <v>0</v>
      </c>
      <c r="AK355">
        <v>0</v>
      </c>
      <c r="AL355">
        <v>0</v>
      </c>
    </row>
    <row r="356" spans="1:38" x14ac:dyDescent="0.25">
      <c r="A356">
        <v>665</v>
      </c>
      <c r="B356" t="s">
        <v>71</v>
      </c>
      <c r="C356" t="s">
        <v>72</v>
      </c>
      <c r="D356" t="s">
        <v>275</v>
      </c>
      <c r="E356" t="s">
        <v>276</v>
      </c>
      <c r="F356" t="s">
        <v>275</v>
      </c>
      <c r="H356" t="s">
        <v>990</v>
      </c>
      <c r="I356" t="s">
        <v>57</v>
      </c>
      <c r="J356" t="s">
        <v>991</v>
      </c>
      <c r="K356">
        <v>531</v>
      </c>
      <c r="L356">
        <v>531</v>
      </c>
      <c r="M356">
        <v>0</v>
      </c>
      <c r="N356">
        <v>530</v>
      </c>
      <c r="O356">
        <v>0</v>
      </c>
      <c r="P356">
        <v>1039.5160000000001</v>
      </c>
      <c r="Q356">
        <v>1062.45</v>
      </c>
      <c r="R356">
        <v>20000</v>
      </c>
      <c r="S356">
        <v>458680</v>
      </c>
      <c r="T356">
        <v>0</v>
      </c>
      <c r="U356">
        <v>0</v>
      </c>
      <c r="V356">
        <v>458680</v>
      </c>
      <c r="W356">
        <v>28</v>
      </c>
      <c r="X356">
        <v>415074.8</v>
      </c>
      <c r="Y356">
        <v>415102.8</v>
      </c>
      <c r="Z356">
        <v>9.5</v>
      </c>
      <c r="AA356">
        <v>2437793.5</v>
      </c>
      <c r="AB356">
        <v>2438778.5</v>
      </c>
      <c r="AC356">
        <v>0.90500000000000003</v>
      </c>
      <c r="AD356">
        <v>1.0004</v>
      </c>
      <c r="AE356">
        <v>9.5</v>
      </c>
      <c r="AH356">
        <v>0</v>
      </c>
      <c r="AI356">
        <v>0</v>
      </c>
      <c r="AJ356">
        <v>0</v>
      </c>
      <c r="AK356">
        <v>5300</v>
      </c>
      <c r="AL356">
        <v>0</v>
      </c>
    </row>
    <row r="357" spans="1:38" hidden="1" x14ac:dyDescent="0.25">
      <c r="A357">
        <v>666</v>
      </c>
      <c r="B357" t="s">
        <v>94</v>
      </c>
      <c r="C357" t="s">
        <v>95</v>
      </c>
      <c r="D357" t="s">
        <v>331</v>
      </c>
      <c r="E357" t="s">
        <v>992</v>
      </c>
      <c r="F357" t="s">
        <v>331</v>
      </c>
      <c r="H357" t="s">
        <v>993</v>
      </c>
      <c r="I357" t="s">
        <v>57</v>
      </c>
      <c r="J357" t="s">
        <v>994</v>
      </c>
      <c r="K357">
        <v>309</v>
      </c>
      <c r="L357">
        <v>309</v>
      </c>
      <c r="M357">
        <v>0</v>
      </c>
      <c r="N357">
        <v>307</v>
      </c>
      <c r="O357">
        <v>0</v>
      </c>
      <c r="P357">
        <v>640.25199999999995</v>
      </c>
      <c r="Q357">
        <v>660.99300000000005</v>
      </c>
      <c r="R357">
        <v>20000</v>
      </c>
      <c r="S357">
        <v>414820</v>
      </c>
      <c r="T357">
        <v>0</v>
      </c>
      <c r="U357">
        <v>0</v>
      </c>
      <c r="V357">
        <v>414820</v>
      </c>
      <c r="W357">
        <v>80</v>
      </c>
      <c r="X357">
        <v>375330.85100000002</v>
      </c>
      <c r="Y357">
        <v>375410.85100000002</v>
      </c>
      <c r="Z357">
        <v>9.5</v>
      </c>
      <c r="AA357">
        <v>2203976.91</v>
      </c>
      <c r="AB357">
        <v>4407156.01</v>
      </c>
      <c r="AC357">
        <v>0.90500000000000003</v>
      </c>
      <c r="AD357">
        <v>1.9996</v>
      </c>
      <c r="AE357">
        <v>19</v>
      </c>
      <c r="AH357">
        <v>0</v>
      </c>
      <c r="AI357">
        <v>0</v>
      </c>
      <c r="AJ357">
        <v>0</v>
      </c>
      <c r="AK357">
        <v>2685.5</v>
      </c>
      <c r="AL357">
        <v>0</v>
      </c>
    </row>
    <row r="358" spans="1:38" hidden="1" x14ac:dyDescent="0.25">
      <c r="A358">
        <v>667</v>
      </c>
      <c r="B358" t="s">
        <v>94</v>
      </c>
      <c r="C358" t="s">
        <v>166</v>
      </c>
      <c r="D358" t="s">
        <v>224</v>
      </c>
      <c r="E358" t="s">
        <v>225</v>
      </c>
      <c r="F358" t="s">
        <v>224</v>
      </c>
      <c r="H358" t="s">
        <v>995</v>
      </c>
      <c r="I358" t="s">
        <v>57</v>
      </c>
      <c r="J358" t="s">
        <v>996</v>
      </c>
      <c r="K358">
        <v>305</v>
      </c>
      <c r="L358">
        <v>305</v>
      </c>
      <c r="M358">
        <v>0</v>
      </c>
      <c r="N358">
        <v>295</v>
      </c>
      <c r="O358">
        <v>0</v>
      </c>
      <c r="P358">
        <v>964.08100000000002</v>
      </c>
      <c r="Q358">
        <v>990.61300000000006</v>
      </c>
      <c r="R358">
        <v>20000</v>
      </c>
      <c r="S358">
        <v>530640</v>
      </c>
      <c r="T358">
        <v>55000</v>
      </c>
      <c r="U358">
        <v>0</v>
      </c>
      <c r="V358">
        <v>585640</v>
      </c>
      <c r="W358">
        <v>212</v>
      </c>
      <c r="X358">
        <v>509900</v>
      </c>
      <c r="Y358">
        <v>510112</v>
      </c>
      <c r="Z358">
        <v>12.9</v>
      </c>
      <c r="AA358">
        <v>2970234.03</v>
      </c>
      <c r="AB358">
        <v>5938056.0300000003</v>
      </c>
      <c r="AC358">
        <v>0.871</v>
      </c>
      <c r="AD358">
        <v>1.9992000000000001</v>
      </c>
      <c r="AE358">
        <v>25.79</v>
      </c>
      <c r="AH358">
        <v>0</v>
      </c>
      <c r="AI358">
        <v>0</v>
      </c>
      <c r="AJ358">
        <v>0</v>
      </c>
      <c r="AK358">
        <v>2549.5</v>
      </c>
      <c r="AL358">
        <v>0</v>
      </c>
    </row>
    <row r="359" spans="1:38" hidden="1" x14ac:dyDescent="0.25">
      <c r="A359">
        <v>668</v>
      </c>
      <c r="B359" t="s">
        <v>52</v>
      </c>
      <c r="C359" t="s">
        <v>129</v>
      </c>
      <c r="D359" t="s">
        <v>252</v>
      </c>
      <c r="E359" t="s">
        <v>253</v>
      </c>
      <c r="F359" t="s">
        <v>252</v>
      </c>
      <c r="H359" t="s">
        <v>997</v>
      </c>
      <c r="I359" t="s">
        <v>57</v>
      </c>
      <c r="J359" t="s">
        <v>998</v>
      </c>
      <c r="K359">
        <v>150</v>
      </c>
      <c r="L359">
        <v>150</v>
      </c>
      <c r="M359">
        <v>0</v>
      </c>
      <c r="N359">
        <v>146</v>
      </c>
      <c r="O359">
        <v>0</v>
      </c>
      <c r="P359">
        <v>509.11799999999999</v>
      </c>
      <c r="Q359">
        <v>516.84900000000005</v>
      </c>
      <c r="R359">
        <v>30000</v>
      </c>
      <c r="S359">
        <v>231930</v>
      </c>
      <c r="T359">
        <v>0</v>
      </c>
      <c r="U359">
        <v>0</v>
      </c>
      <c r="V359">
        <v>231930</v>
      </c>
      <c r="W359">
        <v>310</v>
      </c>
      <c r="X359">
        <v>209586.93</v>
      </c>
      <c r="Y359">
        <v>209896.93</v>
      </c>
      <c r="Z359">
        <v>9.5</v>
      </c>
      <c r="AA359">
        <v>1237168.68</v>
      </c>
      <c r="AB359">
        <v>2464900.9300000002</v>
      </c>
      <c r="AC359">
        <v>0.90500000000000003</v>
      </c>
      <c r="AD359">
        <v>1.9923999999999999</v>
      </c>
      <c r="AE359">
        <v>18.93</v>
      </c>
      <c r="AH359">
        <v>0</v>
      </c>
      <c r="AI359">
        <v>0</v>
      </c>
      <c r="AJ359">
        <v>0</v>
      </c>
      <c r="AK359">
        <v>1455</v>
      </c>
      <c r="AL359">
        <v>0</v>
      </c>
    </row>
    <row r="360" spans="1:38" hidden="1" x14ac:dyDescent="0.25">
      <c r="A360">
        <v>669</v>
      </c>
      <c r="B360" t="s">
        <v>94</v>
      </c>
      <c r="C360" t="s">
        <v>95</v>
      </c>
      <c r="D360" t="s">
        <v>151</v>
      </c>
      <c r="E360" t="s">
        <v>152</v>
      </c>
      <c r="F360" t="s">
        <v>151</v>
      </c>
      <c r="H360" t="s">
        <v>999</v>
      </c>
      <c r="I360" t="s">
        <v>57</v>
      </c>
      <c r="J360" t="s">
        <v>1000</v>
      </c>
      <c r="K360">
        <v>291</v>
      </c>
      <c r="L360">
        <v>291</v>
      </c>
      <c r="M360">
        <v>0</v>
      </c>
      <c r="N360">
        <v>287</v>
      </c>
      <c r="O360">
        <v>0</v>
      </c>
      <c r="P360">
        <v>782.71400000000006</v>
      </c>
      <c r="Q360">
        <v>810.19100000000003</v>
      </c>
      <c r="R360">
        <v>20000</v>
      </c>
      <c r="S360">
        <v>549540</v>
      </c>
      <c r="T360">
        <v>0</v>
      </c>
      <c r="U360">
        <v>0</v>
      </c>
      <c r="V360">
        <v>549540</v>
      </c>
      <c r="W360">
        <v>53</v>
      </c>
      <c r="X360">
        <v>497281.22399999999</v>
      </c>
      <c r="Y360">
        <v>497334.22399999999</v>
      </c>
      <c r="Z360">
        <v>9.5</v>
      </c>
      <c r="AA360">
        <v>2922037.87</v>
      </c>
      <c r="AB360">
        <v>5838573.4340000004</v>
      </c>
      <c r="AC360">
        <v>0.90500000000000003</v>
      </c>
      <c r="AD360">
        <v>1.9981</v>
      </c>
      <c r="AE360">
        <v>18.98</v>
      </c>
      <c r="AH360">
        <v>0</v>
      </c>
      <c r="AI360">
        <v>0</v>
      </c>
      <c r="AJ360">
        <v>0</v>
      </c>
      <c r="AK360">
        <v>2802.8</v>
      </c>
      <c r="AL360">
        <v>0</v>
      </c>
    </row>
    <row r="361" spans="1:38" hidden="1" x14ac:dyDescent="0.25">
      <c r="A361">
        <v>675</v>
      </c>
      <c r="B361" t="s">
        <v>94</v>
      </c>
      <c r="C361" t="s">
        <v>95</v>
      </c>
      <c r="D361" t="s">
        <v>331</v>
      </c>
      <c r="E361" t="s">
        <v>332</v>
      </c>
      <c r="F361" t="s">
        <v>331</v>
      </c>
      <c r="H361" t="s">
        <v>1001</v>
      </c>
      <c r="I361" t="s">
        <v>57</v>
      </c>
      <c r="J361" t="s">
        <v>1002</v>
      </c>
      <c r="K361">
        <v>314</v>
      </c>
      <c r="L361">
        <v>314</v>
      </c>
      <c r="M361">
        <v>0</v>
      </c>
      <c r="N361">
        <v>312</v>
      </c>
      <c r="O361">
        <v>0</v>
      </c>
      <c r="P361">
        <v>690.05</v>
      </c>
      <c r="Q361">
        <v>713.73199999999997</v>
      </c>
      <c r="R361">
        <v>20000</v>
      </c>
      <c r="S361">
        <v>473640</v>
      </c>
      <c r="T361">
        <v>172000</v>
      </c>
      <c r="U361">
        <v>0</v>
      </c>
      <c r="V361">
        <v>645640</v>
      </c>
      <c r="W361">
        <v>0</v>
      </c>
      <c r="X361">
        <v>584305.11</v>
      </c>
      <c r="Y361">
        <v>584305.11</v>
      </c>
      <c r="Z361">
        <v>9.5</v>
      </c>
      <c r="AA361">
        <v>3429869.99</v>
      </c>
      <c r="AB361">
        <v>6859740.8660000004</v>
      </c>
      <c r="AC361">
        <v>0.90500000000000003</v>
      </c>
      <c r="AD361">
        <v>2</v>
      </c>
      <c r="AE361">
        <v>19</v>
      </c>
      <c r="AH361">
        <v>0</v>
      </c>
      <c r="AI361">
        <v>0</v>
      </c>
      <c r="AJ361">
        <v>0</v>
      </c>
      <c r="AK361">
        <v>3105</v>
      </c>
      <c r="AL361">
        <v>0</v>
      </c>
    </row>
    <row r="362" spans="1:38" hidden="1" x14ac:dyDescent="0.25">
      <c r="A362">
        <v>676</v>
      </c>
      <c r="B362" t="s">
        <v>45</v>
      </c>
      <c r="C362" t="s">
        <v>46</v>
      </c>
      <c r="D362" t="s">
        <v>47</v>
      </c>
      <c r="E362" t="s">
        <v>1003</v>
      </c>
      <c r="F362" t="s">
        <v>47</v>
      </c>
      <c r="H362" t="s">
        <v>1004</v>
      </c>
      <c r="I362" t="s">
        <v>50</v>
      </c>
      <c r="J362" t="s">
        <v>1005</v>
      </c>
      <c r="K362">
        <v>9537</v>
      </c>
      <c r="L362">
        <v>9537</v>
      </c>
      <c r="M362">
        <v>0</v>
      </c>
      <c r="N362">
        <v>246</v>
      </c>
      <c r="O362">
        <v>0</v>
      </c>
      <c r="P362">
        <v>1555.308</v>
      </c>
      <c r="Q362">
        <v>1585.683</v>
      </c>
      <c r="R362">
        <v>40000</v>
      </c>
      <c r="S362">
        <v>1215000</v>
      </c>
      <c r="T362">
        <v>540000</v>
      </c>
      <c r="U362">
        <v>0</v>
      </c>
      <c r="V362">
        <v>1755000</v>
      </c>
      <c r="W362">
        <v>1218036.42</v>
      </c>
      <c r="X362">
        <v>419540.7</v>
      </c>
      <c r="Y362">
        <v>1637577.12</v>
      </c>
      <c r="Z362">
        <v>6.69</v>
      </c>
      <c r="AA362">
        <v>16087116.859999999</v>
      </c>
      <c r="AB362">
        <v>18894362.401999999</v>
      </c>
      <c r="AC362">
        <v>0.93310000000000004</v>
      </c>
      <c r="AD362">
        <v>1.1745000000000001</v>
      </c>
      <c r="AE362">
        <v>7.86</v>
      </c>
      <c r="AH362">
        <v>0</v>
      </c>
      <c r="AI362">
        <v>0</v>
      </c>
      <c r="AJ362">
        <v>0</v>
      </c>
      <c r="AK362">
        <v>2460</v>
      </c>
      <c r="AL362">
        <v>0</v>
      </c>
    </row>
    <row r="363" spans="1:38" hidden="1" x14ac:dyDescent="0.25">
      <c r="A363">
        <v>677</v>
      </c>
      <c r="B363" t="s">
        <v>94</v>
      </c>
      <c r="C363" t="s">
        <v>166</v>
      </c>
      <c r="D363" t="s">
        <v>312</v>
      </c>
      <c r="E363" t="s">
        <v>1006</v>
      </c>
      <c r="F363" t="s">
        <v>312</v>
      </c>
      <c r="H363" t="s">
        <v>1007</v>
      </c>
      <c r="I363" t="s">
        <v>57</v>
      </c>
      <c r="J363" t="s">
        <v>1008</v>
      </c>
      <c r="K363">
        <v>262</v>
      </c>
      <c r="L363">
        <v>262</v>
      </c>
      <c r="M363">
        <v>0</v>
      </c>
      <c r="N363">
        <v>260</v>
      </c>
      <c r="O363">
        <v>0</v>
      </c>
      <c r="P363">
        <v>392.565</v>
      </c>
      <c r="Q363">
        <v>403.90199999999999</v>
      </c>
      <c r="R363">
        <v>20000</v>
      </c>
      <c r="S363">
        <v>226740</v>
      </c>
      <c r="T363">
        <v>0</v>
      </c>
      <c r="U363">
        <v>0</v>
      </c>
      <c r="V363">
        <v>226740</v>
      </c>
      <c r="W363">
        <v>80</v>
      </c>
      <c r="X363">
        <v>205119.52600000001</v>
      </c>
      <c r="Y363">
        <v>205199.52600000001</v>
      </c>
      <c r="Z363">
        <v>9.5</v>
      </c>
      <c r="AA363">
        <v>1194575.55</v>
      </c>
      <c r="AB363">
        <v>1194732.55</v>
      </c>
      <c r="AC363">
        <v>0.90500000000000003</v>
      </c>
      <c r="AD363">
        <v>1.0001</v>
      </c>
      <c r="AE363">
        <v>9.5</v>
      </c>
      <c r="AH363">
        <v>0</v>
      </c>
      <c r="AI363">
        <v>0</v>
      </c>
      <c r="AJ363">
        <v>0</v>
      </c>
      <c r="AK363">
        <v>1818.5</v>
      </c>
      <c r="AL363">
        <v>0</v>
      </c>
    </row>
    <row r="364" spans="1:38" hidden="1" x14ac:dyDescent="0.25">
      <c r="A364">
        <v>679</v>
      </c>
      <c r="B364" t="s">
        <v>52</v>
      </c>
      <c r="C364" t="s">
        <v>120</v>
      </c>
      <c r="D364" t="s">
        <v>196</v>
      </c>
      <c r="E364" t="s">
        <v>1009</v>
      </c>
      <c r="F364" t="s">
        <v>196</v>
      </c>
      <c r="H364" t="s">
        <v>1010</v>
      </c>
      <c r="I364" t="s">
        <v>57</v>
      </c>
      <c r="J364" t="s">
        <v>1011</v>
      </c>
      <c r="K364">
        <v>681</v>
      </c>
      <c r="L364">
        <v>681</v>
      </c>
      <c r="M364">
        <v>0</v>
      </c>
      <c r="N364">
        <v>680</v>
      </c>
      <c r="O364">
        <v>0</v>
      </c>
      <c r="P364">
        <v>675.76099999999997</v>
      </c>
      <c r="Q364">
        <v>695.077</v>
      </c>
      <c r="R364">
        <v>30000</v>
      </c>
      <c r="S364">
        <v>579480</v>
      </c>
      <c r="T364">
        <v>0</v>
      </c>
      <c r="U364">
        <v>0</v>
      </c>
      <c r="V364">
        <v>579480</v>
      </c>
      <c r="W364">
        <v>30</v>
      </c>
      <c r="X364">
        <v>524400.56999999995</v>
      </c>
      <c r="Y364">
        <v>524430.56999999995</v>
      </c>
      <c r="Z364">
        <v>9.5</v>
      </c>
      <c r="AA364">
        <v>3078551.8</v>
      </c>
      <c r="AB364">
        <v>6156783.0329999998</v>
      </c>
      <c r="AC364">
        <v>0.90500000000000003</v>
      </c>
      <c r="AD364">
        <v>1.9999</v>
      </c>
      <c r="AE364">
        <v>19</v>
      </c>
      <c r="AH364">
        <v>0</v>
      </c>
      <c r="AI364">
        <v>0</v>
      </c>
      <c r="AJ364">
        <v>0</v>
      </c>
      <c r="AK364">
        <v>3415</v>
      </c>
      <c r="AL364">
        <v>0</v>
      </c>
    </row>
    <row r="365" spans="1:38" hidden="1" x14ac:dyDescent="0.25">
      <c r="A365">
        <v>686</v>
      </c>
      <c r="B365" t="s">
        <v>71</v>
      </c>
      <c r="C365" t="s">
        <v>72</v>
      </c>
      <c r="D365" t="s">
        <v>375</v>
      </c>
      <c r="E365" t="s">
        <v>376</v>
      </c>
      <c r="F365" t="s">
        <v>375</v>
      </c>
      <c r="H365" t="s">
        <v>1012</v>
      </c>
      <c r="I365" t="s">
        <v>378</v>
      </c>
      <c r="J365" t="s">
        <v>1013</v>
      </c>
      <c r="K365">
        <v>9523</v>
      </c>
      <c r="L365">
        <v>9523</v>
      </c>
      <c r="M365">
        <v>0</v>
      </c>
      <c r="N365">
        <v>86</v>
      </c>
      <c r="O365">
        <v>0</v>
      </c>
      <c r="P365">
        <v>2122.9229999999998</v>
      </c>
      <c r="Q365">
        <v>2167.7820000000002</v>
      </c>
      <c r="R365">
        <v>40000</v>
      </c>
      <c r="S365">
        <v>1794360</v>
      </c>
      <c r="T365">
        <v>0</v>
      </c>
      <c r="U365">
        <v>320000</v>
      </c>
      <c r="V365">
        <v>1474360</v>
      </c>
      <c r="W365">
        <v>1225373.33</v>
      </c>
      <c r="X365">
        <v>128350</v>
      </c>
      <c r="Y365">
        <v>1353723.33</v>
      </c>
      <c r="Z365">
        <v>8.18</v>
      </c>
      <c r="AA365">
        <v>23610304.199999999</v>
      </c>
      <c r="AB365">
        <v>27605418.640000001</v>
      </c>
      <c r="AC365">
        <v>0.91820000000000002</v>
      </c>
      <c r="AD365">
        <v>1.1692</v>
      </c>
      <c r="AE365">
        <v>9.56</v>
      </c>
      <c r="AH365">
        <v>0</v>
      </c>
      <c r="AI365">
        <v>0</v>
      </c>
      <c r="AJ365">
        <v>0</v>
      </c>
      <c r="AK365">
        <v>850</v>
      </c>
      <c r="AL365">
        <v>0</v>
      </c>
    </row>
    <row r="366" spans="1:38" hidden="1" x14ac:dyDescent="0.25">
      <c r="A366">
        <v>687</v>
      </c>
      <c r="B366" t="s">
        <v>52</v>
      </c>
      <c r="C366" t="s">
        <v>129</v>
      </c>
      <c r="D366" t="s">
        <v>252</v>
      </c>
      <c r="E366" t="s">
        <v>253</v>
      </c>
      <c r="F366" t="s">
        <v>252</v>
      </c>
      <c r="H366" t="s">
        <v>1014</v>
      </c>
      <c r="I366" t="s">
        <v>57</v>
      </c>
      <c r="J366" t="s">
        <v>1015</v>
      </c>
      <c r="K366">
        <v>141</v>
      </c>
      <c r="L366">
        <v>141</v>
      </c>
      <c r="M366">
        <v>0</v>
      </c>
      <c r="N366">
        <v>141</v>
      </c>
      <c r="O366">
        <v>0</v>
      </c>
      <c r="P366">
        <v>941.31299999999999</v>
      </c>
      <c r="Q366">
        <v>967.03899999999999</v>
      </c>
      <c r="R366">
        <v>20000</v>
      </c>
      <c r="S366">
        <v>514520</v>
      </c>
      <c r="T366">
        <v>0</v>
      </c>
      <c r="U366">
        <v>206000</v>
      </c>
      <c r="V366">
        <v>308520</v>
      </c>
      <c r="W366">
        <v>0</v>
      </c>
      <c r="X366">
        <v>279211.02</v>
      </c>
      <c r="Y366">
        <v>279211.02</v>
      </c>
      <c r="Z366">
        <v>9.5</v>
      </c>
      <c r="AA366">
        <v>1638968.49</v>
      </c>
      <c r="AB366">
        <v>3277937.1209999998</v>
      </c>
      <c r="AC366">
        <v>0.90500000000000003</v>
      </c>
      <c r="AD366">
        <v>2</v>
      </c>
      <c r="AE366">
        <v>19</v>
      </c>
      <c r="AH366">
        <v>0</v>
      </c>
      <c r="AI366">
        <v>0</v>
      </c>
      <c r="AJ366">
        <v>0</v>
      </c>
      <c r="AK366">
        <v>1410</v>
      </c>
      <c r="AL366">
        <v>0</v>
      </c>
    </row>
    <row r="367" spans="1:38" hidden="1" x14ac:dyDescent="0.25">
      <c r="A367">
        <v>689</v>
      </c>
      <c r="B367" t="s">
        <v>52</v>
      </c>
      <c r="C367" t="s">
        <v>129</v>
      </c>
      <c r="D367" t="s">
        <v>252</v>
      </c>
      <c r="E367" t="s">
        <v>253</v>
      </c>
      <c r="F367" t="s">
        <v>252</v>
      </c>
      <c r="H367" t="s">
        <v>1016</v>
      </c>
      <c r="I367" t="s">
        <v>57</v>
      </c>
      <c r="J367" t="s">
        <v>1017</v>
      </c>
      <c r="K367">
        <v>176</v>
      </c>
      <c r="L367">
        <v>176</v>
      </c>
      <c r="M367">
        <v>0</v>
      </c>
      <c r="N367">
        <v>175</v>
      </c>
      <c r="O367">
        <v>0</v>
      </c>
      <c r="P367">
        <v>425.91899999999998</v>
      </c>
      <c r="Q367">
        <v>439.63900000000001</v>
      </c>
      <c r="R367">
        <v>30000</v>
      </c>
      <c r="S367">
        <v>411600</v>
      </c>
      <c r="T367">
        <v>0</v>
      </c>
      <c r="U367">
        <v>30000</v>
      </c>
      <c r="V367">
        <v>381600</v>
      </c>
      <c r="W367">
        <v>2820</v>
      </c>
      <c r="X367">
        <v>342527.47499999998</v>
      </c>
      <c r="Y367">
        <v>345347.47499999998</v>
      </c>
      <c r="Z367">
        <v>9.5</v>
      </c>
      <c r="AA367">
        <v>2031312.8</v>
      </c>
      <c r="AB367">
        <v>4021273.0780000002</v>
      </c>
      <c r="AC367">
        <v>0.90500000000000003</v>
      </c>
      <c r="AD367">
        <v>1.9796</v>
      </c>
      <c r="AE367">
        <v>18.809999999999999</v>
      </c>
      <c r="AH367">
        <v>0</v>
      </c>
      <c r="AI367">
        <v>0</v>
      </c>
      <c r="AJ367">
        <v>0</v>
      </c>
      <c r="AK367">
        <v>1747.5</v>
      </c>
      <c r="AL367">
        <v>0</v>
      </c>
    </row>
    <row r="368" spans="1:38" hidden="1" x14ac:dyDescent="0.25">
      <c r="A368">
        <v>690</v>
      </c>
      <c r="B368" t="s">
        <v>45</v>
      </c>
      <c r="C368" t="s">
        <v>45</v>
      </c>
      <c r="D368" t="s">
        <v>581</v>
      </c>
      <c r="E368" t="s">
        <v>582</v>
      </c>
      <c r="F368" t="s">
        <v>581</v>
      </c>
      <c r="H368" t="s">
        <v>1018</v>
      </c>
      <c r="I368" t="s">
        <v>50</v>
      </c>
      <c r="J368" t="s">
        <v>1019</v>
      </c>
      <c r="K368">
        <v>1595</v>
      </c>
      <c r="L368">
        <v>1595</v>
      </c>
      <c r="M368">
        <v>0</v>
      </c>
      <c r="N368">
        <v>29</v>
      </c>
      <c r="O368">
        <v>0</v>
      </c>
      <c r="P368">
        <v>1459.4190000000001</v>
      </c>
      <c r="Q368">
        <v>1486.4849999999999</v>
      </c>
      <c r="R368">
        <v>40000</v>
      </c>
      <c r="S368">
        <v>1082640</v>
      </c>
      <c r="T368">
        <v>296000</v>
      </c>
      <c r="U368">
        <v>0</v>
      </c>
      <c r="V368">
        <v>1378640</v>
      </c>
      <c r="W368">
        <v>1238675.95</v>
      </c>
      <c r="X368">
        <v>25293.94</v>
      </c>
      <c r="Y368">
        <v>1263969.8899999999</v>
      </c>
      <c r="Z368">
        <v>8.32</v>
      </c>
      <c r="AA368">
        <v>11116130.1</v>
      </c>
      <c r="AB368">
        <v>11585923.967</v>
      </c>
      <c r="AC368">
        <v>0.91679999999999995</v>
      </c>
      <c r="AD368">
        <v>1.0423</v>
      </c>
      <c r="AE368">
        <v>8.67</v>
      </c>
      <c r="AH368">
        <v>0</v>
      </c>
      <c r="AI368">
        <v>0</v>
      </c>
      <c r="AJ368">
        <v>0</v>
      </c>
      <c r="AK368">
        <v>191</v>
      </c>
      <c r="AL368">
        <v>0</v>
      </c>
    </row>
    <row r="369" spans="1:38" hidden="1" x14ac:dyDescent="0.25">
      <c r="A369">
        <v>693</v>
      </c>
      <c r="B369" t="s">
        <v>94</v>
      </c>
      <c r="C369" t="s">
        <v>207</v>
      </c>
      <c r="D369" t="s">
        <v>207</v>
      </c>
      <c r="E369" t="s">
        <v>506</v>
      </c>
      <c r="F369" t="s">
        <v>207</v>
      </c>
      <c r="H369" t="s">
        <v>1020</v>
      </c>
      <c r="I369" t="s">
        <v>43</v>
      </c>
      <c r="J369" t="s">
        <v>1021</v>
      </c>
      <c r="K369">
        <v>1567</v>
      </c>
      <c r="L369">
        <v>1567</v>
      </c>
      <c r="M369">
        <v>0</v>
      </c>
      <c r="N369">
        <v>1</v>
      </c>
      <c r="O369">
        <v>0</v>
      </c>
      <c r="P369">
        <v>8962.2999999999993</v>
      </c>
      <c r="Q369">
        <v>9066.1</v>
      </c>
      <c r="R369">
        <v>2000</v>
      </c>
      <c r="S369">
        <v>207600</v>
      </c>
      <c r="T369">
        <v>0</v>
      </c>
      <c r="U369">
        <v>69000</v>
      </c>
      <c r="V369">
        <v>138600</v>
      </c>
      <c r="W369">
        <v>119807.6</v>
      </c>
      <c r="X369">
        <v>839.84</v>
      </c>
      <c r="Y369">
        <v>120647.44</v>
      </c>
      <c r="Z369">
        <v>12.95</v>
      </c>
      <c r="AA369">
        <v>1306275.05</v>
      </c>
      <c r="AB369">
        <v>604260.09900000005</v>
      </c>
      <c r="AC369">
        <v>0.87050000000000005</v>
      </c>
      <c r="AD369">
        <v>0.46260000000000001</v>
      </c>
      <c r="AE369">
        <v>5.99</v>
      </c>
      <c r="AH369">
        <v>0</v>
      </c>
      <c r="AI369">
        <v>0</v>
      </c>
      <c r="AJ369">
        <v>0</v>
      </c>
      <c r="AK369">
        <v>5</v>
      </c>
      <c r="AL369">
        <v>0</v>
      </c>
    </row>
    <row r="370" spans="1:38" hidden="1" x14ac:dyDescent="0.25">
      <c r="A370">
        <v>694</v>
      </c>
      <c r="B370" t="s">
        <v>71</v>
      </c>
      <c r="C370" t="s">
        <v>108</v>
      </c>
      <c r="D370" t="s">
        <v>594</v>
      </c>
      <c r="E370" t="s">
        <v>612</v>
      </c>
      <c r="F370" t="s">
        <v>594</v>
      </c>
      <c r="H370" t="s">
        <v>1022</v>
      </c>
      <c r="I370" t="s">
        <v>79</v>
      </c>
      <c r="J370" t="s">
        <v>1023</v>
      </c>
      <c r="K370">
        <v>226</v>
      </c>
      <c r="L370">
        <v>226</v>
      </c>
      <c r="M370">
        <v>0</v>
      </c>
      <c r="N370">
        <v>0</v>
      </c>
      <c r="O370">
        <v>0</v>
      </c>
      <c r="P370">
        <v>11419.7</v>
      </c>
      <c r="Q370">
        <v>12132.6</v>
      </c>
      <c r="R370">
        <v>2000</v>
      </c>
      <c r="S370">
        <v>1425800</v>
      </c>
      <c r="T370">
        <v>0</v>
      </c>
      <c r="U370">
        <v>285000</v>
      </c>
      <c r="V370">
        <v>1140800</v>
      </c>
      <c r="W370">
        <v>1120268.25</v>
      </c>
      <c r="X370">
        <v>0</v>
      </c>
      <c r="Y370">
        <v>1120268.25</v>
      </c>
      <c r="Z370">
        <v>1.8</v>
      </c>
      <c r="AA370">
        <v>10817610.99</v>
      </c>
      <c r="AB370">
        <v>10751436.07</v>
      </c>
      <c r="AC370">
        <v>0.98199999999999998</v>
      </c>
      <c r="AD370">
        <v>0.99390000000000001</v>
      </c>
      <c r="AE370">
        <v>1.79</v>
      </c>
      <c r="AH370">
        <v>0</v>
      </c>
      <c r="AI370">
        <v>0</v>
      </c>
      <c r="AJ370">
        <v>0</v>
      </c>
      <c r="AK370">
        <v>0</v>
      </c>
      <c r="AL370">
        <v>0</v>
      </c>
    </row>
    <row r="371" spans="1:38" hidden="1" x14ac:dyDescent="0.25">
      <c r="A371">
        <v>695</v>
      </c>
      <c r="B371" t="s">
        <v>45</v>
      </c>
      <c r="C371" t="s">
        <v>453</v>
      </c>
      <c r="D371" t="s">
        <v>454</v>
      </c>
      <c r="E371" t="s">
        <v>603</v>
      </c>
      <c r="F371" t="s">
        <v>454</v>
      </c>
      <c r="H371" t="s">
        <v>1024</v>
      </c>
      <c r="I371" t="s">
        <v>43</v>
      </c>
      <c r="J371" t="s">
        <v>1025</v>
      </c>
      <c r="K371">
        <v>1828</v>
      </c>
      <c r="L371">
        <v>1828</v>
      </c>
      <c r="M371">
        <v>0</v>
      </c>
      <c r="N371">
        <v>0</v>
      </c>
      <c r="O371">
        <v>0</v>
      </c>
      <c r="P371">
        <v>671.19799999999998</v>
      </c>
      <c r="Q371">
        <v>682.077</v>
      </c>
      <c r="R371">
        <v>10000</v>
      </c>
      <c r="S371">
        <v>108790</v>
      </c>
      <c r="T371">
        <v>0</v>
      </c>
      <c r="U371">
        <v>0</v>
      </c>
      <c r="V371">
        <v>108790</v>
      </c>
      <c r="W371">
        <v>98613</v>
      </c>
      <c r="X371">
        <v>0</v>
      </c>
      <c r="Y371">
        <v>98613</v>
      </c>
      <c r="Z371">
        <v>9.35</v>
      </c>
      <c r="AA371">
        <v>1111532.1100000001</v>
      </c>
      <c r="AB371">
        <v>779386.12</v>
      </c>
      <c r="AC371">
        <v>0.90649999999999997</v>
      </c>
      <c r="AD371">
        <v>0.70120000000000005</v>
      </c>
      <c r="AE371">
        <v>6.56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1:38" hidden="1" x14ac:dyDescent="0.25">
      <c r="A372">
        <v>697</v>
      </c>
      <c r="B372" t="s">
        <v>71</v>
      </c>
      <c r="C372" t="s">
        <v>108</v>
      </c>
      <c r="D372" t="s">
        <v>290</v>
      </c>
      <c r="E372" t="s">
        <v>299</v>
      </c>
      <c r="F372" t="s">
        <v>290</v>
      </c>
      <c r="H372" t="s">
        <v>1026</v>
      </c>
      <c r="I372" t="s">
        <v>79</v>
      </c>
      <c r="J372" t="s">
        <v>1027</v>
      </c>
      <c r="K372">
        <v>1</v>
      </c>
      <c r="L372">
        <v>1</v>
      </c>
      <c r="M372">
        <v>0</v>
      </c>
      <c r="N372">
        <v>0</v>
      </c>
      <c r="O372">
        <v>0</v>
      </c>
      <c r="P372">
        <v>1126.6500000000001</v>
      </c>
      <c r="Q372">
        <v>1145.499</v>
      </c>
      <c r="R372">
        <v>40000</v>
      </c>
      <c r="S372">
        <v>753960</v>
      </c>
      <c r="T372">
        <v>0</v>
      </c>
      <c r="U372">
        <v>0</v>
      </c>
      <c r="V372">
        <v>753960</v>
      </c>
      <c r="W372">
        <v>760700</v>
      </c>
      <c r="X372">
        <v>0</v>
      </c>
      <c r="Y372">
        <v>760700</v>
      </c>
      <c r="Z372">
        <v>-0.89</v>
      </c>
      <c r="AA372">
        <v>1788618</v>
      </c>
      <c r="AB372">
        <v>1513619</v>
      </c>
      <c r="AC372">
        <v>1.0088999999999999</v>
      </c>
      <c r="AD372">
        <v>0.84630000000000005</v>
      </c>
      <c r="AE372">
        <v>-0.75</v>
      </c>
      <c r="AH372">
        <v>0</v>
      </c>
      <c r="AI372">
        <v>0</v>
      </c>
      <c r="AJ372">
        <v>0</v>
      </c>
      <c r="AK372">
        <v>0</v>
      </c>
      <c r="AL372">
        <v>0</v>
      </c>
    </row>
    <row r="373" spans="1:38" hidden="1" x14ac:dyDescent="0.25">
      <c r="A373">
        <v>698</v>
      </c>
      <c r="B373" t="s">
        <v>52</v>
      </c>
      <c r="C373" t="s">
        <v>52</v>
      </c>
      <c r="D373" t="s">
        <v>112</v>
      </c>
      <c r="E373" t="s">
        <v>213</v>
      </c>
      <c r="F373" t="s">
        <v>112</v>
      </c>
      <c r="H373" t="s">
        <v>1028</v>
      </c>
      <c r="I373" t="s">
        <v>79</v>
      </c>
      <c r="J373" t="s">
        <v>1029</v>
      </c>
      <c r="K373">
        <v>1</v>
      </c>
      <c r="L373">
        <v>1</v>
      </c>
      <c r="M373">
        <v>0</v>
      </c>
      <c r="N373">
        <v>0</v>
      </c>
      <c r="O373">
        <v>0</v>
      </c>
      <c r="P373">
        <v>1358.9</v>
      </c>
      <c r="Q373">
        <v>1384.268</v>
      </c>
      <c r="R373">
        <v>40000</v>
      </c>
      <c r="S373">
        <v>1014720</v>
      </c>
      <c r="T373">
        <v>70000</v>
      </c>
      <c r="U373">
        <v>0</v>
      </c>
      <c r="V373">
        <v>1084720</v>
      </c>
      <c r="W373">
        <v>1069350</v>
      </c>
      <c r="X373">
        <v>0</v>
      </c>
      <c r="Y373">
        <v>1069350</v>
      </c>
      <c r="Z373">
        <v>1.42</v>
      </c>
      <c r="AA373">
        <v>3016476</v>
      </c>
      <c r="AB373">
        <v>2924499</v>
      </c>
      <c r="AC373">
        <v>0.98580000000000001</v>
      </c>
      <c r="AD373">
        <v>0.96950000000000003</v>
      </c>
      <c r="AE373">
        <v>1.38</v>
      </c>
      <c r="AH373">
        <v>0</v>
      </c>
      <c r="AI373">
        <v>0</v>
      </c>
      <c r="AJ373">
        <v>0</v>
      </c>
      <c r="AK373">
        <v>0</v>
      </c>
      <c r="AL373">
        <v>0</v>
      </c>
    </row>
    <row r="374" spans="1:38" hidden="1" x14ac:dyDescent="0.25">
      <c r="A374">
        <v>699</v>
      </c>
      <c r="B374" t="s">
        <v>45</v>
      </c>
      <c r="C374" t="s">
        <v>45</v>
      </c>
      <c r="D374" t="s">
        <v>183</v>
      </c>
      <c r="E374" t="s">
        <v>732</v>
      </c>
      <c r="F374" t="s">
        <v>183</v>
      </c>
      <c r="H374" t="s">
        <v>1030</v>
      </c>
      <c r="I374" t="s">
        <v>1031</v>
      </c>
      <c r="J374" t="s">
        <v>1032</v>
      </c>
      <c r="K374">
        <v>11</v>
      </c>
      <c r="L374">
        <v>11</v>
      </c>
      <c r="M374">
        <v>0</v>
      </c>
      <c r="N374">
        <v>0</v>
      </c>
      <c r="O374">
        <v>0</v>
      </c>
      <c r="P374">
        <v>475.16399999999999</v>
      </c>
      <c r="Q374">
        <v>476.41899999999998</v>
      </c>
      <c r="R374">
        <v>20000</v>
      </c>
      <c r="S374">
        <v>25100</v>
      </c>
      <c r="T374">
        <v>77000</v>
      </c>
      <c r="U374">
        <v>0</v>
      </c>
      <c r="V374">
        <v>102100</v>
      </c>
      <c r="W374">
        <v>100128</v>
      </c>
      <c r="X374">
        <v>0</v>
      </c>
      <c r="Y374">
        <v>100128</v>
      </c>
      <c r="Z374">
        <v>1.93</v>
      </c>
      <c r="AA374">
        <v>849351.39</v>
      </c>
      <c r="AB374">
        <v>388448.39</v>
      </c>
      <c r="AC374">
        <v>0.98070000000000002</v>
      </c>
      <c r="AD374">
        <v>0.45729999999999998</v>
      </c>
      <c r="AE374">
        <v>0.88</v>
      </c>
      <c r="AH374">
        <v>0</v>
      </c>
      <c r="AI374">
        <v>0</v>
      </c>
      <c r="AJ374">
        <v>0</v>
      </c>
      <c r="AK374">
        <v>0</v>
      </c>
      <c r="AL374">
        <v>0</v>
      </c>
    </row>
    <row r="375" spans="1:38" hidden="1" x14ac:dyDescent="0.25">
      <c r="A375">
        <v>701</v>
      </c>
      <c r="B375" t="s">
        <v>45</v>
      </c>
      <c r="C375" t="s">
        <v>46</v>
      </c>
      <c r="D375" t="s">
        <v>46</v>
      </c>
      <c r="E375" t="s">
        <v>77</v>
      </c>
      <c r="F375" t="s">
        <v>46</v>
      </c>
      <c r="H375" t="s">
        <v>1033</v>
      </c>
      <c r="I375" t="s">
        <v>79</v>
      </c>
      <c r="J375" t="s">
        <v>1034</v>
      </c>
      <c r="K375">
        <v>22</v>
      </c>
      <c r="L375">
        <v>22</v>
      </c>
      <c r="M375">
        <v>0</v>
      </c>
      <c r="N375">
        <v>0</v>
      </c>
      <c r="O375">
        <v>0</v>
      </c>
      <c r="P375">
        <v>2041.625</v>
      </c>
      <c r="Q375">
        <v>2068.8649999999998</v>
      </c>
      <c r="R375">
        <v>40000</v>
      </c>
      <c r="S375">
        <v>1089600</v>
      </c>
      <c r="T375">
        <v>0</v>
      </c>
      <c r="U375">
        <v>0</v>
      </c>
      <c r="V375">
        <v>1089600</v>
      </c>
      <c r="W375">
        <v>1028480</v>
      </c>
      <c r="X375">
        <v>0</v>
      </c>
      <c r="Y375">
        <v>1028480</v>
      </c>
      <c r="Z375">
        <v>5.61</v>
      </c>
      <c r="AA375">
        <v>7731640</v>
      </c>
      <c r="AB375">
        <v>7759190</v>
      </c>
      <c r="AC375">
        <v>0.94389999999999996</v>
      </c>
      <c r="AD375">
        <v>1.0036</v>
      </c>
      <c r="AE375">
        <v>5.63</v>
      </c>
      <c r="AH375">
        <v>0</v>
      </c>
      <c r="AI375">
        <v>0</v>
      </c>
      <c r="AJ375">
        <v>0</v>
      </c>
      <c r="AK375">
        <v>0</v>
      </c>
      <c r="AL375">
        <v>0</v>
      </c>
    </row>
    <row r="376" spans="1:38" hidden="1" x14ac:dyDescent="0.25">
      <c r="A376">
        <v>702</v>
      </c>
      <c r="B376" t="s">
        <v>71</v>
      </c>
      <c r="C376" t="s">
        <v>108</v>
      </c>
      <c r="D376" t="s">
        <v>108</v>
      </c>
      <c r="E376" t="s">
        <v>134</v>
      </c>
      <c r="F376" t="s">
        <v>108</v>
      </c>
      <c r="H376" t="s">
        <v>1035</v>
      </c>
      <c r="I376" t="s">
        <v>50</v>
      </c>
      <c r="J376" t="s">
        <v>1036</v>
      </c>
      <c r="K376">
        <v>1500</v>
      </c>
      <c r="L376">
        <v>1500</v>
      </c>
      <c r="M376">
        <v>0</v>
      </c>
      <c r="N376">
        <v>11</v>
      </c>
      <c r="O376">
        <v>0</v>
      </c>
      <c r="P376">
        <v>736.3</v>
      </c>
      <c r="Q376">
        <v>1028.8</v>
      </c>
      <c r="R376">
        <v>40000</v>
      </c>
      <c r="S376">
        <v>11700000</v>
      </c>
      <c r="T376">
        <v>0</v>
      </c>
      <c r="U376">
        <v>0</v>
      </c>
      <c r="V376">
        <v>11700000</v>
      </c>
      <c r="W376">
        <v>495879.25</v>
      </c>
      <c r="X376">
        <v>19332.28</v>
      </c>
      <c r="Y376">
        <v>515211.53</v>
      </c>
      <c r="Z376">
        <v>95.6</v>
      </c>
      <c r="AA376">
        <v>5935755.6500000004</v>
      </c>
      <c r="AB376">
        <v>7545503.1699999999</v>
      </c>
      <c r="AC376">
        <v>4.3999999999999997E-2</v>
      </c>
      <c r="AD376">
        <v>1.2712000000000001</v>
      </c>
      <c r="AE376">
        <v>121.53</v>
      </c>
      <c r="AH376">
        <v>0</v>
      </c>
      <c r="AI376">
        <v>0</v>
      </c>
      <c r="AJ376">
        <v>0</v>
      </c>
      <c r="AK376">
        <v>110</v>
      </c>
      <c r="AL376">
        <v>0</v>
      </c>
    </row>
    <row r="377" spans="1:38" hidden="1" x14ac:dyDescent="0.25">
      <c r="A377">
        <v>705</v>
      </c>
      <c r="B377" t="s">
        <v>94</v>
      </c>
      <c r="C377" t="s">
        <v>95</v>
      </c>
      <c r="D377" t="s">
        <v>331</v>
      </c>
      <c r="E377" t="s">
        <v>332</v>
      </c>
      <c r="F377" t="s">
        <v>331</v>
      </c>
      <c r="H377" t="s">
        <v>1037</v>
      </c>
      <c r="I377" t="s">
        <v>57</v>
      </c>
      <c r="J377" t="s">
        <v>1038</v>
      </c>
      <c r="K377">
        <v>415</v>
      </c>
      <c r="L377">
        <v>415</v>
      </c>
      <c r="M377">
        <v>0</v>
      </c>
      <c r="N377">
        <v>414</v>
      </c>
      <c r="O377">
        <v>0</v>
      </c>
      <c r="P377">
        <v>930.47400000000005</v>
      </c>
      <c r="Q377">
        <v>968.57100000000003</v>
      </c>
      <c r="R377">
        <v>20000</v>
      </c>
      <c r="S377">
        <v>761940</v>
      </c>
      <c r="T377">
        <v>42000</v>
      </c>
      <c r="U377">
        <v>0</v>
      </c>
      <c r="V377">
        <v>803940</v>
      </c>
      <c r="W377">
        <v>0</v>
      </c>
      <c r="X377">
        <v>727565.34</v>
      </c>
      <c r="Y377">
        <v>727565.34</v>
      </c>
      <c r="Z377">
        <v>9.5</v>
      </c>
      <c r="AA377">
        <v>4271015.4400000004</v>
      </c>
      <c r="AB377">
        <v>8541617.0439999998</v>
      </c>
      <c r="AC377">
        <v>0.90500000000000003</v>
      </c>
      <c r="AD377">
        <v>1.9999</v>
      </c>
      <c r="AE377">
        <v>19</v>
      </c>
      <c r="AH377">
        <v>0</v>
      </c>
      <c r="AI377">
        <v>0</v>
      </c>
      <c r="AJ377">
        <v>0</v>
      </c>
      <c r="AK377">
        <v>3985</v>
      </c>
      <c r="AL377">
        <v>0</v>
      </c>
    </row>
    <row r="378" spans="1:38" hidden="1" x14ac:dyDescent="0.25">
      <c r="A378">
        <v>706</v>
      </c>
      <c r="B378" t="s">
        <v>39</v>
      </c>
      <c r="C378" t="s">
        <v>39</v>
      </c>
      <c r="D378" t="s">
        <v>40</v>
      </c>
      <c r="E378" t="s">
        <v>352</v>
      </c>
      <c r="F378" t="s">
        <v>40</v>
      </c>
      <c r="H378" t="s">
        <v>1039</v>
      </c>
      <c r="I378" t="s">
        <v>43</v>
      </c>
      <c r="J378" t="s">
        <v>1040</v>
      </c>
      <c r="K378">
        <v>2640</v>
      </c>
      <c r="L378">
        <v>2640</v>
      </c>
      <c r="M378">
        <v>0</v>
      </c>
      <c r="N378">
        <v>0</v>
      </c>
      <c r="O378">
        <v>0</v>
      </c>
      <c r="P378">
        <v>802.09900000000005</v>
      </c>
      <c r="Q378">
        <v>807.69799999999998</v>
      </c>
      <c r="R378">
        <v>20000</v>
      </c>
      <c r="S378">
        <v>111980</v>
      </c>
      <c r="T378">
        <v>53000</v>
      </c>
      <c r="U378">
        <v>0</v>
      </c>
      <c r="V378">
        <v>164980</v>
      </c>
      <c r="W378">
        <v>151602</v>
      </c>
      <c r="X378">
        <v>0</v>
      </c>
      <c r="Y378">
        <v>151602</v>
      </c>
      <c r="Z378">
        <v>8.11</v>
      </c>
      <c r="AA378">
        <v>1671486.79</v>
      </c>
      <c r="AB378">
        <v>1281194.82</v>
      </c>
      <c r="AC378">
        <v>0.91890000000000005</v>
      </c>
      <c r="AD378">
        <v>0.76649999999999996</v>
      </c>
      <c r="AE378">
        <v>6.22</v>
      </c>
      <c r="AH378">
        <v>0</v>
      </c>
      <c r="AI378">
        <v>0</v>
      </c>
      <c r="AJ378">
        <v>0</v>
      </c>
      <c r="AK378">
        <v>0</v>
      </c>
      <c r="AL378">
        <v>0</v>
      </c>
    </row>
    <row r="379" spans="1:38" hidden="1" x14ac:dyDescent="0.25">
      <c r="A379">
        <v>707</v>
      </c>
      <c r="B379" t="s">
        <v>52</v>
      </c>
      <c r="C379" t="s">
        <v>129</v>
      </c>
      <c r="D379" t="s">
        <v>284</v>
      </c>
      <c r="E379" t="s">
        <v>285</v>
      </c>
      <c r="F379" t="s">
        <v>284</v>
      </c>
      <c r="H379" t="s">
        <v>1041</v>
      </c>
      <c r="I379" t="s">
        <v>57</v>
      </c>
      <c r="J379" t="s">
        <v>1042</v>
      </c>
      <c r="K379">
        <v>414</v>
      </c>
      <c r="L379">
        <v>414</v>
      </c>
      <c r="M379">
        <v>0</v>
      </c>
      <c r="N379">
        <v>414</v>
      </c>
      <c r="O379">
        <v>0</v>
      </c>
      <c r="P379">
        <v>468.18900000000002</v>
      </c>
      <c r="Q379">
        <v>487.27800000000002</v>
      </c>
      <c r="R379">
        <v>20000</v>
      </c>
      <c r="S379">
        <v>381780</v>
      </c>
      <c r="T379">
        <v>0</v>
      </c>
      <c r="U379">
        <v>0</v>
      </c>
      <c r="V379">
        <v>381780</v>
      </c>
      <c r="W379">
        <v>0</v>
      </c>
      <c r="X379">
        <v>345511.98</v>
      </c>
      <c r="Y379">
        <v>345511.98</v>
      </c>
      <c r="Z379">
        <v>9.5</v>
      </c>
      <c r="AA379">
        <v>2028157.02</v>
      </c>
      <c r="AB379">
        <v>4056312.3840000001</v>
      </c>
      <c r="AC379">
        <v>0.90500000000000003</v>
      </c>
      <c r="AD379">
        <v>2</v>
      </c>
      <c r="AE379">
        <v>19</v>
      </c>
      <c r="AH379">
        <v>0</v>
      </c>
      <c r="AI379">
        <v>0</v>
      </c>
      <c r="AJ379">
        <v>0</v>
      </c>
      <c r="AK379">
        <v>4140</v>
      </c>
      <c r="AL379">
        <v>0</v>
      </c>
    </row>
    <row r="380" spans="1:38" hidden="1" x14ac:dyDescent="0.25">
      <c r="A380">
        <v>708</v>
      </c>
      <c r="B380" t="s">
        <v>94</v>
      </c>
      <c r="C380" t="s">
        <v>166</v>
      </c>
      <c r="D380" t="s">
        <v>224</v>
      </c>
      <c r="E380" t="s">
        <v>1043</v>
      </c>
      <c r="F380" t="s">
        <v>224</v>
      </c>
      <c r="H380" t="s">
        <v>1044</v>
      </c>
      <c r="I380" t="s">
        <v>57</v>
      </c>
      <c r="J380" t="s">
        <v>1045</v>
      </c>
      <c r="K380">
        <v>317</v>
      </c>
      <c r="L380">
        <v>317</v>
      </c>
      <c r="M380">
        <v>0</v>
      </c>
      <c r="N380">
        <v>317</v>
      </c>
      <c r="O380">
        <v>0</v>
      </c>
      <c r="P380">
        <v>984.81600000000003</v>
      </c>
      <c r="Q380">
        <v>1010.425</v>
      </c>
      <c r="R380">
        <v>20000</v>
      </c>
      <c r="S380">
        <v>512180</v>
      </c>
      <c r="T380">
        <v>75500</v>
      </c>
      <c r="U380">
        <v>0</v>
      </c>
      <c r="V380">
        <v>587680</v>
      </c>
      <c r="W380">
        <v>0</v>
      </c>
      <c r="X380">
        <v>463523.30499999999</v>
      </c>
      <c r="Y380">
        <v>463523.30499999999</v>
      </c>
      <c r="Z380">
        <v>21.13</v>
      </c>
      <c r="AA380">
        <v>2720880.55</v>
      </c>
      <c r="AB380">
        <v>5441761.9349999996</v>
      </c>
      <c r="AC380">
        <v>0.78869999999999996</v>
      </c>
      <c r="AD380">
        <v>2</v>
      </c>
      <c r="AE380">
        <v>42.26</v>
      </c>
      <c r="AH380">
        <v>0</v>
      </c>
      <c r="AI380">
        <v>0</v>
      </c>
      <c r="AJ380">
        <v>0</v>
      </c>
      <c r="AK380">
        <v>2797.82</v>
      </c>
      <c r="AL380">
        <v>0</v>
      </c>
    </row>
    <row r="381" spans="1:38" hidden="1" x14ac:dyDescent="0.25">
      <c r="A381">
        <v>709</v>
      </c>
      <c r="B381" t="s">
        <v>52</v>
      </c>
      <c r="C381" t="s">
        <v>53</v>
      </c>
      <c r="D381" t="s">
        <v>203</v>
      </c>
      <c r="E381" t="s">
        <v>1046</v>
      </c>
      <c r="F381" t="s">
        <v>203</v>
      </c>
      <c r="H381" t="s">
        <v>1047</v>
      </c>
      <c r="I381" t="s">
        <v>57</v>
      </c>
      <c r="J381" t="s">
        <v>1048</v>
      </c>
      <c r="K381">
        <v>352</v>
      </c>
      <c r="L381">
        <v>352</v>
      </c>
      <c r="M381">
        <v>0</v>
      </c>
      <c r="N381">
        <v>340</v>
      </c>
      <c r="O381">
        <v>0</v>
      </c>
      <c r="P381">
        <v>424.79</v>
      </c>
      <c r="Q381">
        <v>439.82400000000001</v>
      </c>
      <c r="R381">
        <v>40000</v>
      </c>
      <c r="S381">
        <v>601360</v>
      </c>
      <c r="T381">
        <v>0</v>
      </c>
      <c r="U381">
        <v>15000</v>
      </c>
      <c r="V381">
        <v>586360</v>
      </c>
      <c r="W381">
        <v>359</v>
      </c>
      <c r="X381">
        <v>530296.49800000002</v>
      </c>
      <c r="Y381">
        <v>530655.49800000002</v>
      </c>
      <c r="Z381">
        <v>9.5</v>
      </c>
      <c r="AA381">
        <v>3125779.23</v>
      </c>
      <c r="AB381">
        <v>6236222.4939999999</v>
      </c>
      <c r="AC381">
        <v>0.90500000000000003</v>
      </c>
      <c r="AD381">
        <v>1.9951000000000001</v>
      </c>
      <c r="AE381">
        <v>18.95</v>
      </c>
      <c r="AH381">
        <v>0</v>
      </c>
      <c r="AI381">
        <v>0</v>
      </c>
      <c r="AJ381">
        <v>0</v>
      </c>
      <c r="AK381">
        <v>2694.5</v>
      </c>
      <c r="AL381">
        <v>0</v>
      </c>
    </row>
    <row r="382" spans="1:38" hidden="1" x14ac:dyDescent="0.25">
      <c r="A382">
        <v>710</v>
      </c>
      <c r="B382" t="s">
        <v>94</v>
      </c>
      <c r="C382" t="s">
        <v>95</v>
      </c>
      <c r="D382" t="s">
        <v>238</v>
      </c>
      <c r="E382" t="s">
        <v>239</v>
      </c>
      <c r="F382" t="s">
        <v>238</v>
      </c>
      <c r="H382" t="s">
        <v>1049</v>
      </c>
      <c r="I382" t="s">
        <v>57</v>
      </c>
      <c r="J382" t="s">
        <v>1050</v>
      </c>
      <c r="K382">
        <v>753</v>
      </c>
      <c r="L382">
        <v>753</v>
      </c>
      <c r="M382">
        <v>0</v>
      </c>
      <c r="N382">
        <v>730</v>
      </c>
      <c r="O382">
        <v>0</v>
      </c>
      <c r="P382">
        <v>825.07399999999996</v>
      </c>
      <c r="Q382">
        <v>854.26400000000001</v>
      </c>
      <c r="R382">
        <v>40000</v>
      </c>
      <c r="S382">
        <v>1167600</v>
      </c>
      <c r="T382">
        <v>0</v>
      </c>
      <c r="U382">
        <v>0</v>
      </c>
      <c r="V382">
        <v>1167600</v>
      </c>
      <c r="W382">
        <v>1509</v>
      </c>
      <c r="X382">
        <v>1055167.3729999999</v>
      </c>
      <c r="Y382">
        <v>1056676.3729999999</v>
      </c>
      <c r="Z382">
        <v>9.5</v>
      </c>
      <c r="AA382">
        <v>6209464.21</v>
      </c>
      <c r="AB382">
        <v>12401091.468</v>
      </c>
      <c r="AC382">
        <v>0.90500000000000003</v>
      </c>
      <c r="AD382">
        <v>1.9971000000000001</v>
      </c>
      <c r="AE382">
        <v>18.97</v>
      </c>
      <c r="AH382">
        <v>0</v>
      </c>
      <c r="AI382">
        <v>0</v>
      </c>
      <c r="AJ382">
        <v>0</v>
      </c>
      <c r="AK382">
        <v>6856.5</v>
      </c>
      <c r="AL382">
        <v>0</v>
      </c>
    </row>
    <row r="383" spans="1:38" hidden="1" x14ac:dyDescent="0.25">
      <c r="A383">
        <v>711</v>
      </c>
      <c r="B383" t="s">
        <v>52</v>
      </c>
      <c r="C383" t="s">
        <v>53</v>
      </c>
      <c r="D383" t="s">
        <v>203</v>
      </c>
      <c r="E383" t="s">
        <v>204</v>
      </c>
      <c r="F383" t="s">
        <v>203</v>
      </c>
      <c r="H383" t="s">
        <v>1051</v>
      </c>
      <c r="I383" t="s">
        <v>57</v>
      </c>
      <c r="J383" t="s">
        <v>1052</v>
      </c>
      <c r="K383">
        <v>314</v>
      </c>
      <c r="L383">
        <v>314</v>
      </c>
      <c r="M383">
        <v>0</v>
      </c>
      <c r="N383">
        <v>310</v>
      </c>
      <c r="O383">
        <v>0</v>
      </c>
      <c r="P383">
        <v>525.73699999999997</v>
      </c>
      <c r="Q383">
        <v>539.41499999999996</v>
      </c>
      <c r="R383">
        <v>40000</v>
      </c>
      <c r="S383">
        <v>547120</v>
      </c>
      <c r="T383">
        <v>0</v>
      </c>
      <c r="U383">
        <v>20000</v>
      </c>
      <c r="V383">
        <v>527120</v>
      </c>
      <c r="W383">
        <v>146</v>
      </c>
      <c r="X383">
        <v>476898.05</v>
      </c>
      <c r="Y383">
        <v>477044.05</v>
      </c>
      <c r="Z383">
        <v>9.5</v>
      </c>
      <c r="AA383">
        <v>2800861.98</v>
      </c>
      <c r="AB383">
        <v>5599382.4129999997</v>
      </c>
      <c r="AC383">
        <v>0.90500000000000003</v>
      </c>
      <c r="AD383">
        <v>1.9992000000000001</v>
      </c>
      <c r="AE383">
        <v>18.989999999999998</v>
      </c>
      <c r="AH383">
        <v>0</v>
      </c>
      <c r="AI383">
        <v>0</v>
      </c>
      <c r="AJ383">
        <v>0</v>
      </c>
      <c r="AK383">
        <v>2410</v>
      </c>
      <c r="AL383">
        <v>0</v>
      </c>
    </row>
    <row r="384" spans="1:38" hidden="1" x14ac:dyDescent="0.25">
      <c r="A384">
        <v>712</v>
      </c>
      <c r="B384" t="s">
        <v>52</v>
      </c>
      <c r="C384" t="s">
        <v>53</v>
      </c>
      <c r="D384" t="s">
        <v>491</v>
      </c>
      <c r="E384" t="s">
        <v>836</v>
      </c>
      <c r="F384" t="s">
        <v>491</v>
      </c>
      <c r="H384" t="s">
        <v>1053</v>
      </c>
      <c r="I384" t="s">
        <v>43</v>
      </c>
      <c r="J384" t="s">
        <v>1054</v>
      </c>
      <c r="K384">
        <v>1308</v>
      </c>
      <c r="L384">
        <v>1308</v>
      </c>
      <c r="M384">
        <v>0</v>
      </c>
      <c r="N384">
        <v>1</v>
      </c>
      <c r="O384">
        <v>0</v>
      </c>
      <c r="P384">
        <v>481.51</v>
      </c>
      <c r="Q384">
        <v>491.07400000000001</v>
      </c>
      <c r="R384">
        <v>20000</v>
      </c>
      <c r="S384">
        <v>191280</v>
      </c>
      <c r="T384">
        <v>20000</v>
      </c>
      <c r="U384">
        <v>0</v>
      </c>
      <c r="V384">
        <v>232280</v>
      </c>
      <c r="W384">
        <v>211009.5</v>
      </c>
      <c r="X384">
        <v>1604.2</v>
      </c>
      <c r="Y384">
        <v>212613.7</v>
      </c>
      <c r="Z384">
        <v>8.4700000000000006</v>
      </c>
      <c r="AA384">
        <v>1848995.38</v>
      </c>
      <c r="AB384">
        <v>862755.01399999997</v>
      </c>
      <c r="AC384">
        <v>0.9153</v>
      </c>
      <c r="AD384">
        <v>0.46660000000000001</v>
      </c>
      <c r="AE384">
        <v>3.95</v>
      </c>
      <c r="AH384">
        <v>21000</v>
      </c>
      <c r="AI384">
        <v>0</v>
      </c>
      <c r="AJ384">
        <v>0</v>
      </c>
      <c r="AK384">
        <v>10</v>
      </c>
      <c r="AL384">
        <v>0</v>
      </c>
    </row>
    <row r="385" spans="1:38" hidden="1" x14ac:dyDescent="0.25">
      <c r="A385">
        <v>716</v>
      </c>
      <c r="B385" t="s">
        <v>45</v>
      </c>
      <c r="C385" t="s">
        <v>453</v>
      </c>
      <c r="D385" t="s">
        <v>771</v>
      </c>
      <c r="E385" t="s">
        <v>772</v>
      </c>
      <c r="F385" t="s">
        <v>771</v>
      </c>
      <c r="H385" t="s">
        <v>1055</v>
      </c>
      <c r="I385" t="s">
        <v>43</v>
      </c>
      <c r="J385" t="s">
        <v>1056</v>
      </c>
      <c r="K385">
        <v>3341</v>
      </c>
      <c r="L385">
        <v>3341</v>
      </c>
      <c r="M385">
        <v>0</v>
      </c>
      <c r="N385">
        <v>0</v>
      </c>
      <c r="O385">
        <v>0</v>
      </c>
      <c r="P385">
        <v>1050.5540000000001</v>
      </c>
      <c r="Q385">
        <v>1071.5519999999999</v>
      </c>
      <c r="R385">
        <v>20000</v>
      </c>
      <c r="S385">
        <v>419960</v>
      </c>
      <c r="T385">
        <v>0</v>
      </c>
      <c r="U385">
        <v>110000</v>
      </c>
      <c r="V385">
        <v>309960</v>
      </c>
      <c r="W385">
        <v>284514.8</v>
      </c>
      <c r="X385">
        <v>0</v>
      </c>
      <c r="Y385">
        <v>284514.8</v>
      </c>
      <c r="Z385">
        <v>8.2100000000000009</v>
      </c>
      <c r="AA385">
        <v>2817899.87</v>
      </c>
      <c r="AB385">
        <v>2141267.4700000002</v>
      </c>
      <c r="AC385">
        <v>0.91790000000000005</v>
      </c>
      <c r="AD385">
        <v>0.75990000000000002</v>
      </c>
      <c r="AE385">
        <v>6.24</v>
      </c>
      <c r="AH385">
        <v>0</v>
      </c>
      <c r="AI385">
        <v>0</v>
      </c>
      <c r="AJ385">
        <v>0</v>
      </c>
      <c r="AK385">
        <v>0</v>
      </c>
      <c r="AL385">
        <v>0</v>
      </c>
    </row>
    <row r="386" spans="1:38" hidden="1" x14ac:dyDescent="0.25">
      <c r="A386">
        <v>717</v>
      </c>
      <c r="B386" t="s">
        <v>94</v>
      </c>
      <c r="C386" t="s">
        <v>95</v>
      </c>
      <c r="D386" t="s">
        <v>238</v>
      </c>
      <c r="E386" t="s">
        <v>1057</v>
      </c>
      <c r="F386" t="s">
        <v>238</v>
      </c>
      <c r="H386" t="s">
        <v>1058</v>
      </c>
      <c r="I386" t="s">
        <v>57</v>
      </c>
      <c r="J386" t="s">
        <v>1059</v>
      </c>
      <c r="K386">
        <v>397</v>
      </c>
      <c r="L386">
        <v>397</v>
      </c>
      <c r="M386">
        <v>0</v>
      </c>
      <c r="N386">
        <v>384</v>
      </c>
      <c r="O386">
        <v>0</v>
      </c>
      <c r="P386">
        <v>807.17</v>
      </c>
      <c r="Q386">
        <v>848.03700000000003</v>
      </c>
      <c r="R386">
        <v>20000</v>
      </c>
      <c r="S386">
        <v>817340</v>
      </c>
      <c r="T386">
        <v>0</v>
      </c>
      <c r="U386">
        <v>50000</v>
      </c>
      <c r="V386">
        <v>767340</v>
      </c>
      <c r="W386">
        <v>323</v>
      </c>
      <c r="X386">
        <v>702900</v>
      </c>
      <c r="Y386">
        <v>703223</v>
      </c>
      <c r="Z386">
        <v>8.36</v>
      </c>
      <c r="AA386">
        <v>4134616</v>
      </c>
      <c r="AB386">
        <v>8258918</v>
      </c>
      <c r="AC386">
        <v>0.91639999999999999</v>
      </c>
      <c r="AD386">
        <v>1.9975000000000001</v>
      </c>
      <c r="AE386">
        <v>16.7</v>
      </c>
      <c r="AH386">
        <v>0</v>
      </c>
      <c r="AI386">
        <v>0</v>
      </c>
      <c r="AJ386">
        <v>0</v>
      </c>
      <c r="AK386">
        <v>3514.5</v>
      </c>
      <c r="AL386">
        <v>0</v>
      </c>
    </row>
    <row r="387" spans="1:38" hidden="1" x14ac:dyDescent="0.25">
      <c r="A387">
        <v>718</v>
      </c>
      <c r="B387" t="s">
        <v>52</v>
      </c>
      <c r="C387" t="s">
        <v>52</v>
      </c>
      <c r="D387" t="s">
        <v>116</v>
      </c>
      <c r="E387" t="s">
        <v>117</v>
      </c>
      <c r="F387" t="s">
        <v>116</v>
      </c>
      <c r="H387" t="s">
        <v>1060</v>
      </c>
      <c r="I387" t="s">
        <v>57</v>
      </c>
      <c r="J387" t="s">
        <v>1061</v>
      </c>
      <c r="K387">
        <v>1354</v>
      </c>
      <c r="L387">
        <v>1354</v>
      </c>
      <c r="M387">
        <v>0</v>
      </c>
      <c r="N387">
        <v>635</v>
      </c>
      <c r="O387">
        <v>0</v>
      </c>
      <c r="P387">
        <v>909.23800000000006</v>
      </c>
      <c r="Q387">
        <v>936.05399999999997</v>
      </c>
      <c r="R387">
        <v>20000</v>
      </c>
      <c r="S387">
        <v>536320</v>
      </c>
      <c r="T387">
        <v>250000</v>
      </c>
      <c r="U387">
        <v>0</v>
      </c>
      <c r="V387">
        <v>786320</v>
      </c>
      <c r="W387">
        <v>174998.3</v>
      </c>
      <c r="X387">
        <v>548892.51599999995</v>
      </c>
      <c r="Y387">
        <v>723890.81599999999</v>
      </c>
      <c r="Z387">
        <v>7.94</v>
      </c>
      <c r="AA387">
        <v>5054191.5199999996</v>
      </c>
      <c r="AB387">
        <v>11048533.312000001</v>
      </c>
      <c r="AC387">
        <v>0.92059999999999997</v>
      </c>
      <c r="AD387">
        <v>2.1859999999999999</v>
      </c>
      <c r="AE387">
        <v>17.36</v>
      </c>
      <c r="AH387">
        <v>0</v>
      </c>
      <c r="AI387">
        <v>0</v>
      </c>
      <c r="AJ387">
        <v>0</v>
      </c>
      <c r="AK387">
        <v>6348</v>
      </c>
      <c r="AL387">
        <v>0</v>
      </c>
    </row>
    <row r="388" spans="1:38" hidden="1" x14ac:dyDescent="0.25">
      <c r="A388">
        <v>722</v>
      </c>
      <c r="B388" t="s">
        <v>52</v>
      </c>
      <c r="C388" t="s">
        <v>129</v>
      </c>
      <c r="D388" t="s">
        <v>252</v>
      </c>
      <c r="E388" t="s">
        <v>1062</v>
      </c>
      <c r="F388" t="s">
        <v>252</v>
      </c>
      <c r="H388" t="s">
        <v>1063</v>
      </c>
      <c r="I388" t="s">
        <v>57</v>
      </c>
      <c r="J388" t="s">
        <v>1064</v>
      </c>
      <c r="K388">
        <v>312</v>
      </c>
      <c r="L388">
        <v>312</v>
      </c>
      <c r="M388">
        <v>0</v>
      </c>
      <c r="N388">
        <v>312</v>
      </c>
      <c r="O388">
        <v>0</v>
      </c>
      <c r="P388">
        <v>4830.3999999999996</v>
      </c>
      <c r="Q388">
        <v>4983</v>
      </c>
      <c r="R388">
        <v>2000</v>
      </c>
      <c r="S388">
        <v>305200</v>
      </c>
      <c r="T388">
        <v>285000</v>
      </c>
      <c r="U388">
        <v>0</v>
      </c>
      <c r="V388">
        <v>590200</v>
      </c>
      <c r="W388">
        <v>0</v>
      </c>
      <c r="X388">
        <v>534132.16599999997</v>
      </c>
      <c r="Y388">
        <v>534132.16599999997</v>
      </c>
      <c r="Z388">
        <v>9.5</v>
      </c>
      <c r="AA388">
        <v>3135356.52</v>
      </c>
      <c r="AB388">
        <v>6270712.4220000003</v>
      </c>
      <c r="AC388">
        <v>0.90500000000000003</v>
      </c>
      <c r="AD388">
        <v>2</v>
      </c>
      <c r="AE388">
        <v>19</v>
      </c>
      <c r="AH388">
        <v>0</v>
      </c>
      <c r="AI388">
        <v>0</v>
      </c>
      <c r="AJ388">
        <v>0</v>
      </c>
      <c r="AK388">
        <v>3115</v>
      </c>
      <c r="AL388">
        <v>0</v>
      </c>
    </row>
    <row r="389" spans="1:38" hidden="1" x14ac:dyDescent="0.25">
      <c r="A389">
        <v>723</v>
      </c>
      <c r="B389" t="s">
        <v>52</v>
      </c>
      <c r="C389" t="s">
        <v>52</v>
      </c>
      <c r="D389" t="s">
        <v>139</v>
      </c>
      <c r="E389" t="s">
        <v>1065</v>
      </c>
      <c r="F389" t="s">
        <v>139</v>
      </c>
      <c r="H389" t="s">
        <v>1066</v>
      </c>
      <c r="I389" t="s">
        <v>43</v>
      </c>
      <c r="J389" t="s">
        <v>1067</v>
      </c>
      <c r="K389">
        <v>1731</v>
      </c>
      <c r="L389">
        <v>1731</v>
      </c>
      <c r="M389">
        <v>0</v>
      </c>
      <c r="N389">
        <v>0</v>
      </c>
      <c r="O389">
        <v>0</v>
      </c>
      <c r="P389">
        <v>539.63300000000004</v>
      </c>
      <c r="Q389">
        <v>561.34</v>
      </c>
      <c r="R389">
        <v>20000</v>
      </c>
      <c r="S389">
        <v>434140</v>
      </c>
      <c r="T389">
        <v>0</v>
      </c>
      <c r="U389">
        <v>0</v>
      </c>
      <c r="V389">
        <v>434140</v>
      </c>
      <c r="W389">
        <v>395622.52</v>
      </c>
      <c r="X389">
        <v>0</v>
      </c>
      <c r="Y389">
        <v>395622.52</v>
      </c>
      <c r="Z389">
        <v>8.8699999999999992</v>
      </c>
      <c r="AA389">
        <v>3450522.6</v>
      </c>
      <c r="AB389">
        <v>1413602.32</v>
      </c>
      <c r="AC389">
        <v>0.9113</v>
      </c>
      <c r="AD389">
        <v>0.40970000000000001</v>
      </c>
      <c r="AE389">
        <v>3.63</v>
      </c>
      <c r="AH389">
        <v>0</v>
      </c>
      <c r="AI389">
        <v>0</v>
      </c>
      <c r="AJ389">
        <v>0</v>
      </c>
      <c r="AK389">
        <v>0</v>
      </c>
      <c r="AL389">
        <v>0</v>
      </c>
    </row>
    <row r="390" spans="1:38" hidden="1" x14ac:dyDescent="0.25">
      <c r="A390">
        <v>728</v>
      </c>
      <c r="B390" t="s">
        <v>94</v>
      </c>
      <c r="C390" t="s">
        <v>166</v>
      </c>
      <c r="D390" t="s">
        <v>171</v>
      </c>
      <c r="E390" t="s">
        <v>172</v>
      </c>
      <c r="F390" t="s">
        <v>171</v>
      </c>
      <c r="H390" t="s">
        <v>1068</v>
      </c>
      <c r="I390" t="s">
        <v>43</v>
      </c>
      <c r="J390" t="s">
        <v>1069</v>
      </c>
      <c r="K390">
        <v>914</v>
      </c>
      <c r="L390">
        <v>914</v>
      </c>
      <c r="M390">
        <v>0</v>
      </c>
      <c r="N390">
        <v>0</v>
      </c>
      <c r="O390">
        <v>0</v>
      </c>
      <c r="P390">
        <v>588.81799999999998</v>
      </c>
      <c r="Q390">
        <v>600.64599999999996</v>
      </c>
      <c r="R390">
        <v>10000</v>
      </c>
      <c r="S390">
        <v>118280</v>
      </c>
      <c r="T390">
        <v>0</v>
      </c>
      <c r="U390">
        <v>0</v>
      </c>
      <c r="V390">
        <v>118280</v>
      </c>
      <c r="W390">
        <v>66922</v>
      </c>
      <c r="X390">
        <v>0</v>
      </c>
      <c r="Y390">
        <v>66922</v>
      </c>
      <c r="Z390">
        <v>43.42</v>
      </c>
      <c r="AA390">
        <v>722551.52</v>
      </c>
      <c r="AB390">
        <v>288191.52</v>
      </c>
      <c r="AC390">
        <v>0.56579999999999997</v>
      </c>
      <c r="AD390">
        <v>0.39889999999999998</v>
      </c>
      <c r="AE390">
        <v>17.32</v>
      </c>
      <c r="AH390">
        <v>0</v>
      </c>
      <c r="AI390">
        <v>0</v>
      </c>
      <c r="AJ390">
        <v>0</v>
      </c>
      <c r="AK390">
        <v>0</v>
      </c>
      <c r="AL390">
        <v>0</v>
      </c>
    </row>
    <row r="391" spans="1:38" hidden="1" x14ac:dyDescent="0.25">
      <c r="A391">
        <v>729</v>
      </c>
      <c r="B391" t="s">
        <v>94</v>
      </c>
      <c r="C391" t="s">
        <v>95</v>
      </c>
      <c r="D391" t="s">
        <v>238</v>
      </c>
      <c r="E391" t="s">
        <v>272</v>
      </c>
      <c r="F391" t="s">
        <v>238</v>
      </c>
      <c r="H391" t="s">
        <v>1070</v>
      </c>
      <c r="I391" t="s">
        <v>57</v>
      </c>
      <c r="J391" t="s">
        <v>1071</v>
      </c>
      <c r="K391">
        <v>200</v>
      </c>
      <c r="L391">
        <v>200</v>
      </c>
      <c r="M391">
        <v>0</v>
      </c>
      <c r="N391">
        <v>195</v>
      </c>
      <c r="O391">
        <v>0</v>
      </c>
      <c r="P391">
        <v>916.32299999999998</v>
      </c>
      <c r="Q391">
        <v>943.27</v>
      </c>
      <c r="R391">
        <v>20000</v>
      </c>
      <c r="S391">
        <v>538940</v>
      </c>
      <c r="T391">
        <v>0</v>
      </c>
      <c r="U391">
        <v>0</v>
      </c>
      <c r="V391">
        <v>538940</v>
      </c>
      <c r="W391">
        <v>98</v>
      </c>
      <c r="X391">
        <v>376000</v>
      </c>
      <c r="Y391">
        <v>376098</v>
      </c>
      <c r="Z391">
        <v>30.22</v>
      </c>
      <c r="AA391">
        <v>2208397.41</v>
      </c>
      <c r="AB391">
        <v>4415112.41</v>
      </c>
      <c r="AC391">
        <v>0.69779999999999998</v>
      </c>
      <c r="AD391">
        <v>1.9992000000000001</v>
      </c>
      <c r="AE391">
        <v>60.42</v>
      </c>
      <c r="AH391">
        <v>0</v>
      </c>
      <c r="AI391">
        <v>0</v>
      </c>
      <c r="AJ391">
        <v>0</v>
      </c>
      <c r="AK391">
        <v>1880</v>
      </c>
      <c r="AL391">
        <v>0</v>
      </c>
    </row>
    <row r="392" spans="1:38" hidden="1" x14ac:dyDescent="0.25">
      <c r="A392">
        <v>732</v>
      </c>
      <c r="B392" t="s">
        <v>94</v>
      </c>
      <c r="C392" t="s">
        <v>166</v>
      </c>
      <c r="D392" t="s">
        <v>224</v>
      </c>
      <c r="E392" t="s">
        <v>566</v>
      </c>
      <c r="F392" t="s">
        <v>224</v>
      </c>
      <c r="H392" t="s">
        <v>1072</v>
      </c>
      <c r="I392" t="s">
        <v>57</v>
      </c>
      <c r="J392" t="s">
        <v>1073</v>
      </c>
      <c r="K392">
        <v>356</v>
      </c>
      <c r="L392">
        <v>356</v>
      </c>
      <c r="M392">
        <v>0</v>
      </c>
      <c r="N392">
        <v>354</v>
      </c>
      <c r="O392">
        <v>0</v>
      </c>
      <c r="P392">
        <v>653.85799999999995</v>
      </c>
      <c r="Q392">
        <v>670.82100000000003</v>
      </c>
      <c r="R392">
        <v>40000</v>
      </c>
      <c r="S392">
        <v>678520</v>
      </c>
      <c r="T392">
        <v>40000</v>
      </c>
      <c r="U392">
        <v>0</v>
      </c>
      <c r="V392">
        <v>718520</v>
      </c>
      <c r="W392">
        <v>75</v>
      </c>
      <c r="X392">
        <v>631255.424</v>
      </c>
      <c r="Y392">
        <v>631330.424</v>
      </c>
      <c r="Z392">
        <v>12.13</v>
      </c>
      <c r="AA392">
        <v>3674835.36</v>
      </c>
      <c r="AB392">
        <v>7349341.6979999999</v>
      </c>
      <c r="AC392">
        <v>0.87870000000000004</v>
      </c>
      <c r="AD392">
        <v>1.9999</v>
      </c>
      <c r="AE392">
        <v>24.26</v>
      </c>
      <c r="AH392">
        <v>0</v>
      </c>
      <c r="AI392">
        <v>0</v>
      </c>
      <c r="AJ392">
        <v>0</v>
      </c>
      <c r="AK392">
        <v>3156.8</v>
      </c>
      <c r="AL392">
        <v>0</v>
      </c>
    </row>
    <row r="393" spans="1:38" hidden="1" x14ac:dyDescent="0.25">
      <c r="A393">
        <v>736</v>
      </c>
      <c r="B393" t="s">
        <v>52</v>
      </c>
      <c r="C393" t="s">
        <v>53</v>
      </c>
      <c r="D393" t="s">
        <v>54</v>
      </c>
      <c r="E393" t="s">
        <v>64</v>
      </c>
      <c r="F393" t="s">
        <v>54</v>
      </c>
      <c r="H393" t="s">
        <v>1074</v>
      </c>
      <c r="I393" t="s">
        <v>57</v>
      </c>
      <c r="J393" t="s">
        <v>1075</v>
      </c>
      <c r="K393">
        <v>219</v>
      </c>
      <c r="L393">
        <v>219</v>
      </c>
      <c r="M393">
        <v>0</v>
      </c>
      <c r="N393">
        <v>215</v>
      </c>
      <c r="O393">
        <v>0</v>
      </c>
      <c r="P393">
        <v>839.13</v>
      </c>
      <c r="Q393">
        <v>858.86</v>
      </c>
      <c r="R393">
        <v>20000</v>
      </c>
      <c r="S393">
        <v>394600</v>
      </c>
      <c r="T393">
        <v>0</v>
      </c>
      <c r="U393">
        <v>0</v>
      </c>
      <c r="V393">
        <v>394600</v>
      </c>
      <c r="W393">
        <v>534</v>
      </c>
      <c r="X393">
        <v>356578.37699999998</v>
      </c>
      <c r="Y393">
        <v>357112.37699999998</v>
      </c>
      <c r="Z393">
        <v>9.5</v>
      </c>
      <c r="AA393">
        <v>2099855.4500000002</v>
      </c>
      <c r="AB393">
        <v>4188759.4539999999</v>
      </c>
      <c r="AC393">
        <v>0.90500000000000003</v>
      </c>
      <c r="AD393">
        <v>1.9947999999999999</v>
      </c>
      <c r="AE393">
        <v>18.95</v>
      </c>
      <c r="AH393">
        <v>0</v>
      </c>
      <c r="AI393">
        <v>0</v>
      </c>
      <c r="AJ393">
        <v>0</v>
      </c>
      <c r="AK393">
        <v>2064.5</v>
      </c>
      <c r="AL393">
        <v>0</v>
      </c>
    </row>
    <row r="394" spans="1:38" hidden="1" x14ac:dyDescent="0.25">
      <c r="A394">
        <v>737</v>
      </c>
      <c r="B394" t="s">
        <v>94</v>
      </c>
      <c r="C394" t="s">
        <v>166</v>
      </c>
      <c r="D394" t="s">
        <v>312</v>
      </c>
      <c r="E394" t="s">
        <v>646</v>
      </c>
      <c r="F394" t="s">
        <v>312</v>
      </c>
      <c r="H394" t="s">
        <v>1076</v>
      </c>
      <c r="I394" t="s">
        <v>57</v>
      </c>
      <c r="J394" t="s">
        <v>1077</v>
      </c>
      <c r="K394">
        <v>223</v>
      </c>
      <c r="L394">
        <v>223</v>
      </c>
      <c r="M394">
        <v>0</v>
      </c>
      <c r="N394">
        <v>222</v>
      </c>
      <c r="O394">
        <v>0</v>
      </c>
      <c r="P394">
        <v>318.80799999999999</v>
      </c>
      <c r="Q394">
        <v>328.97199999999998</v>
      </c>
      <c r="R394">
        <v>40000</v>
      </c>
      <c r="S394">
        <v>406560</v>
      </c>
      <c r="T394">
        <v>0</v>
      </c>
      <c r="U394">
        <v>0</v>
      </c>
      <c r="V394">
        <v>406560</v>
      </c>
      <c r="W394">
        <v>469</v>
      </c>
      <c r="X394">
        <v>367467.75900000002</v>
      </c>
      <c r="Y394">
        <v>367936.75900000002</v>
      </c>
      <c r="Z394">
        <v>9.5</v>
      </c>
      <c r="AA394">
        <v>2143971.1</v>
      </c>
      <c r="AB394">
        <v>2138663.1</v>
      </c>
      <c r="AC394">
        <v>0.90500000000000003</v>
      </c>
      <c r="AD394">
        <v>0.99750000000000005</v>
      </c>
      <c r="AE394">
        <v>9.48</v>
      </c>
      <c r="AH394">
        <v>0</v>
      </c>
      <c r="AI394">
        <v>0</v>
      </c>
      <c r="AJ394">
        <v>0</v>
      </c>
      <c r="AK394">
        <v>2056.5</v>
      </c>
      <c r="AL394">
        <v>0</v>
      </c>
    </row>
    <row r="395" spans="1:38" hidden="1" x14ac:dyDescent="0.25">
      <c r="A395">
        <v>739</v>
      </c>
      <c r="B395" t="s">
        <v>94</v>
      </c>
      <c r="C395" t="s">
        <v>95</v>
      </c>
      <c r="D395" t="s">
        <v>393</v>
      </c>
      <c r="E395" t="s">
        <v>520</v>
      </c>
      <c r="F395" t="s">
        <v>393</v>
      </c>
      <c r="H395" t="s">
        <v>1078</v>
      </c>
      <c r="I395" t="s">
        <v>57</v>
      </c>
      <c r="J395" t="s">
        <v>1079</v>
      </c>
      <c r="K395">
        <v>466</v>
      </c>
      <c r="L395">
        <v>466</v>
      </c>
      <c r="M395">
        <v>0</v>
      </c>
      <c r="N395">
        <v>447</v>
      </c>
      <c r="O395">
        <v>1</v>
      </c>
      <c r="P395">
        <v>1407.722</v>
      </c>
      <c r="Q395">
        <v>1407.8219999999999</v>
      </c>
      <c r="R395">
        <v>20000</v>
      </c>
      <c r="S395">
        <v>2000</v>
      </c>
      <c r="T395">
        <v>909920</v>
      </c>
      <c r="U395">
        <v>0</v>
      </c>
      <c r="V395">
        <v>911920</v>
      </c>
      <c r="W395">
        <v>5565</v>
      </c>
      <c r="X395">
        <v>818533.74100000004</v>
      </c>
      <c r="Y395">
        <v>824098.74100000004</v>
      </c>
      <c r="Z395">
        <v>9.6300000000000008</v>
      </c>
      <c r="AA395">
        <v>4811035.32</v>
      </c>
      <c r="AB395">
        <v>9532944.7829999998</v>
      </c>
      <c r="AC395">
        <v>0.90369999999999995</v>
      </c>
      <c r="AD395">
        <v>1.9815</v>
      </c>
      <c r="AE395">
        <v>19.079999999999998</v>
      </c>
      <c r="AH395">
        <v>0</v>
      </c>
      <c r="AI395">
        <v>0</v>
      </c>
      <c r="AJ395">
        <v>0</v>
      </c>
      <c r="AK395">
        <v>4134.3999999999996</v>
      </c>
      <c r="AL395">
        <v>0</v>
      </c>
    </row>
    <row r="396" spans="1:38" hidden="1" x14ac:dyDescent="0.25">
      <c r="A396">
        <v>740</v>
      </c>
      <c r="B396" t="s">
        <v>71</v>
      </c>
      <c r="C396" t="s">
        <v>72</v>
      </c>
      <c r="D396" t="s">
        <v>73</v>
      </c>
      <c r="E396" t="s">
        <v>74</v>
      </c>
      <c r="F396" t="s">
        <v>73</v>
      </c>
      <c r="H396" t="s">
        <v>1080</v>
      </c>
      <c r="I396" t="s">
        <v>57</v>
      </c>
      <c r="J396" t="s">
        <v>1081</v>
      </c>
      <c r="K396">
        <v>439</v>
      </c>
      <c r="L396">
        <v>439</v>
      </c>
      <c r="M396">
        <v>0</v>
      </c>
      <c r="N396">
        <v>432</v>
      </c>
      <c r="O396">
        <v>0</v>
      </c>
      <c r="P396">
        <v>705.15</v>
      </c>
      <c r="Q396">
        <v>725.57</v>
      </c>
      <c r="R396">
        <v>20000</v>
      </c>
      <c r="S396">
        <v>408400</v>
      </c>
      <c r="T396">
        <v>0</v>
      </c>
      <c r="U396">
        <v>0</v>
      </c>
      <c r="V396">
        <v>408400</v>
      </c>
      <c r="W396">
        <v>280</v>
      </c>
      <c r="X396">
        <v>369322.755</v>
      </c>
      <c r="Y396">
        <v>369602.755</v>
      </c>
      <c r="Z396">
        <v>9.5</v>
      </c>
      <c r="AA396">
        <v>2174265.4700000002</v>
      </c>
      <c r="AB396">
        <v>4340636.9129999997</v>
      </c>
      <c r="AC396">
        <v>0.90500000000000003</v>
      </c>
      <c r="AD396">
        <v>1.9964</v>
      </c>
      <c r="AE396">
        <v>18.97</v>
      </c>
      <c r="AH396">
        <v>0</v>
      </c>
      <c r="AI396">
        <v>0</v>
      </c>
      <c r="AJ396">
        <v>0</v>
      </c>
      <c r="AK396">
        <v>4295</v>
      </c>
      <c r="AL396">
        <v>0</v>
      </c>
    </row>
    <row r="397" spans="1:38" hidden="1" x14ac:dyDescent="0.25">
      <c r="A397">
        <v>741</v>
      </c>
      <c r="B397" t="s">
        <v>71</v>
      </c>
      <c r="C397" t="s">
        <v>72</v>
      </c>
      <c r="D397" t="s">
        <v>73</v>
      </c>
      <c r="E397" t="s">
        <v>542</v>
      </c>
      <c r="F397" t="s">
        <v>73</v>
      </c>
      <c r="H397" t="s">
        <v>1082</v>
      </c>
      <c r="I397" t="s">
        <v>57</v>
      </c>
      <c r="J397" t="s">
        <v>1083</v>
      </c>
      <c r="K397">
        <v>434</v>
      </c>
      <c r="L397">
        <v>434</v>
      </c>
      <c r="M397">
        <v>0</v>
      </c>
      <c r="N397">
        <v>420</v>
      </c>
      <c r="O397">
        <v>0</v>
      </c>
      <c r="P397">
        <v>876.779</v>
      </c>
      <c r="Q397">
        <v>903.24699999999996</v>
      </c>
      <c r="R397">
        <v>20000</v>
      </c>
      <c r="S397">
        <v>529360</v>
      </c>
      <c r="T397">
        <v>0</v>
      </c>
      <c r="U397">
        <v>0</v>
      </c>
      <c r="V397">
        <v>529360</v>
      </c>
      <c r="W397">
        <v>613</v>
      </c>
      <c r="X397">
        <v>478459.17499999999</v>
      </c>
      <c r="Y397">
        <v>479072.17499999999</v>
      </c>
      <c r="Z397">
        <v>9.5</v>
      </c>
      <c r="AA397">
        <v>2816511.43</v>
      </c>
      <c r="AB397">
        <v>5624970.9100000001</v>
      </c>
      <c r="AC397">
        <v>0.90500000000000003</v>
      </c>
      <c r="AD397">
        <v>1.9971000000000001</v>
      </c>
      <c r="AE397">
        <v>18.97</v>
      </c>
      <c r="AH397">
        <v>0</v>
      </c>
      <c r="AI397">
        <v>0</v>
      </c>
      <c r="AJ397">
        <v>0</v>
      </c>
      <c r="AK397">
        <v>4175</v>
      </c>
      <c r="AL397">
        <v>0</v>
      </c>
    </row>
    <row r="398" spans="1:38" hidden="1" x14ac:dyDescent="0.25">
      <c r="A398">
        <v>742</v>
      </c>
      <c r="B398" t="s">
        <v>39</v>
      </c>
      <c r="C398" t="s">
        <v>39</v>
      </c>
      <c r="D398" t="s">
        <v>40</v>
      </c>
      <c r="E398" t="s">
        <v>1084</v>
      </c>
      <c r="F398" t="s">
        <v>40</v>
      </c>
      <c r="H398" t="s">
        <v>1085</v>
      </c>
      <c r="I398" t="s">
        <v>57</v>
      </c>
      <c r="J398" t="s">
        <v>1086</v>
      </c>
      <c r="K398">
        <v>333</v>
      </c>
      <c r="L398">
        <v>333</v>
      </c>
      <c r="M398">
        <v>0</v>
      </c>
      <c r="N398">
        <v>333</v>
      </c>
      <c r="O398">
        <v>0</v>
      </c>
      <c r="P398">
        <v>672.56899999999996</v>
      </c>
      <c r="Q398">
        <v>693.71199999999999</v>
      </c>
      <c r="R398">
        <v>20000</v>
      </c>
      <c r="S398">
        <v>422860</v>
      </c>
      <c r="T398">
        <v>123000</v>
      </c>
      <c r="U398">
        <v>0</v>
      </c>
      <c r="V398">
        <v>545860</v>
      </c>
      <c r="W398">
        <v>0</v>
      </c>
      <c r="X398">
        <v>494002.08899999998</v>
      </c>
      <c r="Y398">
        <v>494002.08899999998</v>
      </c>
      <c r="Z398">
        <v>9.5</v>
      </c>
      <c r="AA398">
        <v>2899792.66</v>
      </c>
      <c r="AB398">
        <v>5799584.9699999997</v>
      </c>
      <c r="AC398">
        <v>0.90500000000000003</v>
      </c>
      <c r="AD398">
        <v>2</v>
      </c>
      <c r="AE398">
        <v>19</v>
      </c>
      <c r="AH398">
        <v>0</v>
      </c>
      <c r="AI398">
        <v>0</v>
      </c>
      <c r="AJ398">
        <v>0</v>
      </c>
      <c r="AK398">
        <v>2488.5</v>
      </c>
      <c r="AL398">
        <v>0</v>
      </c>
    </row>
    <row r="399" spans="1:38" hidden="1" x14ac:dyDescent="0.25">
      <c r="A399">
        <v>743</v>
      </c>
      <c r="B399" t="s">
        <v>94</v>
      </c>
      <c r="C399" t="s">
        <v>95</v>
      </c>
      <c r="D399" t="s">
        <v>331</v>
      </c>
      <c r="E399" t="s">
        <v>332</v>
      </c>
      <c r="F399" t="s">
        <v>331</v>
      </c>
      <c r="H399" t="s">
        <v>1087</v>
      </c>
      <c r="I399" t="s">
        <v>43</v>
      </c>
      <c r="J399" t="s">
        <v>1088</v>
      </c>
      <c r="K399">
        <v>1343</v>
      </c>
      <c r="L399">
        <v>1343</v>
      </c>
      <c r="M399">
        <v>0</v>
      </c>
      <c r="N399">
        <v>0</v>
      </c>
      <c r="O399">
        <v>0</v>
      </c>
      <c r="P399">
        <v>727.98900000000003</v>
      </c>
      <c r="Q399">
        <v>737.35</v>
      </c>
      <c r="R399">
        <v>20000</v>
      </c>
      <c r="S399">
        <v>187220</v>
      </c>
      <c r="T399">
        <v>0</v>
      </c>
      <c r="U399">
        <v>43000</v>
      </c>
      <c r="V399">
        <v>144220</v>
      </c>
      <c r="W399">
        <v>127663.3</v>
      </c>
      <c r="X399">
        <v>0</v>
      </c>
      <c r="Y399">
        <v>127663.3</v>
      </c>
      <c r="Z399">
        <v>11.48</v>
      </c>
      <c r="AA399">
        <v>1287100.22</v>
      </c>
      <c r="AB399">
        <v>953067.36</v>
      </c>
      <c r="AC399">
        <v>0.88519999999999999</v>
      </c>
      <c r="AD399">
        <v>0.74050000000000005</v>
      </c>
      <c r="AE399">
        <v>8.5</v>
      </c>
      <c r="AH399">
        <v>0</v>
      </c>
      <c r="AI399">
        <v>0</v>
      </c>
      <c r="AJ399">
        <v>0</v>
      </c>
      <c r="AK399">
        <v>0</v>
      </c>
      <c r="AL399">
        <v>0</v>
      </c>
    </row>
    <row r="400" spans="1:38" hidden="1" x14ac:dyDescent="0.25">
      <c r="A400">
        <v>744</v>
      </c>
      <c r="B400" t="s">
        <v>45</v>
      </c>
      <c r="C400" t="s">
        <v>155</v>
      </c>
      <c r="D400" t="s">
        <v>425</v>
      </c>
      <c r="E400" t="s">
        <v>1089</v>
      </c>
      <c r="F400" t="s">
        <v>425</v>
      </c>
      <c r="H400" t="s">
        <v>1090</v>
      </c>
      <c r="I400" t="s">
        <v>57</v>
      </c>
      <c r="J400" t="s">
        <v>1091</v>
      </c>
      <c r="K400">
        <v>303</v>
      </c>
      <c r="L400">
        <v>303</v>
      </c>
      <c r="M400">
        <v>0</v>
      </c>
      <c r="N400">
        <v>300</v>
      </c>
      <c r="O400">
        <v>0</v>
      </c>
      <c r="P400">
        <v>1014.9690000000001</v>
      </c>
      <c r="Q400">
        <v>1040.673</v>
      </c>
      <c r="R400">
        <v>20000</v>
      </c>
      <c r="S400">
        <v>514080</v>
      </c>
      <c r="T400">
        <v>150000</v>
      </c>
      <c r="U400">
        <v>0</v>
      </c>
      <c r="V400">
        <v>664080</v>
      </c>
      <c r="W400">
        <v>151</v>
      </c>
      <c r="X400">
        <v>582782.43999999994</v>
      </c>
      <c r="Y400">
        <v>582933.43999999994</v>
      </c>
      <c r="Z400">
        <v>12.22</v>
      </c>
      <c r="AA400">
        <v>3422300.19</v>
      </c>
      <c r="AB400">
        <v>6754149.1909999996</v>
      </c>
      <c r="AC400">
        <v>0.87780000000000002</v>
      </c>
      <c r="AD400">
        <v>1.9736</v>
      </c>
      <c r="AE400">
        <v>24.12</v>
      </c>
      <c r="AH400">
        <v>0</v>
      </c>
      <c r="AI400">
        <v>0</v>
      </c>
      <c r="AJ400">
        <v>0</v>
      </c>
      <c r="AK400">
        <v>2924</v>
      </c>
      <c r="AL400">
        <v>0</v>
      </c>
    </row>
    <row r="401" spans="1:38" hidden="1" x14ac:dyDescent="0.25">
      <c r="A401">
        <v>748</v>
      </c>
      <c r="B401" t="s">
        <v>52</v>
      </c>
      <c r="C401" t="s">
        <v>129</v>
      </c>
      <c r="D401" t="s">
        <v>252</v>
      </c>
      <c r="E401" t="s">
        <v>833</v>
      </c>
      <c r="F401" t="s">
        <v>252</v>
      </c>
      <c r="H401" t="s">
        <v>1092</v>
      </c>
      <c r="I401" t="s">
        <v>57</v>
      </c>
      <c r="J401" t="s">
        <v>1093</v>
      </c>
      <c r="K401">
        <v>127</v>
      </c>
      <c r="L401">
        <v>127</v>
      </c>
      <c r="M401">
        <v>0</v>
      </c>
      <c r="N401">
        <v>127</v>
      </c>
      <c r="O401">
        <v>0</v>
      </c>
      <c r="P401">
        <v>690.22500000000002</v>
      </c>
      <c r="Q401">
        <v>708.447</v>
      </c>
      <c r="R401">
        <v>20000</v>
      </c>
      <c r="S401">
        <v>364440</v>
      </c>
      <c r="T401">
        <v>0</v>
      </c>
      <c r="U401">
        <v>180000</v>
      </c>
      <c r="V401">
        <v>184440</v>
      </c>
      <c r="W401">
        <v>0</v>
      </c>
      <c r="X401">
        <v>158300</v>
      </c>
      <c r="Y401">
        <v>158300</v>
      </c>
      <c r="Z401">
        <v>14.17</v>
      </c>
      <c r="AA401">
        <v>929221</v>
      </c>
      <c r="AB401">
        <v>1858442</v>
      </c>
      <c r="AC401">
        <v>0.85829999999999995</v>
      </c>
      <c r="AD401">
        <v>2</v>
      </c>
      <c r="AE401">
        <v>28.34</v>
      </c>
      <c r="AH401">
        <v>0</v>
      </c>
      <c r="AI401">
        <v>0</v>
      </c>
      <c r="AJ401">
        <v>0</v>
      </c>
      <c r="AK401">
        <v>791.5</v>
      </c>
      <c r="AL401">
        <v>0</v>
      </c>
    </row>
    <row r="402" spans="1:38" hidden="1" x14ac:dyDescent="0.25">
      <c r="A402">
        <v>750</v>
      </c>
      <c r="B402" t="s">
        <v>94</v>
      </c>
      <c r="C402" t="s">
        <v>102</v>
      </c>
      <c r="D402" t="s">
        <v>159</v>
      </c>
      <c r="E402" t="s">
        <v>163</v>
      </c>
      <c r="F402" t="s">
        <v>159</v>
      </c>
      <c r="H402" t="s">
        <v>1094</v>
      </c>
      <c r="I402" t="s">
        <v>57</v>
      </c>
      <c r="J402" t="s">
        <v>1095</v>
      </c>
      <c r="K402">
        <v>466</v>
      </c>
      <c r="L402">
        <v>466</v>
      </c>
      <c r="M402">
        <v>0</v>
      </c>
      <c r="N402">
        <v>444</v>
      </c>
      <c r="O402">
        <v>0</v>
      </c>
      <c r="P402">
        <v>1428.239</v>
      </c>
      <c r="Q402">
        <v>1472.271</v>
      </c>
      <c r="R402">
        <v>20000</v>
      </c>
      <c r="S402">
        <v>880640</v>
      </c>
      <c r="T402">
        <v>0</v>
      </c>
      <c r="U402">
        <v>0</v>
      </c>
      <c r="V402">
        <v>880640</v>
      </c>
      <c r="W402">
        <v>632</v>
      </c>
      <c r="X402">
        <v>771300</v>
      </c>
      <c r="Y402">
        <v>771932</v>
      </c>
      <c r="Z402">
        <v>12.34</v>
      </c>
      <c r="AA402">
        <v>4534646.3</v>
      </c>
      <c r="AB402">
        <v>9064017.3000000007</v>
      </c>
      <c r="AC402">
        <v>0.87660000000000005</v>
      </c>
      <c r="AD402">
        <v>1.9987999999999999</v>
      </c>
      <c r="AE402">
        <v>24.67</v>
      </c>
      <c r="AH402">
        <v>0</v>
      </c>
      <c r="AI402">
        <v>0</v>
      </c>
      <c r="AJ402">
        <v>0</v>
      </c>
      <c r="AK402">
        <v>3856.5</v>
      </c>
      <c r="AL402">
        <v>0</v>
      </c>
    </row>
    <row r="403" spans="1:38" hidden="1" x14ac:dyDescent="0.25">
      <c r="A403">
        <v>751</v>
      </c>
      <c r="B403" t="s">
        <v>71</v>
      </c>
      <c r="C403" t="s">
        <v>108</v>
      </c>
      <c r="D403" t="s">
        <v>340</v>
      </c>
      <c r="E403" t="s">
        <v>1096</v>
      </c>
      <c r="F403" t="s">
        <v>340</v>
      </c>
      <c r="H403" t="s">
        <v>1097</v>
      </c>
      <c r="I403" t="s">
        <v>57</v>
      </c>
      <c r="J403" t="s">
        <v>1098</v>
      </c>
      <c r="K403">
        <v>247</v>
      </c>
      <c r="L403">
        <v>247</v>
      </c>
      <c r="M403">
        <v>0</v>
      </c>
      <c r="N403">
        <v>226</v>
      </c>
      <c r="O403">
        <v>0</v>
      </c>
      <c r="P403">
        <v>671.43200000000002</v>
      </c>
      <c r="Q403">
        <v>692.10500000000002</v>
      </c>
      <c r="R403">
        <v>20000</v>
      </c>
      <c r="S403">
        <v>413460</v>
      </c>
      <c r="T403">
        <v>0</v>
      </c>
      <c r="U403">
        <v>0</v>
      </c>
      <c r="V403">
        <v>413460</v>
      </c>
      <c r="W403">
        <v>467</v>
      </c>
      <c r="X403">
        <v>431192.14500000002</v>
      </c>
      <c r="Y403">
        <v>431659.14500000002</v>
      </c>
      <c r="Z403">
        <v>-4.4000000000000004</v>
      </c>
      <c r="AA403">
        <v>2515272.9900000002</v>
      </c>
      <c r="AB403">
        <v>2522078.9900000002</v>
      </c>
      <c r="AC403">
        <v>1.044</v>
      </c>
      <c r="AD403">
        <v>1.0026999999999999</v>
      </c>
      <c r="AE403">
        <v>-4.41</v>
      </c>
      <c r="AH403">
        <v>0</v>
      </c>
      <c r="AI403">
        <v>0</v>
      </c>
      <c r="AJ403">
        <v>0</v>
      </c>
      <c r="AK403">
        <v>1947</v>
      </c>
      <c r="AL403">
        <v>0</v>
      </c>
    </row>
    <row r="404" spans="1:38" hidden="1" x14ac:dyDescent="0.25">
      <c r="A404">
        <v>752</v>
      </c>
      <c r="B404" t="s">
        <v>39</v>
      </c>
      <c r="C404" t="s">
        <v>39</v>
      </c>
      <c r="D404" t="s">
        <v>40</v>
      </c>
      <c r="E404" t="s">
        <v>41</v>
      </c>
      <c r="F404" t="s">
        <v>40</v>
      </c>
      <c r="H404" t="s">
        <v>1099</v>
      </c>
      <c r="I404" t="s">
        <v>57</v>
      </c>
      <c r="J404" t="s">
        <v>1100</v>
      </c>
      <c r="K404">
        <v>728</v>
      </c>
      <c r="L404">
        <v>728</v>
      </c>
      <c r="M404">
        <v>0</v>
      </c>
      <c r="N404">
        <v>726</v>
      </c>
      <c r="O404">
        <v>0</v>
      </c>
      <c r="P404">
        <v>758.97</v>
      </c>
      <c r="Q404">
        <v>795.25199999999995</v>
      </c>
      <c r="R404">
        <v>30000</v>
      </c>
      <c r="S404">
        <v>1088460</v>
      </c>
      <c r="T404">
        <v>109000</v>
      </c>
      <c r="U404">
        <v>54423</v>
      </c>
      <c r="V404">
        <v>1143037</v>
      </c>
      <c r="W404">
        <v>0</v>
      </c>
      <c r="X404">
        <v>1034446.128</v>
      </c>
      <c r="Y404">
        <v>1034446.128</v>
      </c>
      <c r="Z404">
        <v>9.5</v>
      </c>
      <c r="AA404">
        <v>6074226.6399999997</v>
      </c>
      <c r="AB404">
        <v>12144399.104</v>
      </c>
      <c r="AC404">
        <v>0.90500000000000003</v>
      </c>
      <c r="AD404">
        <v>1.9993000000000001</v>
      </c>
      <c r="AE404">
        <v>18.989999999999998</v>
      </c>
      <c r="AH404">
        <v>0</v>
      </c>
      <c r="AI404">
        <v>0</v>
      </c>
      <c r="AJ404">
        <v>0</v>
      </c>
      <c r="AK404">
        <v>5496</v>
      </c>
      <c r="AL404">
        <v>0</v>
      </c>
    </row>
    <row r="405" spans="1:38" hidden="1" x14ac:dyDescent="0.25">
      <c r="A405">
        <v>753</v>
      </c>
      <c r="B405" t="s">
        <v>94</v>
      </c>
      <c r="C405" t="s">
        <v>166</v>
      </c>
      <c r="D405" t="s">
        <v>166</v>
      </c>
      <c r="E405" t="s">
        <v>1101</v>
      </c>
      <c r="F405" t="s">
        <v>166</v>
      </c>
      <c r="H405" t="s">
        <v>1102</v>
      </c>
      <c r="I405" t="s">
        <v>57</v>
      </c>
      <c r="J405" t="s">
        <v>1103</v>
      </c>
      <c r="K405">
        <v>267</v>
      </c>
      <c r="L405">
        <v>267</v>
      </c>
      <c r="M405">
        <v>0</v>
      </c>
      <c r="N405">
        <v>230</v>
      </c>
      <c r="O405">
        <v>0</v>
      </c>
      <c r="P405">
        <v>925.23199999999997</v>
      </c>
      <c r="Q405">
        <v>944.99599999999998</v>
      </c>
      <c r="R405">
        <v>20000</v>
      </c>
      <c r="S405">
        <v>395280</v>
      </c>
      <c r="T405">
        <v>0</v>
      </c>
      <c r="U405">
        <v>0</v>
      </c>
      <c r="V405">
        <v>395280</v>
      </c>
      <c r="W405">
        <v>1549</v>
      </c>
      <c r="X405">
        <v>356179.67</v>
      </c>
      <c r="Y405">
        <v>357728.67</v>
      </c>
      <c r="Z405">
        <v>9.5</v>
      </c>
      <c r="AA405">
        <v>2090990.27</v>
      </c>
      <c r="AB405">
        <v>2089326.27</v>
      </c>
      <c r="AC405">
        <v>0.90500000000000003</v>
      </c>
      <c r="AD405">
        <v>0.99919999999999998</v>
      </c>
      <c r="AE405">
        <v>9.49</v>
      </c>
      <c r="AH405">
        <v>0</v>
      </c>
      <c r="AI405">
        <v>0</v>
      </c>
      <c r="AJ405">
        <v>0</v>
      </c>
      <c r="AK405">
        <v>1858.5</v>
      </c>
      <c r="AL405">
        <v>0</v>
      </c>
    </row>
    <row r="406" spans="1:38" hidden="1" x14ac:dyDescent="0.25">
      <c r="A406">
        <v>756</v>
      </c>
      <c r="B406" t="s">
        <v>45</v>
      </c>
      <c r="C406" t="s">
        <v>45</v>
      </c>
      <c r="D406" t="s">
        <v>183</v>
      </c>
      <c r="E406" t="s">
        <v>732</v>
      </c>
      <c r="F406" t="s">
        <v>183</v>
      </c>
      <c r="H406" t="s">
        <v>1104</v>
      </c>
      <c r="I406" t="s">
        <v>1031</v>
      </c>
      <c r="J406" t="s">
        <v>1105</v>
      </c>
      <c r="K406">
        <v>3</v>
      </c>
      <c r="L406">
        <v>3</v>
      </c>
      <c r="M406">
        <v>0</v>
      </c>
      <c r="N406">
        <v>0</v>
      </c>
      <c r="O406">
        <v>0</v>
      </c>
      <c r="P406">
        <v>682.15700000000004</v>
      </c>
      <c r="Q406">
        <v>703.47400000000005</v>
      </c>
      <c r="R406">
        <v>20000</v>
      </c>
      <c r="S406">
        <v>426340</v>
      </c>
      <c r="T406">
        <v>0</v>
      </c>
      <c r="U406">
        <v>86000</v>
      </c>
      <c r="V406">
        <v>340340</v>
      </c>
      <c r="W406">
        <v>327627</v>
      </c>
      <c r="X406">
        <v>0</v>
      </c>
      <c r="Y406">
        <v>327627</v>
      </c>
      <c r="Z406">
        <v>3.74</v>
      </c>
      <c r="AA406">
        <v>2240031</v>
      </c>
      <c r="AB406">
        <v>5783</v>
      </c>
      <c r="AC406">
        <v>0.96260000000000001</v>
      </c>
      <c r="AD406">
        <v>2.5999999999999999E-3</v>
      </c>
      <c r="AE406">
        <v>0.01</v>
      </c>
      <c r="AH406">
        <v>0</v>
      </c>
      <c r="AI406">
        <v>0</v>
      </c>
      <c r="AJ406">
        <v>0</v>
      </c>
      <c r="AK406">
        <v>0</v>
      </c>
      <c r="AL406">
        <v>0</v>
      </c>
    </row>
    <row r="407" spans="1:38" hidden="1" x14ac:dyDescent="0.25">
      <c r="A407">
        <v>757</v>
      </c>
      <c r="B407" t="s">
        <v>45</v>
      </c>
      <c r="C407" t="s">
        <v>45</v>
      </c>
      <c r="D407" t="s">
        <v>183</v>
      </c>
      <c r="E407" t="s">
        <v>184</v>
      </c>
      <c r="F407" t="s">
        <v>183</v>
      </c>
      <c r="H407" t="s">
        <v>1106</v>
      </c>
      <c r="I407" t="s">
        <v>57</v>
      </c>
      <c r="J407" t="s">
        <v>1107</v>
      </c>
      <c r="K407">
        <v>423</v>
      </c>
      <c r="L407">
        <v>423</v>
      </c>
      <c r="M407">
        <v>0</v>
      </c>
      <c r="N407">
        <v>423</v>
      </c>
      <c r="O407">
        <v>0</v>
      </c>
      <c r="P407">
        <v>787.92499999999995</v>
      </c>
      <c r="Q407">
        <v>806.64800000000002</v>
      </c>
      <c r="R407">
        <v>40000</v>
      </c>
      <c r="S407">
        <v>748920</v>
      </c>
      <c r="T407">
        <v>0</v>
      </c>
      <c r="U407">
        <v>180000</v>
      </c>
      <c r="V407">
        <v>568920</v>
      </c>
      <c r="W407">
        <v>0</v>
      </c>
      <c r="X407">
        <v>514872.95899999997</v>
      </c>
      <c r="Y407">
        <v>514872.95899999997</v>
      </c>
      <c r="Z407">
        <v>9.5</v>
      </c>
      <c r="AA407">
        <v>3022304.24</v>
      </c>
      <c r="AB407">
        <v>6044608.4610000001</v>
      </c>
      <c r="AC407">
        <v>0.90500000000000003</v>
      </c>
      <c r="AD407">
        <v>2</v>
      </c>
      <c r="AE407">
        <v>19</v>
      </c>
      <c r="AH407">
        <v>0</v>
      </c>
      <c r="AI407">
        <v>0</v>
      </c>
      <c r="AJ407">
        <v>0</v>
      </c>
      <c r="AK407">
        <v>2633.5</v>
      </c>
      <c r="AL407">
        <v>0</v>
      </c>
    </row>
    <row r="408" spans="1:38" hidden="1" x14ac:dyDescent="0.25">
      <c r="A408">
        <v>758</v>
      </c>
      <c r="B408" t="s">
        <v>52</v>
      </c>
      <c r="C408" t="s">
        <v>53</v>
      </c>
      <c r="D408" t="s">
        <v>491</v>
      </c>
      <c r="E408" t="s">
        <v>492</v>
      </c>
      <c r="F408" t="s">
        <v>491</v>
      </c>
      <c r="H408" t="s">
        <v>1108</v>
      </c>
      <c r="I408" t="s">
        <v>43</v>
      </c>
      <c r="J408" t="s">
        <v>1109</v>
      </c>
      <c r="K408">
        <v>2279</v>
      </c>
      <c r="L408">
        <v>2279</v>
      </c>
      <c r="M408">
        <v>0</v>
      </c>
      <c r="N408">
        <v>0</v>
      </c>
      <c r="O408">
        <v>0</v>
      </c>
      <c r="P408">
        <v>1701.9059999999999</v>
      </c>
      <c r="Q408">
        <v>1739.3309999999999</v>
      </c>
      <c r="R408">
        <v>10000</v>
      </c>
      <c r="S408">
        <v>374250</v>
      </c>
      <c r="T408">
        <v>0</v>
      </c>
      <c r="U408">
        <v>70000</v>
      </c>
      <c r="V408">
        <v>362150</v>
      </c>
      <c r="W408">
        <v>327593.75</v>
      </c>
      <c r="X408">
        <v>0</v>
      </c>
      <c r="Y408">
        <v>327593.75</v>
      </c>
      <c r="Z408">
        <v>9.5399999999999991</v>
      </c>
      <c r="AA408">
        <v>3063019.74</v>
      </c>
      <c r="AB408">
        <v>2199092.7400000002</v>
      </c>
      <c r="AC408">
        <v>0.90459999999999996</v>
      </c>
      <c r="AD408">
        <v>0.71789999999999998</v>
      </c>
      <c r="AE408">
        <v>6.85</v>
      </c>
      <c r="AH408">
        <v>57900</v>
      </c>
      <c r="AI408">
        <v>0</v>
      </c>
      <c r="AJ408">
        <v>0</v>
      </c>
      <c r="AK408">
        <v>0</v>
      </c>
      <c r="AL408">
        <v>0</v>
      </c>
    </row>
    <row r="409" spans="1:38" hidden="1" x14ac:dyDescent="0.25">
      <c r="A409">
        <v>759</v>
      </c>
      <c r="B409" t="s">
        <v>52</v>
      </c>
      <c r="C409" t="s">
        <v>52</v>
      </c>
      <c r="D409" t="s">
        <v>139</v>
      </c>
      <c r="E409" t="s">
        <v>892</v>
      </c>
      <c r="F409" t="s">
        <v>139</v>
      </c>
      <c r="H409" t="s">
        <v>1110</v>
      </c>
      <c r="I409" t="s">
        <v>57</v>
      </c>
      <c r="J409" t="s">
        <v>1111</v>
      </c>
      <c r="K409">
        <v>574</v>
      </c>
      <c r="L409">
        <v>574</v>
      </c>
      <c r="M409">
        <v>0</v>
      </c>
      <c r="N409">
        <v>573</v>
      </c>
      <c r="O409">
        <v>0</v>
      </c>
      <c r="P409">
        <v>785.73299999999995</v>
      </c>
      <c r="Q409">
        <v>808.08100000000002</v>
      </c>
      <c r="R409">
        <v>20000</v>
      </c>
      <c r="S409">
        <v>446960</v>
      </c>
      <c r="T409">
        <v>0</v>
      </c>
      <c r="U409">
        <v>0</v>
      </c>
      <c r="V409">
        <v>446960</v>
      </c>
      <c r="W409">
        <v>0</v>
      </c>
      <c r="X409">
        <v>404497.89</v>
      </c>
      <c r="Y409">
        <v>404497.89</v>
      </c>
      <c r="Z409">
        <v>9.5</v>
      </c>
      <c r="AA409">
        <v>2374403.13</v>
      </c>
      <c r="AB409">
        <v>4748805.6869999999</v>
      </c>
      <c r="AC409">
        <v>0.90500000000000003</v>
      </c>
      <c r="AD409">
        <v>2</v>
      </c>
      <c r="AE409">
        <v>19</v>
      </c>
      <c r="AH409">
        <v>0</v>
      </c>
      <c r="AI409">
        <v>0</v>
      </c>
      <c r="AJ409">
        <v>0</v>
      </c>
      <c r="AK409">
        <v>5730</v>
      </c>
      <c r="AL409">
        <v>0</v>
      </c>
    </row>
    <row r="410" spans="1:38" hidden="1" x14ac:dyDescent="0.25">
      <c r="A410">
        <v>761</v>
      </c>
      <c r="B410" t="s">
        <v>45</v>
      </c>
      <c r="C410" t="s">
        <v>155</v>
      </c>
      <c r="D410" t="s">
        <v>155</v>
      </c>
      <c r="E410" t="s">
        <v>355</v>
      </c>
      <c r="F410" t="s">
        <v>155</v>
      </c>
      <c r="H410" t="s">
        <v>1112</v>
      </c>
      <c r="I410" t="s">
        <v>57</v>
      </c>
      <c r="J410" t="s">
        <v>1113</v>
      </c>
      <c r="K410">
        <v>324</v>
      </c>
      <c r="L410">
        <v>324</v>
      </c>
      <c r="M410">
        <v>0</v>
      </c>
      <c r="N410">
        <v>323</v>
      </c>
      <c r="O410">
        <v>0</v>
      </c>
      <c r="P410">
        <v>321.661</v>
      </c>
      <c r="Q410">
        <v>330.92599999999999</v>
      </c>
      <c r="R410">
        <v>20000</v>
      </c>
      <c r="S410">
        <v>185300</v>
      </c>
      <c r="T410">
        <v>216000</v>
      </c>
      <c r="U410">
        <v>0</v>
      </c>
      <c r="V410">
        <v>401300</v>
      </c>
      <c r="W410">
        <v>43</v>
      </c>
      <c r="X410">
        <v>363132.75</v>
      </c>
      <c r="Y410">
        <v>363175.75</v>
      </c>
      <c r="Z410">
        <v>9.5</v>
      </c>
      <c r="AA410">
        <v>2113845.21</v>
      </c>
      <c r="AB410">
        <v>4275662.5710000005</v>
      </c>
      <c r="AC410">
        <v>0.90500000000000003</v>
      </c>
      <c r="AD410">
        <v>2.0226999999999999</v>
      </c>
      <c r="AE410">
        <v>19.22</v>
      </c>
      <c r="AH410">
        <v>0</v>
      </c>
      <c r="AI410">
        <v>0</v>
      </c>
      <c r="AJ410">
        <v>0</v>
      </c>
      <c r="AK410">
        <v>3230</v>
      </c>
      <c r="AL410">
        <v>0</v>
      </c>
    </row>
    <row r="411" spans="1:38" hidden="1" x14ac:dyDescent="0.25">
      <c r="A411">
        <v>762</v>
      </c>
      <c r="B411" t="s">
        <v>94</v>
      </c>
      <c r="C411" t="s">
        <v>166</v>
      </c>
      <c r="D411" t="s">
        <v>171</v>
      </c>
      <c r="E411" t="s">
        <v>548</v>
      </c>
      <c r="F411" t="s">
        <v>171</v>
      </c>
      <c r="H411" t="s">
        <v>1114</v>
      </c>
      <c r="I411" t="s">
        <v>57</v>
      </c>
      <c r="J411" t="s">
        <v>1115</v>
      </c>
      <c r="K411">
        <v>449</v>
      </c>
      <c r="L411">
        <v>449</v>
      </c>
      <c r="M411">
        <v>0</v>
      </c>
      <c r="N411">
        <v>449</v>
      </c>
      <c r="O411">
        <v>0</v>
      </c>
      <c r="P411">
        <v>794.96600000000001</v>
      </c>
      <c r="Q411">
        <v>818.19899999999996</v>
      </c>
      <c r="R411">
        <v>20000</v>
      </c>
      <c r="S411">
        <v>464660</v>
      </c>
      <c r="T411">
        <v>0</v>
      </c>
      <c r="U411">
        <v>0</v>
      </c>
      <c r="V411">
        <v>464660</v>
      </c>
      <c r="W411">
        <v>0</v>
      </c>
      <c r="X411">
        <v>420517.196</v>
      </c>
      <c r="Y411">
        <v>420517.196</v>
      </c>
      <c r="Z411">
        <v>9.5</v>
      </c>
      <c r="AA411">
        <v>2468435.2400000002</v>
      </c>
      <c r="AB411">
        <v>4936871.3449999997</v>
      </c>
      <c r="AC411">
        <v>0.90500000000000003</v>
      </c>
      <c r="AD411">
        <v>2</v>
      </c>
      <c r="AE411">
        <v>19</v>
      </c>
      <c r="AH411">
        <v>0</v>
      </c>
      <c r="AI411">
        <v>0</v>
      </c>
      <c r="AJ411">
        <v>0</v>
      </c>
      <c r="AK411">
        <v>4086.5</v>
      </c>
      <c r="AL411">
        <v>0</v>
      </c>
    </row>
    <row r="412" spans="1:38" hidden="1" x14ac:dyDescent="0.25">
      <c r="A412">
        <v>763</v>
      </c>
      <c r="B412" t="s">
        <v>71</v>
      </c>
      <c r="C412" t="s">
        <v>108</v>
      </c>
      <c r="D412" t="s">
        <v>108</v>
      </c>
      <c r="E412" t="s">
        <v>134</v>
      </c>
      <c r="F412" t="s">
        <v>108</v>
      </c>
      <c r="H412" t="s">
        <v>1116</v>
      </c>
      <c r="I412" t="s">
        <v>57</v>
      </c>
      <c r="J412" t="s">
        <v>1117</v>
      </c>
      <c r="K412">
        <v>281</v>
      </c>
      <c r="L412">
        <v>281</v>
      </c>
      <c r="M412">
        <v>0</v>
      </c>
      <c r="N412">
        <v>278</v>
      </c>
      <c r="O412">
        <v>0</v>
      </c>
      <c r="P412">
        <v>163.9</v>
      </c>
      <c r="Q412">
        <v>259.60000000000002</v>
      </c>
      <c r="R412">
        <v>40000</v>
      </c>
      <c r="S412">
        <v>3828000</v>
      </c>
      <c r="T412">
        <v>0</v>
      </c>
      <c r="U412">
        <v>0</v>
      </c>
      <c r="V412">
        <v>3828000</v>
      </c>
      <c r="W412">
        <v>403</v>
      </c>
      <c r="X412">
        <v>556000</v>
      </c>
      <c r="Y412">
        <v>556403</v>
      </c>
      <c r="Z412">
        <v>85.46</v>
      </c>
      <c r="AA412">
        <v>3239652.76</v>
      </c>
      <c r="AB412">
        <v>3237543.76</v>
      </c>
      <c r="AC412">
        <v>0.1454</v>
      </c>
      <c r="AD412">
        <v>0.99929999999999997</v>
      </c>
      <c r="AE412">
        <v>85.4</v>
      </c>
      <c r="AH412">
        <v>0</v>
      </c>
      <c r="AI412">
        <v>0</v>
      </c>
      <c r="AJ412">
        <v>0</v>
      </c>
      <c r="AK412">
        <v>2780</v>
      </c>
      <c r="AL412">
        <v>0</v>
      </c>
    </row>
    <row r="413" spans="1:38" hidden="1" x14ac:dyDescent="0.25">
      <c r="A413">
        <v>766</v>
      </c>
      <c r="B413" t="s">
        <v>94</v>
      </c>
      <c r="C413" t="s">
        <v>166</v>
      </c>
      <c r="D413" t="s">
        <v>166</v>
      </c>
      <c r="E413" t="s">
        <v>468</v>
      </c>
      <c r="F413" t="s">
        <v>166</v>
      </c>
      <c r="H413" t="s">
        <v>1118</v>
      </c>
      <c r="I413" t="s">
        <v>57</v>
      </c>
      <c r="J413" t="s">
        <v>1119</v>
      </c>
      <c r="K413">
        <v>316</v>
      </c>
      <c r="L413">
        <v>316</v>
      </c>
      <c r="M413">
        <v>0</v>
      </c>
      <c r="N413">
        <v>302</v>
      </c>
      <c r="O413">
        <v>0</v>
      </c>
      <c r="P413">
        <v>47.253</v>
      </c>
      <c r="Q413">
        <v>60.923000000000002</v>
      </c>
      <c r="R413">
        <v>20000</v>
      </c>
      <c r="S413">
        <v>273400</v>
      </c>
      <c r="T413">
        <v>300000</v>
      </c>
      <c r="U413">
        <v>0</v>
      </c>
      <c r="V413">
        <v>573400</v>
      </c>
      <c r="W413">
        <v>365</v>
      </c>
      <c r="X413">
        <v>518562.8</v>
      </c>
      <c r="Y413">
        <v>518927.8</v>
      </c>
      <c r="Z413">
        <v>9.5</v>
      </c>
      <c r="AA413">
        <v>3022237.07</v>
      </c>
      <c r="AB413">
        <v>3021538.07</v>
      </c>
      <c r="AC413">
        <v>0.90500000000000003</v>
      </c>
      <c r="AD413">
        <v>0.99980000000000002</v>
      </c>
      <c r="AE413">
        <v>9.5</v>
      </c>
      <c r="AH413">
        <v>0</v>
      </c>
      <c r="AI413">
        <v>0</v>
      </c>
      <c r="AJ413">
        <v>0</v>
      </c>
      <c r="AK413">
        <v>2920</v>
      </c>
      <c r="AL413">
        <v>0</v>
      </c>
    </row>
    <row r="414" spans="1:38" hidden="1" x14ac:dyDescent="0.25">
      <c r="A414">
        <v>768</v>
      </c>
      <c r="B414" t="s">
        <v>94</v>
      </c>
      <c r="C414" t="s">
        <v>166</v>
      </c>
      <c r="D414" t="s">
        <v>171</v>
      </c>
      <c r="E414" t="s">
        <v>438</v>
      </c>
      <c r="F414" t="s">
        <v>171</v>
      </c>
      <c r="H414" t="s">
        <v>1120</v>
      </c>
      <c r="I414" t="s">
        <v>57</v>
      </c>
      <c r="J414" t="s">
        <v>1121</v>
      </c>
      <c r="K414">
        <v>209</v>
      </c>
      <c r="L414">
        <v>209</v>
      </c>
      <c r="M414">
        <v>0</v>
      </c>
      <c r="N414">
        <v>209</v>
      </c>
      <c r="O414">
        <v>0</v>
      </c>
      <c r="P414">
        <v>880.81299999999999</v>
      </c>
      <c r="Q414">
        <v>901.71100000000001</v>
      </c>
      <c r="R414">
        <v>20000</v>
      </c>
      <c r="S414">
        <v>417960</v>
      </c>
      <c r="T414">
        <v>0</v>
      </c>
      <c r="U414">
        <v>0</v>
      </c>
      <c r="V414">
        <v>417960</v>
      </c>
      <c r="W414">
        <v>0</v>
      </c>
      <c r="X414">
        <v>378253.37099999998</v>
      </c>
      <c r="Y414">
        <v>378253.37099999998</v>
      </c>
      <c r="Z414">
        <v>9.5</v>
      </c>
      <c r="AA414">
        <v>2220346.87</v>
      </c>
      <c r="AB414">
        <v>4440694.1730000004</v>
      </c>
      <c r="AC414">
        <v>0.90500000000000003</v>
      </c>
      <c r="AD414">
        <v>2</v>
      </c>
      <c r="AE414">
        <v>19</v>
      </c>
      <c r="AH414">
        <v>0</v>
      </c>
      <c r="AI414">
        <v>0</v>
      </c>
      <c r="AJ414">
        <v>0</v>
      </c>
      <c r="AK414">
        <v>1931.5</v>
      </c>
      <c r="AL414">
        <v>0</v>
      </c>
    </row>
    <row r="415" spans="1:38" hidden="1" x14ac:dyDescent="0.25">
      <c r="A415">
        <v>770</v>
      </c>
      <c r="B415" t="s">
        <v>52</v>
      </c>
      <c r="C415" t="s">
        <v>120</v>
      </c>
      <c r="D415" t="s">
        <v>192</v>
      </c>
      <c r="E415" t="s">
        <v>193</v>
      </c>
      <c r="F415" t="s">
        <v>192</v>
      </c>
      <c r="H415" t="s">
        <v>1122</v>
      </c>
      <c r="I415" t="s">
        <v>57</v>
      </c>
      <c r="J415" t="s">
        <v>1123</v>
      </c>
      <c r="K415">
        <v>634</v>
      </c>
      <c r="L415">
        <v>634</v>
      </c>
      <c r="M415">
        <v>0</v>
      </c>
      <c r="N415">
        <v>633</v>
      </c>
      <c r="O415">
        <v>0</v>
      </c>
      <c r="P415">
        <v>7207.5</v>
      </c>
      <c r="Q415">
        <v>7572.9</v>
      </c>
      <c r="R415">
        <v>2000</v>
      </c>
      <c r="S415">
        <v>730800</v>
      </c>
      <c r="T415">
        <v>0</v>
      </c>
      <c r="U415">
        <v>0</v>
      </c>
      <c r="V415">
        <v>730800</v>
      </c>
      <c r="W415">
        <v>5</v>
      </c>
      <c r="X415">
        <v>661371.06000000006</v>
      </c>
      <c r="Y415">
        <v>661376.06000000006</v>
      </c>
      <c r="Z415">
        <v>9.5</v>
      </c>
      <c r="AA415">
        <v>3882399.23</v>
      </c>
      <c r="AB415">
        <v>7764647.0990000004</v>
      </c>
      <c r="AC415">
        <v>0.90500000000000003</v>
      </c>
      <c r="AD415">
        <v>2</v>
      </c>
      <c r="AE415">
        <v>19</v>
      </c>
      <c r="AH415">
        <v>0</v>
      </c>
      <c r="AI415">
        <v>0</v>
      </c>
      <c r="AJ415">
        <v>0</v>
      </c>
      <c r="AK415">
        <v>6330</v>
      </c>
      <c r="AL415">
        <v>0</v>
      </c>
    </row>
    <row r="416" spans="1:38" hidden="1" x14ac:dyDescent="0.25">
      <c r="A416">
        <v>774</v>
      </c>
      <c r="B416" t="s">
        <v>52</v>
      </c>
      <c r="C416" t="s">
        <v>120</v>
      </c>
      <c r="D416" t="s">
        <v>196</v>
      </c>
      <c r="E416" t="s">
        <v>622</v>
      </c>
      <c r="F416" t="s">
        <v>196</v>
      </c>
      <c r="H416" t="s">
        <v>1124</v>
      </c>
      <c r="I416" t="s">
        <v>57</v>
      </c>
      <c r="J416" t="s">
        <v>1125</v>
      </c>
      <c r="K416">
        <v>594</v>
      </c>
      <c r="L416">
        <v>594</v>
      </c>
      <c r="M416">
        <v>0</v>
      </c>
      <c r="N416">
        <v>573</v>
      </c>
      <c r="O416">
        <v>0</v>
      </c>
      <c r="P416">
        <v>814.34100000000001</v>
      </c>
      <c r="Q416">
        <v>835.76</v>
      </c>
      <c r="R416">
        <v>20000</v>
      </c>
      <c r="S416">
        <v>428380</v>
      </c>
      <c r="T416">
        <v>0</v>
      </c>
      <c r="U416">
        <v>0</v>
      </c>
      <c r="V416">
        <v>428380</v>
      </c>
      <c r="W416">
        <v>7641.5</v>
      </c>
      <c r="X416">
        <v>380044.79300000001</v>
      </c>
      <c r="Y416">
        <v>387686.29300000001</v>
      </c>
      <c r="Z416">
        <v>9.5</v>
      </c>
      <c r="AA416">
        <v>2350709.1</v>
      </c>
      <c r="AB416">
        <v>4767582.1260000002</v>
      </c>
      <c r="AC416">
        <v>0.90500000000000003</v>
      </c>
      <c r="AD416">
        <v>2.0280999999999998</v>
      </c>
      <c r="AE416">
        <v>19.27</v>
      </c>
      <c r="AH416">
        <v>0</v>
      </c>
      <c r="AI416">
        <v>0</v>
      </c>
      <c r="AJ416">
        <v>0</v>
      </c>
      <c r="AK416">
        <v>5144.5</v>
      </c>
      <c r="AL416">
        <v>0</v>
      </c>
    </row>
    <row r="417" spans="1:38" hidden="1" x14ac:dyDescent="0.25">
      <c r="A417">
        <v>776</v>
      </c>
      <c r="B417" t="s">
        <v>71</v>
      </c>
      <c r="C417" t="s">
        <v>108</v>
      </c>
      <c r="D417" t="s">
        <v>108</v>
      </c>
      <c r="E417" t="s">
        <v>109</v>
      </c>
      <c r="F417" t="s">
        <v>108</v>
      </c>
      <c r="H417" t="s">
        <v>1126</v>
      </c>
      <c r="I417" t="s">
        <v>50</v>
      </c>
      <c r="J417" t="s">
        <v>1127</v>
      </c>
      <c r="K417">
        <v>960</v>
      </c>
      <c r="L417">
        <v>960</v>
      </c>
      <c r="M417">
        <v>0</v>
      </c>
      <c r="N417">
        <v>425</v>
      </c>
      <c r="O417">
        <v>0</v>
      </c>
      <c r="P417">
        <v>1094.184</v>
      </c>
      <c r="Q417">
        <v>1094.184</v>
      </c>
      <c r="R417">
        <v>40000</v>
      </c>
      <c r="S417">
        <v>0</v>
      </c>
      <c r="T417">
        <v>0</v>
      </c>
      <c r="U417">
        <v>0</v>
      </c>
      <c r="V417">
        <v>0</v>
      </c>
      <c r="W417">
        <v>73678.600000000006</v>
      </c>
      <c r="X417">
        <v>746929</v>
      </c>
      <c r="Y417">
        <v>820607.6</v>
      </c>
      <c r="Z417">
        <v>-82060760</v>
      </c>
      <c r="AA417">
        <v>6294911.0800000001</v>
      </c>
      <c r="AB417">
        <v>5063965.32</v>
      </c>
      <c r="AC417">
        <v>0</v>
      </c>
      <c r="AD417">
        <v>0.80449999999999999</v>
      </c>
      <c r="AE417">
        <v>80.45</v>
      </c>
      <c r="AH417">
        <v>0</v>
      </c>
      <c r="AI417">
        <v>0</v>
      </c>
      <c r="AJ417">
        <v>0</v>
      </c>
      <c r="AK417">
        <v>4210</v>
      </c>
      <c r="AL417">
        <v>0</v>
      </c>
    </row>
    <row r="418" spans="1:38" hidden="1" x14ac:dyDescent="0.25">
      <c r="A418">
        <v>778</v>
      </c>
      <c r="B418" t="s">
        <v>52</v>
      </c>
      <c r="C418" t="s">
        <v>52</v>
      </c>
      <c r="D418" t="s">
        <v>139</v>
      </c>
      <c r="E418" t="s">
        <v>140</v>
      </c>
      <c r="F418" t="s">
        <v>139</v>
      </c>
      <c r="H418" t="s">
        <v>1128</v>
      </c>
      <c r="I418" t="s">
        <v>57</v>
      </c>
      <c r="J418" t="s">
        <v>1129</v>
      </c>
      <c r="K418">
        <v>292</v>
      </c>
      <c r="L418">
        <v>292</v>
      </c>
      <c r="M418">
        <v>0</v>
      </c>
      <c r="N418">
        <v>292</v>
      </c>
      <c r="O418">
        <v>0</v>
      </c>
      <c r="P418">
        <v>570.03700000000003</v>
      </c>
      <c r="Q418">
        <v>585.64499999999998</v>
      </c>
      <c r="R418">
        <v>20000</v>
      </c>
      <c r="S418">
        <v>312160</v>
      </c>
      <c r="T418">
        <v>0</v>
      </c>
      <c r="U418">
        <v>0</v>
      </c>
      <c r="V418">
        <v>312160</v>
      </c>
      <c r="W418">
        <v>0</v>
      </c>
      <c r="X418">
        <v>282504.15999999997</v>
      </c>
      <c r="Y418">
        <v>282504.15999999997</v>
      </c>
      <c r="Z418">
        <v>9.5</v>
      </c>
      <c r="AA418">
        <v>1658300.12</v>
      </c>
      <c r="AB418">
        <v>3316599.656</v>
      </c>
      <c r="AC418">
        <v>0.90500000000000003</v>
      </c>
      <c r="AD418">
        <v>2</v>
      </c>
      <c r="AE418">
        <v>19</v>
      </c>
      <c r="AH418">
        <v>0</v>
      </c>
      <c r="AI418">
        <v>0</v>
      </c>
      <c r="AJ418">
        <v>0</v>
      </c>
      <c r="AK418">
        <v>2920</v>
      </c>
      <c r="AL418">
        <v>0</v>
      </c>
    </row>
    <row r="419" spans="1:38" hidden="1" x14ac:dyDescent="0.25">
      <c r="A419">
        <v>779</v>
      </c>
      <c r="B419" t="s">
        <v>94</v>
      </c>
      <c r="C419" t="s">
        <v>95</v>
      </c>
      <c r="D419" t="s">
        <v>331</v>
      </c>
      <c r="E419" t="s">
        <v>985</v>
      </c>
      <c r="F419" t="s">
        <v>331</v>
      </c>
      <c r="H419" t="s">
        <v>1130</v>
      </c>
      <c r="I419" t="s">
        <v>43</v>
      </c>
      <c r="J419" t="s">
        <v>1131</v>
      </c>
      <c r="K419">
        <v>2479</v>
      </c>
      <c r="L419">
        <v>2479</v>
      </c>
      <c r="M419">
        <v>0</v>
      </c>
      <c r="N419">
        <v>0</v>
      </c>
      <c r="O419">
        <v>0</v>
      </c>
      <c r="P419">
        <v>500.459</v>
      </c>
      <c r="Q419">
        <v>510.61200000000002</v>
      </c>
      <c r="R419">
        <v>20000</v>
      </c>
      <c r="S419">
        <v>203060</v>
      </c>
      <c r="T419">
        <v>0</v>
      </c>
      <c r="U419">
        <v>0</v>
      </c>
      <c r="V419">
        <v>203060</v>
      </c>
      <c r="W419">
        <v>184299.7</v>
      </c>
      <c r="X419">
        <v>0</v>
      </c>
      <c r="Y419">
        <v>184299.7</v>
      </c>
      <c r="Z419">
        <v>9.24</v>
      </c>
      <c r="AA419">
        <v>1785002.6</v>
      </c>
      <c r="AB419">
        <v>1237085.8899999999</v>
      </c>
      <c r="AC419">
        <v>0.90759999999999996</v>
      </c>
      <c r="AD419">
        <v>0.69299999999999995</v>
      </c>
      <c r="AE419">
        <v>6.4</v>
      </c>
      <c r="AH419">
        <v>0</v>
      </c>
      <c r="AI419">
        <v>0</v>
      </c>
      <c r="AJ419">
        <v>0</v>
      </c>
      <c r="AK419">
        <v>0</v>
      </c>
      <c r="AL419">
        <v>0</v>
      </c>
    </row>
    <row r="420" spans="1:38" hidden="1" x14ac:dyDescent="0.25">
      <c r="A420">
        <v>780</v>
      </c>
      <c r="B420" t="s">
        <v>52</v>
      </c>
      <c r="C420" t="s">
        <v>53</v>
      </c>
      <c r="D420" t="s">
        <v>54</v>
      </c>
      <c r="E420" t="s">
        <v>64</v>
      </c>
      <c r="F420" t="s">
        <v>54</v>
      </c>
      <c r="H420" t="s">
        <v>1132</v>
      </c>
      <c r="I420" t="s">
        <v>57</v>
      </c>
      <c r="J420" t="s">
        <v>1133</v>
      </c>
      <c r="K420">
        <v>306</v>
      </c>
      <c r="L420">
        <v>306</v>
      </c>
      <c r="M420">
        <v>0</v>
      </c>
      <c r="N420">
        <v>298</v>
      </c>
      <c r="O420">
        <v>0</v>
      </c>
      <c r="P420">
        <v>187.32</v>
      </c>
      <c r="Q420">
        <v>211.87</v>
      </c>
      <c r="R420">
        <v>20000</v>
      </c>
      <c r="S420">
        <v>491000</v>
      </c>
      <c r="T420">
        <v>0</v>
      </c>
      <c r="U420">
        <v>0</v>
      </c>
      <c r="V420">
        <v>491000</v>
      </c>
      <c r="W420">
        <v>265</v>
      </c>
      <c r="X420">
        <v>444089.17200000002</v>
      </c>
      <c r="Y420">
        <v>444354.17200000002</v>
      </c>
      <c r="Z420">
        <v>9.5</v>
      </c>
      <c r="AA420">
        <v>2609565.9700000002</v>
      </c>
      <c r="AB420">
        <v>5215985.4510000004</v>
      </c>
      <c r="AC420">
        <v>0.90500000000000003</v>
      </c>
      <c r="AD420">
        <v>1.9987999999999999</v>
      </c>
      <c r="AE420">
        <v>18.989999999999998</v>
      </c>
      <c r="AH420">
        <v>0</v>
      </c>
      <c r="AI420">
        <v>0</v>
      </c>
      <c r="AJ420">
        <v>0</v>
      </c>
      <c r="AK420">
        <v>2770</v>
      </c>
      <c r="AL420">
        <v>0</v>
      </c>
    </row>
    <row r="421" spans="1:38" hidden="1" x14ac:dyDescent="0.25">
      <c r="A421">
        <v>781</v>
      </c>
      <c r="B421" t="s">
        <v>94</v>
      </c>
      <c r="C421" t="s">
        <v>166</v>
      </c>
      <c r="D421" t="s">
        <v>166</v>
      </c>
      <c r="E421" t="s">
        <v>228</v>
      </c>
      <c r="F421" t="s">
        <v>166</v>
      </c>
      <c r="H421" t="s">
        <v>1134</v>
      </c>
      <c r="I421" t="s">
        <v>378</v>
      </c>
      <c r="J421" t="s">
        <v>1135</v>
      </c>
      <c r="K421">
        <v>2568</v>
      </c>
      <c r="L421">
        <v>2568</v>
      </c>
      <c r="M421">
        <v>0</v>
      </c>
      <c r="N421">
        <v>0</v>
      </c>
      <c r="O421">
        <v>0</v>
      </c>
      <c r="P421">
        <v>385.92500000000001</v>
      </c>
      <c r="Q421">
        <v>413.23599999999999</v>
      </c>
      <c r="R421">
        <v>10000</v>
      </c>
      <c r="S421">
        <v>273110</v>
      </c>
      <c r="T421">
        <v>0</v>
      </c>
      <c r="U421">
        <v>50000</v>
      </c>
      <c r="V421">
        <v>223110</v>
      </c>
      <c r="W421">
        <v>202534.91</v>
      </c>
      <c r="X421">
        <v>0</v>
      </c>
      <c r="Y421">
        <v>202534.91</v>
      </c>
      <c r="Z421">
        <v>9.2200000000000006</v>
      </c>
      <c r="AA421">
        <v>2015425.01</v>
      </c>
      <c r="AB421">
        <v>1563002.21</v>
      </c>
      <c r="AC421">
        <v>0.90780000000000005</v>
      </c>
      <c r="AD421">
        <v>0.77549999999999997</v>
      </c>
      <c r="AE421">
        <v>7.15</v>
      </c>
      <c r="AH421">
        <v>0</v>
      </c>
      <c r="AI421">
        <v>0</v>
      </c>
      <c r="AJ421">
        <v>0</v>
      </c>
      <c r="AK421">
        <v>0</v>
      </c>
      <c r="AL421">
        <v>0</v>
      </c>
    </row>
    <row r="422" spans="1:38" hidden="1" x14ac:dyDescent="0.25">
      <c r="A422">
        <v>783</v>
      </c>
      <c r="B422" t="s">
        <v>94</v>
      </c>
      <c r="C422" t="s">
        <v>166</v>
      </c>
      <c r="D422" t="s">
        <v>224</v>
      </c>
      <c r="E422" t="s">
        <v>566</v>
      </c>
      <c r="F422" t="s">
        <v>224</v>
      </c>
      <c r="H422" t="s">
        <v>1136</v>
      </c>
      <c r="I422" t="s">
        <v>57</v>
      </c>
      <c r="J422" t="s">
        <v>1137</v>
      </c>
      <c r="K422">
        <v>507</v>
      </c>
      <c r="L422">
        <v>507</v>
      </c>
      <c r="M422">
        <v>0</v>
      </c>
      <c r="N422">
        <v>506</v>
      </c>
      <c r="O422">
        <v>0</v>
      </c>
      <c r="P422">
        <v>518.29600000000005</v>
      </c>
      <c r="Q422">
        <v>536.83699999999999</v>
      </c>
      <c r="R422">
        <v>40000</v>
      </c>
      <c r="S422">
        <v>741640</v>
      </c>
      <c r="T422">
        <v>32000</v>
      </c>
      <c r="U422">
        <v>0</v>
      </c>
      <c r="V422">
        <v>773640</v>
      </c>
      <c r="W422">
        <v>76</v>
      </c>
      <c r="X422">
        <v>700069.58</v>
      </c>
      <c r="Y422">
        <v>700145.58</v>
      </c>
      <c r="Z422">
        <v>9.5</v>
      </c>
      <c r="AA422">
        <v>4075030.86</v>
      </c>
      <c r="AB422">
        <v>8149122.7879999997</v>
      </c>
      <c r="AC422">
        <v>0.90500000000000003</v>
      </c>
      <c r="AD422">
        <v>1.9998</v>
      </c>
      <c r="AE422">
        <v>19</v>
      </c>
      <c r="AH422">
        <v>0</v>
      </c>
      <c r="AI422">
        <v>0</v>
      </c>
      <c r="AJ422">
        <v>0</v>
      </c>
      <c r="AK422">
        <v>4294.8</v>
      </c>
      <c r="AL422">
        <v>0</v>
      </c>
    </row>
    <row r="423" spans="1:38" hidden="1" x14ac:dyDescent="0.25">
      <c r="A423">
        <v>784</v>
      </c>
      <c r="B423" t="s">
        <v>52</v>
      </c>
      <c r="C423" t="s">
        <v>129</v>
      </c>
      <c r="D423" t="s">
        <v>284</v>
      </c>
      <c r="E423" t="s">
        <v>690</v>
      </c>
      <c r="F423" t="s">
        <v>284</v>
      </c>
      <c r="H423" t="s">
        <v>1138</v>
      </c>
      <c r="I423" t="s">
        <v>57</v>
      </c>
      <c r="J423" t="s">
        <v>1139</v>
      </c>
      <c r="K423">
        <v>418</v>
      </c>
      <c r="L423">
        <v>418</v>
      </c>
      <c r="M423">
        <v>0</v>
      </c>
      <c r="N423">
        <v>418</v>
      </c>
      <c r="O423">
        <v>0</v>
      </c>
      <c r="P423">
        <v>767.08799999999997</v>
      </c>
      <c r="Q423">
        <v>781.70600000000002</v>
      </c>
      <c r="R423">
        <v>40000</v>
      </c>
      <c r="S423">
        <v>584720</v>
      </c>
      <c r="T423">
        <v>0</v>
      </c>
      <c r="U423">
        <v>0</v>
      </c>
      <c r="V423">
        <v>584720</v>
      </c>
      <c r="W423">
        <v>0</v>
      </c>
      <c r="X423">
        <v>529173</v>
      </c>
      <c r="Y423">
        <v>529173</v>
      </c>
      <c r="Z423">
        <v>9.5</v>
      </c>
      <c r="AA423">
        <v>3106245.51</v>
      </c>
      <c r="AB423">
        <v>6212491.0199999996</v>
      </c>
      <c r="AC423">
        <v>0.90500000000000003</v>
      </c>
      <c r="AD423">
        <v>2</v>
      </c>
      <c r="AE423">
        <v>19</v>
      </c>
      <c r="AH423">
        <v>0</v>
      </c>
      <c r="AI423">
        <v>0</v>
      </c>
      <c r="AJ423">
        <v>0</v>
      </c>
      <c r="AK423">
        <v>4170</v>
      </c>
      <c r="AL423">
        <v>0</v>
      </c>
    </row>
    <row r="424" spans="1:38" hidden="1" x14ac:dyDescent="0.25">
      <c r="A424">
        <v>785</v>
      </c>
      <c r="B424" t="s">
        <v>52</v>
      </c>
      <c r="C424" t="s">
        <v>129</v>
      </c>
      <c r="D424" t="s">
        <v>284</v>
      </c>
      <c r="E424" t="s">
        <v>945</v>
      </c>
      <c r="F424" t="s">
        <v>284</v>
      </c>
      <c r="H424" t="s">
        <v>1140</v>
      </c>
      <c r="I424" t="s">
        <v>57</v>
      </c>
      <c r="J424" t="s">
        <v>1141</v>
      </c>
      <c r="K424">
        <v>262</v>
      </c>
      <c r="L424">
        <v>262</v>
      </c>
      <c r="M424">
        <v>0</v>
      </c>
      <c r="N424">
        <v>262</v>
      </c>
      <c r="O424">
        <v>0</v>
      </c>
      <c r="P424">
        <v>984.10699999999997</v>
      </c>
      <c r="Q424">
        <v>999.07</v>
      </c>
      <c r="R424">
        <v>20000</v>
      </c>
      <c r="S424">
        <v>299260</v>
      </c>
      <c r="T424">
        <v>0</v>
      </c>
      <c r="U424">
        <v>0</v>
      </c>
      <c r="V424">
        <v>299260</v>
      </c>
      <c r="W424">
        <v>0</v>
      </c>
      <c r="X424">
        <v>270829.40000000002</v>
      </c>
      <c r="Y424">
        <v>270829.40000000002</v>
      </c>
      <c r="Z424">
        <v>9.5</v>
      </c>
      <c r="AA424">
        <v>1589768.84</v>
      </c>
      <c r="AB424">
        <v>3179537.4180000001</v>
      </c>
      <c r="AC424">
        <v>0.90500000000000003</v>
      </c>
      <c r="AD424">
        <v>2</v>
      </c>
      <c r="AE424">
        <v>19</v>
      </c>
      <c r="AH424">
        <v>0</v>
      </c>
      <c r="AI424">
        <v>0</v>
      </c>
      <c r="AJ424">
        <v>0</v>
      </c>
      <c r="AK424">
        <v>2620</v>
      </c>
      <c r="AL424">
        <v>0</v>
      </c>
    </row>
    <row r="425" spans="1:38" hidden="1" x14ac:dyDescent="0.25">
      <c r="A425">
        <v>786</v>
      </c>
      <c r="B425" t="s">
        <v>94</v>
      </c>
      <c r="C425" t="s">
        <v>95</v>
      </c>
      <c r="D425" t="s">
        <v>238</v>
      </c>
      <c r="E425" t="s">
        <v>239</v>
      </c>
      <c r="F425" t="s">
        <v>238</v>
      </c>
      <c r="H425" t="s">
        <v>1142</v>
      </c>
      <c r="I425" t="s">
        <v>57</v>
      </c>
      <c r="J425" t="s">
        <v>1143</v>
      </c>
      <c r="K425">
        <v>664</v>
      </c>
      <c r="L425">
        <v>664</v>
      </c>
      <c r="M425">
        <v>0</v>
      </c>
      <c r="N425">
        <v>567</v>
      </c>
      <c r="O425">
        <v>0</v>
      </c>
      <c r="P425">
        <v>813.01700000000005</v>
      </c>
      <c r="Q425">
        <v>842.44299999999998</v>
      </c>
      <c r="R425">
        <v>40000</v>
      </c>
      <c r="S425">
        <v>1177040</v>
      </c>
      <c r="T425">
        <v>0</v>
      </c>
      <c r="U425">
        <v>20000</v>
      </c>
      <c r="V425">
        <v>1157040</v>
      </c>
      <c r="W425">
        <v>2505.9</v>
      </c>
      <c r="X425">
        <v>1045700</v>
      </c>
      <c r="Y425">
        <v>1048205.9</v>
      </c>
      <c r="Z425">
        <v>9.41</v>
      </c>
      <c r="AA425">
        <v>6169197.3200000003</v>
      </c>
      <c r="AB425">
        <v>12306458.32</v>
      </c>
      <c r="AC425">
        <v>0.90590000000000004</v>
      </c>
      <c r="AD425">
        <v>1.9947999999999999</v>
      </c>
      <c r="AE425">
        <v>18.77</v>
      </c>
      <c r="AH425">
        <v>0</v>
      </c>
      <c r="AI425">
        <v>0</v>
      </c>
      <c r="AJ425">
        <v>0</v>
      </c>
      <c r="AK425">
        <v>5228.5</v>
      </c>
      <c r="AL425">
        <v>0</v>
      </c>
    </row>
    <row r="426" spans="1:38" hidden="1" x14ac:dyDescent="0.25">
      <c r="A426">
        <v>789</v>
      </c>
      <c r="B426" t="s">
        <v>52</v>
      </c>
      <c r="C426" t="s">
        <v>120</v>
      </c>
      <c r="D426" t="s">
        <v>196</v>
      </c>
      <c r="E426" t="s">
        <v>368</v>
      </c>
      <c r="F426" t="s">
        <v>196</v>
      </c>
      <c r="H426" t="s">
        <v>1144</v>
      </c>
      <c r="I426" t="s">
        <v>57</v>
      </c>
      <c r="J426" t="s">
        <v>1145</v>
      </c>
      <c r="K426">
        <v>375</v>
      </c>
      <c r="L426">
        <v>375</v>
      </c>
      <c r="M426">
        <v>0</v>
      </c>
      <c r="N426">
        <v>375</v>
      </c>
      <c r="O426">
        <v>0</v>
      </c>
      <c r="P426">
        <v>515.11500000000001</v>
      </c>
      <c r="Q426">
        <v>543.93100000000004</v>
      </c>
      <c r="R426">
        <v>20000</v>
      </c>
      <c r="S426">
        <v>576320</v>
      </c>
      <c r="T426">
        <v>0</v>
      </c>
      <c r="U426">
        <v>0</v>
      </c>
      <c r="V426">
        <v>576320</v>
      </c>
      <c r="W426">
        <v>0</v>
      </c>
      <c r="X426">
        <v>521570.14199999999</v>
      </c>
      <c r="Y426">
        <v>521570.14199999999</v>
      </c>
      <c r="Z426">
        <v>9.5</v>
      </c>
      <c r="AA426">
        <v>3061616.29</v>
      </c>
      <c r="AB426">
        <v>6123232.8669999996</v>
      </c>
      <c r="AC426">
        <v>0.90500000000000003</v>
      </c>
      <c r="AD426">
        <v>2</v>
      </c>
      <c r="AE426">
        <v>19</v>
      </c>
      <c r="AH426">
        <v>0</v>
      </c>
      <c r="AI426">
        <v>0</v>
      </c>
      <c r="AJ426">
        <v>0</v>
      </c>
      <c r="AK426">
        <v>2724.5</v>
      </c>
      <c r="AL426">
        <v>0</v>
      </c>
    </row>
    <row r="427" spans="1:38" hidden="1" x14ac:dyDescent="0.25">
      <c r="A427">
        <v>791</v>
      </c>
      <c r="B427" t="s">
        <v>39</v>
      </c>
      <c r="C427" t="s">
        <v>39</v>
      </c>
      <c r="D427" t="s">
        <v>40</v>
      </c>
      <c r="E427" t="s">
        <v>1146</v>
      </c>
      <c r="F427" t="s">
        <v>40</v>
      </c>
      <c r="H427" t="s">
        <v>1147</v>
      </c>
      <c r="I427" t="s">
        <v>57</v>
      </c>
      <c r="J427" t="s">
        <v>1148</v>
      </c>
      <c r="K427">
        <v>2593</v>
      </c>
      <c r="L427">
        <v>2593</v>
      </c>
      <c r="M427">
        <v>0</v>
      </c>
      <c r="N427">
        <v>0</v>
      </c>
      <c r="O427">
        <v>0</v>
      </c>
      <c r="P427">
        <v>1823.847</v>
      </c>
      <c r="Q427">
        <v>1839.434</v>
      </c>
      <c r="R427">
        <v>20000</v>
      </c>
      <c r="S427">
        <v>311740</v>
      </c>
      <c r="T427">
        <v>100000</v>
      </c>
      <c r="U427">
        <v>225000</v>
      </c>
      <c r="V427">
        <v>186740</v>
      </c>
      <c r="W427">
        <v>170529.6</v>
      </c>
      <c r="X427">
        <v>0</v>
      </c>
      <c r="Y427">
        <v>170529.6</v>
      </c>
      <c r="Z427">
        <v>8.68</v>
      </c>
      <c r="AA427">
        <v>1685722.26</v>
      </c>
      <c r="AB427">
        <v>1399547.51</v>
      </c>
      <c r="AC427">
        <v>0.91320000000000001</v>
      </c>
      <c r="AD427">
        <v>0.83020000000000005</v>
      </c>
      <c r="AE427">
        <v>7.21</v>
      </c>
      <c r="AH427">
        <v>0</v>
      </c>
      <c r="AI427">
        <v>0</v>
      </c>
      <c r="AJ427">
        <v>0</v>
      </c>
      <c r="AK427">
        <v>0</v>
      </c>
      <c r="AL427">
        <v>0</v>
      </c>
    </row>
    <row r="428" spans="1:38" hidden="1" x14ac:dyDescent="0.25">
      <c r="A428">
        <v>794</v>
      </c>
      <c r="B428" t="s">
        <v>94</v>
      </c>
      <c r="C428" t="s">
        <v>166</v>
      </c>
      <c r="D428" t="s">
        <v>167</v>
      </c>
      <c r="E428" t="s">
        <v>168</v>
      </c>
      <c r="F428" t="s">
        <v>167</v>
      </c>
      <c r="H428" t="s">
        <v>1149</v>
      </c>
      <c r="I428" t="s">
        <v>57</v>
      </c>
      <c r="J428" t="s">
        <v>1150</v>
      </c>
      <c r="K428">
        <v>138</v>
      </c>
      <c r="L428">
        <v>138</v>
      </c>
      <c r="M428">
        <v>0</v>
      </c>
      <c r="N428">
        <v>130</v>
      </c>
      <c r="O428">
        <v>0</v>
      </c>
      <c r="P428">
        <v>895.13400000000001</v>
      </c>
      <c r="Q428">
        <v>895.13400000000001</v>
      </c>
      <c r="R428">
        <v>30000</v>
      </c>
      <c r="S428">
        <v>0</v>
      </c>
      <c r="T428">
        <v>283000</v>
      </c>
      <c r="U428">
        <v>0</v>
      </c>
      <c r="V428">
        <v>283000</v>
      </c>
      <c r="W428">
        <v>225</v>
      </c>
      <c r="X428">
        <v>255889.4</v>
      </c>
      <c r="Y428">
        <v>256114.4</v>
      </c>
      <c r="Z428">
        <v>9.5</v>
      </c>
      <c r="AA428">
        <v>1504564.4</v>
      </c>
      <c r="AB428">
        <v>3006998.23</v>
      </c>
      <c r="AC428">
        <v>0.90500000000000003</v>
      </c>
      <c r="AD428">
        <v>1.9985999999999999</v>
      </c>
      <c r="AE428">
        <v>18.989999999999998</v>
      </c>
      <c r="AH428">
        <v>0</v>
      </c>
      <c r="AI428">
        <v>0</v>
      </c>
      <c r="AJ428">
        <v>0</v>
      </c>
      <c r="AK428">
        <v>1300</v>
      </c>
      <c r="AL428">
        <v>0</v>
      </c>
    </row>
    <row r="429" spans="1:38" hidden="1" x14ac:dyDescent="0.25">
      <c r="A429">
        <v>795</v>
      </c>
      <c r="B429" t="s">
        <v>52</v>
      </c>
      <c r="C429" t="s">
        <v>53</v>
      </c>
      <c r="D429" t="s">
        <v>59</v>
      </c>
      <c r="E429" t="s">
        <v>940</v>
      </c>
      <c r="F429" t="s">
        <v>59</v>
      </c>
      <c r="H429" t="s">
        <v>1151</v>
      </c>
      <c r="I429" t="s">
        <v>57</v>
      </c>
      <c r="J429" t="s">
        <v>1152</v>
      </c>
      <c r="K429">
        <v>352</v>
      </c>
      <c r="L429">
        <v>352</v>
      </c>
      <c r="M429">
        <v>0</v>
      </c>
      <c r="N429">
        <v>352</v>
      </c>
      <c r="O429">
        <v>0</v>
      </c>
      <c r="P429">
        <v>5.4619999999999997</v>
      </c>
      <c r="Q429">
        <v>20.736999999999998</v>
      </c>
      <c r="R429">
        <v>30000</v>
      </c>
      <c r="S429">
        <v>458250</v>
      </c>
      <c r="T429">
        <v>100000</v>
      </c>
      <c r="U429">
        <v>0</v>
      </c>
      <c r="V429">
        <v>558250</v>
      </c>
      <c r="W429">
        <v>0</v>
      </c>
      <c r="X429">
        <v>505215.72100000002</v>
      </c>
      <c r="Y429">
        <v>505215.72100000002</v>
      </c>
      <c r="Z429">
        <v>9.5</v>
      </c>
      <c r="AA429">
        <v>2965614.96</v>
      </c>
      <c r="AB429">
        <v>5931230.9689999996</v>
      </c>
      <c r="AC429">
        <v>0.90500000000000003</v>
      </c>
      <c r="AD429">
        <v>2</v>
      </c>
      <c r="AE429">
        <v>19</v>
      </c>
      <c r="AH429">
        <v>0</v>
      </c>
      <c r="AI429">
        <v>0</v>
      </c>
      <c r="AJ429">
        <v>0</v>
      </c>
      <c r="AK429">
        <v>2681</v>
      </c>
      <c r="AL429">
        <v>0</v>
      </c>
    </row>
    <row r="430" spans="1:38" hidden="1" x14ac:dyDescent="0.25">
      <c r="A430">
        <v>799</v>
      </c>
      <c r="B430" t="s">
        <v>71</v>
      </c>
      <c r="C430" t="s">
        <v>108</v>
      </c>
      <c r="D430" t="s">
        <v>594</v>
      </c>
      <c r="E430" t="s">
        <v>612</v>
      </c>
      <c r="F430" t="s">
        <v>594</v>
      </c>
      <c r="H430" t="s">
        <v>1153</v>
      </c>
      <c r="I430" t="s">
        <v>57</v>
      </c>
      <c r="J430" t="s">
        <v>1154</v>
      </c>
      <c r="K430">
        <v>274</v>
      </c>
      <c r="L430">
        <v>274</v>
      </c>
      <c r="M430">
        <v>0</v>
      </c>
      <c r="N430">
        <v>270</v>
      </c>
      <c r="O430">
        <v>0</v>
      </c>
      <c r="P430">
        <v>498.3</v>
      </c>
      <c r="Q430">
        <v>715.7</v>
      </c>
      <c r="R430">
        <v>2000</v>
      </c>
      <c r="S430">
        <v>434800</v>
      </c>
      <c r="T430">
        <v>0</v>
      </c>
      <c r="U430">
        <v>8000</v>
      </c>
      <c r="V430">
        <v>426800</v>
      </c>
      <c r="W430">
        <v>112</v>
      </c>
      <c r="X430">
        <v>386143.2</v>
      </c>
      <c r="Y430">
        <v>386255.2</v>
      </c>
      <c r="Z430">
        <v>9.5</v>
      </c>
      <c r="AA430">
        <v>2249907.96</v>
      </c>
      <c r="AB430">
        <v>4542637.3030000003</v>
      </c>
      <c r="AC430">
        <v>0.90500000000000003</v>
      </c>
      <c r="AD430">
        <v>2.0190000000000001</v>
      </c>
      <c r="AE430">
        <v>19.18</v>
      </c>
      <c r="AH430">
        <v>0</v>
      </c>
      <c r="AI430">
        <v>0</v>
      </c>
      <c r="AJ430">
        <v>0</v>
      </c>
      <c r="AK430">
        <v>2700</v>
      </c>
      <c r="AL430">
        <v>0</v>
      </c>
    </row>
    <row r="431" spans="1:38" hidden="1" x14ac:dyDescent="0.25">
      <c r="A431">
        <v>802</v>
      </c>
      <c r="B431" t="s">
        <v>45</v>
      </c>
      <c r="C431" t="s">
        <v>45</v>
      </c>
      <c r="D431" t="s">
        <v>551</v>
      </c>
      <c r="E431" t="s">
        <v>552</v>
      </c>
      <c r="F431" t="s">
        <v>551</v>
      </c>
      <c r="H431" t="s">
        <v>1155</v>
      </c>
      <c r="I431" t="s">
        <v>57</v>
      </c>
      <c r="J431" t="s">
        <v>1156</v>
      </c>
      <c r="K431">
        <v>268</v>
      </c>
      <c r="L431">
        <v>268</v>
      </c>
      <c r="M431">
        <v>0</v>
      </c>
      <c r="N431">
        <v>264</v>
      </c>
      <c r="O431">
        <v>0</v>
      </c>
      <c r="P431">
        <v>653.08000000000004</v>
      </c>
      <c r="Q431">
        <v>672.83699999999999</v>
      </c>
      <c r="R431">
        <v>20000</v>
      </c>
      <c r="S431">
        <v>395140</v>
      </c>
      <c r="T431">
        <v>0</v>
      </c>
      <c r="U431">
        <v>48000</v>
      </c>
      <c r="V431">
        <v>347140</v>
      </c>
      <c r="W431">
        <v>7</v>
      </c>
      <c r="X431">
        <v>314154.00099999999</v>
      </c>
      <c r="Y431">
        <v>314161.00099999999</v>
      </c>
      <c r="Z431">
        <v>9.5</v>
      </c>
      <c r="AA431">
        <v>1844878.35</v>
      </c>
      <c r="AB431">
        <v>3688447.2170000002</v>
      </c>
      <c r="AC431">
        <v>0.90500000000000003</v>
      </c>
      <c r="AD431">
        <v>1.9993000000000001</v>
      </c>
      <c r="AE431">
        <v>18.989999999999998</v>
      </c>
      <c r="AH431">
        <v>0</v>
      </c>
      <c r="AI431">
        <v>0</v>
      </c>
      <c r="AJ431">
        <v>0</v>
      </c>
      <c r="AK431">
        <v>1636.5</v>
      </c>
      <c r="AL431">
        <v>0</v>
      </c>
    </row>
    <row r="432" spans="1:38" hidden="1" x14ac:dyDescent="0.25">
      <c r="A432">
        <v>804</v>
      </c>
      <c r="B432" t="s">
        <v>52</v>
      </c>
      <c r="C432" t="s">
        <v>129</v>
      </c>
      <c r="D432" t="s">
        <v>242</v>
      </c>
      <c r="E432" t="s">
        <v>486</v>
      </c>
      <c r="F432" t="s">
        <v>242</v>
      </c>
      <c r="H432" t="s">
        <v>1157</v>
      </c>
      <c r="I432" t="s">
        <v>57</v>
      </c>
      <c r="J432" t="s">
        <v>1158</v>
      </c>
      <c r="K432">
        <v>401</v>
      </c>
      <c r="L432">
        <v>401</v>
      </c>
      <c r="M432">
        <v>0</v>
      </c>
      <c r="N432">
        <v>401</v>
      </c>
      <c r="O432">
        <v>0</v>
      </c>
      <c r="P432">
        <v>1006.989</v>
      </c>
      <c r="Q432">
        <v>1028.4469999999999</v>
      </c>
      <c r="R432">
        <v>20000</v>
      </c>
      <c r="S432">
        <v>429160</v>
      </c>
      <c r="T432">
        <v>20000</v>
      </c>
      <c r="U432">
        <v>0</v>
      </c>
      <c r="V432">
        <v>449160</v>
      </c>
      <c r="W432">
        <v>0</v>
      </c>
      <c r="X432">
        <v>390076.34700000001</v>
      </c>
      <c r="Y432">
        <v>390076.34700000001</v>
      </c>
      <c r="Z432">
        <v>13.15</v>
      </c>
      <c r="AA432">
        <v>2289747.7400000002</v>
      </c>
      <c r="AB432">
        <v>4585624.1210000003</v>
      </c>
      <c r="AC432">
        <v>0.86850000000000005</v>
      </c>
      <c r="AD432">
        <v>2.0026999999999999</v>
      </c>
      <c r="AE432">
        <v>26.34</v>
      </c>
      <c r="AH432">
        <v>0</v>
      </c>
      <c r="AI432">
        <v>0</v>
      </c>
      <c r="AJ432">
        <v>0</v>
      </c>
      <c r="AK432">
        <v>3275.5</v>
      </c>
      <c r="AL432">
        <v>0</v>
      </c>
    </row>
    <row r="433" spans="1:38" hidden="1" x14ac:dyDescent="0.25">
      <c r="A433">
        <v>806</v>
      </c>
      <c r="B433" t="s">
        <v>52</v>
      </c>
      <c r="C433" t="s">
        <v>129</v>
      </c>
      <c r="D433" t="s">
        <v>242</v>
      </c>
      <c r="E433" t="s">
        <v>486</v>
      </c>
      <c r="F433" t="s">
        <v>242</v>
      </c>
      <c r="H433" t="s">
        <v>1159</v>
      </c>
      <c r="I433" t="s">
        <v>57</v>
      </c>
      <c r="J433" t="s">
        <v>1160</v>
      </c>
      <c r="K433">
        <v>339</v>
      </c>
      <c r="L433">
        <v>339</v>
      </c>
      <c r="M433">
        <v>0</v>
      </c>
      <c r="N433">
        <v>339</v>
      </c>
      <c r="O433">
        <v>0</v>
      </c>
      <c r="P433">
        <v>1361.278</v>
      </c>
      <c r="Q433">
        <v>1381.4870000000001</v>
      </c>
      <c r="R433">
        <v>20000</v>
      </c>
      <c r="S433">
        <v>404180</v>
      </c>
      <c r="T433">
        <v>25000</v>
      </c>
      <c r="U433">
        <v>0</v>
      </c>
      <c r="V433">
        <v>429180</v>
      </c>
      <c r="W433">
        <v>0</v>
      </c>
      <c r="X433">
        <v>368153.685</v>
      </c>
      <c r="Y433">
        <v>368153.685</v>
      </c>
      <c r="Z433">
        <v>14.22</v>
      </c>
      <c r="AA433">
        <v>2161061.86</v>
      </c>
      <c r="AB433">
        <v>4322123.9550000001</v>
      </c>
      <c r="AC433">
        <v>0.85780000000000001</v>
      </c>
      <c r="AD433">
        <v>2</v>
      </c>
      <c r="AE433">
        <v>28.44</v>
      </c>
      <c r="AH433">
        <v>0</v>
      </c>
      <c r="AI433">
        <v>0</v>
      </c>
      <c r="AJ433">
        <v>0</v>
      </c>
      <c r="AK433">
        <v>2679</v>
      </c>
      <c r="AL433">
        <v>0</v>
      </c>
    </row>
    <row r="434" spans="1:38" hidden="1" x14ac:dyDescent="0.25">
      <c r="A434">
        <v>807</v>
      </c>
      <c r="B434" t="s">
        <v>52</v>
      </c>
      <c r="C434" t="s">
        <v>52</v>
      </c>
      <c r="D434" t="s">
        <v>139</v>
      </c>
      <c r="E434" t="s">
        <v>143</v>
      </c>
      <c r="F434" t="s">
        <v>139</v>
      </c>
      <c r="H434" t="s">
        <v>1161</v>
      </c>
      <c r="I434" t="s">
        <v>57</v>
      </c>
      <c r="J434" t="s">
        <v>1162</v>
      </c>
      <c r="K434">
        <v>128</v>
      </c>
      <c r="L434">
        <v>128</v>
      </c>
      <c r="M434">
        <v>0</v>
      </c>
      <c r="N434">
        <v>124</v>
      </c>
      <c r="O434">
        <v>0</v>
      </c>
      <c r="P434">
        <v>645.923</v>
      </c>
      <c r="Q434">
        <v>647.101</v>
      </c>
      <c r="R434">
        <v>30000</v>
      </c>
      <c r="S434">
        <v>35340</v>
      </c>
      <c r="T434">
        <v>238008</v>
      </c>
      <c r="U434">
        <v>0</v>
      </c>
      <c r="V434">
        <v>273348</v>
      </c>
      <c r="W434">
        <v>64</v>
      </c>
      <c r="X434">
        <v>247315.52</v>
      </c>
      <c r="Y434">
        <v>247379.52</v>
      </c>
      <c r="Z434">
        <v>9.5</v>
      </c>
      <c r="AA434">
        <v>1453104.86</v>
      </c>
      <c r="AB434">
        <v>2905327.0120000001</v>
      </c>
      <c r="AC434">
        <v>0.90500000000000003</v>
      </c>
      <c r="AD434">
        <v>1.9994000000000001</v>
      </c>
      <c r="AE434">
        <v>18.989999999999998</v>
      </c>
      <c r="AH434">
        <v>0</v>
      </c>
      <c r="AI434">
        <v>0</v>
      </c>
      <c r="AJ434">
        <v>0</v>
      </c>
      <c r="AK434">
        <v>1240</v>
      </c>
      <c r="AL434">
        <v>0</v>
      </c>
    </row>
    <row r="435" spans="1:38" hidden="1" x14ac:dyDescent="0.25">
      <c r="A435">
        <v>808</v>
      </c>
      <c r="B435" t="s">
        <v>94</v>
      </c>
      <c r="C435" t="s">
        <v>166</v>
      </c>
      <c r="D435" t="s">
        <v>167</v>
      </c>
      <c r="E435" t="s">
        <v>1163</v>
      </c>
      <c r="F435" t="s">
        <v>167</v>
      </c>
      <c r="H435" t="s">
        <v>1164</v>
      </c>
      <c r="I435" t="s">
        <v>57</v>
      </c>
      <c r="J435" t="s">
        <v>1165</v>
      </c>
      <c r="K435">
        <v>398</v>
      </c>
      <c r="L435">
        <v>398</v>
      </c>
      <c r="M435">
        <v>0</v>
      </c>
      <c r="N435">
        <v>372</v>
      </c>
      <c r="O435">
        <v>0</v>
      </c>
      <c r="P435">
        <v>816.71400000000006</v>
      </c>
      <c r="Q435">
        <v>853.17600000000004</v>
      </c>
      <c r="R435">
        <v>20000</v>
      </c>
      <c r="S435">
        <v>729240</v>
      </c>
      <c r="T435">
        <v>0</v>
      </c>
      <c r="U435">
        <v>0</v>
      </c>
      <c r="V435">
        <v>729240</v>
      </c>
      <c r="W435">
        <v>610</v>
      </c>
      <c r="X435">
        <v>659350.56200000003</v>
      </c>
      <c r="Y435">
        <v>659960.56200000003</v>
      </c>
      <c r="Z435">
        <v>9.5</v>
      </c>
      <c r="AA435">
        <v>3877734.16</v>
      </c>
      <c r="AB435">
        <v>7750691.0199999996</v>
      </c>
      <c r="AC435">
        <v>0.90500000000000003</v>
      </c>
      <c r="AD435">
        <v>1.9987999999999999</v>
      </c>
      <c r="AE435">
        <v>18.989999999999998</v>
      </c>
      <c r="AH435">
        <v>0</v>
      </c>
      <c r="AI435">
        <v>0</v>
      </c>
      <c r="AJ435">
        <v>0</v>
      </c>
      <c r="AK435">
        <v>3574.2</v>
      </c>
      <c r="AL435">
        <v>0</v>
      </c>
    </row>
    <row r="436" spans="1:38" hidden="1" x14ac:dyDescent="0.25">
      <c r="A436">
        <v>809</v>
      </c>
      <c r="B436" t="s">
        <v>39</v>
      </c>
      <c r="C436" t="s">
        <v>216</v>
      </c>
      <c r="D436" t="s">
        <v>800</v>
      </c>
      <c r="E436" t="s">
        <v>1166</v>
      </c>
      <c r="F436" t="s">
        <v>800</v>
      </c>
      <c r="H436" t="s">
        <v>1167</v>
      </c>
      <c r="I436" t="s">
        <v>57</v>
      </c>
      <c r="J436" t="s">
        <v>1168</v>
      </c>
      <c r="K436">
        <v>239</v>
      </c>
      <c r="L436">
        <v>239</v>
      </c>
      <c r="M436">
        <v>0</v>
      </c>
      <c r="N436">
        <v>237</v>
      </c>
      <c r="O436">
        <v>0</v>
      </c>
      <c r="P436">
        <v>669.10900000000004</v>
      </c>
      <c r="Q436">
        <v>692.23900000000003</v>
      </c>
      <c r="R436">
        <v>20000</v>
      </c>
      <c r="S436">
        <v>462600</v>
      </c>
      <c r="T436">
        <v>0</v>
      </c>
      <c r="U436">
        <v>0</v>
      </c>
      <c r="V436">
        <v>462600</v>
      </c>
      <c r="W436">
        <v>53</v>
      </c>
      <c r="X436">
        <v>272100</v>
      </c>
      <c r="Y436">
        <v>272153</v>
      </c>
      <c r="Z436">
        <v>41.17</v>
      </c>
      <c r="AA436">
        <v>1596619.5</v>
      </c>
      <c r="AB436">
        <v>3016982.5</v>
      </c>
      <c r="AC436">
        <v>0.58830000000000005</v>
      </c>
      <c r="AD436">
        <v>1.8895999999999999</v>
      </c>
      <c r="AE436">
        <v>77.790000000000006</v>
      </c>
      <c r="AH436">
        <v>0</v>
      </c>
      <c r="AI436">
        <v>0</v>
      </c>
      <c r="AJ436">
        <v>0</v>
      </c>
      <c r="AK436">
        <v>1360.5</v>
      </c>
      <c r="AL436">
        <v>0</v>
      </c>
    </row>
    <row r="437" spans="1:38" hidden="1" x14ac:dyDescent="0.25">
      <c r="A437">
        <v>813</v>
      </c>
      <c r="B437" t="s">
        <v>94</v>
      </c>
      <c r="C437" t="s">
        <v>95</v>
      </c>
      <c r="D437" t="s">
        <v>238</v>
      </c>
      <c r="E437" t="s">
        <v>239</v>
      </c>
      <c r="F437" t="s">
        <v>238</v>
      </c>
      <c r="H437" t="s">
        <v>1169</v>
      </c>
      <c r="I437" t="s">
        <v>50</v>
      </c>
      <c r="J437" t="s">
        <v>1170</v>
      </c>
      <c r="K437">
        <v>6893</v>
      </c>
      <c r="L437">
        <v>6893</v>
      </c>
      <c r="M437">
        <v>0</v>
      </c>
      <c r="N437">
        <v>43</v>
      </c>
      <c r="O437">
        <v>0</v>
      </c>
      <c r="P437">
        <v>2657.4290000000001</v>
      </c>
      <c r="Q437">
        <v>2712.9520000000002</v>
      </c>
      <c r="R437">
        <v>20000</v>
      </c>
      <c r="S437">
        <v>1110460</v>
      </c>
      <c r="T437">
        <v>0</v>
      </c>
      <c r="U437">
        <v>0</v>
      </c>
      <c r="V437">
        <v>1110460</v>
      </c>
      <c r="W437">
        <v>504232.05</v>
      </c>
      <c r="X437">
        <v>71190.489000000001</v>
      </c>
      <c r="Y437">
        <v>575422.53899999999</v>
      </c>
      <c r="Z437">
        <v>48.18</v>
      </c>
      <c r="AA437">
        <v>5904606.7000000002</v>
      </c>
      <c r="AB437">
        <v>6684442.9110000003</v>
      </c>
      <c r="AC437">
        <v>0.51819999999999999</v>
      </c>
      <c r="AD437">
        <v>1.1321000000000001</v>
      </c>
      <c r="AE437">
        <v>54.54</v>
      </c>
      <c r="AH437">
        <v>0</v>
      </c>
      <c r="AI437">
        <v>0</v>
      </c>
      <c r="AJ437">
        <v>0</v>
      </c>
      <c r="AK437">
        <v>412.5</v>
      </c>
      <c r="AL437">
        <v>0</v>
      </c>
    </row>
    <row r="438" spans="1:38" hidden="1" x14ac:dyDescent="0.25">
      <c r="A438">
        <v>815</v>
      </c>
      <c r="B438" t="s">
        <v>52</v>
      </c>
      <c r="C438" t="s">
        <v>53</v>
      </c>
      <c r="D438" t="s">
        <v>491</v>
      </c>
      <c r="E438" t="s">
        <v>836</v>
      </c>
      <c r="F438" t="s">
        <v>491</v>
      </c>
      <c r="H438" t="s">
        <v>1171</v>
      </c>
      <c r="I438" t="s">
        <v>57</v>
      </c>
      <c r="J438" t="s">
        <v>1172</v>
      </c>
      <c r="K438">
        <v>150</v>
      </c>
      <c r="L438">
        <v>150</v>
      </c>
      <c r="M438">
        <v>0</v>
      </c>
      <c r="N438">
        <v>150</v>
      </c>
      <c r="O438">
        <v>0</v>
      </c>
      <c r="P438">
        <v>59.225000000000001</v>
      </c>
      <c r="Q438">
        <v>75.326999999999998</v>
      </c>
      <c r="R438">
        <v>20000</v>
      </c>
      <c r="S438">
        <v>322040</v>
      </c>
      <c r="T438">
        <v>0</v>
      </c>
      <c r="U438">
        <v>110000</v>
      </c>
      <c r="V438">
        <v>212040</v>
      </c>
      <c r="W438">
        <v>0</v>
      </c>
      <c r="X438">
        <v>191896.601</v>
      </c>
      <c r="Y438">
        <v>191896.601</v>
      </c>
      <c r="Z438">
        <v>9.5</v>
      </c>
      <c r="AA438">
        <v>1126432.74</v>
      </c>
      <c r="AB438">
        <v>2252865.7480000001</v>
      </c>
      <c r="AC438">
        <v>0.90500000000000003</v>
      </c>
      <c r="AD438">
        <v>2</v>
      </c>
      <c r="AE438">
        <v>19</v>
      </c>
      <c r="AH438">
        <v>0</v>
      </c>
      <c r="AI438">
        <v>0</v>
      </c>
      <c r="AJ438">
        <v>0</v>
      </c>
      <c r="AK438">
        <v>1044</v>
      </c>
      <c r="AL438">
        <v>0</v>
      </c>
    </row>
    <row r="439" spans="1:38" hidden="1" x14ac:dyDescent="0.25">
      <c r="A439">
        <v>817</v>
      </c>
      <c r="B439" t="s">
        <v>45</v>
      </c>
      <c r="C439" t="s">
        <v>155</v>
      </c>
      <c r="D439" t="s">
        <v>425</v>
      </c>
      <c r="E439" t="s">
        <v>426</v>
      </c>
      <c r="F439" t="s">
        <v>425</v>
      </c>
      <c r="H439" t="s">
        <v>1173</v>
      </c>
      <c r="I439" t="s">
        <v>57</v>
      </c>
      <c r="J439" t="s">
        <v>1174</v>
      </c>
      <c r="K439">
        <v>372</v>
      </c>
      <c r="L439">
        <v>372</v>
      </c>
      <c r="M439">
        <v>0</v>
      </c>
      <c r="N439">
        <v>370</v>
      </c>
      <c r="O439">
        <v>0</v>
      </c>
      <c r="P439">
        <v>960.18700000000001</v>
      </c>
      <c r="Q439">
        <v>985.54399999999998</v>
      </c>
      <c r="R439">
        <v>20000</v>
      </c>
      <c r="S439">
        <v>507140</v>
      </c>
      <c r="T439">
        <v>250000</v>
      </c>
      <c r="U439">
        <v>0</v>
      </c>
      <c r="V439">
        <v>757140</v>
      </c>
      <c r="W439">
        <v>25</v>
      </c>
      <c r="X439">
        <v>682464.04399999999</v>
      </c>
      <c r="Y439">
        <v>682489.04399999999</v>
      </c>
      <c r="Z439">
        <v>9.86</v>
      </c>
      <c r="AA439">
        <v>4006469.41</v>
      </c>
      <c r="AB439">
        <v>7927273.9189999998</v>
      </c>
      <c r="AC439">
        <v>0.90139999999999998</v>
      </c>
      <c r="AD439">
        <v>1.9785999999999999</v>
      </c>
      <c r="AE439">
        <v>19.510000000000002</v>
      </c>
      <c r="AH439">
        <v>0</v>
      </c>
      <c r="AI439">
        <v>0</v>
      </c>
      <c r="AJ439">
        <v>0</v>
      </c>
      <c r="AK439">
        <v>3438</v>
      </c>
      <c r="AL439">
        <v>0</v>
      </c>
    </row>
    <row r="440" spans="1:38" hidden="1" x14ac:dyDescent="0.25">
      <c r="A440">
        <v>818</v>
      </c>
      <c r="B440" t="s">
        <v>45</v>
      </c>
      <c r="C440" t="s">
        <v>155</v>
      </c>
      <c r="D440" t="s">
        <v>155</v>
      </c>
      <c r="E440" t="s">
        <v>811</v>
      </c>
      <c r="F440" t="s">
        <v>155</v>
      </c>
      <c r="H440" t="s">
        <v>1175</v>
      </c>
      <c r="I440" t="s">
        <v>57</v>
      </c>
      <c r="J440" t="s">
        <v>1176</v>
      </c>
      <c r="K440">
        <v>199</v>
      </c>
      <c r="L440">
        <v>199</v>
      </c>
      <c r="M440">
        <v>0</v>
      </c>
      <c r="N440">
        <v>174</v>
      </c>
      <c r="O440">
        <v>0</v>
      </c>
      <c r="P440">
        <v>277.58199999999999</v>
      </c>
      <c r="Q440">
        <v>288.63499999999999</v>
      </c>
      <c r="R440">
        <v>30000</v>
      </c>
      <c r="S440">
        <v>331590</v>
      </c>
      <c r="T440">
        <v>140000</v>
      </c>
      <c r="U440">
        <v>0</v>
      </c>
      <c r="V440">
        <v>471590</v>
      </c>
      <c r="W440">
        <v>958</v>
      </c>
      <c r="X440">
        <v>332399.5</v>
      </c>
      <c r="Y440">
        <v>333357.5</v>
      </c>
      <c r="Z440">
        <v>29.31</v>
      </c>
      <c r="AA440">
        <v>1960902.7</v>
      </c>
      <c r="AB440">
        <v>3911474.7680000002</v>
      </c>
      <c r="AC440">
        <v>0.70689999999999997</v>
      </c>
      <c r="AD440">
        <v>1.9946999999999999</v>
      </c>
      <c r="AE440">
        <v>58.46</v>
      </c>
      <c r="AH440">
        <v>0</v>
      </c>
      <c r="AI440">
        <v>0</v>
      </c>
      <c r="AJ440">
        <v>0</v>
      </c>
      <c r="AK440">
        <v>1740</v>
      </c>
      <c r="AL440">
        <v>0</v>
      </c>
    </row>
    <row r="441" spans="1:38" hidden="1" x14ac:dyDescent="0.25">
      <c r="A441">
        <v>820</v>
      </c>
      <c r="B441" t="s">
        <v>52</v>
      </c>
      <c r="C441" t="s">
        <v>120</v>
      </c>
      <c r="D441" t="s">
        <v>196</v>
      </c>
      <c r="E441" t="s">
        <v>246</v>
      </c>
      <c r="F441" t="s">
        <v>196</v>
      </c>
      <c r="H441" t="s">
        <v>1177</v>
      </c>
      <c r="I441" t="s">
        <v>43</v>
      </c>
      <c r="J441" t="s">
        <v>1178</v>
      </c>
      <c r="K441">
        <v>232</v>
      </c>
      <c r="L441">
        <v>232</v>
      </c>
      <c r="M441">
        <v>0</v>
      </c>
      <c r="N441">
        <v>30</v>
      </c>
      <c r="O441">
        <v>0</v>
      </c>
      <c r="P441">
        <v>591.46400000000006</v>
      </c>
      <c r="Q441">
        <v>600.90300000000002</v>
      </c>
      <c r="R441">
        <v>20000</v>
      </c>
      <c r="S441">
        <v>188780</v>
      </c>
      <c r="T441">
        <v>0</v>
      </c>
      <c r="U441">
        <v>96000</v>
      </c>
      <c r="V441">
        <v>92780</v>
      </c>
      <c r="W441">
        <v>44064.1</v>
      </c>
      <c r="X441">
        <v>39813.9</v>
      </c>
      <c r="Y441">
        <v>83878</v>
      </c>
      <c r="Z441">
        <v>9.59</v>
      </c>
      <c r="AA441">
        <v>632129.93999999994</v>
      </c>
      <c r="AB441">
        <v>663275.84</v>
      </c>
      <c r="AC441">
        <v>0.90410000000000001</v>
      </c>
      <c r="AD441">
        <v>1.0492999999999999</v>
      </c>
      <c r="AE441">
        <v>10.06</v>
      </c>
      <c r="AH441">
        <v>0</v>
      </c>
      <c r="AI441">
        <v>0</v>
      </c>
      <c r="AJ441">
        <v>0</v>
      </c>
      <c r="AK441">
        <v>300</v>
      </c>
      <c r="AL441">
        <v>0</v>
      </c>
    </row>
    <row r="442" spans="1:38" hidden="1" x14ac:dyDescent="0.25">
      <c r="A442">
        <v>821</v>
      </c>
      <c r="B442" t="s">
        <v>94</v>
      </c>
      <c r="C442" t="s">
        <v>166</v>
      </c>
      <c r="D442" t="s">
        <v>171</v>
      </c>
      <c r="E442" t="s">
        <v>320</v>
      </c>
      <c r="F442" t="s">
        <v>171</v>
      </c>
      <c r="H442" t="s">
        <v>1179</v>
      </c>
      <c r="I442" t="s">
        <v>57</v>
      </c>
      <c r="J442" t="s">
        <v>1180</v>
      </c>
      <c r="K442">
        <v>202</v>
      </c>
      <c r="L442">
        <v>202</v>
      </c>
      <c r="M442">
        <v>0</v>
      </c>
      <c r="N442">
        <v>201</v>
      </c>
      <c r="O442">
        <v>0</v>
      </c>
      <c r="P442">
        <v>857.04700000000003</v>
      </c>
      <c r="Q442">
        <v>884.71500000000003</v>
      </c>
      <c r="R442">
        <v>20000</v>
      </c>
      <c r="S442">
        <v>553360</v>
      </c>
      <c r="T442">
        <v>0</v>
      </c>
      <c r="U442">
        <v>0</v>
      </c>
      <c r="V442">
        <v>553360</v>
      </c>
      <c r="W442">
        <v>300</v>
      </c>
      <c r="X442">
        <v>358100</v>
      </c>
      <c r="Y442">
        <v>358400</v>
      </c>
      <c r="Z442">
        <v>35.229999999999997</v>
      </c>
      <c r="AA442">
        <v>2106248</v>
      </c>
      <c r="AB442">
        <v>4202374</v>
      </c>
      <c r="AC442">
        <v>0.64770000000000005</v>
      </c>
      <c r="AD442">
        <v>1.9952000000000001</v>
      </c>
      <c r="AE442">
        <v>70.290000000000006</v>
      </c>
      <c r="AH442">
        <v>0</v>
      </c>
      <c r="AI442">
        <v>0</v>
      </c>
      <c r="AJ442">
        <v>0</v>
      </c>
      <c r="AK442">
        <v>1790.5</v>
      </c>
      <c r="AL442">
        <v>0</v>
      </c>
    </row>
    <row r="443" spans="1:38" x14ac:dyDescent="0.25">
      <c r="A443">
        <v>823</v>
      </c>
      <c r="B443" t="s">
        <v>71</v>
      </c>
      <c r="C443" t="s">
        <v>72</v>
      </c>
      <c r="D443" t="s">
        <v>275</v>
      </c>
      <c r="E443" t="s">
        <v>1181</v>
      </c>
      <c r="F443" t="s">
        <v>275</v>
      </c>
      <c r="H443" t="s">
        <v>1182</v>
      </c>
      <c r="I443" t="s">
        <v>43</v>
      </c>
      <c r="J443" t="s">
        <v>1183</v>
      </c>
      <c r="K443">
        <v>1953</v>
      </c>
      <c r="L443">
        <v>1953</v>
      </c>
      <c r="M443">
        <v>0</v>
      </c>
      <c r="N443">
        <v>0</v>
      </c>
      <c r="O443">
        <v>0</v>
      </c>
      <c r="P443">
        <v>661.02</v>
      </c>
      <c r="Q443">
        <v>691.61199999999997</v>
      </c>
      <c r="R443">
        <v>20000</v>
      </c>
      <c r="S443">
        <v>611840</v>
      </c>
      <c r="T443">
        <v>11103</v>
      </c>
      <c r="U443">
        <v>0</v>
      </c>
      <c r="V443">
        <v>622943</v>
      </c>
      <c r="W443">
        <v>560976.55000000005</v>
      </c>
      <c r="X443">
        <v>0</v>
      </c>
      <c r="Y443">
        <v>560976.55000000005</v>
      </c>
      <c r="Z443">
        <v>9.9499999999999993</v>
      </c>
      <c r="AA443">
        <v>5260228.96</v>
      </c>
      <c r="AB443">
        <v>3256618.98</v>
      </c>
      <c r="AC443">
        <v>0.90049999999999997</v>
      </c>
      <c r="AD443">
        <v>0.61909999999999998</v>
      </c>
      <c r="AE443">
        <v>6.16</v>
      </c>
      <c r="AH443">
        <v>0</v>
      </c>
      <c r="AI443">
        <v>0</v>
      </c>
      <c r="AJ443">
        <v>0</v>
      </c>
      <c r="AK443">
        <v>0</v>
      </c>
      <c r="AL443">
        <v>0</v>
      </c>
    </row>
    <row r="444" spans="1:38" hidden="1" x14ac:dyDescent="0.25">
      <c r="A444">
        <v>825</v>
      </c>
      <c r="B444" t="s">
        <v>52</v>
      </c>
      <c r="C444" t="s">
        <v>53</v>
      </c>
      <c r="D444" t="s">
        <v>59</v>
      </c>
      <c r="E444" t="s">
        <v>60</v>
      </c>
      <c r="F444" t="s">
        <v>59</v>
      </c>
      <c r="H444" t="s">
        <v>1184</v>
      </c>
      <c r="I444" t="s">
        <v>57</v>
      </c>
      <c r="J444" t="s">
        <v>1185</v>
      </c>
      <c r="K444">
        <v>468</v>
      </c>
      <c r="L444">
        <v>468</v>
      </c>
      <c r="M444">
        <v>0</v>
      </c>
      <c r="N444">
        <v>468</v>
      </c>
      <c r="O444">
        <v>0</v>
      </c>
      <c r="P444">
        <v>462.66</v>
      </c>
      <c r="Q444">
        <v>477.77</v>
      </c>
      <c r="R444">
        <v>30000</v>
      </c>
      <c r="S444">
        <v>453300</v>
      </c>
      <c r="T444">
        <v>230000</v>
      </c>
      <c r="U444">
        <v>0</v>
      </c>
      <c r="V444">
        <v>683300</v>
      </c>
      <c r="W444">
        <v>0</v>
      </c>
      <c r="X444">
        <v>636485.63600000006</v>
      </c>
      <c r="Y444">
        <v>636485.63600000006</v>
      </c>
      <c r="Z444">
        <v>6.85</v>
      </c>
      <c r="AA444">
        <v>3736170.43</v>
      </c>
      <c r="AB444">
        <v>7472341.1299999999</v>
      </c>
      <c r="AC444">
        <v>0.93149999999999999</v>
      </c>
      <c r="AD444">
        <v>2</v>
      </c>
      <c r="AE444">
        <v>13.7</v>
      </c>
      <c r="AH444">
        <v>0</v>
      </c>
      <c r="AI444">
        <v>0</v>
      </c>
      <c r="AJ444">
        <v>0</v>
      </c>
      <c r="AK444">
        <v>3382</v>
      </c>
      <c r="AL444">
        <v>0</v>
      </c>
    </row>
    <row r="445" spans="1:38" hidden="1" x14ac:dyDescent="0.25">
      <c r="A445">
        <v>826</v>
      </c>
      <c r="B445" t="s">
        <v>94</v>
      </c>
      <c r="C445" t="s">
        <v>95</v>
      </c>
      <c r="D445" t="s">
        <v>96</v>
      </c>
      <c r="E445" t="s">
        <v>97</v>
      </c>
      <c r="F445" t="s">
        <v>96</v>
      </c>
      <c r="H445" t="s">
        <v>1186</v>
      </c>
      <c r="I445" t="s">
        <v>57</v>
      </c>
      <c r="J445" t="s">
        <v>1187</v>
      </c>
      <c r="K445">
        <v>508</v>
      </c>
      <c r="L445">
        <v>508</v>
      </c>
      <c r="M445">
        <v>0</v>
      </c>
      <c r="N445">
        <v>500</v>
      </c>
      <c r="O445">
        <v>0</v>
      </c>
      <c r="P445">
        <v>400.89</v>
      </c>
      <c r="Q445">
        <v>421.54500000000002</v>
      </c>
      <c r="R445">
        <v>40000</v>
      </c>
      <c r="S445">
        <v>826200</v>
      </c>
      <c r="T445">
        <v>62000</v>
      </c>
      <c r="U445">
        <v>0</v>
      </c>
      <c r="V445">
        <v>888200</v>
      </c>
      <c r="W445">
        <v>55</v>
      </c>
      <c r="X445">
        <v>803766.77899999998</v>
      </c>
      <c r="Y445">
        <v>803821.77899999998</v>
      </c>
      <c r="Z445">
        <v>9.5</v>
      </c>
      <c r="AA445">
        <v>4734579.8099999996</v>
      </c>
      <c r="AB445">
        <v>9439141.9330000002</v>
      </c>
      <c r="AC445">
        <v>0.90500000000000003</v>
      </c>
      <c r="AD445">
        <v>1.9937</v>
      </c>
      <c r="AE445">
        <v>18.940000000000001</v>
      </c>
      <c r="AH445">
        <v>0</v>
      </c>
      <c r="AI445">
        <v>0</v>
      </c>
      <c r="AJ445">
        <v>0</v>
      </c>
      <c r="AK445">
        <v>4421.5</v>
      </c>
      <c r="AL445">
        <v>0</v>
      </c>
    </row>
    <row r="446" spans="1:38" hidden="1" x14ac:dyDescent="0.25">
      <c r="A446">
        <v>827</v>
      </c>
      <c r="B446" t="s">
        <v>94</v>
      </c>
      <c r="C446" t="s">
        <v>166</v>
      </c>
      <c r="D446" t="s">
        <v>312</v>
      </c>
      <c r="E446" t="s">
        <v>1006</v>
      </c>
      <c r="F446" t="s">
        <v>312</v>
      </c>
      <c r="H446" t="s">
        <v>1188</v>
      </c>
      <c r="I446" t="s">
        <v>57</v>
      </c>
      <c r="J446" t="s">
        <v>1189</v>
      </c>
      <c r="K446">
        <v>154</v>
      </c>
      <c r="L446">
        <v>154</v>
      </c>
      <c r="M446">
        <v>0</v>
      </c>
      <c r="N446">
        <v>154</v>
      </c>
      <c r="O446">
        <v>0</v>
      </c>
      <c r="P446">
        <v>688.01300000000003</v>
      </c>
      <c r="Q446">
        <v>712.327</v>
      </c>
      <c r="R446">
        <v>20000</v>
      </c>
      <c r="S446">
        <v>486280</v>
      </c>
      <c r="T446">
        <v>0</v>
      </c>
      <c r="U446">
        <v>0</v>
      </c>
      <c r="V446">
        <v>486280</v>
      </c>
      <c r="W446">
        <v>0</v>
      </c>
      <c r="X446">
        <v>243700</v>
      </c>
      <c r="Y446">
        <v>243700</v>
      </c>
      <c r="Z446">
        <v>49.88</v>
      </c>
      <c r="AA446">
        <v>1418334</v>
      </c>
      <c r="AB446">
        <v>1418334</v>
      </c>
      <c r="AC446">
        <v>0.50119999999999998</v>
      </c>
      <c r="AD446">
        <v>1</v>
      </c>
      <c r="AE446">
        <v>49.88</v>
      </c>
      <c r="AH446">
        <v>0</v>
      </c>
      <c r="AI446">
        <v>0</v>
      </c>
      <c r="AJ446">
        <v>0</v>
      </c>
      <c r="AK446">
        <v>1218.5</v>
      </c>
      <c r="AL446">
        <v>0</v>
      </c>
    </row>
    <row r="447" spans="1:38" hidden="1" x14ac:dyDescent="0.25">
      <c r="A447">
        <v>828</v>
      </c>
      <c r="B447" t="s">
        <v>52</v>
      </c>
      <c r="C447" t="s">
        <v>120</v>
      </c>
      <c r="D447" t="s">
        <v>196</v>
      </c>
      <c r="E447" t="s">
        <v>246</v>
      </c>
      <c r="F447" t="s">
        <v>196</v>
      </c>
      <c r="H447" t="s">
        <v>1190</v>
      </c>
      <c r="I447" t="s">
        <v>57</v>
      </c>
      <c r="J447" t="s">
        <v>1191</v>
      </c>
      <c r="K447">
        <v>568</v>
      </c>
      <c r="L447">
        <v>568</v>
      </c>
      <c r="M447">
        <v>0</v>
      </c>
      <c r="N447">
        <v>556</v>
      </c>
      <c r="O447">
        <v>0</v>
      </c>
      <c r="P447">
        <v>774.91899999999998</v>
      </c>
      <c r="Q447">
        <v>795.21900000000005</v>
      </c>
      <c r="R447">
        <v>20000</v>
      </c>
      <c r="S447">
        <v>406000</v>
      </c>
      <c r="T447">
        <v>0</v>
      </c>
      <c r="U447">
        <v>0</v>
      </c>
      <c r="V447">
        <v>406000</v>
      </c>
      <c r="W447">
        <v>5511.4</v>
      </c>
      <c r="X447">
        <v>361917.80800000002</v>
      </c>
      <c r="Y447">
        <v>367429.20799999998</v>
      </c>
      <c r="Z447">
        <v>9.5</v>
      </c>
      <c r="AA447">
        <v>2172749.1</v>
      </c>
      <c r="AB447">
        <v>4297142.233</v>
      </c>
      <c r="AC447">
        <v>0.90500000000000003</v>
      </c>
      <c r="AD447">
        <v>1.9777</v>
      </c>
      <c r="AE447">
        <v>18.79</v>
      </c>
      <c r="AH447">
        <v>0</v>
      </c>
      <c r="AI447">
        <v>0</v>
      </c>
      <c r="AJ447">
        <v>0</v>
      </c>
      <c r="AK447">
        <v>3603</v>
      </c>
      <c r="AL447">
        <v>0</v>
      </c>
    </row>
    <row r="448" spans="1:38" hidden="1" x14ac:dyDescent="0.25">
      <c r="A448">
        <v>831</v>
      </c>
      <c r="B448" t="s">
        <v>71</v>
      </c>
      <c r="C448" t="s">
        <v>108</v>
      </c>
      <c r="D448" t="s">
        <v>340</v>
      </c>
      <c r="E448" t="s">
        <v>341</v>
      </c>
      <c r="F448" t="s">
        <v>340</v>
      </c>
      <c r="H448" t="s">
        <v>1192</v>
      </c>
      <c r="I448" t="s">
        <v>57</v>
      </c>
      <c r="J448" t="s">
        <v>1193</v>
      </c>
      <c r="K448">
        <v>786</v>
      </c>
      <c r="L448">
        <v>786</v>
      </c>
      <c r="M448">
        <v>0</v>
      </c>
      <c r="N448">
        <v>768</v>
      </c>
      <c r="O448">
        <v>0</v>
      </c>
      <c r="P448">
        <v>669.97400000000005</v>
      </c>
      <c r="Q448">
        <v>694.98</v>
      </c>
      <c r="R448">
        <v>20000</v>
      </c>
      <c r="S448">
        <v>500120</v>
      </c>
      <c r="T448">
        <v>0</v>
      </c>
      <c r="U448">
        <v>0</v>
      </c>
      <c r="V448">
        <v>500120</v>
      </c>
      <c r="W448">
        <v>646</v>
      </c>
      <c r="X448">
        <v>904573.18</v>
      </c>
      <c r="Y448">
        <v>905219.18</v>
      </c>
      <c r="Z448">
        <v>-81</v>
      </c>
      <c r="AA448">
        <v>5273191.5999999996</v>
      </c>
      <c r="AB448">
        <v>5277537.2</v>
      </c>
      <c r="AC448">
        <v>1.81</v>
      </c>
      <c r="AD448">
        <v>1.0007999999999999</v>
      </c>
      <c r="AE448">
        <v>-81.06</v>
      </c>
      <c r="AH448">
        <v>0</v>
      </c>
      <c r="AI448">
        <v>0</v>
      </c>
      <c r="AJ448">
        <v>0</v>
      </c>
      <c r="AK448">
        <v>3775</v>
      </c>
      <c r="AL448">
        <v>0</v>
      </c>
    </row>
    <row r="449" spans="1:38" hidden="1" x14ac:dyDescent="0.25">
      <c r="A449">
        <v>832</v>
      </c>
      <c r="B449" t="s">
        <v>71</v>
      </c>
      <c r="C449" t="s">
        <v>108</v>
      </c>
      <c r="D449" t="s">
        <v>594</v>
      </c>
      <c r="E449" t="s">
        <v>595</v>
      </c>
      <c r="F449" t="s">
        <v>594</v>
      </c>
      <c r="H449" t="s">
        <v>1194</v>
      </c>
      <c r="I449" t="s">
        <v>57</v>
      </c>
      <c r="J449" t="s">
        <v>1195</v>
      </c>
      <c r="K449">
        <v>351</v>
      </c>
      <c r="L449">
        <v>351</v>
      </c>
      <c r="M449">
        <v>0</v>
      </c>
      <c r="N449">
        <v>349</v>
      </c>
      <c r="O449">
        <v>0</v>
      </c>
      <c r="P449">
        <v>15540.1</v>
      </c>
      <c r="Q449">
        <v>15994</v>
      </c>
      <c r="R449">
        <v>2000</v>
      </c>
      <c r="S449">
        <v>907800</v>
      </c>
      <c r="T449">
        <v>0</v>
      </c>
      <c r="U449">
        <v>185000</v>
      </c>
      <c r="V449">
        <v>722800</v>
      </c>
      <c r="W449">
        <v>168</v>
      </c>
      <c r="X449">
        <v>653966.67000000004</v>
      </c>
      <c r="Y449">
        <v>654134.67000000004</v>
      </c>
      <c r="Z449">
        <v>9.5</v>
      </c>
      <c r="AA449">
        <v>3808267.12</v>
      </c>
      <c r="AB449">
        <v>7849956.4400000004</v>
      </c>
      <c r="AC449">
        <v>0.90500000000000003</v>
      </c>
      <c r="AD449">
        <v>2.0613000000000001</v>
      </c>
      <c r="AE449">
        <v>19.579999999999998</v>
      </c>
      <c r="AH449">
        <v>0</v>
      </c>
      <c r="AI449">
        <v>0</v>
      </c>
      <c r="AJ449">
        <v>0</v>
      </c>
      <c r="AK449">
        <v>3490</v>
      </c>
      <c r="AL449">
        <v>0</v>
      </c>
    </row>
    <row r="450" spans="1:38" hidden="1" x14ac:dyDescent="0.25">
      <c r="A450">
        <v>838</v>
      </c>
      <c r="B450" t="s">
        <v>94</v>
      </c>
      <c r="C450" t="s">
        <v>207</v>
      </c>
      <c r="D450" t="s">
        <v>207</v>
      </c>
      <c r="E450" t="s">
        <v>208</v>
      </c>
      <c r="F450" t="s">
        <v>207</v>
      </c>
      <c r="H450" t="s">
        <v>1196</v>
      </c>
      <c r="I450" t="s">
        <v>57</v>
      </c>
      <c r="J450" t="s">
        <v>1197</v>
      </c>
      <c r="K450">
        <v>829</v>
      </c>
      <c r="L450">
        <v>829</v>
      </c>
      <c r="M450">
        <v>0</v>
      </c>
      <c r="N450">
        <v>783</v>
      </c>
      <c r="O450">
        <v>0</v>
      </c>
      <c r="P450">
        <v>468.03899999999999</v>
      </c>
      <c r="Q450">
        <v>488.22</v>
      </c>
      <c r="R450">
        <v>40000</v>
      </c>
      <c r="S450">
        <v>807240</v>
      </c>
      <c r="T450">
        <v>0</v>
      </c>
      <c r="U450">
        <v>25000</v>
      </c>
      <c r="V450">
        <v>782240</v>
      </c>
      <c r="W450">
        <v>1105</v>
      </c>
      <c r="X450">
        <v>690285.61899999995</v>
      </c>
      <c r="Y450">
        <v>691390.61899999995</v>
      </c>
      <c r="Z450">
        <v>11.61</v>
      </c>
      <c r="AA450">
        <v>4035501.92</v>
      </c>
      <c r="AB450">
        <v>8052732.2819999997</v>
      </c>
      <c r="AC450">
        <v>0.88390000000000002</v>
      </c>
      <c r="AD450">
        <v>1.9955000000000001</v>
      </c>
      <c r="AE450">
        <v>23.17</v>
      </c>
      <c r="AH450">
        <v>0</v>
      </c>
      <c r="AI450">
        <v>0</v>
      </c>
      <c r="AJ450">
        <v>0</v>
      </c>
      <c r="AK450">
        <v>3768.5</v>
      </c>
      <c r="AL450">
        <v>0</v>
      </c>
    </row>
    <row r="451" spans="1:38" hidden="1" x14ac:dyDescent="0.25">
      <c r="A451">
        <v>839</v>
      </c>
      <c r="B451" t="s">
        <v>39</v>
      </c>
      <c r="C451" t="s">
        <v>39</v>
      </c>
      <c r="D451" t="s">
        <v>40</v>
      </c>
      <c r="E451" t="s">
        <v>1198</v>
      </c>
      <c r="F451" t="s">
        <v>40</v>
      </c>
      <c r="H451" t="s">
        <v>1199</v>
      </c>
      <c r="I451" t="s">
        <v>43</v>
      </c>
      <c r="J451" t="s">
        <v>1200</v>
      </c>
      <c r="K451">
        <v>689</v>
      </c>
      <c r="L451">
        <v>689</v>
      </c>
      <c r="M451">
        <v>0</v>
      </c>
      <c r="N451">
        <v>0</v>
      </c>
      <c r="O451">
        <v>0</v>
      </c>
      <c r="P451">
        <v>330.36</v>
      </c>
      <c r="Q451">
        <v>334.52800000000002</v>
      </c>
      <c r="R451">
        <v>20000</v>
      </c>
      <c r="S451">
        <v>83360</v>
      </c>
      <c r="T451">
        <v>0</v>
      </c>
      <c r="U451">
        <v>19000</v>
      </c>
      <c r="V451">
        <v>64360</v>
      </c>
      <c r="W451">
        <v>59760</v>
      </c>
      <c r="X451">
        <v>0</v>
      </c>
      <c r="Y451">
        <v>59760</v>
      </c>
      <c r="Z451">
        <v>7.15</v>
      </c>
      <c r="AA451">
        <v>561398.88</v>
      </c>
      <c r="AB451">
        <v>369562.88</v>
      </c>
      <c r="AC451">
        <v>0.92849999999999999</v>
      </c>
      <c r="AD451">
        <v>0.6583</v>
      </c>
      <c r="AE451">
        <v>4.71</v>
      </c>
      <c r="AH451">
        <v>0</v>
      </c>
      <c r="AI451">
        <v>0</v>
      </c>
      <c r="AJ451">
        <v>0</v>
      </c>
      <c r="AK451">
        <v>0</v>
      </c>
      <c r="AL451">
        <v>0</v>
      </c>
    </row>
    <row r="452" spans="1:38" hidden="1" x14ac:dyDescent="0.25">
      <c r="A452">
        <v>840</v>
      </c>
      <c r="B452" t="s">
        <v>94</v>
      </c>
      <c r="C452" t="s">
        <v>102</v>
      </c>
      <c r="D452" t="s">
        <v>159</v>
      </c>
      <c r="E452" t="s">
        <v>651</v>
      </c>
      <c r="F452" t="s">
        <v>159</v>
      </c>
      <c r="H452" t="s">
        <v>1201</v>
      </c>
      <c r="I452" t="s">
        <v>57</v>
      </c>
      <c r="J452" t="s">
        <v>1202</v>
      </c>
      <c r="K452">
        <v>345</v>
      </c>
      <c r="L452">
        <v>345</v>
      </c>
      <c r="M452">
        <v>0</v>
      </c>
      <c r="N452">
        <v>344</v>
      </c>
      <c r="O452">
        <v>0</v>
      </c>
      <c r="P452">
        <v>951.553</v>
      </c>
      <c r="Q452">
        <v>984.85</v>
      </c>
      <c r="R452">
        <v>20000</v>
      </c>
      <c r="S452">
        <v>665940</v>
      </c>
      <c r="T452">
        <v>0</v>
      </c>
      <c r="U452">
        <v>0</v>
      </c>
      <c r="V452">
        <v>665940</v>
      </c>
      <c r="W452">
        <v>10</v>
      </c>
      <c r="X452">
        <v>597000</v>
      </c>
      <c r="Y452">
        <v>597010</v>
      </c>
      <c r="Z452">
        <v>10.35</v>
      </c>
      <c r="AA452">
        <v>3504886</v>
      </c>
      <c r="AB452">
        <v>7008780</v>
      </c>
      <c r="AC452">
        <v>0.89649999999999996</v>
      </c>
      <c r="AD452">
        <v>1.9997</v>
      </c>
      <c r="AE452">
        <v>20.7</v>
      </c>
      <c r="AH452">
        <v>0</v>
      </c>
      <c r="AI452">
        <v>0</v>
      </c>
      <c r="AJ452">
        <v>0</v>
      </c>
      <c r="AK452">
        <v>2985</v>
      </c>
      <c r="AL452">
        <v>0</v>
      </c>
    </row>
    <row r="453" spans="1:38" hidden="1" x14ac:dyDescent="0.25">
      <c r="A453">
        <v>841</v>
      </c>
      <c r="B453" t="s">
        <v>45</v>
      </c>
      <c r="C453" t="s">
        <v>453</v>
      </c>
      <c r="D453" t="s">
        <v>569</v>
      </c>
      <c r="E453" t="s">
        <v>570</v>
      </c>
      <c r="F453" t="s">
        <v>569</v>
      </c>
      <c r="H453" t="s">
        <v>1203</v>
      </c>
      <c r="I453" t="s">
        <v>43</v>
      </c>
      <c r="J453" t="s">
        <v>1204</v>
      </c>
      <c r="K453">
        <v>405</v>
      </c>
      <c r="L453">
        <v>405</v>
      </c>
      <c r="M453">
        <v>0</v>
      </c>
      <c r="N453">
        <v>0</v>
      </c>
      <c r="O453">
        <v>0</v>
      </c>
      <c r="P453">
        <v>94.63</v>
      </c>
      <c r="Q453">
        <v>111.18</v>
      </c>
      <c r="R453">
        <v>2000</v>
      </c>
      <c r="S453">
        <v>33100</v>
      </c>
      <c r="T453">
        <v>0</v>
      </c>
      <c r="U453">
        <v>1250</v>
      </c>
      <c r="V453">
        <v>31850</v>
      </c>
      <c r="W453">
        <v>28947.3</v>
      </c>
      <c r="X453">
        <v>0</v>
      </c>
      <c r="Y453">
        <v>28947.3</v>
      </c>
      <c r="Z453">
        <v>9.11</v>
      </c>
      <c r="AA453">
        <v>327791.68</v>
      </c>
      <c r="AB453">
        <v>234627.68</v>
      </c>
      <c r="AC453">
        <v>0.90890000000000004</v>
      </c>
      <c r="AD453">
        <v>0.71579999999999999</v>
      </c>
      <c r="AE453">
        <v>6.52</v>
      </c>
      <c r="AH453">
        <v>0</v>
      </c>
      <c r="AI453">
        <v>0</v>
      </c>
      <c r="AJ453">
        <v>0</v>
      </c>
      <c r="AK453">
        <v>0</v>
      </c>
      <c r="AL453">
        <v>0</v>
      </c>
    </row>
    <row r="454" spans="1:38" hidden="1" x14ac:dyDescent="0.25">
      <c r="A454">
        <v>845</v>
      </c>
      <c r="B454" t="s">
        <v>52</v>
      </c>
      <c r="C454" t="s">
        <v>129</v>
      </c>
      <c r="D454" t="s">
        <v>252</v>
      </c>
      <c r="E454" t="s">
        <v>360</v>
      </c>
      <c r="F454" t="s">
        <v>252</v>
      </c>
      <c r="H454" t="s">
        <v>1205</v>
      </c>
      <c r="I454" t="s">
        <v>43</v>
      </c>
      <c r="J454" t="s">
        <v>1206</v>
      </c>
      <c r="K454">
        <v>995</v>
      </c>
      <c r="L454">
        <v>995</v>
      </c>
      <c r="M454">
        <v>0</v>
      </c>
      <c r="N454">
        <v>0</v>
      </c>
      <c r="O454">
        <v>0</v>
      </c>
      <c r="P454">
        <v>1794.269</v>
      </c>
      <c r="Q454">
        <v>1810.68</v>
      </c>
      <c r="R454">
        <v>20000</v>
      </c>
      <c r="S454">
        <v>328220</v>
      </c>
      <c r="T454">
        <v>0</v>
      </c>
      <c r="U454">
        <v>0</v>
      </c>
      <c r="V454">
        <v>328220</v>
      </c>
      <c r="W454">
        <v>287036</v>
      </c>
      <c r="X454">
        <v>0</v>
      </c>
      <c r="Y454">
        <v>287036</v>
      </c>
      <c r="Z454">
        <v>12.55</v>
      </c>
      <c r="AA454">
        <v>2350563</v>
      </c>
      <c r="AB454">
        <v>891350.9</v>
      </c>
      <c r="AC454">
        <v>0.87450000000000006</v>
      </c>
      <c r="AD454">
        <v>0.37919999999999998</v>
      </c>
      <c r="AE454">
        <v>4.76</v>
      </c>
      <c r="AH454">
        <v>0</v>
      </c>
      <c r="AI454">
        <v>0</v>
      </c>
      <c r="AJ454">
        <v>0</v>
      </c>
      <c r="AK454">
        <v>0</v>
      </c>
      <c r="AL454">
        <v>0</v>
      </c>
    </row>
    <row r="455" spans="1:38" hidden="1" x14ac:dyDescent="0.25">
      <c r="A455">
        <v>847</v>
      </c>
      <c r="B455" t="s">
        <v>94</v>
      </c>
      <c r="C455" t="s">
        <v>166</v>
      </c>
      <c r="D455" t="s">
        <v>167</v>
      </c>
      <c r="E455" t="s">
        <v>1207</v>
      </c>
      <c r="F455" t="s">
        <v>167</v>
      </c>
      <c r="H455" t="s">
        <v>1208</v>
      </c>
      <c r="I455" t="s">
        <v>57</v>
      </c>
      <c r="J455" t="s">
        <v>1209</v>
      </c>
      <c r="K455">
        <v>295</v>
      </c>
      <c r="L455">
        <v>295</v>
      </c>
      <c r="M455">
        <v>0</v>
      </c>
      <c r="N455">
        <v>240</v>
      </c>
      <c r="O455">
        <v>0</v>
      </c>
      <c r="P455">
        <v>832.47900000000004</v>
      </c>
      <c r="Q455">
        <v>857.84699999999998</v>
      </c>
      <c r="R455">
        <v>20000</v>
      </c>
      <c r="S455">
        <v>507360</v>
      </c>
      <c r="T455">
        <v>0</v>
      </c>
      <c r="U455">
        <v>0</v>
      </c>
      <c r="V455">
        <v>507360</v>
      </c>
      <c r="W455">
        <v>10539</v>
      </c>
      <c r="X455">
        <v>448622.4</v>
      </c>
      <c r="Y455">
        <v>459161.4</v>
      </c>
      <c r="Z455">
        <v>9.5</v>
      </c>
      <c r="AA455">
        <v>2725215.01</v>
      </c>
      <c r="AB455">
        <v>5293538.45</v>
      </c>
      <c r="AC455">
        <v>0.90500000000000003</v>
      </c>
      <c r="AD455">
        <v>1.9423999999999999</v>
      </c>
      <c r="AE455">
        <v>18.45</v>
      </c>
      <c r="AH455">
        <v>0</v>
      </c>
      <c r="AI455">
        <v>0</v>
      </c>
      <c r="AJ455">
        <v>0</v>
      </c>
      <c r="AK455">
        <v>2400</v>
      </c>
      <c r="AL455">
        <v>0</v>
      </c>
    </row>
    <row r="456" spans="1:38" hidden="1" x14ac:dyDescent="0.25">
      <c r="A456">
        <v>848</v>
      </c>
      <c r="B456" t="s">
        <v>45</v>
      </c>
      <c r="C456" t="s">
        <v>45</v>
      </c>
      <c r="D456" t="s">
        <v>581</v>
      </c>
      <c r="E456" t="s">
        <v>1210</v>
      </c>
      <c r="F456" t="s">
        <v>581</v>
      </c>
      <c r="H456" t="s">
        <v>1211</v>
      </c>
      <c r="I456" t="s">
        <v>50</v>
      </c>
      <c r="J456" t="s">
        <v>1212</v>
      </c>
      <c r="K456">
        <v>313</v>
      </c>
      <c r="L456">
        <v>313</v>
      </c>
      <c r="M456">
        <v>0</v>
      </c>
      <c r="N456">
        <v>11</v>
      </c>
      <c r="O456">
        <v>0</v>
      </c>
      <c r="P456">
        <v>355.15</v>
      </c>
      <c r="Q456">
        <v>590.08000000000004</v>
      </c>
      <c r="R456">
        <v>2000</v>
      </c>
      <c r="S456">
        <v>469860</v>
      </c>
      <c r="T456">
        <v>0</v>
      </c>
      <c r="U456">
        <v>108000</v>
      </c>
      <c r="V456">
        <v>361860</v>
      </c>
      <c r="W456">
        <v>320663.5</v>
      </c>
      <c r="X456">
        <v>9601.1039999999994</v>
      </c>
      <c r="Y456">
        <v>330264.60399999999</v>
      </c>
      <c r="Z456">
        <v>8.73</v>
      </c>
      <c r="AA456">
        <v>1636135</v>
      </c>
      <c r="AB456">
        <v>1892102.9809999999</v>
      </c>
      <c r="AC456">
        <v>0.91269999999999996</v>
      </c>
      <c r="AD456">
        <v>1.1564000000000001</v>
      </c>
      <c r="AE456">
        <v>10.1</v>
      </c>
      <c r="AH456">
        <v>0</v>
      </c>
      <c r="AI456">
        <v>0</v>
      </c>
      <c r="AJ456">
        <v>0</v>
      </c>
      <c r="AK456">
        <v>72.5</v>
      </c>
      <c r="AL456">
        <v>0</v>
      </c>
    </row>
    <row r="457" spans="1:38" hidden="1" x14ac:dyDescent="0.25">
      <c r="A457">
        <v>849</v>
      </c>
      <c r="B457" t="s">
        <v>45</v>
      </c>
      <c r="C457" t="s">
        <v>45</v>
      </c>
      <c r="D457" t="s">
        <v>551</v>
      </c>
      <c r="E457" t="s">
        <v>552</v>
      </c>
      <c r="F457" t="s">
        <v>551</v>
      </c>
      <c r="H457" t="s">
        <v>1213</v>
      </c>
      <c r="I457" t="s">
        <v>57</v>
      </c>
      <c r="J457" t="s">
        <v>1214</v>
      </c>
      <c r="K457">
        <v>443</v>
      </c>
      <c r="L457">
        <v>443</v>
      </c>
      <c r="M457">
        <v>0</v>
      </c>
      <c r="N457">
        <v>439</v>
      </c>
      <c r="O457">
        <v>0</v>
      </c>
      <c r="P457">
        <v>798.15499999999997</v>
      </c>
      <c r="Q457">
        <v>820.63400000000001</v>
      </c>
      <c r="R457">
        <v>20000</v>
      </c>
      <c r="S457">
        <v>449580</v>
      </c>
      <c r="T457">
        <v>36500</v>
      </c>
      <c r="U457">
        <v>0</v>
      </c>
      <c r="V457">
        <v>486080</v>
      </c>
      <c r="W457">
        <v>200</v>
      </c>
      <c r="X457">
        <v>439703.45299999998</v>
      </c>
      <c r="Y457">
        <v>439903.45299999998</v>
      </c>
      <c r="Z457">
        <v>9.5</v>
      </c>
      <c r="AA457">
        <v>2583129.7400000002</v>
      </c>
      <c r="AB457">
        <v>5164129.9280000003</v>
      </c>
      <c r="AC457">
        <v>0.90500000000000003</v>
      </c>
      <c r="AD457">
        <v>1.9992000000000001</v>
      </c>
      <c r="AE457">
        <v>18.989999999999998</v>
      </c>
      <c r="AH457">
        <v>0</v>
      </c>
      <c r="AI457">
        <v>0</v>
      </c>
      <c r="AJ457">
        <v>0</v>
      </c>
      <c r="AK457">
        <v>2812.5</v>
      </c>
      <c r="AL457">
        <v>0</v>
      </c>
    </row>
    <row r="458" spans="1:38" hidden="1" x14ac:dyDescent="0.25">
      <c r="A458">
        <v>850</v>
      </c>
      <c r="B458" t="s">
        <v>52</v>
      </c>
      <c r="C458" t="s">
        <v>53</v>
      </c>
      <c r="D458" t="s">
        <v>54</v>
      </c>
      <c r="E458" t="s">
        <v>55</v>
      </c>
      <c r="F458" t="s">
        <v>54</v>
      </c>
      <c r="H458" t="s">
        <v>1215</v>
      </c>
      <c r="I458" t="s">
        <v>57</v>
      </c>
      <c r="J458" t="s">
        <v>1216</v>
      </c>
      <c r="K458">
        <v>475</v>
      </c>
      <c r="L458">
        <v>475</v>
      </c>
      <c r="M458">
        <v>0</v>
      </c>
      <c r="N458">
        <v>470</v>
      </c>
      <c r="O458">
        <v>0</v>
      </c>
      <c r="P458">
        <v>17480.72</v>
      </c>
      <c r="Q458">
        <v>17734.54</v>
      </c>
      <c r="R458">
        <v>2000</v>
      </c>
      <c r="S458">
        <v>507640</v>
      </c>
      <c r="T458">
        <v>0</v>
      </c>
      <c r="U458">
        <v>0</v>
      </c>
      <c r="V458">
        <v>507640</v>
      </c>
      <c r="W458">
        <v>1323</v>
      </c>
      <c r="X458">
        <v>458090.55300000001</v>
      </c>
      <c r="Y458">
        <v>459413.55300000001</v>
      </c>
      <c r="Z458">
        <v>9.5</v>
      </c>
      <c r="AA458">
        <v>2710681.54</v>
      </c>
      <c r="AB458">
        <v>5401024.2130000005</v>
      </c>
      <c r="AC458">
        <v>0.90500000000000003</v>
      </c>
      <c r="AD458">
        <v>1.9924999999999999</v>
      </c>
      <c r="AE458">
        <v>18.93</v>
      </c>
      <c r="AH458">
        <v>0</v>
      </c>
      <c r="AI458">
        <v>0</v>
      </c>
      <c r="AJ458">
        <v>0</v>
      </c>
      <c r="AK458">
        <v>3681.66</v>
      </c>
      <c r="AL458">
        <v>0</v>
      </c>
    </row>
    <row r="459" spans="1:38" hidden="1" x14ac:dyDescent="0.25">
      <c r="A459">
        <v>851</v>
      </c>
      <c r="B459" t="s">
        <v>94</v>
      </c>
      <c r="C459" t="s">
        <v>95</v>
      </c>
      <c r="D459" t="s">
        <v>331</v>
      </c>
      <c r="E459" t="s">
        <v>985</v>
      </c>
      <c r="F459" t="s">
        <v>331</v>
      </c>
      <c r="H459" t="s">
        <v>1217</v>
      </c>
      <c r="I459" t="s">
        <v>57</v>
      </c>
      <c r="J459" t="s">
        <v>1218</v>
      </c>
      <c r="K459">
        <v>338</v>
      </c>
      <c r="L459">
        <v>338</v>
      </c>
      <c r="M459">
        <v>0</v>
      </c>
      <c r="N459">
        <v>334</v>
      </c>
      <c r="O459">
        <v>0</v>
      </c>
      <c r="P459">
        <v>744.81899999999996</v>
      </c>
      <c r="Q459">
        <v>770.39499999999998</v>
      </c>
      <c r="R459">
        <v>20000</v>
      </c>
      <c r="S459">
        <v>511520</v>
      </c>
      <c r="T459">
        <v>0</v>
      </c>
      <c r="U459">
        <v>0</v>
      </c>
      <c r="V459">
        <v>511520</v>
      </c>
      <c r="W459">
        <v>104</v>
      </c>
      <c r="X459">
        <v>462820.853</v>
      </c>
      <c r="Y459">
        <v>462924.853</v>
      </c>
      <c r="Z459">
        <v>9.5</v>
      </c>
      <c r="AA459">
        <v>2718398.52</v>
      </c>
      <c r="AB459">
        <v>5434342.8590000002</v>
      </c>
      <c r="AC459">
        <v>0.90500000000000003</v>
      </c>
      <c r="AD459">
        <v>1.9991000000000001</v>
      </c>
      <c r="AE459">
        <v>18.989999999999998</v>
      </c>
      <c r="AH459">
        <v>0</v>
      </c>
      <c r="AI459">
        <v>0</v>
      </c>
      <c r="AJ459">
        <v>0</v>
      </c>
      <c r="AK459">
        <v>2963.4</v>
      </c>
      <c r="AL459">
        <v>0</v>
      </c>
    </row>
    <row r="460" spans="1:38" hidden="1" x14ac:dyDescent="0.25">
      <c r="A460">
        <v>856</v>
      </c>
      <c r="B460" t="s">
        <v>94</v>
      </c>
      <c r="C460" t="s">
        <v>95</v>
      </c>
      <c r="D460" t="s">
        <v>393</v>
      </c>
      <c r="E460" t="s">
        <v>535</v>
      </c>
      <c r="F460" t="s">
        <v>393</v>
      </c>
      <c r="H460" t="s">
        <v>1219</v>
      </c>
      <c r="I460" t="s">
        <v>57</v>
      </c>
      <c r="J460" t="s">
        <v>1220</v>
      </c>
      <c r="K460">
        <v>770</v>
      </c>
      <c r="L460">
        <v>770</v>
      </c>
      <c r="M460">
        <v>0</v>
      </c>
      <c r="N460">
        <v>602</v>
      </c>
      <c r="O460">
        <v>0</v>
      </c>
      <c r="P460">
        <v>1078.7090000000001</v>
      </c>
      <c r="Q460">
        <v>1113.4280000000001</v>
      </c>
      <c r="R460">
        <v>30000</v>
      </c>
      <c r="S460">
        <v>1041570</v>
      </c>
      <c r="T460">
        <v>0</v>
      </c>
      <c r="U460">
        <v>0</v>
      </c>
      <c r="V460">
        <v>1041570</v>
      </c>
      <c r="W460">
        <v>5709</v>
      </c>
      <c r="X460">
        <v>936913.26300000004</v>
      </c>
      <c r="Y460">
        <v>942622.26300000004</v>
      </c>
      <c r="Z460">
        <v>9.5</v>
      </c>
      <c r="AA460">
        <v>5562107.3399999999</v>
      </c>
      <c r="AB460">
        <v>11055680.104</v>
      </c>
      <c r="AC460">
        <v>0.90500000000000003</v>
      </c>
      <c r="AD460">
        <v>1.9877</v>
      </c>
      <c r="AE460">
        <v>18.88</v>
      </c>
      <c r="AH460">
        <v>0</v>
      </c>
      <c r="AI460">
        <v>0</v>
      </c>
      <c r="AJ460">
        <v>0</v>
      </c>
      <c r="AK460">
        <v>5115.3</v>
      </c>
      <c r="AL460">
        <v>0</v>
      </c>
    </row>
    <row r="461" spans="1:38" hidden="1" x14ac:dyDescent="0.25">
      <c r="A461">
        <v>858</v>
      </c>
      <c r="B461" t="s">
        <v>94</v>
      </c>
      <c r="C461" t="s">
        <v>102</v>
      </c>
      <c r="D461" t="s">
        <v>102</v>
      </c>
      <c r="E461" t="s">
        <v>1221</v>
      </c>
      <c r="F461" t="s">
        <v>102</v>
      </c>
      <c r="H461" t="s">
        <v>1222</v>
      </c>
      <c r="I461" t="s">
        <v>57</v>
      </c>
      <c r="J461" t="s">
        <v>1223</v>
      </c>
      <c r="K461">
        <v>622</v>
      </c>
      <c r="L461">
        <v>622</v>
      </c>
      <c r="M461">
        <v>0</v>
      </c>
      <c r="N461">
        <v>621</v>
      </c>
      <c r="O461">
        <v>0</v>
      </c>
      <c r="P461">
        <v>652.60500000000002</v>
      </c>
      <c r="Q461">
        <v>677.94799999999998</v>
      </c>
      <c r="R461">
        <v>20000</v>
      </c>
      <c r="S461">
        <v>506860</v>
      </c>
      <c r="T461">
        <v>0</v>
      </c>
      <c r="U461">
        <v>0</v>
      </c>
      <c r="V461">
        <v>506860</v>
      </c>
      <c r="W461">
        <v>0</v>
      </c>
      <c r="X461">
        <v>458710.36499999999</v>
      </c>
      <c r="Y461">
        <v>458710.36499999999</v>
      </c>
      <c r="Z461">
        <v>9.5</v>
      </c>
      <c r="AA461">
        <v>2692877.53</v>
      </c>
      <c r="AB461">
        <v>5385261.2290000003</v>
      </c>
      <c r="AC461">
        <v>0.90500000000000003</v>
      </c>
      <c r="AD461">
        <v>1.9998</v>
      </c>
      <c r="AE461">
        <v>19</v>
      </c>
      <c r="AH461">
        <v>0</v>
      </c>
      <c r="AI461">
        <v>0</v>
      </c>
      <c r="AJ461">
        <v>0</v>
      </c>
      <c r="AK461">
        <v>5641.5</v>
      </c>
      <c r="AL461">
        <v>0</v>
      </c>
    </row>
    <row r="462" spans="1:38" hidden="1" x14ac:dyDescent="0.25">
      <c r="A462">
        <v>859</v>
      </c>
      <c r="B462" t="s">
        <v>94</v>
      </c>
      <c r="C462" t="s">
        <v>166</v>
      </c>
      <c r="D462" t="s">
        <v>224</v>
      </c>
      <c r="E462" t="s">
        <v>566</v>
      </c>
      <c r="F462" t="s">
        <v>224</v>
      </c>
      <c r="H462" t="s">
        <v>1224</v>
      </c>
      <c r="I462" t="s">
        <v>57</v>
      </c>
      <c r="J462" t="s">
        <v>1225</v>
      </c>
      <c r="K462">
        <v>610</v>
      </c>
      <c r="L462">
        <v>610</v>
      </c>
      <c r="M462">
        <v>0</v>
      </c>
      <c r="N462">
        <v>506</v>
      </c>
      <c r="O462">
        <v>0</v>
      </c>
      <c r="P462">
        <v>1131.192</v>
      </c>
      <c r="Q462">
        <v>1147.5070000000001</v>
      </c>
      <c r="R462">
        <v>40000</v>
      </c>
      <c r="S462">
        <v>652600</v>
      </c>
      <c r="T462">
        <v>55500</v>
      </c>
      <c r="U462">
        <v>0</v>
      </c>
      <c r="V462">
        <v>708100</v>
      </c>
      <c r="W462">
        <v>6193</v>
      </c>
      <c r="X462">
        <v>634636.88399999996</v>
      </c>
      <c r="Y462">
        <v>640829.88399999996</v>
      </c>
      <c r="Z462">
        <v>9.5</v>
      </c>
      <c r="AA462">
        <v>3756730.93</v>
      </c>
      <c r="AB462">
        <v>7476358.6169999996</v>
      </c>
      <c r="AC462">
        <v>0.90500000000000003</v>
      </c>
      <c r="AD462">
        <v>1.9901</v>
      </c>
      <c r="AE462">
        <v>18.91</v>
      </c>
      <c r="AH462">
        <v>0</v>
      </c>
      <c r="AI462">
        <v>0</v>
      </c>
      <c r="AJ462">
        <v>0</v>
      </c>
      <c r="AK462">
        <v>4234.3</v>
      </c>
      <c r="AL462">
        <v>0</v>
      </c>
    </row>
    <row r="463" spans="1:38" hidden="1" x14ac:dyDescent="0.25">
      <c r="A463">
        <v>860</v>
      </c>
      <c r="B463" t="s">
        <v>94</v>
      </c>
      <c r="C463" t="s">
        <v>95</v>
      </c>
      <c r="D463" t="s">
        <v>96</v>
      </c>
      <c r="E463" t="s">
        <v>97</v>
      </c>
      <c r="F463" t="s">
        <v>96</v>
      </c>
      <c r="H463" t="s">
        <v>1226</v>
      </c>
      <c r="I463" t="s">
        <v>57</v>
      </c>
      <c r="J463" t="s">
        <v>1227</v>
      </c>
      <c r="K463">
        <v>545</v>
      </c>
      <c r="L463">
        <v>545</v>
      </c>
      <c r="M463">
        <v>0</v>
      </c>
      <c r="N463">
        <v>544</v>
      </c>
      <c r="O463">
        <v>0</v>
      </c>
      <c r="P463">
        <v>377.96</v>
      </c>
      <c r="Q463">
        <v>384.43900000000002</v>
      </c>
      <c r="R463">
        <v>40000</v>
      </c>
      <c r="S463">
        <v>259160</v>
      </c>
      <c r="T463">
        <v>511920</v>
      </c>
      <c r="U463">
        <v>0</v>
      </c>
      <c r="V463">
        <v>771080</v>
      </c>
      <c r="W463">
        <v>0</v>
      </c>
      <c r="X463">
        <v>697828.91099999996</v>
      </c>
      <c r="Y463">
        <v>697828.91099999996</v>
      </c>
      <c r="Z463">
        <v>9.5</v>
      </c>
      <c r="AA463">
        <v>4096255.84</v>
      </c>
      <c r="AB463">
        <v>8192511.4649999999</v>
      </c>
      <c r="AC463">
        <v>0.90500000000000003</v>
      </c>
      <c r="AD463">
        <v>2</v>
      </c>
      <c r="AE463">
        <v>19</v>
      </c>
      <c r="AH463">
        <v>0</v>
      </c>
      <c r="AI463">
        <v>0</v>
      </c>
      <c r="AJ463">
        <v>0</v>
      </c>
      <c r="AK463">
        <v>4475.5</v>
      </c>
      <c r="AL463">
        <v>0</v>
      </c>
    </row>
    <row r="464" spans="1:38" hidden="1" x14ac:dyDescent="0.25">
      <c r="A464">
        <v>863</v>
      </c>
      <c r="B464" t="s">
        <v>94</v>
      </c>
      <c r="C464" t="s">
        <v>166</v>
      </c>
      <c r="D464" t="s">
        <v>224</v>
      </c>
      <c r="E464" t="s">
        <v>225</v>
      </c>
      <c r="F464" t="s">
        <v>224</v>
      </c>
      <c r="H464" t="s">
        <v>1228</v>
      </c>
      <c r="I464" t="s">
        <v>57</v>
      </c>
      <c r="J464" t="s">
        <v>1229</v>
      </c>
      <c r="K464">
        <v>275</v>
      </c>
      <c r="L464">
        <v>275</v>
      </c>
      <c r="M464">
        <v>0</v>
      </c>
      <c r="N464">
        <v>275</v>
      </c>
      <c r="O464">
        <v>0</v>
      </c>
      <c r="P464">
        <v>776.94200000000001</v>
      </c>
      <c r="Q464">
        <v>804.05</v>
      </c>
      <c r="R464">
        <v>20000</v>
      </c>
      <c r="S464">
        <v>542160</v>
      </c>
      <c r="T464">
        <v>65500</v>
      </c>
      <c r="U464">
        <v>0</v>
      </c>
      <c r="V464">
        <v>607660</v>
      </c>
      <c r="W464">
        <v>0</v>
      </c>
      <c r="X464">
        <v>486530</v>
      </c>
      <c r="Y464">
        <v>486530</v>
      </c>
      <c r="Z464">
        <v>19.93</v>
      </c>
      <c r="AA464">
        <v>2831604.6</v>
      </c>
      <c r="AB464">
        <v>5663209.2000000002</v>
      </c>
      <c r="AC464">
        <v>0.80069999999999997</v>
      </c>
      <c r="AD464">
        <v>2</v>
      </c>
      <c r="AE464">
        <v>39.86</v>
      </c>
      <c r="AH464">
        <v>0</v>
      </c>
      <c r="AI464">
        <v>0</v>
      </c>
      <c r="AJ464">
        <v>0</v>
      </c>
      <c r="AK464">
        <v>2432.65</v>
      </c>
      <c r="AL464">
        <v>0</v>
      </c>
    </row>
    <row r="465" spans="1:38" hidden="1" x14ac:dyDescent="0.25">
      <c r="A465">
        <v>864</v>
      </c>
      <c r="B465" t="s">
        <v>52</v>
      </c>
      <c r="C465" t="s">
        <v>53</v>
      </c>
      <c r="D465" t="s">
        <v>203</v>
      </c>
      <c r="E465" t="s">
        <v>204</v>
      </c>
      <c r="F465" t="s">
        <v>203</v>
      </c>
      <c r="H465" t="s">
        <v>1230</v>
      </c>
      <c r="I465" t="s">
        <v>57</v>
      </c>
      <c r="J465" t="s">
        <v>1231</v>
      </c>
      <c r="K465">
        <v>271</v>
      </c>
      <c r="L465">
        <v>271</v>
      </c>
      <c r="M465">
        <v>0</v>
      </c>
      <c r="N465">
        <v>271</v>
      </c>
      <c r="O465">
        <v>0</v>
      </c>
      <c r="P465">
        <v>404.82799999999997</v>
      </c>
      <c r="Q465">
        <v>417.27300000000002</v>
      </c>
      <c r="R465">
        <v>40000</v>
      </c>
      <c r="S465">
        <v>497800</v>
      </c>
      <c r="T465">
        <v>0</v>
      </c>
      <c r="U465">
        <v>85000</v>
      </c>
      <c r="V465">
        <v>412800</v>
      </c>
      <c r="W465">
        <v>0</v>
      </c>
      <c r="X465">
        <v>373583.28</v>
      </c>
      <c r="Y465">
        <v>373583.28</v>
      </c>
      <c r="Z465">
        <v>9.5</v>
      </c>
      <c r="AA465">
        <v>2192933.92</v>
      </c>
      <c r="AB465">
        <v>4385867.75</v>
      </c>
      <c r="AC465">
        <v>0.90500000000000003</v>
      </c>
      <c r="AD465">
        <v>2</v>
      </c>
      <c r="AE465">
        <v>19</v>
      </c>
      <c r="AH465">
        <v>0</v>
      </c>
      <c r="AI465">
        <v>0</v>
      </c>
      <c r="AJ465">
        <v>0</v>
      </c>
      <c r="AK465">
        <v>1884.5</v>
      </c>
      <c r="AL465">
        <v>0</v>
      </c>
    </row>
    <row r="466" spans="1:38" hidden="1" x14ac:dyDescent="0.25">
      <c r="A466">
        <v>865</v>
      </c>
      <c r="B466" t="s">
        <v>94</v>
      </c>
      <c r="C466" t="s">
        <v>102</v>
      </c>
      <c r="D466" t="s">
        <v>102</v>
      </c>
      <c r="E466" t="s">
        <v>103</v>
      </c>
      <c r="F466" t="s">
        <v>102</v>
      </c>
      <c r="H466" t="s">
        <v>1232</v>
      </c>
      <c r="I466" t="s">
        <v>57</v>
      </c>
      <c r="J466" t="s">
        <v>1233</v>
      </c>
      <c r="K466">
        <v>336</v>
      </c>
      <c r="L466">
        <v>336</v>
      </c>
      <c r="M466">
        <v>0</v>
      </c>
      <c r="N466">
        <v>327</v>
      </c>
      <c r="O466">
        <v>0</v>
      </c>
      <c r="P466">
        <v>658.17700000000002</v>
      </c>
      <c r="Q466">
        <v>678.41</v>
      </c>
      <c r="R466">
        <v>20000</v>
      </c>
      <c r="S466">
        <v>404660</v>
      </c>
      <c r="T466">
        <v>0</v>
      </c>
      <c r="U466">
        <v>0</v>
      </c>
      <c r="V466">
        <v>404660</v>
      </c>
      <c r="W466">
        <v>60</v>
      </c>
      <c r="X466">
        <v>366157.897</v>
      </c>
      <c r="Y466">
        <v>366217.897</v>
      </c>
      <c r="Z466">
        <v>9.5</v>
      </c>
      <c r="AA466">
        <v>2150885.79</v>
      </c>
      <c r="AB466">
        <v>4299821.8360000001</v>
      </c>
      <c r="AC466">
        <v>0.90500000000000003</v>
      </c>
      <c r="AD466">
        <v>1.9991000000000001</v>
      </c>
      <c r="AE466">
        <v>18.989999999999998</v>
      </c>
      <c r="AH466">
        <v>0</v>
      </c>
      <c r="AI466">
        <v>0</v>
      </c>
      <c r="AJ466">
        <v>0</v>
      </c>
      <c r="AK466">
        <v>2725.87</v>
      </c>
      <c r="AL466">
        <v>0</v>
      </c>
    </row>
    <row r="467" spans="1:38" hidden="1" x14ac:dyDescent="0.25">
      <c r="A467">
        <v>866</v>
      </c>
      <c r="B467" t="s">
        <v>94</v>
      </c>
      <c r="C467" t="s">
        <v>102</v>
      </c>
      <c r="D467" t="s">
        <v>102</v>
      </c>
      <c r="E467" t="s">
        <v>514</v>
      </c>
      <c r="F467" t="s">
        <v>102</v>
      </c>
      <c r="H467" t="s">
        <v>1234</v>
      </c>
      <c r="I467" t="s">
        <v>50</v>
      </c>
      <c r="J467" t="s">
        <v>1235</v>
      </c>
      <c r="K467">
        <v>261</v>
      </c>
      <c r="L467">
        <v>261</v>
      </c>
      <c r="M467">
        <v>0</v>
      </c>
      <c r="N467">
        <v>216</v>
      </c>
      <c r="O467">
        <v>216</v>
      </c>
      <c r="P467">
        <v>892.97</v>
      </c>
      <c r="Q467">
        <v>906.7</v>
      </c>
      <c r="R467">
        <v>20000</v>
      </c>
      <c r="S467">
        <v>274600</v>
      </c>
      <c r="T467">
        <v>0</v>
      </c>
      <c r="U467">
        <v>0</v>
      </c>
      <c r="V467">
        <v>274600</v>
      </c>
      <c r="W467">
        <v>118588</v>
      </c>
      <c r="X467">
        <v>0</v>
      </c>
      <c r="Y467">
        <v>118588</v>
      </c>
      <c r="Z467">
        <v>56.81</v>
      </c>
      <c r="AA467">
        <v>1084982.1000000001</v>
      </c>
      <c r="AB467">
        <v>1047964.1</v>
      </c>
      <c r="AC467">
        <v>0.43190000000000001</v>
      </c>
      <c r="AD467">
        <v>0.96589999999999998</v>
      </c>
      <c r="AE467">
        <v>54.87</v>
      </c>
      <c r="AH467">
        <v>0</v>
      </c>
      <c r="AI467">
        <v>0</v>
      </c>
      <c r="AJ467">
        <v>0</v>
      </c>
      <c r="AK467">
        <v>1138.07</v>
      </c>
      <c r="AL467">
        <v>0</v>
      </c>
    </row>
    <row r="468" spans="1:38" hidden="1" x14ac:dyDescent="0.25">
      <c r="A468">
        <v>871</v>
      </c>
      <c r="B468" t="s">
        <v>94</v>
      </c>
      <c r="C468" t="s">
        <v>102</v>
      </c>
      <c r="D468" t="s">
        <v>102</v>
      </c>
      <c r="E468" t="s">
        <v>103</v>
      </c>
      <c r="F468" t="s">
        <v>102</v>
      </c>
      <c r="H468" t="s">
        <v>1236</v>
      </c>
      <c r="I468" t="s">
        <v>57</v>
      </c>
      <c r="J468" t="s">
        <v>1237</v>
      </c>
      <c r="K468">
        <v>212</v>
      </c>
      <c r="L468">
        <v>212</v>
      </c>
      <c r="M468">
        <v>0</v>
      </c>
      <c r="N468">
        <v>203</v>
      </c>
      <c r="O468">
        <v>0</v>
      </c>
      <c r="P468">
        <v>239.19800000000001</v>
      </c>
      <c r="Q468">
        <v>257.81900000000002</v>
      </c>
      <c r="R468">
        <v>20000</v>
      </c>
      <c r="S468">
        <v>372420</v>
      </c>
      <c r="T468">
        <v>0</v>
      </c>
      <c r="U468">
        <v>0</v>
      </c>
      <c r="V468">
        <v>372420</v>
      </c>
      <c r="W468">
        <v>249</v>
      </c>
      <c r="X468">
        <v>336791.70899999997</v>
      </c>
      <c r="Y468">
        <v>337040.70899999997</v>
      </c>
      <c r="Z468">
        <v>9.5</v>
      </c>
      <c r="AA468">
        <v>1981276.77</v>
      </c>
      <c r="AB468">
        <v>3955359.0580000002</v>
      </c>
      <c r="AC468">
        <v>0.90500000000000003</v>
      </c>
      <c r="AD468">
        <v>1.9964</v>
      </c>
      <c r="AE468">
        <v>18.97</v>
      </c>
      <c r="AH468">
        <v>0</v>
      </c>
      <c r="AI468">
        <v>0</v>
      </c>
      <c r="AJ468">
        <v>0</v>
      </c>
      <c r="AK468">
        <v>1872.99</v>
      </c>
      <c r="AL468">
        <v>0</v>
      </c>
    </row>
    <row r="469" spans="1:38" hidden="1" x14ac:dyDescent="0.25">
      <c r="A469">
        <v>872</v>
      </c>
      <c r="B469" t="s">
        <v>94</v>
      </c>
      <c r="C469" t="s">
        <v>207</v>
      </c>
      <c r="D469" t="s">
        <v>207</v>
      </c>
      <c r="E469" t="s">
        <v>506</v>
      </c>
      <c r="F469" t="s">
        <v>207</v>
      </c>
      <c r="H469" t="s">
        <v>1238</v>
      </c>
      <c r="I469" t="s">
        <v>57</v>
      </c>
      <c r="J469" t="s">
        <v>1239</v>
      </c>
      <c r="K469">
        <v>478</v>
      </c>
      <c r="L469">
        <v>478</v>
      </c>
      <c r="M469">
        <v>0</v>
      </c>
      <c r="N469">
        <v>477</v>
      </c>
      <c r="O469">
        <v>0</v>
      </c>
      <c r="P469">
        <v>667.71</v>
      </c>
      <c r="Q469">
        <v>688.33399999999995</v>
      </c>
      <c r="R469">
        <v>30000</v>
      </c>
      <c r="S469">
        <v>618720</v>
      </c>
      <c r="T469">
        <v>0</v>
      </c>
      <c r="U469">
        <v>9000</v>
      </c>
      <c r="V469">
        <v>609720</v>
      </c>
      <c r="W469">
        <v>0</v>
      </c>
      <c r="X469">
        <v>550500</v>
      </c>
      <c r="Y469">
        <v>550500</v>
      </c>
      <c r="Z469">
        <v>9.7100000000000009</v>
      </c>
      <c r="AA469">
        <v>3203910</v>
      </c>
      <c r="AB469">
        <v>6407820</v>
      </c>
      <c r="AC469">
        <v>0.90290000000000004</v>
      </c>
      <c r="AD469">
        <v>2</v>
      </c>
      <c r="AE469">
        <v>19.420000000000002</v>
      </c>
      <c r="AH469">
        <v>0</v>
      </c>
      <c r="AI469">
        <v>0</v>
      </c>
      <c r="AJ469">
        <v>0</v>
      </c>
      <c r="AK469">
        <v>2752.5</v>
      </c>
      <c r="AL469">
        <v>0</v>
      </c>
    </row>
    <row r="470" spans="1:38" hidden="1" x14ac:dyDescent="0.25">
      <c r="A470">
        <v>873</v>
      </c>
      <c r="B470" t="s">
        <v>94</v>
      </c>
      <c r="C470" t="s">
        <v>207</v>
      </c>
      <c r="D470" t="s">
        <v>207</v>
      </c>
      <c r="E470" t="s">
        <v>1240</v>
      </c>
      <c r="F470" t="s">
        <v>207</v>
      </c>
      <c r="H470" t="s">
        <v>1241</v>
      </c>
      <c r="I470" t="s">
        <v>57</v>
      </c>
      <c r="J470" t="s">
        <v>1242</v>
      </c>
      <c r="K470">
        <v>527</v>
      </c>
      <c r="L470">
        <v>527</v>
      </c>
      <c r="M470">
        <v>0</v>
      </c>
      <c r="N470">
        <v>525</v>
      </c>
      <c r="O470">
        <v>0</v>
      </c>
      <c r="P470">
        <v>675.37400000000002</v>
      </c>
      <c r="Q470">
        <v>701.053</v>
      </c>
      <c r="R470">
        <v>20000</v>
      </c>
      <c r="S470">
        <v>513580</v>
      </c>
      <c r="T470">
        <v>0</v>
      </c>
      <c r="U470">
        <v>0</v>
      </c>
      <c r="V470">
        <v>513580</v>
      </c>
      <c r="W470">
        <v>102</v>
      </c>
      <c r="X470">
        <v>464688</v>
      </c>
      <c r="Y470">
        <v>464790</v>
      </c>
      <c r="Z470">
        <v>9.5</v>
      </c>
      <c r="AA470">
        <v>2705419.87</v>
      </c>
      <c r="AB470">
        <v>2705401.87</v>
      </c>
      <c r="AC470">
        <v>0.90500000000000003</v>
      </c>
      <c r="AD470">
        <v>1</v>
      </c>
      <c r="AE470">
        <v>9.5</v>
      </c>
      <c r="AH470">
        <v>0</v>
      </c>
      <c r="AI470">
        <v>0</v>
      </c>
      <c r="AJ470">
        <v>0</v>
      </c>
      <c r="AK470">
        <v>3150</v>
      </c>
      <c r="AL470">
        <v>0</v>
      </c>
    </row>
    <row r="471" spans="1:38" hidden="1" x14ac:dyDescent="0.25">
      <c r="A471">
        <v>875</v>
      </c>
      <c r="B471" t="s">
        <v>52</v>
      </c>
      <c r="C471" t="s">
        <v>53</v>
      </c>
      <c r="D471" t="s">
        <v>491</v>
      </c>
      <c r="E471" t="s">
        <v>492</v>
      </c>
      <c r="F471" t="s">
        <v>491</v>
      </c>
      <c r="H471" t="s">
        <v>1243</v>
      </c>
      <c r="I471" t="s">
        <v>57</v>
      </c>
      <c r="J471" t="s">
        <v>1244</v>
      </c>
      <c r="K471">
        <v>393</v>
      </c>
      <c r="L471">
        <v>393</v>
      </c>
      <c r="M471">
        <v>0</v>
      </c>
      <c r="N471">
        <v>391</v>
      </c>
      <c r="O471">
        <v>0</v>
      </c>
      <c r="P471">
        <v>9.51</v>
      </c>
      <c r="Q471">
        <v>26.645</v>
      </c>
      <c r="R471">
        <v>20000</v>
      </c>
      <c r="S471">
        <v>342700</v>
      </c>
      <c r="T471">
        <v>73700</v>
      </c>
      <c r="U471">
        <v>0</v>
      </c>
      <c r="V471">
        <v>416400</v>
      </c>
      <c r="W471">
        <v>20</v>
      </c>
      <c r="X471">
        <v>376821.36</v>
      </c>
      <c r="Y471">
        <v>376841.36</v>
      </c>
      <c r="Z471">
        <v>9.5</v>
      </c>
      <c r="AA471">
        <v>2212408.6</v>
      </c>
      <c r="AB471">
        <v>4425881.8969999999</v>
      </c>
      <c r="AC471">
        <v>0.90500000000000003</v>
      </c>
      <c r="AD471">
        <v>2.0005000000000002</v>
      </c>
      <c r="AE471">
        <v>19</v>
      </c>
      <c r="AH471">
        <v>0</v>
      </c>
      <c r="AI471">
        <v>0</v>
      </c>
      <c r="AJ471">
        <v>0</v>
      </c>
      <c r="AK471">
        <v>3183.5</v>
      </c>
      <c r="AL471">
        <v>0</v>
      </c>
    </row>
    <row r="472" spans="1:38" hidden="1" x14ac:dyDescent="0.25">
      <c r="A472">
        <v>877</v>
      </c>
      <c r="B472" t="s">
        <v>71</v>
      </c>
      <c r="C472" t="s">
        <v>108</v>
      </c>
      <c r="D472" t="s">
        <v>290</v>
      </c>
      <c r="E472" t="s">
        <v>291</v>
      </c>
      <c r="F472" t="s">
        <v>290</v>
      </c>
      <c r="H472" t="s">
        <v>1245</v>
      </c>
      <c r="I472" t="s">
        <v>57</v>
      </c>
      <c r="J472" t="s">
        <v>1246</v>
      </c>
      <c r="K472">
        <v>1104</v>
      </c>
      <c r="L472">
        <v>1104</v>
      </c>
      <c r="M472">
        <v>0</v>
      </c>
      <c r="N472">
        <v>1028</v>
      </c>
      <c r="O472">
        <v>0</v>
      </c>
      <c r="P472">
        <v>437.04899999999998</v>
      </c>
      <c r="Q472">
        <v>453.048</v>
      </c>
      <c r="R472">
        <v>40000</v>
      </c>
      <c r="S472">
        <v>639960</v>
      </c>
      <c r="T472">
        <v>0</v>
      </c>
      <c r="U472">
        <v>0</v>
      </c>
      <c r="V472">
        <v>639960</v>
      </c>
      <c r="W472">
        <v>10396</v>
      </c>
      <c r="X472">
        <v>1079083.6040000001</v>
      </c>
      <c r="Y472">
        <v>1089479.6040000001</v>
      </c>
      <c r="Z472">
        <v>-70.239999999999995</v>
      </c>
      <c r="AA472">
        <v>6402303.5099999998</v>
      </c>
      <c r="AB472">
        <v>6735745.443</v>
      </c>
      <c r="AC472">
        <v>1.7023999999999999</v>
      </c>
      <c r="AD472">
        <v>1.0521</v>
      </c>
      <c r="AE472">
        <v>-73.900000000000006</v>
      </c>
      <c r="AH472">
        <v>0</v>
      </c>
      <c r="AI472">
        <v>0</v>
      </c>
      <c r="AJ472">
        <v>0</v>
      </c>
      <c r="AK472">
        <v>5450.4</v>
      </c>
      <c r="AL472">
        <v>0</v>
      </c>
    </row>
    <row r="473" spans="1:38" hidden="1" x14ac:dyDescent="0.25">
      <c r="A473">
        <v>880</v>
      </c>
      <c r="B473" t="s">
        <v>94</v>
      </c>
      <c r="C473" t="s">
        <v>102</v>
      </c>
      <c r="D473" t="s">
        <v>159</v>
      </c>
      <c r="E473" t="s">
        <v>842</v>
      </c>
      <c r="F473" t="s">
        <v>159</v>
      </c>
      <c r="H473" t="s">
        <v>1247</v>
      </c>
      <c r="I473" t="s">
        <v>57</v>
      </c>
      <c r="J473" t="s">
        <v>1248</v>
      </c>
      <c r="K473">
        <v>746</v>
      </c>
      <c r="L473">
        <v>746</v>
      </c>
      <c r="M473">
        <v>0</v>
      </c>
      <c r="N473">
        <v>706</v>
      </c>
      <c r="O473">
        <v>0</v>
      </c>
      <c r="P473">
        <v>7786.8</v>
      </c>
      <c r="Q473">
        <v>8154</v>
      </c>
      <c r="R473">
        <v>2000</v>
      </c>
      <c r="S473">
        <v>734400</v>
      </c>
      <c r="T473">
        <v>0</v>
      </c>
      <c r="U473">
        <v>0</v>
      </c>
      <c r="V473">
        <v>734400</v>
      </c>
      <c r="W473">
        <v>800</v>
      </c>
      <c r="X473">
        <v>663834.83600000001</v>
      </c>
      <c r="Y473">
        <v>664634.83600000001</v>
      </c>
      <c r="Z473">
        <v>9.5</v>
      </c>
      <c r="AA473">
        <v>3908048.75</v>
      </c>
      <c r="AB473">
        <v>7805600.318</v>
      </c>
      <c r="AC473">
        <v>0.90500000000000003</v>
      </c>
      <c r="AD473">
        <v>1.9973000000000001</v>
      </c>
      <c r="AE473">
        <v>18.97</v>
      </c>
      <c r="AH473">
        <v>0</v>
      </c>
      <c r="AI473">
        <v>0</v>
      </c>
      <c r="AJ473">
        <v>0</v>
      </c>
      <c r="AK473">
        <v>6436.5</v>
      </c>
      <c r="AL473">
        <v>0</v>
      </c>
    </row>
    <row r="474" spans="1:38" hidden="1" x14ac:dyDescent="0.25">
      <c r="A474">
        <v>881</v>
      </c>
      <c r="B474" t="s">
        <v>94</v>
      </c>
      <c r="C474" t="s">
        <v>102</v>
      </c>
      <c r="D474" t="s">
        <v>159</v>
      </c>
      <c r="E474" t="s">
        <v>966</v>
      </c>
      <c r="F474" t="s">
        <v>159</v>
      </c>
      <c r="H474" t="s">
        <v>1249</v>
      </c>
      <c r="I474" t="s">
        <v>57</v>
      </c>
      <c r="J474" t="s">
        <v>1250</v>
      </c>
      <c r="K474">
        <v>306</v>
      </c>
      <c r="L474">
        <v>306</v>
      </c>
      <c r="M474">
        <v>0</v>
      </c>
      <c r="N474">
        <v>305</v>
      </c>
      <c r="O474">
        <v>0</v>
      </c>
      <c r="P474">
        <v>491.87400000000002</v>
      </c>
      <c r="Q474">
        <v>520.75199999999995</v>
      </c>
      <c r="R474">
        <v>20000</v>
      </c>
      <c r="S474">
        <v>577560</v>
      </c>
      <c r="T474">
        <v>0</v>
      </c>
      <c r="U474">
        <v>0</v>
      </c>
      <c r="V474">
        <v>577560</v>
      </c>
      <c r="W474">
        <v>15</v>
      </c>
      <c r="X474">
        <v>351900</v>
      </c>
      <c r="Y474">
        <v>351915</v>
      </c>
      <c r="Z474">
        <v>39.07</v>
      </c>
      <c r="AA474">
        <v>2065873.77</v>
      </c>
      <c r="AB474">
        <v>4131738.77</v>
      </c>
      <c r="AC474">
        <v>0.60929999999999995</v>
      </c>
      <c r="AD474">
        <v>2</v>
      </c>
      <c r="AE474">
        <v>78.14</v>
      </c>
      <c r="AH474">
        <v>0</v>
      </c>
      <c r="AI474">
        <v>0</v>
      </c>
      <c r="AJ474">
        <v>0</v>
      </c>
      <c r="AK474">
        <v>1759.5</v>
      </c>
      <c r="AL474">
        <v>0</v>
      </c>
    </row>
    <row r="475" spans="1:38" hidden="1" x14ac:dyDescent="0.25">
      <c r="A475">
        <v>882</v>
      </c>
      <c r="B475" t="s">
        <v>94</v>
      </c>
      <c r="C475" t="s">
        <v>102</v>
      </c>
      <c r="D475" t="s">
        <v>159</v>
      </c>
      <c r="E475" t="s">
        <v>545</v>
      </c>
      <c r="F475" t="s">
        <v>159</v>
      </c>
      <c r="H475" t="s">
        <v>1251</v>
      </c>
      <c r="I475" t="s">
        <v>57</v>
      </c>
      <c r="J475" t="s">
        <v>1252</v>
      </c>
      <c r="K475">
        <v>264</v>
      </c>
      <c r="L475">
        <v>264</v>
      </c>
      <c r="M475">
        <v>0</v>
      </c>
      <c r="N475">
        <v>256</v>
      </c>
      <c r="O475">
        <v>0</v>
      </c>
      <c r="P475">
        <v>514.25699999999995</v>
      </c>
      <c r="Q475">
        <v>536.726</v>
      </c>
      <c r="R475">
        <v>20000</v>
      </c>
      <c r="S475">
        <v>449380</v>
      </c>
      <c r="T475">
        <v>0</v>
      </c>
      <c r="U475">
        <v>0</v>
      </c>
      <c r="V475">
        <v>449380</v>
      </c>
      <c r="W475">
        <v>147</v>
      </c>
      <c r="X475">
        <v>406541.43400000001</v>
      </c>
      <c r="Y475">
        <v>406688.43400000001</v>
      </c>
      <c r="Z475">
        <v>9.5</v>
      </c>
      <c r="AA475">
        <v>2388470.4300000002</v>
      </c>
      <c r="AB475">
        <v>4774673.7450000001</v>
      </c>
      <c r="AC475">
        <v>0.90500000000000003</v>
      </c>
      <c r="AD475">
        <v>1.9991000000000001</v>
      </c>
      <c r="AE475">
        <v>18.989999999999998</v>
      </c>
      <c r="AH475">
        <v>0</v>
      </c>
      <c r="AI475">
        <v>0</v>
      </c>
      <c r="AJ475">
        <v>0</v>
      </c>
      <c r="AK475">
        <v>2533</v>
      </c>
      <c r="AL475">
        <v>0</v>
      </c>
    </row>
    <row r="476" spans="1:38" hidden="1" x14ac:dyDescent="0.25">
      <c r="A476">
        <v>883</v>
      </c>
      <c r="B476" t="s">
        <v>45</v>
      </c>
      <c r="C476" t="s">
        <v>46</v>
      </c>
      <c r="D476" t="s">
        <v>47</v>
      </c>
      <c r="E476" t="s">
        <v>615</v>
      </c>
      <c r="F476" t="s">
        <v>47</v>
      </c>
      <c r="H476" t="s">
        <v>1253</v>
      </c>
      <c r="I476" t="s">
        <v>57</v>
      </c>
      <c r="J476" t="s">
        <v>1254</v>
      </c>
      <c r="K476">
        <v>248</v>
      </c>
      <c r="L476">
        <v>248</v>
      </c>
      <c r="M476">
        <v>0</v>
      </c>
      <c r="N476">
        <v>189</v>
      </c>
      <c r="O476">
        <v>0</v>
      </c>
      <c r="P476">
        <v>562.50300000000004</v>
      </c>
      <c r="Q476">
        <v>571.31299999999999</v>
      </c>
      <c r="R476">
        <v>20000</v>
      </c>
      <c r="S476">
        <v>176200</v>
      </c>
      <c r="T476">
        <v>225000</v>
      </c>
      <c r="U476">
        <v>0</v>
      </c>
      <c r="V476">
        <v>401200</v>
      </c>
      <c r="W476">
        <v>40125</v>
      </c>
      <c r="X476">
        <v>322961.31</v>
      </c>
      <c r="Y476">
        <v>363086.31</v>
      </c>
      <c r="Z476">
        <v>9.5</v>
      </c>
      <c r="AA476">
        <v>2323389.58</v>
      </c>
      <c r="AB476">
        <v>4163782.4130000002</v>
      </c>
      <c r="AC476">
        <v>0.90500000000000003</v>
      </c>
      <c r="AD476">
        <v>1.7921</v>
      </c>
      <c r="AE476">
        <v>17.02</v>
      </c>
      <c r="AH476">
        <v>0</v>
      </c>
      <c r="AI476">
        <v>0</v>
      </c>
      <c r="AJ476">
        <v>0</v>
      </c>
      <c r="AK476">
        <v>1890</v>
      </c>
      <c r="AL476">
        <v>0</v>
      </c>
    </row>
    <row r="477" spans="1:38" hidden="1" x14ac:dyDescent="0.25">
      <c r="A477">
        <v>887</v>
      </c>
      <c r="B477" t="s">
        <v>52</v>
      </c>
      <c r="C477" t="s">
        <v>120</v>
      </c>
      <c r="D477" t="s">
        <v>196</v>
      </c>
      <c r="E477" t="s">
        <v>1255</v>
      </c>
      <c r="F477" t="s">
        <v>196</v>
      </c>
      <c r="H477" t="s">
        <v>1256</v>
      </c>
      <c r="I477" t="s">
        <v>57</v>
      </c>
      <c r="J477" t="s">
        <v>1257</v>
      </c>
      <c r="K477">
        <v>544</v>
      </c>
      <c r="L477">
        <v>544</v>
      </c>
      <c r="M477">
        <v>0</v>
      </c>
      <c r="N477">
        <v>523</v>
      </c>
      <c r="O477">
        <v>0</v>
      </c>
      <c r="P477">
        <v>754.73599999999999</v>
      </c>
      <c r="Q477">
        <v>767.77099999999996</v>
      </c>
      <c r="R477">
        <v>20000</v>
      </c>
      <c r="S477">
        <v>260700</v>
      </c>
      <c r="T477">
        <v>0</v>
      </c>
      <c r="U477">
        <v>0</v>
      </c>
      <c r="V477">
        <v>260700</v>
      </c>
      <c r="W477">
        <v>1225</v>
      </c>
      <c r="X477">
        <v>234709.736</v>
      </c>
      <c r="Y477">
        <v>235934.736</v>
      </c>
      <c r="Z477">
        <v>9.5</v>
      </c>
      <c r="AA477">
        <v>1391053.8</v>
      </c>
      <c r="AB477">
        <v>2764348.9679999999</v>
      </c>
      <c r="AC477">
        <v>0.90500000000000003</v>
      </c>
      <c r="AD477">
        <v>1.9872000000000001</v>
      </c>
      <c r="AE477">
        <v>18.88</v>
      </c>
      <c r="AH477">
        <v>0</v>
      </c>
      <c r="AI477">
        <v>0</v>
      </c>
      <c r="AJ477">
        <v>0</v>
      </c>
      <c r="AK477">
        <v>3686</v>
      </c>
      <c r="AL477">
        <v>0</v>
      </c>
    </row>
    <row r="478" spans="1:38" hidden="1" x14ac:dyDescent="0.25">
      <c r="A478">
        <v>888</v>
      </c>
      <c r="B478" t="s">
        <v>52</v>
      </c>
      <c r="C478" t="s">
        <v>129</v>
      </c>
      <c r="D478" t="s">
        <v>130</v>
      </c>
      <c r="E478" t="s">
        <v>131</v>
      </c>
      <c r="F478" t="s">
        <v>130</v>
      </c>
      <c r="H478" t="s">
        <v>1258</v>
      </c>
      <c r="I478" t="s">
        <v>43</v>
      </c>
      <c r="J478" t="s">
        <v>1259</v>
      </c>
      <c r="K478">
        <v>3509</v>
      </c>
      <c r="L478">
        <v>3509</v>
      </c>
      <c r="M478">
        <v>0</v>
      </c>
      <c r="N478">
        <v>0</v>
      </c>
      <c r="O478">
        <v>0</v>
      </c>
      <c r="P478">
        <v>1013.3</v>
      </c>
      <c r="Q478">
        <v>1043.586</v>
      </c>
      <c r="R478">
        <v>20000</v>
      </c>
      <c r="S478">
        <v>605720</v>
      </c>
      <c r="T478">
        <v>0</v>
      </c>
      <c r="U478">
        <v>0</v>
      </c>
      <c r="V478">
        <v>605720</v>
      </c>
      <c r="W478">
        <v>552967.4</v>
      </c>
      <c r="X478">
        <v>0</v>
      </c>
      <c r="Y478">
        <v>552967.4</v>
      </c>
      <c r="Z478">
        <v>8.7100000000000009</v>
      </c>
      <c r="AA478">
        <v>4928090.5599999996</v>
      </c>
      <c r="AB478">
        <v>5754093.6100000003</v>
      </c>
      <c r="AC478">
        <v>0.91290000000000004</v>
      </c>
      <c r="AD478">
        <v>1.1676</v>
      </c>
      <c r="AE478">
        <v>10.17</v>
      </c>
      <c r="AH478">
        <v>0</v>
      </c>
      <c r="AI478">
        <v>0</v>
      </c>
      <c r="AJ478">
        <v>0</v>
      </c>
      <c r="AK478">
        <v>0</v>
      </c>
      <c r="AL478">
        <v>0</v>
      </c>
    </row>
    <row r="479" spans="1:38" hidden="1" x14ac:dyDescent="0.25">
      <c r="A479">
        <v>890</v>
      </c>
      <c r="B479" t="s">
        <v>94</v>
      </c>
      <c r="C479" t="s">
        <v>166</v>
      </c>
      <c r="D479" t="s">
        <v>166</v>
      </c>
      <c r="E479" t="s">
        <v>752</v>
      </c>
      <c r="F479" t="s">
        <v>166</v>
      </c>
      <c r="H479" t="s">
        <v>1260</v>
      </c>
      <c r="I479" t="s">
        <v>43</v>
      </c>
      <c r="J479" t="s">
        <v>1261</v>
      </c>
      <c r="K479">
        <v>3622</v>
      </c>
      <c r="L479">
        <v>3622</v>
      </c>
      <c r="M479">
        <v>0</v>
      </c>
      <c r="N479">
        <v>0</v>
      </c>
      <c r="O479">
        <v>0</v>
      </c>
      <c r="P479">
        <v>953.23599999999999</v>
      </c>
      <c r="Q479">
        <v>976.38300000000004</v>
      </c>
      <c r="R479">
        <v>20000</v>
      </c>
      <c r="S479">
        <v>462940</v>
      </c>
      <c r="T479">
        <v>0</v>
      </c>
      <c r="U479">
        <v>81000</v>
      </c>
      <c r="V479">
        <v>381940</v>
      </c>
      <c r="W479">
        <v>345798.95</v>
      </c>
      <c r="X479">
        <v>0</v>
      </c>
      <c r="Y479">
        <v>345798.95</v>
      </c>
      <c r="Z479">
        <v>9.4600000000000009</v>
      </c>
      <c r="AA479">
        <v>3652580.12</v>
      </c>
      <c r="AB479">
        <v>2564550.5099999998</v>
      </c>
      <c r="AC479">
        <v>0.90539999999999998</v>
      </c>
      <c r="AD479">
        <v>0.70209999999999995</v>
      </c>
      <c r="AE479">
        <v>6.64</v>
      </c>
      <c r="AH479">
        <v>0</v>
      </c>
      <c r="AI479">
        <v>0</v>
      </c>
      <c r="AJ479">
        <v>0</v>
      </c>
      <c r="AK479">
        <v>0</v>
      </c>
      <c r="AL479">
        <v>0</v>
      </c>
    </row>
    <row r="480" spans="1:38" hidden="1" x14ac:dyDescent="0.25">
      <c r="A480">
        <v>893</v>
      </c>
      <c r="B480" t="s">
        <v>45</v>
      </c>
      <c r="C480" t="s">
        <v>46</v>
      </c>
      <c r="D480" t="s">
        <v>231</v>
      </c>
      <c r="E480" t="s">
        <v>344</v>
      </c>
      <c r="F480" t="s">
        <v>231</v>
      </c>
      <c r="H480" t="s">
        <v>1262</v>
      </c>
      <c r="I480" t="s">
        <v>43</v>
      </c>
      <c r="J480" t="s">
        <v>1263</v>
      </c>
      <c r="K480">
        <v>2421</v>
      </c>
      <c r="L480">
        <v>2421</v>
      </c>
      <c r="M480">
        <v>0</v>
      </c>
      <c r="N480">
        <v>0</v>
      </c>
      <c r="O480">
        <v>0</v>
      </c>
      <c r="P480">
        <v>544.88199999999995</v>
      </c>
      <c r="Q480">
        <v>556.25800000000004</v>
      </c>
      <c r="R480">
        <v>40000</v>
      </c>
      <c r="S480">
        <v>455040</v>
      </c>
      <c r="T480">
        <v>0</v>
      </c>
      <c r="U480">
        <v>0</v>
      </c>
      <c r="V480">
        <v>455040</v>
      </c>
      <c r="W480">
        <v>345893.95</v>
      </c>
      <c r="X480">
        <v>0</v>
      </c>
      <c r="Y480">
        <v>345893.95</v>
      </c>
      <c r="Z480">
        <v>23.99</v>
      </c>
      <c r="AA480">
        <v>3304485.21</v>
      </c>
      <c r="AB480">
        <v>3159943.52</v>
      </c>
      <c r="AC480">
        <v>0.7601</v>
      </c>
      <c r="AD480">
        <v>0.95630000000000004</v>
      </c>
      <c r="AE480">
        <v>22.94</v>
      </c>
      <c r="AH480">
        <v>0</v>
      </c>
      <c r="AI480">
        <v>0</v>
      </c>
      <c r="AJ480">
        <v>0</v>
      </c>
      <c r="AK480">
        <v>0</v>
      </c>
      <c r="AL480">
        <v>0</v>
      </c>
    </row>
    <row r="481" spans="1:38" hidden="1" x14ac:dyDescent="0.25">
      <c r="A481">
        <v>898</v>
      </c>
      <c r="B481" t="s">
        <v>94</v>
      </c>
      <c r="C481" t="s">
        <v>102</v>
      </c>
      <c r="D481" t="s">
        <v>159</v>
      </c>
      <c r="E481" t="s">
        <v>545</v>
      </c>
      <c r="F481" t="s">
        <v>159</v>
      </c>
      <c r="H481" t="s">
        <v>1264</v>
      </c>
      <c r="I481" t="s">
        <v>57</v>
      </c>
      <c r="J481" t="s">
        <v>1265</v>
      </c>
      <c r="K481">
        <v>302</v>
      </c>
      <c r="L481">
        <v>302</v>
      </c>
      <c r="M481">
        <v>0</v>
      </c>
      <c r="N481">
        <v>294</v>
      </c>
      <c r="O481">
        <v>0</v>
      </c>
      <c r="P481">
        <v>617.36</v>
      </c>
      <c r="Q481">
        <v>639.68799999999999</v>
      </c>
      <c r="R481">
        <v>20000</v>
      </c>
      <c r="S481">
        <v>446560</v>
      </c>
      <c r="T481">
        <v>0</v>
      </c>
      <c r="U481">
        <v>0</v>
      </c>
      <c r="V481">
        <v>446560</v>
      </c>
      <c r="W481">
        <v>170</v>
      </c>
      <c r="X481">
        <v>403967.53</v>
      </c>
      <c r="Y481">
        <v>404137.53</v>
      </c>
      <c r="Z481">
        <v>9.5</v>
      </c>
      <c r="AA481">
        <v>2373454.9</v>
      </c>
      <c r="AB481">
        <v>4745169.4179999996</v>
      </c>
      <c r="AC481">
        <v>0.90500000000000003</v>
      </c>
      <c r="AD481">
        <v>1.9993000000000001</v>
      </c>
      <c r="AE481">
        <v>18.989999999999998</v>
      </c>
      <c r="AH481">
        <v>0</v>
      </c>
      <c r="AI481">
        <v>0</v>
      </c>
      <c r="AJ481">
        <v>0</v>
      </c>
      <c r="AK481">
        <v>2935</v>
      </c>
      <c r="AL481">
        <v>0</v>
      </c>
    </row>
    <row r="482" spans="1:38" hidden="1" x14ac:dyDescent="0.25">
      <c r="A482">
        <v>902</v>
      </c>
      <c r="B482" t="s">
        <v>45</v>
      </c>
      <c r="C482" t="s">
        <v>453</v>
      </c>
      <c r="D482" t="s">
        <v>569</v>
      </c>
      <c r="E482" t="s">
        <v>570</v>
      </c>
      <c r="F482" t="s">
        <v>569</v>
      </c>
      <c r="H482" t="s">
        <v>1266</v>
      </c>
      <c r="I482" t="s">
        <v>57</v>
      </c>
      <c r="J482" t="s">
        <v>1267</v>
      </c>
      <c r="K482">
        <v>264</v>
      </c>
      <c r="L482">
        <v>264</v>
      </c>
      <c r="M482">
        <v>0</v>
      </c>
      <c r="N482">
        <v>249</v>
      </c>
      <c r="O482">
        <v>0</v>
      </c>
      <c r="P482">
        <v>738.26</v>
      </c>
      <c r="Q482">
        <v>951.67</v>
      </c>
      <c r="R482">
        <v>2000</v>
      </c>
      <c r="S482">
        <v>426820</v>
      </c>
      <c r="T482">
        <v>0</v>
      </c>
      <c r="U482">
        <v>65965</v>
      </c>
      <c r="V482">
        <v>360855</v>
      </c>
      <c r="W482">
        <v>524</v>
      </c>
      <c r="X482">
        <v>326049.93400000001</v>
      </c>
      <c r="Y482">
        <v>326573.93400000001</v>
      </c>
      <c r="Z482">
        <v>9.5</v>
      </c>
      <c r="AA482">
        <v>1920834.57</v>
      </c>
      <c r="AB482">
        <v>3833456.622</v>
      </c>
      <c r="AC482">
        <v>0.90500000000000003</v>
      </c>
      <c r="AD482">
        <v>1.9957</v>
      </c>
      <c r="AE482">
        <v>18.96</v>
      </c>
      <c r="AH482">
        <v>0</v>
      </c>
      <c r="AI482">
        <v>0</v>
      </c>
      <c r="AJ482">
        <v>0</v>
      </c>
      <c r="AK482">
        <v>1770</v>
      </c>
      <c r="AL482">
        <v>0</v>
      </c>
    </row>
    <row r="483" spans="1:38" hidden="1" x14ac:dyDescent="0.25">
      <c r="A483">
        <v>904</v>
      </c>
      <c r="B483" t="s">
        <v>45</v>
      </c>
      <c r="C483" t="s">
        <v>45</v>
      </c>
      <c r="D483" t="s">
        <v>179</v>
      </c>
      <c r="E483" t="s">
        <v>269</v>
      </c>
      <c r="F483" t="s">
        <v>179</v>
      </c>
      <c r="H483" t="s">
        <v>1268</v>
      </c>
      <c r="I483" t="s">
        <v>57</v>
      </c>
      <c r="J483" t="s">
        <v>1269</v>
      </c>
      <c r="K483">
        <v>472</v>
      </c>
      <c r="L483">
        <v>472</v>
      </c>
      <c r="M483">
        <v>0</v>
      </c>
      <c r="N483">
        <v>471</v>
      </c>
      <c r="O483">
        <v>0</v>
      </c>
      <c r="P483">
        <v>280.97500000000002</v>
      </c>
      <c r="Q483">
        <v>292.09800000000001</v>
      </c>
      <c r="R483">
        <v>40000</v>
      </c>
      <c r="S483">
        <v>444920</v>
      </c>
      <c r="T483">
        <v>51000</v>
      </c>
      <c r="U483">
        <v>0</v>
      </c>
      <c r="V483">
        <v>495920</v>
      </c>
      <c r="W483">
        <v>110</v>
      </c>
      <c r="X483">
        <v>448697.20199999999</v>
      </c>
      <c r="Y483">
        <v>448807.20199999999</v>
      </c>
      <c r="Z483">
        <v>9.5</v>
      </c>
      <c r="AA483">
        <v>2634732.39</v>
      </c>
      <c r="AB483">
        <v>2634457.39</v>
      </c>
      <c r="AC483">
        <v>0.90500000000000003</v>
      </c>
      <c r="AD483">
        <v>0.99990000000000001</v>
      </c>
      <c r="AE483">
        <v>9.5</v>
      </c>
      <c r="AH483">
        <v>0</v>
      </c>
      <c r="AI483">
        <v>0</v>
      </c>
      <c r="AJ483">
        <v>0</v>
      </c>
      <c r="AK483">
        <v>3583.5</v>
      </c>
      <c r="AL483">
        <v>0</v>
      </c>
    </row>
    <row r="484" spans="1:38" hidden="1" x14ac:dyDescent="0.25">
      <c r="A484">
        <v>907</v>
      </c>
      <c r="B484" t="s">
        <v>45</v>
      </c>
      <c r="C484" t="s">
        <v>453</v>
      </c>
      <c r="D484" t="s">
        <v>569</v>
      </c>
      <c r="E484" t="s">
        <v>1270</v>
      </c>
      <c r="F484" t="s">
        <v>569</v>
      </c>
      <c r="H484" t="s">
        <v>1271</v>
      </c>
      <c r="I484" t="s">
        <v>57</v>
      </c>
      <c r="J484" t="s">
        <v>1272</v>
      </c>
      <c r="K484">
        <v>505</v>
      </c>
      <c r="L484">
        <v>505</v>
      </c>
      <c r="M484">
        <v>0</v>
      </c>
      <c r="N484">
        <v>499</v>
      </c>
      <c r="O484">
        <v>0</v>
      </c>
      <c r="P484">
        <v>364.94</v>
      </c>
      <c r="Q484">
        <v>369.07900000000001</v>
      </c>
      <c r="R484">
        <v>40000</v>
      </c>
      <c r="S484">
        <v>165560</v>
      </c>
      <c r="T484">
        <v>575500</v>
      </c>
      <c r="U484">
        <v>0</v>
      </c>
      <c r="V484">
        <v>741060</v>
      </c>
      <c r="W484">
        <v>273</v>
      </c>
      <c r="X484">
        <v>670385.80000000005</v>
      </c>
      <c r="Y484">
        <v>670658.80000000005</v>
      </c>
      <c r="Z484">
        <v>9.5</v>
      </c>
      <c r="AA484">
        <v>3937839.89</v>
      </c>
      <c r="AB484">
        <v>7873004.574</v>
      </c>
      <c r="AC484">
        <v>0.90500000000000003</v>
      </c>
      <c r="AD484">
        <v>1.9993000000000001</v>
      </c>
      <c r="AE484">
        <v>18.989999999999998</v>
      </c>
      <c r="AH484">
        <v>0</v>
      </c>
      <c r="AI484">
        <v>0</v>
      </c>
      <c r="AJ484">
        <v>0</v>
      </c>
      <c r="AK484">
        <v>3605</v>
      </c>
      <c r="AL484">
        <v>0</v>
      </c>
    </row>
    <row r="485" spans="1:38" hidden="1" x14ac:dyDescent="0.25">
      <c r="A485">
        <v>908</v>
      </c>
      <c r="B485" t="s">
        <v>45</v>
      </c>
      <c r="C485" t="s">
        <v>453</v>
      </c>
      <c r="D485" t="s">
        <v>771</v>
      </c>
      <c r="E485" t="s">
        <v>772</v>
      </c>
      <c r="F485" t="s">
        <v>771</v>
      </c>
      <c r="H485" t="s">
        <v>1273</v>
      </c>
      <c r="I485" t="s">
        <v>57</v>
      </c>
      <c r="J485" t="s">
        <v>1274</v>
      </c>
      <c r="K485">
        <v>396</v>
      </c>
      <c r="L485">
        <v>396</v>
      </c>
      <c r="M485">
        <v>0</v>
      </c>
      <c r="N485">
        <v>370</v>
      </c>
      <c r="O485">
        <v>0</v>
      </c>
      <c r="P485">
        <v>609.54600000000005</v>
      </c>
      <c r="Q485">
        <v>627.36599999999999</v>
      </c>
      <c r="R485">
        <v>40000</v>
      </c>
      <c r="S485">
        <v>712800</v>
      </c>
      <c r="T485">
        <v>0</v>
      </c>
      <c r="U485">
        <v>100000</v>
      </c>
      <c r="V485">
        <v>612800</v>
      </c>
      <c r="W485">
        <v>1960</v>
      </c>
      <c r="X485">
        <v>552735.696</v>
      </c>
      <c r="Y485">
        <v>554695.696</v>
      </c>
      <c r="Z485">
        <v>9.48</v>
      </c>
      <c r="AA485">
        <v>3285144.9</v>
      </c>
      <c r="AB485">
        <v>6516498.4019999998</v>
      </c>
      <c r="AC485">
        <v>0.9052</v>
      </c>
      <c r="AD485">
        <v>1.9836</v>
      </c>
      <c r="AE485">
        <v>18.8</v>
      </c>
      <c r="AH485">
        <v>0</v>
      </c>
      <c r="AI485">
        <v>0</v>
      </c>
      <c r="AJ485">
        <v>0</v>
      </c>
      <c r="AK485">
        <v>2804</v>
      </c>
      <c r="AL485">
        <v>0</v>
      </c>
    </row>
    <row r="486" spans="1:38" hidden="1" x14ac:dyDescent="0.25">
      <c r="A486">
        <v>910</v>
      </c>
      <c r="B486" t="s">
        <v>45</v>
      </c>
      <c r="C486" t="s">
        <v>45</v>
      </c>
      <c r="D486" t="s">
        <v>183</v>
      </c>
      <c r="E486" t="s">
        <v>184</v>
      </c>
      <c r="F486" t="s">
        <v>183</v>
      </c>
      <c r="H486" t="s">
        <v>1275</v>
      </c>
      <c r="I486" t="s">
        <v>57</v>
      </c>
      <c r="J486" t="s">
        <v>1276</v>
      </c>
      <c r="K486">
        <v>321</v>
      </c>
      <c r="L486">
        <v>321</v>
      </c>
      <c r="M486">
        <v>0</v>
      </c>
      <c r="N486">
        <v>321</v>
      </c>
      <c r="O486">
        <v>0</v>
      </c>
      <c r="P486">
        <v>870.24800000000005</v>
      </c>
      <c r="Q486">
        <v>894.06399999999996</v>
      </c>
      <c r="R486">
        <v>30000</v>
      </c>
      <c r="S486">
        <v>714480</v>
      </c>
      <c r="T486">
        <v>0</v>
      </c>
      <c r="U486">
        <v>265000</v>
      </c>
      <c r="V486">
        <v>449480</v>
      </c>
      <c r="W486">
        <v>0</v>
      </c>
      <c r="X486">
        <v>406779.28</v>
      </c>
      <c r="Y486">
        <v>406779.28</v>
      </c>
      <c r="Z486">
        <v>9.5</v>
      </c>
      <c r="AA486">
        <v>2387794.39</v>
      </c>
      <c r="AB486">
        <v>4775588.8</v>
      </c>
      <c r="AC486">
        <v>0.90500000000000003</v>
      </c>
      <c r="AD486">
        <v>2</v>
      </c>
      <c r="AE486">
        <v>19</v>
      </c>
      <c r="AH486">
        <v>0</v>
      </c>
      <c r="AI486">
        <v>0</v>
      </c>
      <c r="AJ486">
        <v>0</v>
      </c>
      <c r="AK486">
        <v>2180</v>
      </c>
      <c r="AL486">
        <v>0</v>
      </c>
    </row>
    <row r="487" spans="1:38" x14ac:dyDescent="0.25">
      <c r="A487">
        <v>912</v>
      </c>
      <c r="B487" t="s">
        <v>71</v>
      </c>
      <c r="C487" t="s">
        <v>72</v>
      </c>
      <c r="D487" t="s">
        <v>275</v>
      </c>
      <c r="E487" t="s">
        <v>1181</v>
      </c>
      <c r="F487" t="s">
        <v>275</v>
      </c>
      <c r="H487" t="s">
        <v>1277</v>
      </c>
      <c r="I487" t="s">
        <v>43</v>
      </c>
      <c r="J487" t="s">
        <v>1278</v>
      </c>
      <c r="K487">
        <v>3217</v>
      </c>
      <c r="L487">
        <v>3217</v>
      </c>
      <c r="M487">
        <v>0</v>
      </c>
      <c r="N487">
        <v>0</v>
      </c>
      <c r="O487">
        <v>0</v>
      </c>
      <c r="P487">
        <v>1247.0039999999999</v>
      </c>
      <c r="Q487">
        <v>1279.357</v>
      </c>
      <c r="R487">
        <v>20000</v>
      </c>
      <c r="S487">
        <v>647060</v>
      </c>
      <c r="T487">
        <v>1500</v>
      </c>
      <c r="U487">
        <v>0</v>
      </c>
      <c r="V487">
        <v>648560</v>
      </c>
      <c r="W487">
        <v>586752.55000000005</v>
      </c>
      <c r="X487">
        <v>0</v>
      </c>
      <c r="Y487">
        <v>586752.55000000005</v>
      </c>
      <c r="Z487">
        <v>9.5299999999999994</v>
      </c>
      <c r="AA487">
        <v>5506968.5</v>
      </c>
      <c r="AB487">
        <v>3410019.14</v>
      </c>
      <c r="AC487">
        <v>0.90469999999999995</v>
      </c>
      <c r="AD487">
        <v>0.61919999999999997</v>
      </c>
      <c r="AE487">
        <v>5.9</v>
      </c>
      <c r="AH487">
        <v>0</v>
      </c>
      <c r="AI487">
        <v>0</v>
      </c>
      <c r="AJ487">
        <v>0</v>
      </c>
      <c r="AK487">
        <v>0</v>
      </c>
      <c r="AL487">
        <v>0</v>
      </c>
    </row>
    <row r="488" spans="1:38" hidden="1" x14ac:dyDescent="0.25">
      <c r="A488">
        <v>913</v>
      </c>
      <c r="B488" t="s">
        <v>71</v>
      </c>
      <c r="C488" t="s">
        <v>108</v>
      </c>
      <c r="D488" t="s">
        <v>108</v>
      </c>
      <c r="E488" t="s">
        <v>134</v>
      </c>
      <c r="F488" t="s">
        <v>108</v>
      </c>
      <c r="H488" t="s">
        <v>1279</v>
      </c>
      <c r="I488" t="s">
        <v>57</v>
      </c>
      <c r="J488" t="s">
        <v>1280</v>
      </c>
      <c r="K488">
        <v>502</v>
      </c>
      <c r="L488">
        <v>502</v>
      </c>
      <c r="M488">
        <v>0</v>
      </c>
      <c r="N488">
        <v>483</v>
      </c>
      <c r="O488">
        <v>0</v>
      </c>
      <c r="P488">
        <v>422.1</v>
      </c>
      <c r="Q488">
        <v>726.6</v>
      </c>
      <c r="R488">
        <v>40000</v>
      </c>
      <c r="S488">
        <v>12180000</v>
      </c>
      <c r="T488">
        <v>0</v>
      </c>
      <c r="U488">
        <v>0</v>
      </c>
      <c r="V488">
        <v>12180000</v>
      </c>
      <c r="W488">
        <v>3065</v>
      </c>
      <c r="X488">
        <v>966000</v>
      </c>
      <c r="Y488">
        <v>969065</v>
      </c>
      <c r="Z488">
        <v>92.04</v>
      </c>
      <c r="AA488">
        <v>5660557.3799999999</v>
      </c>
      <c r="AB488">
        <v>5801503.0760000004</v>
      </c>
      <c r="AC488">
        <v>7.9600000000000004E-2</v>
      </c>
      <c r="AD488">
        <v>1.0248999999999999</v>
      </c>
      <c r="AE488">
        <v>94.33</v>
      </c>
      <c r="AH488">
        <v>0</v>
      </c>
      <c r="AI488">
        <v>0</v>
      </c>
      <c r="AJ488">
        <v>0</v>
      </c>
      <c r="AK488">
        <v>4830</v>
      </c>
      <c r="AL488">
        <v>0</v>
      </c>
    </row>
    <row r="489" spans="1:38" hidden="1" x14ac:dyDescent="0.25">
      <c r="A489">
        <v>917</v>
      </c>
      <c r="B489" t="s">
        <v>39</v>
      </c>
      <c r="C489" t="s">
        <v>39</v>
      </c>
      <c r="D489" t="s">
        <v>40</v>
      </c>
      <c r="E489" t="s">
        <v>1281</v>
      </c>
      <c r="F489" t="s">
        <v>40</v>
      </c>
      <c r="H489" t="s">
        <v>1282</v>
      </c>
      <c r="I489" t="s">
        <v>57</v>
      </c>
      <c r="J489" t="s">
        <v>1283</v>
      </c>
      <c r="K489">
        <v>585</v>
      </c>
      <c r="L489">
        <v>585</v>
      </c>
      <c r="M489">
        <v>0</v>
      </c>
      <c r="N489">
        <v>585</v>
      </c>
      <c r="O489">
        <v>0</v>
      </c>
      <c r="P489">
        <v>8836.7000000000007</v>
      </c>
      <c r="Q489">
        <v>8879.7000000000007</v>
      </c>
      <c r="R489">
        <v>3000</v>
      </c>
      <c r="S489">
        <v>129000</v>
      </c>
      <c r="T489">
        <v>838000</v>
      </c>
      <c r="U489">
        <v>0</v>
      </c>
      <c r="V489">
        <v>967000</v>
      </c>
      <c r="W489">
        <v>0</v>
      </c>
      <c r="X489">
        <v>878117.26399999997</v>
      </c>
      <c r="Y489">
        <v>878117.26399999997</v>
      </c>
      <c r="Z489">
        <v>9.19</v>
      </c>
      <c r="AA489">
        <v>5154545.21</v>
      </c>
      <c r="AB489">
        <v>10291599.228</v>
      </c>
      <c r="AC489">
        <v>0.90810000000000002</v>
      </c>
      <c r="AD489">
        <v>1.9965999999999999</v>
      </c>
      <c r="AE489">
        <v>18.350000000000001</v>
      </c>
      <c r="AH489">
        <v>0</v>
      </c>
      <c r="AI489">
        <v>0</v>
      </c>
      <c r="AJ489">
        <v>0</v>
      </c>
      <c r="AK489">
        <v>4405</v>
      </c>
      <c r="AL489">
        <v>0</v>
      </c>
    </row>
    <row r="490" spans="1:38" hidden="1" x14ac:dyDescent="0.25">
      <c r="A490">
        <v>920</v>
      </c>
      <c r="B490" t="s">
        <v>52</v>
      </c>
      <c r="C490" t="s">
        <v>120</v>
      </c>
      <c r="D490" t="s">
        <v>196</v>
      </c>
      <c r="E490" t="s">
        <v>246</v>
      </c>
      <c r="F490" t="s">
        <v>196</v>
      </c>
      <c r="H490" t="s">
        <v>1284</v>
      </c>
      <c r="I490" t="s">
        <v>57</v>
      </c>
      <c r="J490" t="s">
        <v>1285</v>
      </c>
      <c r="K490">
        <v>490</v>
      </c>
      <c r="L490">
        <v>490</v>
      </c>
      <c r="M490">
        <v>0</v>
      </c>
      <c r="N490">
        <v>480</v>
      </c>
      <c r="O490">
        <v>0</v>
      </c>
      <c r="P490">
        <v>8395</v>
      </c>
      <c r="Q490">
        <v>8582.4</v>
      </c>
      <c r="R490">
        <v>2000</v>
      </c>
      <c r="S490">
        <v>374800</v>
      </c>
      <c r="T490">
        <v>0</v>
      </c>
      <c r="U490">
        <v>0</v>
      </c>
      <c r="V490">
        <v>374800</v>
      </c>
      <c r="W490">
        <v>168</v>
      </c>
      <c r="X490">
        <v>339025.11</v>
      </c>
      <c r="Y490">
        <v>339193.11</v>
      </c>
      <c r="Z490">
        <v>9.5</v>
      </c>
      <c r="AA490">
        <v>1992448.87</v>
      </c>
      <c r="AB490">
        <v>3984672.358</v>
      </c>
      <c r="AC490">
        <v>0.90500000000000003</v>
      </c>
      <c r="AD490">
        <v>1.9999</v>
      </c>
      <c r="AE490">
        <v>19</v>
      </c>
      <c r="AH490">
        <v>0</v>
      </c>
      <c r="AI490">
        <v>0</v>
      </c>
      <c r="AJ490">
        <v>0</v>
      </c>
      <c r="AK490">
        <v>2833</v>
      </c>
      <c r="AL490">
        <v>0</v>
      </c>
    </row>
    <row r="491" spans="1:38" hidden="1" x14ac:dyDescent="0.25">
      <c r="A491">
        <v>921</v>
      </c>
      <c r="B491" t="s">
        <v>94</v>
      </c>
      <c r="C491" t="s">
        <v>95</v>
      </c>
      <c r="D491" t="s">
        <v>331</v>
      </c>
      <c r="E491" t="s">
        <v>509</v>
      </c>
      <c r="F491" t="s">
        <v>331</v>
      </c>
      <c r="H491" t="s">
        <v>1286</v>
      </c>
      <c r="I491" t="s">
        <v>50</v>
      </c>
      <c r="J491" t="s">
        <v>1287</v>
      </c>
      <c r="K491">
        <v>3966</v>
      </c>
      <c r="L491">
        <v>3966</v>
      </c>
      <c r="M491">
        <v>0</v>
      </c>
      <c r="N491">
        <v>172</v>
      </c>
      <c r="O491">
        <v>0</v>
      </c>
      <c r="P491">
        <v>1176.9590000000001</v>
      </c>
      <c r="Q491">
        <v>1212.3900000000001</v>
      </c>
      <c r="R491">
        <v>20000</v>
      </c>
      <c r="S491">
        <v>708620</v>
      </c>
      <c r="T491">
        <v>0</v>
      </c>
      <c r="U491">
        <v>155000</v>
      </c>
      <c r="V491">
        <v>553620</v>
      </c>
      <c r="W491">
        <v>212665.64</v>
      </c>
      <c r="X491">
        <v>285317.80200000003</v>
      </c>
      <c r="Y491">
        <v>497983.44199999998</v>
      </c>
      <c r="Z491">
        <v>10.050000000000001</v>
      </c>
      <c r="AA491">
        <v>4122472.13</v>
      </c>
      <c r="AB491">
        <v>5983352.5939999996</v>
      </c>
      <c r="AC491">
        <v>0.89949999999999997</v>
      </c>
      <c r="AD491">
        <v>1.4514</v>
      </c>
      <c r="AE491">
        <v>14.59</v>
      </c>
      <c r="AH491">
        <v>0</v>
      </c>
      <c r="AI491">
        <v>0</v>
      </c>
      <c r="AJ491">
        <v>0</v>
      </c>
      <c r="AK491">
        <v>1602</v>
      </c>
      <c r="AL491">
        <v>0</v>
      </c>
    </row>
    <row r="492" spans="1:38" hidden="1" x14ac:dyDescent="0.25">
      <c r="A492">
        <v>923</v>
      </c>
      <c r="B492" t="s">
        <v>45</v>
      </c>
      <c r="C492" t="s">
        <v>45</v>
      </c>
      <c r="D492" t="s">
        <v>581</v>
      </c>
      <c r="E492" t="s">
        <v>1288</v>
      </c>
      <c r="F492" t="s">
        <v>581</v>
      </c>
      <c r="H492" t="s">
        <v>1289</v>
      </c>
      <c r="I492" t="s">
        <v>57</v>
      </c>
      <c r="J492" t="s">
        <v>1290</v>
      </c>
      <c r="K492">
        <v>262</v>
      </c>
      <c r="L492">
        <v>262</v>
      </c>
      <c r="M492">
        <v>0</v>
      </c>
      <c r="N492">
        <v>256</v>
      </c>
      <c r="O492">
        <v>0</v>
      </c>
      <c r="P492">
        <v>568.83199999999999</v>
      </c>
      <c r="Q492">
        <v>590.04999999999995</v>
      </c>
      <c r="R492">
        <v>20000</v>
      </c>
      <c r="S492">
        <v>424360</v>
      </c>
      <c r="T492">
        <v>0</v>
      </c>
      <c r="U492">
        <v>48793.73</v>
      </c>
      <c r="V492">
        <v>375566.27</v>
      </c>
      <c r="W492">
        <v>169</v>
      </c>
      <c r="X492">
        <v>339718.34399999998</v>
      </c>
      <c r="Y492">
        <v>339887.34399999998</v>
      </c>
      <c r="Z492">
        <v>9.5</v>
      </c>
      <c r="AA492">
        <v>1996648.76</v>
      </c>
      <c r="AB492">
        <v>3990731.4879999999</v>
      </c>
      <c r="AC492">
        <v>0.90500000000000003</v>
      </c>
      <c r="AD492">
        <v>1.9986999999999999</v>
      </c>
      <c r="AE492">
        <v>18.989999999999998</v>
      </c>
      <c r="AH492">
        <v>0</v>
      </c>
      <c r="AI492">
        <v>0</v>
      </c>
      <c r="AJ492">
        <v>0</v>
      </c>
      <c r="AK492">
        <v>1734</v>
      </c>
      <c r="AL492">
        <v>0</v>
      </c>
    </row>
    <row r="493" spans="1:38" hidden="1" x14ac:dyDescent="0.25">
      <c r="A493">
        <v>926</v>
      </c>
      <c r="B493" t="s">
        <v>71</v>
      </c>
      <c r="C493" t="s">
        <v>108</v>
      </c>
      <c r="D493" t="s">
        <v>290</v>
      </c>
      <c r="E493" t="s">
        <v>291</v>
      </c>
      <c r="F493" t="s">
        <v>290</v>
      </c>
      <c r="H493" t="s">
        <v>1291</v>
      </c>
      <c r="I493" t="s">
        <v>57</v>
      </c>
      <c r="J493" t="s">
        <v>1292</v>
      </c>
      <c r="K493">
        <v>426</v>
      </c>
      <c r="L493">
        <v>426</v>
      </c>
      <c r="M493">
        <v>0</v>
      </c>
      <c r="N493">
        <v>423</v>
      </c>
      <c r="O493">
        <v>0</v>
      </c>
      <c r="P493">
        <v>562.12900000000002</v>
      </c>
      <c r="Q493">
        <v>581.49599999999998</v>
      </c>
      <c r="R493">
        <v>20000</v>
      </c>
      <c r="S493">
        <v>387340</v>
      </c>
      <c r="T493">
        <v>0</v>
      </c>
      <c r="U493">
        <v>0</v>
      </c>
      <c r="V493">
        <v>387340</v>
      </c>
      <c r="W493">
        <v>294</v>
      </c>
      <c r="X493">
        <v>351077.31</v>
      </c>
      <c r="Y493">
        <v>351371.31</v>
      </c>
      <c r="Z493">
        <v>9.2899999999999991</v>
      </c>
      <c r="AA493">
        <v>2045967.59</v>
      </c>
      <c r="AB493">
        <v>4121823.7370000002</v>
      </c>
      <c r="AC493">
        <v>0.90710000000000002</v>
      </c>
      <c r="AD493">
        <v>2.0146000000000002</v>
      </c>
      <c r="AE493">
        <v>18.72</v>
      </c>
      <c r="AH493">
        <v>0</v>
      </c>
      <c r="AI493">
        <v>0</v>
      </c>
      <c r="AJ493">
        <v>0</v>
      </c>
      <c r="AK493">
        <v>4220</v>
      </c>
      <c r="AL493">
        <v>0</v>
      </c>
    </row>
    <row r="494" spans="1:38" hidden="1" x14ac:dyDescent="0.25">
      <c r="A494">
        <v>934</v>
      </c>
      <c r="B494" t="s">
        <v>94</v>
      </c>
      <c r="C494" t="s">
        <v>95</v>
      </c>
      <c r="D494" t="s">
        <v>393</v>
      </c>
      <c r="E494" t="s">
        <v>434</v>
      </c>
      <c r="F494" t="s">
        <v>393</v>
      </c>
      <c r="H494" t="s">
        <v>1293</v>
      </c>
      <c r="I494" t="s">
        <v>57</v>
      </c>
      <c r="J494" t="s">
        <v>1294</v>
      </c>
      <c r="K494">
        <v>391</v>
      </c>
      <c r="L494">
        <v>391</v>
      </c>
      <c r="M494">
        <v>0</v>
      </c>
      <c r="N494">
        <v>348</v>
      </c>
      <c r="O494">
        <v>0</v>
      </c>
      <c r="P494">
        <v>828.45100000000002</v>
      </c>
      <c r="Q494">
        <v>829.45</v>
      </c>
      <c r="R494">
        <v>20000</v>
      </c>
      <c r="S494">
        <v>19980</v>
      </c>
      <c r="T494">
        <v>499851</v>
      </c>
      <c r="U494">
        <v>0</v>
      </c>
      <c r="V494">
        <v>519831</v>
      </c>
      <c r="W494">
        <v>1643.8</v>
      </c>
      <c r="X494">
        <v>16437.793000000001</v>
      </c>
      <c r="Y494">
        <v>18081.593000000001</v>
      </c>
      <c r="Z494">
        <v>96.52</v>
      </c>
      <c r="AA494">
        <v>115809.91</v>
      </c>
      <c r="AB494">
        <v>218718.696</v>
      </c>
      <c r="AC494">
        <v>3.4799999999999998E-2</v>
      </c>
      <c r="AD494">
        <v>1.8886000000000001</v>
      </c>
      <c r="AE494">
        <v>182.29</v>
      </c>
      <c r="AH494">
        <v>0</v>
      </c>
      <c r="AI494">
        <v>0</v>
      </c>
      <c r="AJ494">
        <v>0</v>
      </c>
      <c r="AK494">
        <v>3221.2</v>
      </c>
      <c r="AL494">
        <v>0</v>
      </c>
    </row>
    <row r="495" spans="1:38" hidden="1" x14ac:dyDescent="0.25">
      <c r="A495">
        <v>935</v>
      </c>
      <c r="B495" t="s">
        <v>94</v>
      </c>
      <c r="C495" t="s">
        <v>166</v>
      </c>
      <c r="D495" t="s">
        <v>171</v>
      </c>
      <c r="E495" t="s">
        <v>548</v>
      </c>
      <c r="F495" t="s">
        <v>171</v>
      </c>
      <c r="H495" t="s">
        <v>1295</v>
      </c>
      <c r="I495" t="s">
        <v>57</v>
      </c>
      <c r="J495" t="s">
        <v>1296</v>
      </c>
      <c r="K495">
        <v>205</v>
      </c>
      <c r="L495">
        <v>205</v>
      </c>
      <c r="M495">
        <v>0</v>
      </c>
      <c r="N495">
        <v>205</v>
      </c>
      <c r="O495">
        <v>0</v>
      </c>
      <c r="P495">
        <v>578.14300000000003</v>
      </c>
      <c r="Q495">
        <v>600.35400000000004</v>
      </c>
      <c r="R495">
        <v>20000</v>
      </c>
      <c r="S495">
        <v>444220</v>
      </c>
      <c r="T495">
        <v>0</v>
      </c>
      <c r="U495">
        <v>0</v>
      </c>
      <c r="V495">
        <v>444220</v>
      </c>
      <c r="W495">
        <v>0</v>
      </c>
      <c r="X495">
        <v>377700</v>
      </c>
      <c r="Y495">
        <v>377700</v>
      </c>
      <c r="Z495">
        <v>14.97</v>
      </c>
      <c r="AA495">
        <v>2217099</v>
      </c>
      <c r="AB495">
        <v>4434198</v>
      </c>
      <c r="AC495">
        <v>0.85029999999999994</v>
      </c>
      <c r="AD495">
        <v>2</v>
      </c>
      <c r="AE495">
        <v>29.94</v>
      </c>
      <c r="AH495">
        <v>0</v>
      </c>
      <c r="AI495">
        <v>0</v>
      </c>
      <c r="AJ495">
        <v>0</v>
      </c>
      <c r="AK495">
        <v>1888.5</v>
      </c>
      <c r="AL495">
        <v>0</v>
      </c>
    </row>
    <row r="496" spans="1:38" hidden="1" x14ac:dyDescent="0.25">
      <c r="A496">
        <v>936</v>
      </c>
      <c r="B496" t="s">
        <v>45</v>
      </c>
      <c r="C496" t="s">
        <v>46</v>
      </c>
      <c r="D496" t="s">
        <v>46</v>
      </c>
      <c r="E496" t="s">
        <v>747</v>
      </c>
      <c r="F496" t="s">
        <v>46</v>
      </c>
      <c r="H496" t="s">
        <v>1297</v>
      </c>
      <c r="I496" t="s">
        <v>50</v>
      </c>
      <c r="J496" t="s">
        <v>1298</v>
      </c>
      <c r="K496">
        <v>5869</v>
      </c>
      <c r="L496">
        <v>5869</v>
      </c>
      <c r="M496">
        <v>0</v>
      </c>
      <c r="N496">
        <v>8</v>
      </c>
      <c r="O496">
        <v>0</v>
      </c>
      <c r="P496">
        <v>1101.3510000000001</v>
      </c>
      <c r="Q496">
        <v>1129.9639999999999</v>
      </c>
      <c r="R496">
        <v>40000</v>
      </c>
      <c r="S496">
        <v>1144520</v>
      </c>
      <c r="T496">
        <v>0</v>
      </c>
      <c r="U496">
        <v>500000</v>
      </c>
      <c r="V496">
        <v>644520</v>
      </c>
      <c r="W496">
        <v>580572.4</v>
      </c>
      <c r="X496">
        <v>11760</v>
      </c>
      <c r="Y496">
        <v>592332.4</v>
      </c>
      <c r="Z496">
        <v>8.1</v>
      </c>
      <c r="AA496">
        <v>6821507.71</v>
      </c>
      <c r="AB496">
        <v>7254094.0800000001</v>
      </c>
      <c r="AC496">
        <v>0.91900000000000004</v>
      </c>
      <c r="AD496">
        <v>1.0633999999999999</v>
      </c>
      <c r="AE496">
        <v>8.61</v>
      </c>
      <c r="AH496">
        <v>0</v>
      </c>
      <c r="AI496">
        <v>0</v>
      </c>
      <c r="AJ496">
        <v>0</v>
      </c>
      <c r="AK496">
        <v>80</v>
      </c>
      <c r="AL496">
        <v>0</v>
      </c>
    </row>
    <row r="497" spans="1:38" hidden="1" x14ac:dyDescent="0.25">
      <c r="A497">
        <v>937</v>
      </c>
      <c r="B497" t="s">
        <v>45</v>
      </c>
      <c r="C497" t="s">
        <v>453</v>
      </c>
      <c r="D497" t="s">
        <v>454</v>
      </c>
      <c r="E497" t="s">
        <v>603</v>
      </c>
      <c r="F497" t="s">
        <v>454</v>
      </c>
      <c r="H497" t="s">
        <v>1299</v>
      </c>
      <c r="I497" t="s">
        <v>57</v>
      </c>
      <c r="J497" t="s">
        <v>1300</v>
      </c>
      <c r="K497">
        <v>337</v>
      </c>
      <c r="L497">
        <v>337</v>
      </c>
      <c r="M497">
        <v>0</v>
      </c>
      <c r="N497">
        <v>337</v>
      </c>
      <c r="O497">
        <v>0</v>
      </c>
      <c r="P497">
        <v>811.67600000000004</v>
      </c>
      <c r="Q497">
        <v>834.58699999999999</v>
      </c>
      <c r="R497">
        <v>20000</v>
      </c>
      <c r="S497">
        <v>458220</v>
      </c>
      <c r="T497">
        <v>15000</v>
      </c>
      <c r="U497">
        <v>0</v>
      </c>
      <c r="V497">
        <v>473220</v>
      </c>
      <c r="W497">
        <v>0</v>
      </c>
      <c r="X497">
        <v>428263.68599999999</v>
      </c>
      <c r="Y497">
        <v>428263.68599999999</v>
      </c>
      <c r="Z497">
        <v>9.5</v>
      </c>
      <c r="AA497">
        <v>2513907.5099999998</v>
      </c>
      <c r="AB497">
        <v>5027815.2980000004</v>
      </c>
      <c r="AC497">
        <v>0.90500000000000003</v>
      </c>
      <c r="AD497">
        <v>2</v>
      </c>
      <c r="AE497">
        <v>19</v>
      </c>
      <c r="AH497">
        <v>0</v>
      </c>
      <c r="AI497">
        <v>0</v>
      </c>
      <c r="AJ497">
        <v>0</v>
      </c>
      <c r="AK497">
        <v>2441</v>
      </c>
      <c r="AL497">
        <v>0</v>
      </c>
    </row>
    <row r="498" spans="1:38" hidden="1" x14ac:dyDescent="0.25">
      <c r="A498">
        <v>939</v>
      </c>
      <c r="B498" t="s">
        <v>94</v>
      </c>
      <c r="C498" t="s">
        <v>95</v>
      </c>
      <c r="D498" t="s">
        <v>238</v>
      </c>
      <c r="E498" t="s">
        <v>239</v>
      </c>
      <c r="F498" t="s">
        <v>238</v>
      </c>
      <c r="H498" t="s">
        <v>1301</v>
      </c>
      <c r="I498" t="s">
        <v>57</v>
      </c>
      <c r="J498" t="s">
        <v>1302</v>
      </c>
      <c r="K498">
        <v>510</v>
      </c>
      <c r="L498">
        <v>510</v>
      </c>
      <c r="M498">
        <v>0</v>
      </c>
      <c r="N498">
        <v>408</v>
      </c>
      <c r="O498">
        <v>0</v>
      </c>
      <c r="P498">
        <v>659.84199999999998</v>
      </c>
      <c r="Q498">
        <v>682.79600000000005</v>
      </c>
      <c r="R498">
        <v>40000</v>
      </c>
      <c r="S498">
        <v>918160</v>
      </c>
      <c r="T498">
        <v>0</v>
      </c>
      <c r="U498">
        <v>90000</v>
      </c>
      <c r="V498">
        <v>828160</v>
      </c>
      <c r="W498">
        <v>10481.200000000001</v>
      </c>
      <c r="X498">
        <v>752900</v>
      </c>
      <c r="Y498">
        <v>763381.2</v>
      </c>
      <c r="Z498">
        <v>7.82</v>
      </c>
      <c r="AA498">
        <v>4503500.46</v>
      </c>
      <c r="AB498">
        <v>8881724.4600000009</v>
      </c>
      <c r="AC498">
        <v>0.92179999999999995</v>
      </c>
      <c r="AD498">
        <v>1.9722</v>
      </c>
      <c r="AE498">
        <v>15.42</v>
      </c>
      <c r="AH498">
        <v>0</v>
      </c>
      <c r="AI498">
        <v>0</v>
      </c>
      <c r="AJ498">
        <v>0</v>
      </c>
      <c r="AK498">
        <v>3764.5</v>
      </c>
      <c r="AL498">
        <v>0</v>
      </c>
    </row>
    <row r="499" spans="1:38" hidden="1" x14ac:dyDescent="0.25">
      <c r="A499">
        <v>940</v>
      </c>
      <c r="B499" t="s">
        <v>94</v>
      </c>
      <c r="C499" t="s">
        <v>102</v>
      </c>
      <c r="D499" t="s">
        <v>159</v>
      </c>
      <c r="E499" t="s">
        <v>160</v>
      </c>
      <c r="F499" t="s">
        <v>159</v>
      </c>
      <c r="H499" t="s">
        <v>1303</v>
      </c>
      <c r="I499" t="s">
        <v>57</v>
      </c>
      <c r="J499" t="s">
        <v>1304</v>
      </c>
      <c r="K499">
        <v>309</v>
      </c>
      <c r="L499">
        <v>309</v>
      </c>
      <c r="M499">
        <v>0</v>
      </c>
      <c r="N499">
        <v>276</v>
      </c>
      <c r="O499">
        <v>0</v>
      </c>
      <c r="P499">
        <v>592.25099999999998</v>
      </c>
      <c r="Q499">
        <v>607.33600000000001</v>
      </c>
      <c r="R499">
        <v>20000</v>
      </c>
      <c r="S499">
        <v>301700</v>
      </c>
      <c r="T499">
        <v>0</v>
      </c>
      <c r="U499">
        <v>0</v>
      </c>
      <c r="V499">
        <v>301700</v>
      </c>
      <c r="W499">
        <v>491</v>
      </c>
      <c r="X499">
        <v>272546.41600000003</v>
      </c>
      <c r="Y499">
        <v>273037.41600000003</v>
      </c>
      <c r="Z499">
        <v>9.5</v>
      </c>
      <c r="AA499">
        <v>1607276.06</v>
      </c>
      <c r="AB499">
        <v>3207001.6269999999</v>
      </c>
      <c r="AC499">
        <v>0.90500000000000003</v>
      </c>
      <c r="AD499">
        <v>1.9953000000000001</v>
      </c>
      <c r="AE499">
        <v>18.96</v>
      </c>
      <c r="AH499">
        <v>0</v>
      </c>
      <c r="AI499">
        <v>0</v>
      </c>
      <c r="AJ499">
        <v>0</v>
      </c>
      <c r="AK499">
        <v>2539</v>
      </c>
      <c r="AL499">
        <v>0</v>
      </c>
    </row>
    <row r="500" spans="1:38" hidden="1" x14ac:dyDescent="0.25">
      <c r="A500">
        <v>941</v>
      </c>
      <c r="B500" t="s">
        <v>94</v>
      </c>
      <c r="C500" t="s">
        <v>95</v>
      </c>
      <c r="D500" t="s">
        <v>393</v>
      </c>
      <c r="E500" t="s">
        <v>434</v>
      </c>
      <c r="F500" t="s">
        <v>393</v>
      </c>
      <c r="H500" t="s">
        <v>1305</v>
      </c>
      <c r="I500" t="s">
        <v>57</v>
      </c>
      <c r="J500" t="s">
        <v>1306</v>
      </c>
      <c r="K500">
        <v>331</v>
      </c>
      <c r="L500">
        <v>331</v>
      </c>
      <c r="M500">
        <v>0</v>
      </c>
      <c r="N500">
        <v>320</v>
      </c>
      <c r="O500">
        <v>0</v>
      </c>
      <c r="P500">
        <v>450.18299999999999</v>
      </c>
      <c r="Q500">
        <v>473.745</v>
      </c>
      <c r="R500">
        <v>40000</v>
      </c>
      <c r="S500">
        <v>942480</v>
      </c>
      <c r="T500">
        <v>0</v>
      </c>
      <c r="U500">
        <v>259405</v>
      </c>
      <c r="V500">
        <v>683075</v>
      </c>
      <c r="W500">
        <v>316</v>
      </c>
      <c r="X500">
        <v>597060</v>
      </c>
      <c r="Y500">
        <v>597376</v>
      </c>
      <c r="Z500">
        <v>12.55</v>
      </c>
      <c r="AA500">
        <v>3508244.33</v>
      </c>
      <c r="AB500">
        <v>7012759.5300000003</v>
      </c>
      <c r="AC500">
        <v>0.87450000000000006</v>
      </c>
      <c r="AD500">
        <v>1.9988999999999999</v>
      </c>
      <c r="AE500">
        <v>25.09</v>
      </c>
      <c r="AH500">
        <v>0</v>
      </c>
      <c r="AI500">
        <v>0</v>
      </c>
      <c r="AJ500">
        <v>0</v>
      </c>
      <c r="AK500">
        <v>2985.3</v>
      </c>
      <c r="AL500">
        <v>0</v>
      </c>
    </row>
    <row r="501" spans="1:38" hidden="1" x14ac:dyDescent="0.25">
      <c r="A501">
        <v>943</v>
      </c>
      <c r="B501" t="s">
        <v>45</v>
      </c>
      <c r="C501" t="s">
        <v>45</v>
      </c>
      <c r="D501" t="s">
        <v>581</v>
      </c>
      <c r="E501" t="s">
        <v>1210</v>
      </c>
      <c r="F501" t="s">
        <v>581</v>
      </c>
      <c r="H501" t="s">
        <v>1307</v>
      </c>
      <c r="I501" t="s">
        <v>50</v>
      </c>
      <c r="J501" t="s">
        <v>1308</v>
      </c>
      <c r="K501">
        <v>2840</v>
      </c>
      <c r="L501">
        <v>2840</v>
      </c>
      <c r="M501">
        <v>0</v>
      </c>
      <c r="N501">
        <v>41</v>
      </c>
      <c r="O501">
        <v>0</v>
      </c>
      <c r="P501">
        <v>293.08</v>
      </c>
      <c r="Q501">
        <v>494.89</v>
      </c>
      <c r="R501">
        <v>2000</v>
      </c>
      <c r="S501">
        <v>403620</v>
      </c>
      <c r="T501">
        <v>264123.5</v>
      </c>
      <c r="U501">
        <v>0</v>
      </c>
      <c r="V501">
        <v>667743.5</v>
      </c>
      <c r="W501">
        <v>572593.30000000005</v>
      </c>
      <c r="X501">
        <v>38404.415000000001</v>
      </c>
      <c r="Y501">
        <v>610997.71499999997</v>
      </c>
      <c r="Z501">
        <v>8.5</v>
      </c>
      <c r="AA501">
        <v>5145345.4400000004</v>
      </c>
      <c r="AB501">
        <v>5671213.1229999997</v>
      </c>
      <c r="AC501">
        <v>0.91500000000000004</v>
      </c>
      <c r="AD501">
        <v>1.1022000000000001</v>
      </c>
      <c r="AE501">
        <v>9.3699999999999992</v>
      </c>
      <c r="AH501">
        <v>0</v>
      </c>
      <c r="AI501">
        <v>0</v>
      </c>
      <c r="AJ501">
        <v>0</v>
      </c>
      <c r="AK501">
        <v>290</v>
      </c>
      <c r="AL501">
        <v>0</v>
      </c>
    </row>
    <row r="502" spans="1:38" hidden="1" x14ac:dyDescent="0.25">
      <c r="A502">
        <v>944</v>
      </c>
      <c r="B502" t="s">
        <v>45</v>
      </c>
      <c r="C502" t="s">
        <v>46</v>
      </c>
      <c r="D502" t="s">
        <v>231</v>
      </c>
      <c r="E502" t="s">
        <v>232</v>
      </c>
      <c r="F502" t="s">
        <v>231</v>
      </c>
      <c r="H502" t="s">
        <v>1309</v>
      </c>
      <c r="I502" t="s">
        <v>79</v>
      </c>
      <c r="J502" t="s">
        <v>1310</v>
      </c>
      <c r="K502">
        <v>1</v>
      </c>
      <c r="L502">
        <v>1</v>
      </c>
      <c r="M502">
        <v>0</v>
      </c>
      <c r="N502">
        <v>0</v>
      </c>
      <c r="O502">
        <v>0</v>
      </c>
      <c r="P502">
        <v>3835.3359999999998</v>
      </c>
      <c r="Q502">
        <v>3905.3420000000001</v>
      </c>
      <c r="R502">
        <v>40000</v>
      </c>
      <c r="S502">
        <v>2800240</v>
      </c>
      <c r="T502">
        <v>0</v>
      </c>
      <c r="U502">
        <v>0</v>
      </c>
      <c r="V502">
        <v>2800240</v>
      </c>
      <c r="W502">
        <v>2775600</v>
      </c>
      <c r="X502">
        <v>0</v>
      </c>
      <c r="Y502">
        <v>2775600</v>
      </c>
      <c r="Z502">
        <v>0.88</v>
      </c>
      <c r="AA502">
        <v>22110574</v>
      </c>
      <c r="AB502">
        <v>9907899</v>
      </c>
      <c r="AC502">
        <v>0.99119999999999997</v>
      </c>
      <c r="AD502">
        <v>0.4481</v>
      </c>
      <c r="AE502">
        <v>0.39</v>
      </c>
      <c r="AH502">
        <v>0</v>
      </c>
      <c r="AI502">
        <v>0</v>
      </c>
      <c r="AJ502">
        <v>0</v>
      </c>
      <c r="AK502">
        <v>0</v>
      </c>
      <c r="AL502">
        <v>0</v>
      </c>
    </row>
    <row r="503" spans="1:38" hidden="1" x14ac:dyDescent="0.25">
      <c r="A503">
        <v>945</v>
      </c>
      <c r="B503" t="s">
        <v>71</v>
      </c>
      <c r="C503" t="s">
        <v>108</v>
      </c>
      <c r="D503" t="s">
        <v>108</v>
      </c>
      <c r="E503" t="s">
        <v>109</v>
      </c>
      <c r="F503" t="s">
        <v>108</v>
      </c>
      <c r="H503" t="s">
        <v>1311</v>
      </c>
      <c r="I503" t="s">
        <v>50</v>
      </c>
      <c r="J503" t="s">
        <v>1312</v>
      </c>
      <c r="K503">
        <v>5584</v>
      </c>
      <c r="L503">
        <v>5584</v>
      </c>
      <c r="M503">
        <v>0</v>
      </c>
      <c r="N503">
        <v>1</v>
      </c>
      <c r="O503">
        <v>0</v>
      </c>
      <c r="P503">
        <v>1130.54</v>
      </c>
      <c r="Q503">
        <v>1152.6400000000001</v>
      </c>
      <c r="R503">
        <v>40000</v>
      </c>
      <c r="S503">
        <v>884000</v>
      </c>
      <c r="T503">
        <v>0</v>
      </c>
      <c r="U503">
        <v>0</v>
      </c>
      <c r="V503">
        <v>884000</v>
      </c>
      <c r="W503">
        <v>725412.03</v>
      </c>
      <c r="X503">
        <v>1757.48</v>
      </c>
      <c r="Y503">
        <v>727169.51</v>
      </c>
      <c r="Z503">
        <v>17.739999999999998</v>
      </c>
      <c r="AA503">
        <v>7428012.6799999997</v>
      </c>
      <c r="AB503">
        <v>7857934.2599999998</v>
      </c>
      <c r="AC503">
        <v>0.8226</v>
      </c>
      <c r="AD503">
        <v>1.0579000000000001</v>
      </c>
      <c r="AE503">
        <v>18.77</v>
      </c>
      <c r="AH503">
        <v>0</v>
      </c>
      <c r="AI503">
        <v>0</v>
      </c>
      <c r="AJ503">
        <v>0</v>
      </c>
      <c r="AK503">
        <v>10</v>
      </c>
      <c r="AL503">
        <v>0</v>
      </c>
    </row>
    <row r="504" spans="1:38" hidden="1" x14ac:dyDescent="0.25">
      <c r="A504">
        <v>948</v>
      </c>
      <c r="B504" t="s">
        <v>45</v>
      </c>
      <c r="C504" t="s">
        <v>46</v>
      </c>
      <c r="D504" t="s">
        <v>231</v>
      </c>
      <c r="E504" t="s">
        <v>344</v>
      </c>
      <c r="F504" t="s">
        <v>231</v>
      </c>
      <c r="H504" t="s">
        <v>1313</v>
      </c>
      <c r="I504" t="s">
        <v>79</v>
      </c>
      <c r="J504" t="s">
        <v>1314</v>
      </c>
      <c r="K504">
        <v>2805</v>
      </c>
      <c r="L504">
        <v>2805</v>
      </c>
      <c r="M504">
        <v>0</v>
      </c>
      <c r="N504">
        <v>0</v>
      </c>
      <c r="O504">
        <v>0</v>
      </c>
      <c r="P504">
        <v>982.21900000000005</v>
      </c>
      <c r="Q504">
        <v>1055.5170000000001</v>
      </c>
      <c r="R504">
        <v>20000</v>
      </c>
      <c r="S504">
        <v>1465960</v>
      </c>
      <c r="T504">
        <v>0</v>
      </c>
      <c r="U504">
        <v>0</v>
      </c>
      <c r="V504">
        <v>1465960</v>
      </c>
      <c r="W504">
        <v>838172.6</v>
      </c>
      <c r="X504">
        <v>0</v>
      </c>
      <c r="Y504">
        <v>838172.6</v>
      </c>
      <c r="Z504">
        <v>42.82</v>
      </c>
      <c r="AA504">
        <v>7644594.0999999996</v>
      </c>
      <c r="AB504">
        <v>7505512.5800000001</v>
      </c>
      <c r="AC504">
        <v>0.57179999999999997</v>
      </c>
      <c r="AD504">
        <v>0.98180000000000001</v>
      </c>
      <c r="AE504">
        <v>42.04</v>
      </c>
      <c r="AH504">
        <v>0</v>
      </c>
      <c r="AI504">
        <v>0</v>
      </c>
      <c r="AJ504">
        <v>0</v>
      </c>
      <c r="AK504">
        <v>0</v>
      </c>
      <c r="AL504">
        <v>0</v>
      </c>
    </row>
    <row r="505" spans="1:38" hidden="1" x14ac:dyDescent="0.25">
      <c r="A505">
        <v>949</v>
      </c>
      <c r="B505" t="s">
        <v>94</v>
      </c>
      <c r="C505" t="s">
        <v>95</v>
      </c>
      <c r="D505" t="s">
        <v>238</v>
      </c>
      <c r="E505" t="s">
        <v>263</v>
      </c>
      <c r="F505" t="s">
        <v>238</v>
      </c>
      <c r="H505" t="s">
        <v>1315</v>
      </c>
      <c r="I505" t="s">
        <v>50</v>
      </c>
      <c r="J505" t="s">
        <v>1316</v>
      </c>
      <c r="K505">
        <v>757</v>
      </c>
      <c r="L505">
        <v>757</v>
      </c>
      <c r="M505">
        <v>0</v>
      </c>
      <c r="N505">
        <v>636</v>
      </c>
      <c r="O505">
        <v>0</v>
      </c>
      <c r="P505">
        <v>1649.7950000000001</v>
      </c>
      <c r="Q505">
        <v>1708.471</v>
      </c>
      <c r="R505">
        <v>20000</v>
      </c>
      <c r="S505">
        <v>1173520</v>
      </c>
      <c r="T505">
        <v>0</v>
      </c>
      <c r="U505">
        <v>0</v>
      </c>
      <c r="V505">
        <v>1173520</v>
      </c>
      <c r="W505">
        <v>13094</v>
      </c>
      <c r="X505">
        <v>1008575.058</v>
      </c>
      <c r="Y505">
        <v>1021669.058</v>
      </c>
      <c r="Z505">
        <v>12.94</v>
      </c>
      <c r="AA505">
        <v>6067831.7999999998</v>
      </c>
      <c r="AB505">
        <v>11923342.398</v>
      </c>
      <c r="AC505">
        <v>0.87060000000000004</v>
      </c>
      <c r="AD505">
        <v>1.9650000000000001</v>
      </c>
      <c r="AE505">
        <v>25.43</v>
      </c>
      <c r="AH505">
        <v>0</v>
      </c>
      <c r="AI505">
        <v>0</v>
      </c>
      <c r="AJ505">
        <v>0</v>
      </c>
      <c r="AK505">
        <v>5844</v>
      </c>
      <c r="AL505">
        <v>0</v>
      </c>
    </row>
    <row r="506" spans="1:38" hidden="1" x14ac:dyDescent="0.25">
      <c r="A506">
        <v>952</v>
      </c>
      <c r="B506" t="s">
        <v>39</v>
      </c>
      <c r="C506" t="s">
        <v>187</v>
      </c>
      <c r="D506" t="s">
        <v>188</v>
      </c>
      <c r="E506" t="s">
        <v>808</v>
      </c>
      <c r="F506" t="s">
        <v>188</v>
      </c>
      <c r="H506" t="s">
        <v>1317</v>
      </c>
      <c r="I506" t="s">
        <v>57</v>
      </c>
      <c r="J506" t="s">
        <v>1318</v>
      </c>
      <c r="K506">
        <v>774</v>
      </c>
      <c r="L506">
        <v>774</v>
      </c>
      <c r="M506">
        <v>0</v>
      </c>
      <c r="N506">
        <v>772</v>
      </c>
      <c r="O506">
        <v>0</v>
      </c>
      <c r="P506">
        <v>686.68799999999999</v>
      </c>
      <c r="Q506">
        <v>705.51</v>
      </c>
      <c r="R506">
        <v>20000</v>
      </c>
      <c r="S506">
        <v>376440</v>
      </c>
      <c r="T506">
        <v>842600</v>
      </c>
      <c r="U506">
        <v>0</v>
      </c>
      <c r="V506">
        <v>1219040</v>
      </c>
      <c r="W506">
        <v>1</v>
      </c>
      <c r="X506">
        <v>560229.64</v>
      </c>
      <c r="Y506">
        <v>560230.64</v>
      </c>
      <c r="Z506">
        <v>54.04</v>
      </c>
      <c r="AA506">
        <v>3290365.52</v>
      </c>
      <c r="AB506">
        <v>6579905.5559999999</v>
      </c>
      <c r="AC506">
        <v>0.45960000000000001</v>
      </c>
      <c r="AD506">
        <v>1.9997</v>
      </c>
      <c r="AE506">
        <v>108.06</v>
      </c>
      <c r="AH506">
        <v>0</v>
      </c>
      <c r="AI506">
        <v>0</v>
      </c>
      <c r="AJ506">
        <v>0</v>
      </c>
      <c r="AK506">
        <v>6025.4</v>
      </c>
      <c r="AL506">
        <v>0</v>
      </c>
    </row>
    <row r="507" spans="1:38" hidden="1" x14ac:dyDescent="0.25">
      <c r="A507">
        <v>956</v>
      </c>
      <c r="B507" t="s">
        <v>52</v>
      </c>
      <c r="C507" t="s">
        <v>129</v>
      </c>
      <c r="D507" t="s">
        <v>242</v>
      </c>
      <c r="E507" t="s">
        <v>243</v>
      </c>
      <c r="F507" t="s">
        <v>242</v>
      </c>
      <c r="H507" t="s">
        <v>1319</v>
      </c>
      <c r="I507" t="s">
        <v>57</v>
      </c>
      <c r="J507" t="s">
        <v>1320</v>
      </c>
      <c r="K507">
        <v>338</v>
      </c>
      <c r="L507">
        <v>338</v>
      </c>
      <c r="M507">
        <v>0</v>
      </c>
      <c r="N507">
        <v>338</v>
      </c>
      <c r="O507">
        <v>0</v>
      </c>
      <c r="P507">
        <v>2006.491</v>
      </c>
      <c r="Q507">
        <v>2034.0920000000001</v>
      </c>
      <c r="R507">
        <v>20000</v>
      </c>
      <c r="S507">
        <v>552020</v>
      </c>
      <c r="T507">
        <v>0</v>
      </c>
      <c r="U507">
        <v>0</v>
      </c>
      <c r="V507">
        <v>552020</v>
      </c>
      <c r="W507">
        <v>0</v>
      </c>
      <c r="X507">
        <v>498481.10499999998</v>
      </c>
      <c r="Y507">
        <v>498481.10499999998</v>
      </c>
      <c r="Z507">
        <v>9.6999999999999993</v>
      </c>
      <c r="AA507">
        <v>2926083.74</v>
      </c>
      <c r="AB507">
        <v>5852167.8279999997</v>
      </c>
      <c r="AC507">
        <v>0.90300000000000002</v>
      </c>
      <c r="AD507">
        <v>2</v>
      </c>
      <c r="AE507">
        <v>19.399999999999999</v>
      </c>
      <c r="AH507">
        <v>0</v>
      </c>
      <c r="AI507">
        <v>0</v>
      </c>
      <c r="AJ507">
        <v>0</v>
      </c>
      <c r="AK507">
        <v>2557.5</v>
      </c>
      <c r="AL507">
        <v>0</v>
      </c>
    </row>
    <row r="508" spans="1:38" hidden="1" x14ac:dyDescent="0.25">
      <c r="A508">
        <v>957</v>
      </c>
      <c r="B508" t="s">
        <v>39</v>
      </c>
      <c r="C508" t="s">
        <v>39</v>
      </c>
      <c r="D508" t="s">
        <v>316</v>
      </c>
      <c r="E508" t="s">
        <v>1321</v>
      </c>
      <c r="F508" t="s">
        <v>316</v>
      </c>
      <c r="H508" t="s">
        <v>1322</v>
      </c>
      <c r="I508" t="s">
        <v>43</v>
      </c>
      <c r="J508" t="s">
        <v>1323</v>
      </c>
      <c r="K508">
        <v>5016</v>
      </c>
      <c r="L508">
        <v>5016</v>
      </c>
      <c r="M508">
        <v>0</v>
      </c>
      <c r="N508">
        <v>0</v>
      </c>
      <c r="O508">
        <v>0</v>
      </c>
      <c r="P508">
        <v>1534.8720000000001</v>
      </c>
      <c r="Q508">
        <v>1565.538</v>
      </c>
      <c r="R508">
        <v>20000</v>
      </c>
      <c r="S508">
        <v>613320</v>
      </c>
      <c r="T508">
        <v>0</v>
      </c>
      <c r="U508">
        <v>245000</v>
      </c>
      <c r="V508">
        <v>368320</v>
      </c>
      <c r="W508">
        <v>335548.15999999997</v>
      </c>
      <c r="X508">
        <v>0</v>
      </c>
      <c r="Y508">
        <v>335548.15999999997</v>
      </c>
      <c r="Z508">
        <v>8.9</v>
      </c>
      <c r="AA508">
        <v>3262475.3</v>
      </c>
      <c r="AB508">
        <v>2741488.25</v>
      </c>
      <c r="AC508">
        <v>0.91100000000000003</v>
      </c>
      <c r="AD508">
        <v>0.84030000000000005</v>
      </c>
      <c r="AE508">
        <v>7.48</v>
      </c>
      <c r="AH508">
        <v>0</v>
      </c>
      <c r="AI508">
        <v>0</v>
      </c>
      <c r="AJ508">
        <v>0</v>
      </c>
      <c r="AK508">
        <v>0</v>
      </c>
      <c r="AL508">
        <v>0</v>
      </c>
    </row>
    <row r="509" spans="1:38" hidden="1" x14ac:dyDescent="0.25">
      <c r="A509">
        <v>960</v>
      </c>
      <c r="B509" t="s">
        <v>71</v>
      </c>
      <c r="C509" t="s">
        <v>108</v>
      </c>
      <c r="D509" t="s">
        <v>340</v>
      </c>
      <c r="E509" t="s">
        <v>1096</v>
      </c>
      <c r="F509" t="s">
        <v>340</v>
      </c>
      <c r="H509" t="s">
        <v>1324</v>
      </c>
      <c r="I509" t="s">
        <v>57</v>
      </c>
      <c r="J509" t="s">
        <v>1325</v>
      </c>
      <c r="K509">
        <v>504</v>
      </c>
      <c r="L509">
        <v>504</v>
      </c>
      <c r="M509">
        <v>0</v>
      </c>
      <c r="N509">
        <v>502</v>
      </c>
      <c r="O509">
        <v>0</v>
      </c>
      <c r="P509">
        <v>704.90499999999997</v>
      </c>
      <c r="Q509">
        <v>717.58799999999997</v>
      </c>
      <c r="R509">
        <v>20000</v>
      </c>
      <c r="S509">
        <v>253660</v>
      </c>
      <c r="T509">
        <v>0</v>
      </c>
      <c r="U509">
        <v>0</v>
      </c>
      <c r="V509">
        <v>253660</v>
      </c>
      <c r="W509">
        <v>8</v>
      </c>
      <c r="X509">
        <v>459116.63799999998</v>
      </c>
      <c r="Y509">
        <v>459124.63799999998</v>
      </c>
      <c r="Z509">
        <v>-81</v>
      </c>
      <c r="AA509">
        <v>2672350.2999999998</v>
      </c>
      <c r="AB509">
        <v>2672350.2999999998</v>
      </c>
      <c r="AC509">
        <v>1.81</v>
      </c>
      <c r="AD509">
        <v>1</v>
      </c>
      <c r="AE509">
        <v>-81</v>
      </c>
      <c r="AH509">
        <v>0</v>
      </c>
      <c r="AI509">
        <v>0</v>
      </c>
      <c r="AJ509">
        <v>0</v>
      </c>
      <c r="AK509">
        <v>2485.5</v>
      </c>
      <c r="AL509">
        <v>0</v>
      </c>
    </row>
    <row r="510" spans="1:38" hidden="1" x14ac:dyDescent="0.25">
      <c r="A510">
        <v>963</v>
      </c>
      <c r="B510" t="s">
        <v>45</v>
      </c>
      <c r="C510" t="s">
        <v>45</v>
      </c>
      <c r="D510" t="s">
        <v>581</v>
      </c>
      <c r="E510" t="s">
        <v>1210</v>
      </c>
      <c r="F510" t="s">
        <v>581</v>
      </c>
      <c r="H510" t="s">
        <v>1326</v>
      </c>
      <c r="I510" t="s">
        <v>50</v>
      </c>
      <c r="J510" t="s">
        <v>1327</v>
      </c>
      <c r="K510">
        <v>2293</v>
      </c>
      <c r="L510">
        <v>2293</v>
      </c>
      <c r="M510">
        <v>0</v>
      </c>
      <c r="N510">
        <v>59</v>
      </c>
      <c r="O510">
        <v>0</v>
      </c>
      <c r="P510">
        <v>820.1</v>
      </c>
      <c r="Q510">
        <v>1385.15</v>
      </c>
      <c r="R510">
        <v>2000</v>
      </c>
      <c r="S510">
        <v>1130100</v>
      </c>
      <c r="T510">
        <v>0</v>
      </c>
      <c r="U510">
        <v>448167.4</v>
      </c>
      <c r="V510">
        <v>681932.6</v>
      </c>
      <c r="W510">
        <v>568343.6</v>
      </c>
      <c r="X510">
        <v>56017.482000000004</v>
      </c>
      <c r="Y510">
        <v>624361.08200000005</v>
      </c>
      <c r="Z510">
        <v>8.44</v>
      </c>
      <c r="AA510">
        <v>6306560.4800000004</v>
      </c>
      <c r="AB510">
        <v>8101296.284</v>
      </c>
      <c r="AC510">
        <v>0.91559999999999997</v>
      </c>
      <c r="AD510">
        <v>1.2846</v>
      </c>
      <c r="AE510">
        <v>10.84</v>
      </c>
      <c r="AH510">
        <v>0</v>
      </c>
      <c r="AI510">
        <v>0</v>
      </c>
      <c r="AJ510">
        <v>0</v>
      </c>
      <c r="AK510">
        <v>423</v>
      </c>
      <c r="AL510">
        <v>0</v>
      </c>
    </row>
    <row r="511" spans="1:38" hidden="1" x14ac:dyDescent="0.25">
      <c r="A511">
        <v>964</v>
      </c>
      <c r="B511" t="s">
        <v>45</v>
      </c>
      <c r="C511" t="s">
        <v>45</v>
      </c>
      <c r="D511" t="s">
        <v>581</v>
      </c>
      <c r="E511" t="s">
        <v>1210</v>
      </c>
      <c r="F511" t="s">
        <v>581</v>
      </c>
      <c r="H511" t="s">
        <v>1328</v>
      </c>
      <c r="I511" t="s">
        <v>50</v>
      </c>
      <c r="J511" t="s">
        <v>1329</v>
      </c>
      <c r="K511">
        <v>1622</v>
      </c>
      <c r="L511">
        <v>1622</v>
      </c>
      <c r="M511">
        <v>0</v>
      </c>
      <c r="N511">
        <v>9</v>
      </c>
      <c r="O511">
        <v>0</v>
      </c>
      <c r="P511">
        <v>559.84</v>
      </c>
      <c r="Q511">
        <v>948.6</v>
      </c>
      <c r="R511">
        <v>2000</v>
      </c>
      <c r="S511">
        <v>777520</v>
      </c>
      <c r="T511">
        <v>0</v>
      </c>
      <c r="U511">
        <v>222000</v>
      </c>
      <c r="V511">
        <v>555520</v>
      </c>
      <c r="W511">
        <v>498856.65</v>
      </c>
      <c r="X511">
        <v>8607.8860000000004</v>
      </c>
      <c r="Y511">
        <v>507464.53600000002</v>
      </c>
      <c r="Z511">
        <v>8.65</v>
      </c>
      <c r="AA511">
        <v>5168188.12</v>
      </c>
      <c r="AB511">
        <v>5665095.1940000001</v>
      </c>
      <c r="AC511">
        <v>0.91349999999999998</v>
      </c>
      <c r="AD511">
        <v>1.0961000000000001</v>
      </c>
      <c r="AE511">
        <v>9.48</v>
      </c>
      <c r="AH511">
        <v>0</v>
      </c>
      <c r="AI511">
        <v>0</v>
      </c>
      <c r="AJ511">
        <v>0</v>
      </c>
      <c r="AK511">
        <v>65</v>
      </c>
      <c r="AL511">
        <v>0</v>
      </c>
    </row>
    <row r="512" spans="1:38" hidden="1" x14ac:dyDescent="0.25">
      <c r="A512">
        <v>965</v>
      </c>
      <c r="B512" t="s">
        <v>52</v>
      </c>
      <c r="C512" t="s">
        <v>52</v>
      </c>
      <c r="D512" t="s">
        <v>139</v>
      </c>
      <c r="E512" t="s">
        <v>140</v>
      </c>
      <c r="F512" t="s">
        <v>139</v>
      </c>
      <c r="H512" t="s">
        <v>1330</v>
      </c>
      <c r="I512" t="s">
        <v>57</v>
      </c>
      <c r="J512" t="s">
        <v>1331</v>
      </c>
      <c r="K512">
        <v>168</v>
      </c>
      <c r="L512">
        <v>168</v>
      </c>
      <c r="M512">
        <v>0</v>
      </c>
      <c r="N512">
        <v>164</v>
      </c>
      <c r="O512">
        <v>0</v>
      </c>
      <c r="P512">
        <v>778.66200000000003</v>
      </c>
      <c r="Q512">
        <v>803.79300000000001</v>
      </c>
      <c r="R512">
        <v>20000</v>
      </c>
      <c r="S512">
        <v>502620</v>
      </c>
      <c r="T512">
        <v>0</v>
      </c>
      <c r="U512">
        <v>251310</v>
      </c>
      <c r="V512">
        <v>251310</v>
      </c>
      <c r="W512">
        <v>199</v>
      </c>
      <c r="X512">
        <v>227236.76</v>
      </c>
      <c r="Y512">
        <v>227435.76</v>
      </c>
      <c r="Z512">
        <v>9.5</v>
      </c>
      <c r="AA512">
        <v>1335710.79</v>
      </c>
      <c r="AB512">
        <v>2669562.5219999999</v>
      </c>
      <c r="AC512">
        <v>0.90500000000000003</v>
      </c>
      <c r="AD512">
        <v>1.9985999999999999</v>
      </c>
      <c r="AE512">
        <v>18.989999999999998</v>
      </c>
      <c r="AH512">
        <v>0</v>
      </c>
      <c r="AI512">
        <v>0</v>
      </c>
      <c r="AJ512">
        <v>0</v>
      </c>
      <c r="AK512">
        <v>1640</v>
      </c>
      <c r="AL512">
        <v>0</v>
      </c>
    </row>
    <row r="513" spans="1:38" hidden="1" x14ac:dyDescent="0.25">
      <c r="A513">
        <v>966</v>
      </c>
      <c r="B513" t="s">
        <v>39</v>
      </c>
      <c r="C513" t="s">
        <v>39</v>
      </c>
      <c r="D513" t="s">
        <v>40</v>
      </c>
      <c r="E513" t="s">
        <v>1281</v>
      </c>
      <c r="F513" t="s">
        <v>40</v>
      </c>
      <c r="H513" t="s">
        <v>1332</v>
      </c>
      <c r="I513" t="s">
        <v>57</v>
      </c>
      <c r="J513" t="s">
        <v>1333</v>
      </c>
      <c r="K513">
        <v>610</v>
      </c>
      <c r="L513">
        <v>610</v>
      </c>
      <c r="M513">
        <v>0</v>
      </c>
      <c r="N513">
        <v>610</v>
      </c>
      <c r="O513">
        <v>0</v>
      </c>
      <c r="P513">
        <v>709.62800000000004</v>
      </c>
      <c r="Q513">
        <v>748.99900000000002</v>
      </c>
      <c r="R513">
        <v>20000</v>
      </c>
      <c r="S513">
        <v>787420</v>
      </c>
      <c r="T513">
        <v>235000</v>
      </c>
      <c r="U513">
        <v>0</v>
      </c>
      <c r="V513">
        <v>1022420</v>
      </c>
      <c r="W513">
        <v>0</v>
      </c>
      <c r="X513">
        <v>925288.26699999999</v>
      </c>
      <c r="Y513">
        <v>925288.26699999999</v>
      </c>
      <c r="Z513">
        <v>9.5</v>
      </c>
      <c r="AA513">
        <v>5431441</v>
      </c>
      <c r="AB513">
        <v>10862881.486</v>
      </c>
      <c r="AC513">
        <v>0.90500000000000003</v>
      </c>
      <c r="AD513">
        <v>2</v>
      </c>
      <c r="AE513">
        <v>19</v>
      </c>
      <c r="AH513">
        <v>0</v>
      </c>
      <c r="AI513">
        <v>0</v>
      </c>
      <c r="AJ513">
        <v>0</v>
      </c>
      <c r="AK513">
        <v>4653.5</v>
      </c>
      <c r="AL513">
        <v>0</v>
      </c>
    </row>
    <row r="514" spans="1:38" hidden="1" x14ac:dyDescent="0.25">
      <c r="A514">
        <v>968</v>
      </c>
      <c r="B514" t="s">
        <v>52</v>
      </c>
      <c r="C514" t="s">
        <v>52</v>
      </c>
      <c r="D514" t="s">
        <v>139</v>
      </c>
      <c r="E514" t="s">
        <v>1065</v>
      </c>
      <c r="F514" t="s">
        <v>139</v>
      </c>
      <c r="H514" t="s">
        <v>1334</v>
      </c>
      <c r="I514" t="s">
        <v>57</v>
      </c>
      <c r="J514" t="s">
        <v>1335</v>
      </c>
      <c r="K514">
        <v>270</v>
      </c>
      <c r="L514">
        <v>270</v>
      </c>
      <c r="M514">
        <v>0</v>
      </c>
      <c r="N514">
        <v>270</v>
      </c>
      <c r="O514">
        <v>0</v>
      </c>
      <c r="P514">
        <v>829.41499999999996</v>
      </c>
      <c r="Q514">
        <v>850.90499999999997</v>
      </c>
      <c r="R514">
        <v>20000</v>
      </c>
      <c r="S514">
        <v>429800</v>
      </c>
      <c r="T514">
        <v>0</v>
      </c>
      <c r="U514">
        <v>0</v>
      </c>
      <c r="V514">
        <v>429800</v>
      </c>
      <c r="W514">
        <v>0</v>
      </c>
      <c r="X514">
        <v>388970.1</v>
      </c>
      <c r="Y514">
        <v>388970.1</v>
      </c>
      <c r="Z514">
        <v>9.5</v>
      </c>
      <c r="AA514">
        <v>2283255</v>
      </c>
      <c r="AB514">
        <v>4566509.46</v>
      </c>
      <c r="AC514">
        <v>0.90500000000000003</v>
      </c>
      <c r="AD514">
        <v>2</v>
      </c>
      <c r="AE514">
        <v>19</v>
      </c>
      <c r="AH514">
        <v>0</v>
      </c>
      <c r="AI514">
        <v>0</v>
      </c>
      <c r="AJ514">
        <v>0</v>
      </c>
      <c r="AK514">
        <v>2700</v>
      </c>
      <c r="AL514">
        <v>0</v>
      </c>
    </row>
    <row r="515" spans="1:38" hidden="1" x14ac:dyDescent="0.25">
      <c r="A515">
        <v>969</v>
      </c>
      <c r="B515" t="s">
        <v>52</v>
      </c>
      <c r="C515" t="s">
        <v>52</v>
      </c>
      <c r="D515" t="s">
        <v>139</v>
      </c>
      <c r="E515" t="s">
        <v>221</v>
      </c>
      <c r="F515" t="s">
        <v>139</v>
      </c>
      <c r="H515" t="s">
        <v>1336</v>
      </c>
      <c r="I515" t="s">
        <v>9675</v>
      </c>
      <c r="J515" t="s">
        <v>1337</v>
      </c>
      <c r="K515">
        <v>367</v>
      </c>
      <c r="L515">
        <v>367</v>
      </c>
      <c r="M515">
        <v>0</v>
      </c>
      <c r="N515">
        <v>367</v>
      </c>
      <c r="O515">
        <v>0</v>
      </c>
      <c r="P515">
        <v>1108.0730000000001</v>
      </c>
      <c r="Q515">
        <v>1131.1569999999999</v>
      </c>
      <c r="R515">
        <v>20000</v>
      </c>
      <c r="S515">
        <v>461680</v>
      </c>
      <c r="T515">
        <v>0</v>
      </c>
      <c r="U515">
        <v>0</v>
      </c>
      <c r="V515">
        <v>461680</v>
      </c>
      <c r="W515">
        <v>0</v>
      </c>
      <c r="X515">
        <v>417822.16</v>
      </c>
      <c r="Y515">
        <v>417822.16</v>
      </c>
      <c r="Z515">
        <v>9.5</v>
      </c>
      <c r="AA515">
        <v>2452616.96</v>
      </c>
      <c r="AB515">
        <v>4905233.1859999998</v>
      </c>
      <c r="AC515">
        <v>0.90500000000000003</v>
      </c>
      <c r="AD515">
        <v>2</v>
      </c>
      <c r="AE515">
        <v>19</v>
      </c>
      <c r="AH515">
        <v>0</v>
      </c>
      <c r="AI515">
        <v>0</v>
      </c>
      <c r="AJ515">
        <v>0</v>
      </c>
      <c r="AK515">
        <v>3670</v>
      </c>
      <c r="AL515">
        <v>0</v>
      </c>
    </row>
    <row r="516" spans="1:38" hidden="1" x14ac:dyDescent="0.25">
      <c r="A516">
        <v>974</v>
      </c>
      <c r="B516" t="s">
        <v>94</v>
      </c>
      <c r="C516" t="s">
        <v>166</v>
      </c>
      <c r="D516" t="s">
        <v>167</v>
      </c>
      <c r="E516" t="s">
        <v>1207</v>
      </c>
      <c r="F516" t="s">
        <v>167</v>
      </c>
      <c r="H516" t="s">
        <v>1338</v>
      </c>
      <c r="I516" t="s">
        <v>50</v>
      </c>
      <c r="J516" t="s">
        <v>1339</v>
      </c>
      <c r="K516">
        <v>2538</v>
      </c>
      <c r="L516">
        <v>2538</v>
      </c>
      <c r="M516">
        <v>0</v>
      </c>
      <c r="N516">
        <v>20</v>
      </c>
      <c r="O516">
        <v>0</v>
      </c>
      <c r="P516">
        <v>1018.403</v>
      </c>
      <c r="Q516">
        <v>1034.8679999999999</v>
      </c>
      <c r="R516">
        <v>20000</v>
      </c>
      <c r="S516">
        <v>329300</v>
      </c>
      <c r="T516">
        <v>0</v>
      </c>
      <c r="U516">
        <v>125000</v>
      </c>
      <c r="V516">
        <v>204300</v>
      </c>
      <c r="W516">
        <v>152240</v>
      </c>
      <c r="X516">
        <v>31279.8</v>
      </c>
      <c r="Y516">
        <v>183519.8</v>
      </c>
      <c r="Z516">
        <v>10.17</v>
      </c>
      <c r="AA516">
        <v>1715792.81</v>
      </c>
      <c r="AB516">
        <v>1662043.74</v>
      </c>
      <c r="AC516">
        <v>0.89829999999999999</v>
      </c>
      <c r="AD516">
        <v>0.96870000000000001</v>
      </c>
      <c r="AE516">
        <v>9.85</v>
      </c>
      <c r="AH516">
        <v>0</v>
      </c>
      <c r="AI516">
        <v>0</v>
      </c>
      <c r="AJ516">
        <v>0</v>
      </c>
      <c r="AK516">
        <v>200</v>
      </c>
      <c r="AL516">
        <v>0</v>
      </c>
    </row>
    <row r="517" spans="1:38" hidden="1" x14ac:dyDescent="0.25">
      <c r="A517">
        <v>976</v>
      </c>
      <c r="B517" t="s">
        <v>52</v>
      </c>
      <c r="C517" t="s">
        <v>52</v>
      </c>
      <c r="D517" t="s">
        <v>139</v>
      </c>
      <c r="E517" t="s">
        <v>892</v>
      </c>
      <c r="F517" t="s">
        <v>139</v>
      </c>
      <c r="H517" t="s">
        <v>1340</v>
      </c>
      <c r="I517" t="s">
        <v>57</v>
      </c>
      <c r="J517" t="s">
        <v>1341</v>
      </c>
      <c r="K517">
        <v>324</v>
      </c>
      <c r="L517">
        <v>324</v>
      </c>
      <c r="M517">
        <v>0</v>
      </c>
      <c r="N517">
        <v>324</v>
      </c>
      <c r="O517">
        <v>0</v>
      </c>
      <c r="P517">
        <v>8.5670000000000002</v>
      </c>
      <c r="Q517">
        <v>28.254999999999999</v>
      </c>
      <c r="R517">
        <v>20000</v>
      </c>
      <c r="S517">
        <v>393760</v>
      </c>
      <c r="T517">
        <v>0</v>
      </c>
      <c r="U517">
        <v>0</v>
      </c>
      <c r="V517">
        <v>393760</v>
      </c>
      <c r="W517">
        <v>0</v>
      </c>
      <c r="X517">
        <v>356351.4</v>
      </c>
      <c r="Y517">
        <v>356351.4</v>
      </c>
      <c r="Z517">
        <v>9.5</v>
      </c>
      <c r="AA517">
        <v>2091782.88</v>
      </c>
      <c r="AB517">
        <v>4183565.76</v>
      </c>
      <c r="AC517">
        <v>0.90500000000000003</v>
      </c>
      <c r="AD517">
        <v>2</v>
      </c>
      <c r="AE517">
        <v>19</v>
      </c>
      <c r="AH517">
        <v>0</v>
      </c>
      <c r="AI517">
        <v>0</v>
      </c>
      <c r="AJ517">
        <v>0</v>
      </c>
      <c r="AK517">
        <v>3240</v>
      </c>
      <c r="AL517">
        <v>0</v>
      </c>
    </row>
    <row r="518" spans="1:38" hidden="1" x14ac:dyDescent="0.25">
      <c r="A518">
        <v>978</v>
      </c>
      <c r="B518" t="s">
        <v>45</v>
      </c>
      <c r="C518" t="s">
        <v>45</v>
      </c>
      <c r="D518" t="s">
        <v>125</v>
      </c>
      <c r="E518" t="s">
        <v>126</v>
      </c>
      <c r="F518" t="s">
        <v>125</v>
      </c>
      <c r="H518" t="s">
        <v>1342</v>
      </c>
      <c r="I518" t="s">
        <v>57</v>
      </c>
      <c r="J518" t="s">
        <v>1343</v>
      </c>
      <c r="K518">
        <v>567</v>
      </c>
      <c r="L518">
        <v>567</v>
      </c>
      <c r="M518">
        <v>0</v>
      </c>
      <c r="N518">
        <v>567</v>
      </c>
      <c r="O518">
        <v>0</v>
      </c>
      <c r="P518">
        <v>2983.2</v>
      </c>
      <c r="Q518">
        <v>3270.6</v>
      </c>
      <c r="R518">
        <v>2000</v>
      </c>
      <c r="S518">
        <v>574800</v>
      </c>
      <c r="T518">
        <v>85000</v>
      </c>
      <c r="U518">
        <v>0</v>
      </c>
      <c r="V518">
        <v>659800</v>
      </c>
      <c r="W518">
        <v>0</v>
      </c>
      <c r="X518">
        <v>597118.89</v>
      </c>
      <c r="Y518">
        <v>597118.89</v>
      </c>
      <c r="Z518">
        <v>9.5</v>
      </c>
      <c r="AA518">
        <v>3505087.76</v>
      </c>
      <c r="AB518">
        <v>7010175.7000000002</v>
      </c>
      <c r="AC518">
        <v>0.90500000000000003</v>
      </c>
      <c r="AD518">
        <v>2</v>
      </c>
      <c r="AE518">
        <v>19</v>
      </c>
      <c r="AH518">
        <v>0</v>
      </c>
      <c r="AI518">
        <v>0</v>
      </c>
      <c r="AJ518">
        <v>0</v>
      </c>
      <c r="AK518">
        <v>3695.5</v>
      </c>
      <c r="AL518">
        <v>0</v>
      </c>
    </row>
    <row r="519" spans="1:38" hidden="1" x14ac:dyDescent="0.25">
      <c r="A519">
        <v>979</v>
      </c>
      <c r="B519" t="s">
        <v>94</v>
      </c>
      <c r="C519" t="s">
        <v>166</v>
      </c>
      <c r="D519" t="s">
        <v>171</v>
      </c>
      <c r="E519" t="s">
        <v>320</v>
      </c>
      <c r="F519" t="s">
        <v>171</v>
      </c>
      <c r="H519" t="s">
        <v>1344</v>
      </c>
      <c r="I519" t="s">
        <v>57</v>
      </c>
      <c r="J519" t="s">
        <v>1345</v>
      </c>
      <c r="K519">
        <v>333</v>
      </c>
      <c r="L519">
        <v>333</v>
      </c>
      <c r="M519">
        <v>0</v>
      </c>
      <c r="N519">
        <v>333</v>
      </c>
      <c r="O519">
        <v>0</v>
      </c>
      <c r="P519">
        <v>848.70699999999999</v>
      </c>
      <c r="Q519">
        <v>872.99800000000005</v>
      </c>
      <c r="R519">
        <v>20000</v>
      </c>
      <c r="S519">
        <v>485820</v>
      </c>
      <c r="T519">
        <v>0</v>
      </c>
      <c r="U519">
        <v>0</v>
      </c>
      <c r="V519">
        <v>485820</v>
      </c>
      <c r="W519">
        <v>0</v>
      </c>
      <c r="X519">
        <v>439668.587</v>
      </c>
      <c r="Y519">
        <v>439668.587</v>
      </c>
      <c r="Z519">
        <v>9.5</v>
      </c>
      <c r="AA519">
        <v>2580854.23</v>
      </c>
      <c r="AB519">
        <v>5161708.2390000001</v>
      </c>
      <c r="AC519">
        <v>0.90500000000000003</v>
      </c>
      <c r="AD519">
        <v>2</v>
      </c>
      <c r="AE519">
        <v>19</v>
      </c>
      <c r="AH519">
        <v>0</v>
      </c>
      <c r="AI519">
        <v>0</v>
      </c>
      <c r="AJ519">
        <v>0</v>
      </c>
      <c r="AK519">
        <v>2920.9</v>
      </c>
      <c r="AL519">
        <v>0</v>
      </c>
    </row>
    <row r="520" spans="1:38" hidden="1" x14ac:dyDescent="0.25">
      <c r="A520">
        <v>981</v>
      </c>
      <c r="B520" t="s">
        <v>94</v>
      </c>
      <c r="C520" t="s">
        <v>95</v>
      </c>
      <c r="D520" t="s">
        <v>393</v>
      </c>
      <c r="E520" t="s">
        <v>520</v>
      </c>
      <c r="F520" t="s">
        <v>393</v>
      </c>
      <c r="H520" t="s">
        <v>1346</v>
      </c>
      <c r="I520" t="s">
        <v>57</v>
      </c>
      <c r="J520" t="s">
        <v>1347</v>
      </c>
      <c r="K520">
        <v>327</v>
      </c>
      <c r="L520">
        <v>327</v>
      </c>
      <c r="M520">
        <v>0</v>
      </c>
      <c r="N520">
        <v>320</v>
      </c>
      <c r="O520">
        <v>0</v>
      </c>
      <c r="P520">
        <v>942.33</v>
      </c>
      <c r="Q520">
        <v>942.33</v>
      </c>
      <c r="R520">
        <v>20000</v>
      </c>
      <c r="S520">
        <v>0</v>
      </c>
      <c r="T520">
        <v>780940</v>
      </c>
      <c r="U520">
        <v>118751</v>
      </c>
      <c r="V520">
        <v>662189</v>
      </c>
      <c r="W520">
        <v>256</v>
      </c>
      <c r="X520">
        <v>590780</v>
      </c>
      <c r="Y520">
        <v>591036</v>
      </c>
      <c r="Z520">
        <v>10.75</v>
      </c>
      <c r="AA520">
        <v>3442398.98</v>
      </c>
      <c r="AB520">
        <v>6884396.5800000001</v>
      </c>
      <c r="AC520">
        <v>0.89249999999999996</v>
      </c>
      <c r="AD520">
        <v>1.9999</v>
      </c>
      <c r="AE520">
        <v>21.5</v>
      </c>
      <c r="AH520">
        <v>0</v>
      </c>
      <c r="AI520">
        <v>0</v>
      </c>
      <c r="AJ520">
        <v>0</v>
      </c>
      <c r="AK520">
        <v>2953.9</v>
      </c>
      <c r="AL520">
        <v>0</v>
      </c>
    </row>
    <row r="521" spans="1:38" hidden="1" x14ac:dyDescent="0.25">
      <c r="A521">
        <v>982</v>
      </c>
      <c r="B521" t="s">
        <v>94</v>
      </c>
      <c r="C521" t="s">
        <v>95</v>
      </c>
      <c r="D521" t="s">
        <v>238</v>
      </c>
      <c r="E521" t="s">
        <v>239</v>
      </c>
      <c r="F521" t="s">
        <v>238</v>
      </c>
      <c r="H521" t="s">
        <v>1348</v>
      </c>
      <c r="I521" t="s">
        <v>57</v>
      </c>
      <c r="J521" t="s">
        <v>1349</v>
      </c>
      <c r="K521">
        <v>405</v>
      </c>
      <c r="L521">
        <v>405</v>
      </c>
      <c r="M521">
        <v>0</v>
      </c>
      <c r="N521">
        <v>322</v>
      </c>
      <c r="O521">
        <v>0</v>
      </c>
      <c r="P521">
        <v>785.07600000000002</v>
      </c>
      <c r="Q521">
        <v>807.90200000000004</v>
      </c>
      <c r="R521">
        <v>20000</v>
      </c>
      <c r="S521">
        <v>456520</v>
      </c>
      <c r="T521">
        <v>0</v>
      </c>
      <c r="U521">
        <v>0</v>
      </c>
      <c r="V521">
        <v>456520</v>
      </c>
      <c r="W521">
        <v>2682</v>
      </c>
      <c r="X521">
        <v>410469.7</v>
      </c>
      <c r="Y521">
        <v>413151.7</v>
      </c>
      <c r="Z521">
        <v>9.5</v>
      </c>
      <c r="AA521">
        <v>2443714.7799999998</v>
      </c>
      <c r="AB521">
        <v>4839905.9289999995</v>
      </c>
      <c r="AC521">
        <v>0.90500000000000003</v>
      </c>
      <c r="AD521">
        <v>1.9805999999999999</v>
      </c>
      <c r="AE521">
        <v>18.82</v>
      </c>
      <c r="AH521">
        <v>0</v>
      </c>
      <c r="AI521">
        <v>0</v>
      </c>
      <c r="AJ521">
        <v>0</v>
      </c>
      <c r="AK521">
        <v>3097.3</v>
      </c>
      <c r="AL521">
        <v>0</v>
      </c>
    </row>
    <row r="522" spans="1:38" hidden="1" x14ac:dyDescent="0.25">
      <c r="A522">
        <v>986</v>
      </c>
      <c r="B522" t="s">
        <v>94</v>
      </c>
      <c r="C522" t="s">
        <v>102</v>
      </c>
      <c r="D522" t="s">
        <v>159</v>
      </c>
      <c r="E522" t="s">
        <v>842</v>
      </c>
      <c r="F522" t="s">
        <v>159</v>
      </c>
      <c r="H522" t="s">
        <v>1350</v>
      </c>
      <c r="I522" t="s">
        <v>57</v>
      </c>
      <c r="J522" t="s">
        <v>1351</v>
      </c>
      <c r="K522">
        <v>694</v>
      </c>
      <c r="L522">
        <v>694</v>
      </c>
      <c r="M522">
        <v>0</v>
      </c>
      <c r="N522">
        <v>693</v>
      </c>
      <c r="O522">
        <v>0</v>
      </c>
      <c r="P522">
        <v>754.89700000000005</v>
      </c>
      <c r="Q522">
        <v>796.10599999999999</v>
      </c>
      <c r="R522">
        <v>20000</v>
      </c>
      <c r="S522">
        <v>824180</v>
      </c>
      <c r="T522">
        <v>0</v>
      </c>
      <c r="U522">
        <v>0</v>
      </c>
      <c r="V522">
        <v>824180</v>
      </c>
      <c r="W522">
        <v>14</v>
      </c>
      <c r="X522">
        <v>745868.84299999999</v>
      </c>
      <c r="Y522">
        <v>745882.84299999999</v>
      </c>
      <c r="Z522">
        <v>9.5</v>
      </c>
      <c r="AA522">
        <v>4378463.42</v>
      </c>
      <c r="AB522">
        <v>8756791.6129999999</v>
      </c>
      <c r="AC522">
        <v>0.90500000000000003</v>
      </c>
      <c r="AD522">
        <v>2</v>
      </c>
      <c r="AE522">
        <v>19</v>
      </c>
      <c r="AH522">
        <v>0</v>
      </c>
      <c r="AI522">
        <v>0</v>
      </c>
      <c r="AJ522">
        <v>0</v>
      </c>
      <c r="AK522">
        <v>4200.8</v>
      </c>
      <c r="AL522">
        <v>0</v>
      </c>
    </row>
    <row r="523" spans="1:38" hidden="1" x14ac:dyDescent="0.25">
      <c r="A523">
        <v>987</v>
      </c>
      <c r="B523" t="s">
        <v>39</v>
      </c>
      <c r="C523" t="s">
        <v>39</v>
      </c>
      <c r="D523" t="s">
        <v>40</v>
      </c>
      <c r="E523" t="s">
        <v>41</v>
      </c>
      <c r="F523" t="s">
        <v>40</v>
      </c>
      <c r="H523" t="s">
        <v>1352</v>
      </c>
      <c r="I523" t="s">
        <v>57</v>
      </c>
      <c r="J523" t="s">
        <v>1353</v>
      </c>
      <c r="K523">
        <v>602</v>
      </c>
      <c r="L523">
        <v>602</v>
      </c>
      <c r="M523">
        <v>0</v>
      </c>
      <c r="N523">
        <v>601</v>
      </c>
      <c r="O523">
        <v>0</v>
      </c>
      <c r="P523">
        <v>463.67099999999999</v>
      </c>
      <c r="Q523">
        <v>486.33600000000001</v>
      </c>
      <c r="R523">
        <v>30000</v>
      </c>
      <c r="S523">
        <v>679950</v>
      </c>
      <c r="T523">
        <v>315000</v>
      </c>
      <c r="U523">
        <v>0</v>
      </c>
      <c r="V523">
        <v>994950</v>
      </c>
      <c r="W523">
        <v>45</v>
      </c>
      <c r="X523">
        <v>903349.40800000005</v>
      </c>
      <c r="Y523">
        <v>903394.40800000005</v>
      </c>
      <c r="Z523">
        <v>9.1999999999999993</v>
      </c>
      <c r="AA523">
        <v>5303157.68</v>
      </c>
      <c r="AB523">
        <v>10588330.358999999</v>
      </c>
      <c r="AC523">
        <v>0.90800000000000003</v>
      </c>
      <c r="AD523">
        <v>1.9965999999999999</v>
      </c>
      <c r="AE523">
        <v>18.37</v>
      </c>
      <c r="AH523">
        <v>0</v>
      </c>
      <c r="AI523">
        <v>0</v>
      </c>
      <c r="AJ523">
        <v>0</v>
      </c>
      <c r="AK523">
        <v>4553</v>
      </c>
      <c r="AL523">
        <v>0</v>
      </c>
    </row>
    <row r="524" spans="1:38" hidden="1" x14ac:dyDescent="0.25">
      <c r="A524">
        <v>988</v>
      </c>
      <c r="B524" t="s">
        <v>52</v>
      </c>
      <c r="C524" t="s">
        <v>52</v>
      </c>
      <c r="D524" t="s">
        <v>116</v>
      </c>
      <c r="E524" t="s">
        <v>117</v>
      </c>
      <c r="F524" t="s">
        <v>116</v>
      </c>
      <c r="H524" t="s">
        <v>1354</v>
      </c>
      <c r="I524" t="s">
        <v>57</v>
      </c>
      <c r="J524" t="s">
        <v>1355</v>
      </c>
      <c r="K524">
        <v>640</v>
      </c>
      <c r="L524">
        <v>640</v>
      </c>
      <c r="M524">
        <v>0</v>
      </c>
      <c r="N524">
        <v>240</v>
      </c>
      <c r="O524">
        <v>0</v>
      </c>
      <c r="P524">
        <v>964.51599999999996</v>
      </c>
      <c r="Q524">
        <v>992.15099999999995</v>
      </c>
      <c r="R524">
        <v>20000</v>
      </c>
      <c r="S524">
        <v>552700</v>
      </c>
      <c r="T524">
        <v>0</v>
      </c>
      <c r="U524">
        <v>0</v>
      </c>
      <c r="V524">
        <v>552700</v>
      </c>
      <c r="W524">
        <v>37963.5</v>
      </c>
      <c r="X524">
        <v>463790.4</v>
      </c>
      <c r="Y524">
        <v>501753.9</v>
      </c>
      <c r="Z524">
        <v>9.2200000000000006</v>
      </c>
      <c r="AA524">
        <v>3133942.66</v>
      </c>
      <c r="AB524">
        <v>5955456.1900000004</v>
      </c>
      <c r="AC524">
        <v>0.90780000000000005</v>
      </c>
      <c r="AD524">
        <v>1.9003000000000001</v>
      </c>
      <c r="AE524">
        <v>17.52</v>
      </c>
      <c r="AH524">
        <v>0</v>
      </c>
      <c r="AI524">
        <v>0</v>
      </c>
      <c r="AJ524">
        <v>0</v>
      </c>
      <c r="AK524">
        <v>2400</v>
      </c>
      <c r="AL524">
        <v>0</v>
      </c>
    </row>
    <row r="525" spans="1:38" hidden="1" x14ac:dyDescent="0.25">
      <c r="A525">
        <v>990</v>
      </c>
      <c r="B525" t="s">
        <v>39</v>
      </c>
      <c r="C525" t="s">
        <v>187</v>
      </c>
      <c r="D525" t="s">
        <v>445</v>
      </c>
      <c r="E525" t="s">
        <v>446</v>
      </c>
      <c r="F525" t="s">
        <v>445</v>
      </c>
      <c r="H525" t="s">
        <v>1356</v>
      </c>
      <c r="I525" t="s">
        <v>43</v>
      </c>
      <c r="J525" t="s">
        <v>1357</v>
      </c>
      <c r="K525">
        <v>1989</v>
      </c>
      <c r="L525">
        <v>1989</v>
      </c>
      <c r="M525">
        <v>0</v>
      </c>
      <c r="N525">
        <v>0</v>
      </c>
      <c r="O525">
        <v>0</v>
      </c>
      <c r="P525">
        <v>945.20899999999995</v>
      </c>
      <c r="Q525">
        <v>960.87900000000002</v>
      </c>
      <c r="R525">
        <v>10000</v>
      </c>
      <c r="S525">
        <v>156700</v>
      </c>
      <c r="T525">
        <v>0</v>
      </c>
      <c r="U525">
        <v>40000</v>
      </c>
      <c r="V525">
        <v>116700</v>
      </c>
      <c r="W525">
        <v>104188</v>
      </c>
      <c r="X525">
        <v>0</v>
      </c>
      <c r="Y525">
        <v>104188</v>
      </c>
      <c r="Z525">
        <v>10.72</v>
      </c>
      <c r="AA525">
        <v>1314892.8999999999</v>
      </c>
      <c r="AB525">
        <v>1591210.34</v>
      </c>
      <c r="AC525">
        <v>0.89280000000000004</v>
      </c>
      <c r="AD525">
        <v>1.2101</v>
      </c>
      <c r="AE525">
        <v>12.97</v>
      </c>
      <c r="AH525">
        <v>0</v>
      </c>
      <c r="AI525">
        <v>0</v>
      </c>
      <c r="AJ525">
        <v>0</v>
      </c>
      <c r="AK525">
        <v>0</v>
      </c>
      <c r="AL525">
        <v>0</v>
      </c>
    </row>
    <row r="526" spans="1:38" hidden="1" x14ac:dyDescent="0.25">
      <c r="A526">
        <v>991</v>
      </c>
      <c r="B526" t="s">
        <v>52</v>
      </c>
      <c r="C526" t="s">
        <v>120</v>
      </c>
      <c r="D526" t="s">
        <v>196</v>
      </c>
      <c r="E526" t="s">
        <v>718</v>
      </c>
      <c r="F526" t="s">
        <v>196</v>
      </c>
      <c r="H526" t="s">
        <v>1358</v>
      </c>
      <c r="I526" t="s">
        <v>57</v>
      </c>
      <c r="J526" t="s">
        <v>1359</v>
      </c>
      <c r="K526">
        <v>422</v>
      </c>
      <c r="L526">
        <v>422</v>
      </c>
      <c r="M526">
        <v>0</v>
      </c>
      <c r="N526">
        <v>419</v>
      </c>
      <c r="O526">
        <v>0</v>
      </c>
      <c r="P526">
        <v>928.976</v>
      </c>
      <c r="Q526">
        <v>949.47900000000004</v>
      </c>
      <c r="R526">
        <v>20000</v>
      </c>
      <c r="S526">
        <v>410060</v>
      </c>
      <c r="T526">
        <v>0</v>
      </c>
      <c r="U526">
        <v>0</v>
      </c>
      <c r="V526">
        <v>410060</v>
      </c>
      <c r="W526">
        <v>46</v>
      </c>
      <c r="X526">
        <v>371058.147</v>
      </c>
      <c r="Y526">
        <v>371104.147</v>
      </c>
      <c r="Z526">
        <v>9.5</v>
      </c>
      <c r="AA526">
        <v>2179209.25</v>
      </c>
      <c r="AB526">
        <v>4356768.574</v>
      </c>
      <c r="AC526">
        <v>0.90500000000000003</v>
      </c>
      <c r="AD526">
        <v>1.9992000000000001</v>
      </c>
      <c r="AE526">
        <v>18.989999999999998</v>
      </c>
      <c r="AH526">
        <v>0</v>
      </c>
      <c r="AI526">
        <v>0</v>
      </c>
      <c r="AJ526">
        <v>0</v>
      </c>
      <c r="AK526">
        <v>3023</v>
      </c>
      <c r="AL526">
        <v>0</v>
      </c>
    </row>
    <row r="527" spans="1:38" hidden="1" x14ac:dyDescent="0.25">
      <c r="A527">
        <v>996</v>
      </c>
      <c r="B527" t="s">
        <v>52</v>
      </c>
      <c r="C527" t="s">
        <v>52</v>
      </c>
      <c r="D527" t="s">
        <v>139</v>
      </c>
      <c r="E527" t="s">
        <v>892</v>
      </c>
      <c r="F527" t="s">
        <v>139</v>
      </c>
      <c r="H527" t="s">
        <v>1360</v>
      </c>
      <c r="I527" t="s">
        <v>57</v>
      </c>
      <c r="J527" t="s">
        <v>1361</v>
      </c>
      <c r="K527">
        <v>453</v>
      </c>
      <c r="L527">
        <v>453</v>
      </c>
      <c r="M527">
        <v>0</v>
      </c>
      <c r="N527">
        <v>449</v>
      </c>
      <c r="O527">
        <v>0</v>
      </c>
      <c r="P527">
        <v>171.85499999999999</v>
      </c>
      <c r="Q527">
        <v>198.74</v>
      </c>
      <c r="R527">
        <v>20000</v>
      </c>
      <c r="S527">
        <v>537700</v>
      </c>
      <c r="T527">
        <v>0</v>
      </c>
      <c r="U527">
        <v>0</v>
      </c>
      <c r="V527">
        <v>537700</v>
      </c>
      <c r="W527">
        <v>123</v>
      </c>
      <c r="X527">
        <v>486495.99</v>
      </c>
      <c r="Y527">
        <v>486618.99</v>
      </c>
      <c r="Z527">
        <v>9.5</v>
      </c>
      <c r="AA527">
        <v>2857276.31</v>
      </c>
      <c r="AB527">
        <v>5712875.9060000004</v>
      </c>
      <c r="AC527">
        <v>0.90500000000000003</v>
      </c>
      <c r="AD527">
        <v>1.9994000000000001</v>
      </c>
      <c r="AE527">
        <v>18.989999999999998</v>
      </c>
      <c r="AH527">
        <v>0</v>
      </c>
      <c r="AI527">
        <v>0</v>
      </c>
      <c r="AJ527">
        <v>0</v>
      </c>
      <c r="AK527">
        <v>4490</v>
      </c>
      <c r="AL527">
        <v>0</v>
      </c>
    </row>
    <row r="528" spans="1:38" hidden="1" x14ac:dyDescent="0.25">
      <c r="A528">
        <v>999</v>
      </c>
      <c r="B528" t="s">
        <v>39</v>
      </c>
      <c r="C528" t="s">
        <v>39</v>
      </c>
      <c r="D528" t="s">
        <v>327</v>
      </c>
      <c r="E528" t="s">
        <v>477</v>
      </c>
      <c r="F528" t="s">
        <v>327</v>
      </c>
      <c r="H528" t="s">
        <v>1362</v>
      </c>
      <c r="I528" t="s">
        <v>57</v>
      </c>
      <c r="J528" t="s">
        <v>1363</v>
      </c>
      <c r="K528">
        <v>325</v>
      </c>
      <c r="L528">
        <v>325</v>
      </c>
      <c r="M528">
        <v>0</v>
      </c>
      <c r="N528">
        <v>325</v>
      </c>
      <c r="O528">
        <v>0</v>
      </c>
      <c r="P528">
        <v>769.27200000000005</v>
      </c>
      <c r="Q528">
        <v>790.471</v>
      </c>
      <c r="R528">
        <v>20000</v>
      </c>
      <c r="S528">
        <v>423980</v>
      </c>
      <c r="T528">
        <v>140000</v>
      </c>
      <c r="U528">
        <v>0</v>
      </c>
      <c r="V528">
        <v>563980</v>
      </c>
      <c r="W528">
        <v>0</v>
      </c>
      <c r="X528">
        <v>510402.86900000001</v>
      </c>
      <c r="Y528">
        <v>510402.86900000001</v>
      </c>
      <c r="Z528">
        <v>9.5</v>
      </c>
      <c r="AA528">
        <v>2996064.39</v>
      </c>
      <c r="AB528">
        <v>5992308.9759999998</v>
      </c>
      <c r="AC528">
        <v>0.90500000000000003</v>
      </c>
      <c r="AD528">
        <v>2.0001000000000002</v>
      </c>
      <c r="AE528">
        <v>19</v>
      </c>
      <c r="AH528">
        <v>0</v>
      </c>
      <c r="AI528">
        <v>0</v>
      </c>
      <c r="AJ528">
        <v>0</v>
      </c>
      <c r="AK528">
        <v>2558.5</v>
      </c>
      <c r="AL528">
        <v>0</v>
      </c>
    </row>
    <row r="529" spans="1:38" hidden="1" x14ac:dyDescent="0.25">
      <c r="A529">
        <v>1000</v>
      </c>
      <c r="B529" t="s">
        <v>94</v>
      </c>
      <c r="C529" t="s">
        <v>166</v>
      </c>
      <c r="D529" t="s">
        <v>312</v>
      </c>
      <c r="E529" t="s">
        <v>563</v>
      </c>
      <c r="F529" t="s">
        <v>312</v>
      </c>
      <c r="H529" t="s">
        <v>1364</v>
      </c>
      <c r="I529" t="s">
        <v>57</v>
      </c>
      <c r="J529" t="s">
        <v>1365</v>
      </c>
      <c r="K529">
        <v>287</v>
      </c>
      <c r="L529">
        <v>287</v>
      </c>
      <c r="M529">
        <v>0</v>
      </c>
      <c r="N529">
        <v>258</v>
      </c>
      <c r="O529">
        <v>1</v>
      </c>
      <c r="P529">
        <v>585.00800000000004</v>
      </c>
      <c r="Q529">
        <v>608.07299999999998</v>
      </c>
      <c r="R529">
        <v>20000</v>
      </c>
      <c r="S529">
        <v>461300</v>
      </c>
      <c r="T529">
        <v>0</v>
      </c>
      <c r="U529">
        <v>0</v>
      </c>
      <c r="V529">
        <v>461300</v>
      </c>
      <c r="W529">
        <v>5918</v>
      </c>
      <c r="X529">
        <v>306900</v>
      </c>
      <c r="Y529">
        <v>312818</v>
      </c>
      <c r="Z529">
        <v>32.19</v>
      </c>
      <c r="AA529">
        <v>1844355.62</v>
      </c>
      <c r="AB529">
        <v>1795607.62</v>
      </c>
      <c r="AC529">
        <v>0.67810000000000004</v>
      </c>
      <c r="AD529">
        <v>0.97360000000000002</v>
      </c>
      <c r="AE529">
        <v>31.34</v>
      </c>
      <c r="AH529">
        <v>0</v>
      </c>
      <c r="AI529">
        <v>0</v>
      </c>
      <c r="AJ529">
        <v>0</v>
      </c>
      <c r="AK529">
        <v>1534.5</v>
      </c>
      <c r="AL529">
        <v>0</v>
      </c>
    </row>
    <row r="530" spans="1:38" hidden="1" x14ac:dyDescent="0.25">
      <c r="A530">
        <v>1001</v>
      </c>
      <c r="B530" t="s">
        <v>71</v>
      </c>
      <c r="C530" t="s">
        <v>72</v>
      </c>
      <c r="D530" t="s">
        <v>375</v>
      </c>
      <c r="E530" t="s">
        <v>376</v>
      </c>
      <c r="F530" t="s">
        <v>375</v>
      </c>
      <c r="H530" t="s">
        <v>1366</v>
      </c>
      <c r="I530" t="s">
        <v>378</v>
      </c>
      <c r="J530" t="s">
        <v>1367</v>
      </c>
      <c r="K530">
        <v>6916</v>
      </c>
      <c r="L530">
        <v>6916</v>
      </c>
      <c r="M530">
        <v>0</v>
      </c>
      <c r="N530">
        <v>268</v>
      </c>
      <c r="O530">
        <v>0</v>
      </c>
      <c r="P530">
        <v>1626.2380000000001</v>
      </c>
      <c r="Q530">
        <v>1664.3340000000001</v>
      </c>
      <c r="R530">
        <v>40000</v>
      </c>
      <c r="S530">
        <v>1523840</v>
      </c>
      <c r="T530">
        <v>70000</v>
      </c>
      <c r="U530">
        <v>0</v>
      </c>
      <c r="V530">
        <v>1593840</v>
      </c>
      <c r="W530">
        <v>798838.96</v>
      </c>
      <c r="X530">
        <v>341230</v>
      </c>
      <c r="Y530">
        <v>1140068.96</v>
      </c>
      <c r="Z530">
        <v>28.47</v>
      </c>
      <c r="AA530">
        <v>11120407.85</v>
      </c>
      <c r="AB530">
        <v>11473493.93</v>
      </c>
      <c r="AC530">
        <v>0.71530000000000005</v>
      </c>
      <c r="AD530">
        <v>1.0318000000000001</v>
      </c>
      <c r="AE530">
        <v>29.38</v>
      </c>
      <c r="AH530">
        <v>0</v>
      </c>
      <c r="AI530">
        <v>0</v>
      </c>
      <c r="AJ530">
        <v>0</v>
      </c>
      <c r="AK530">
        <v>2290</v>
      </c>
      <c r="AL530">
        <v>0</v>
      </c>
    </row>
    <row r="531" spans="1:38" hidden="1" x14ac:dyDescent="0.25">
      <c r="A531">
        <v>1003</v>
      </c>
      <c r="B531" t="s">
        <v>52</v>
      </c>
      <c r="C531" t="s">
        <v>52</v>
      </c>
      <c r="D531" t="s">
        <v>139</v>
      </c>
      <c r="E531" t="s">
        <v>1065</v>
      </c>
      <c r="F531" t="s">
        <v>139</v>
      </c>
      <c r="H531" t="s">
        <v>1368</v>
      </c>
      <c r="I531" t="s">
        <v>57</v>
      </c>
      <c r="J531" t="s">
        <v>1369</v>
      </c>
      <c r="K531">
        <v>267</v>
      </c>
      <c r="L531">
        <v>267</v>
      </c>
      <c r="M531">
        <v>0</v>
      </c>
      <c r="N531">
        <v>266</v>
      </c>
      <c r="O531">
        <v>0</v>
      </c>
      <c r="P531">
        <v>371.43</v>
      </c>
      <c r="Q531">
        <v>383.649</v>
      </c>
      <c r="R531">
        <v>20000</v>
      </c>
      <c r="S531">
        <v>244380</v>
      </c>
      <c r="T531">
        <v>0</v>
      </c>
      <c r="U531">
        <v>0</v>
      </c>
      <c r="V531">
        <v>244380</v>
      </c>
      <c r="W531">
        <v>19</v>
      </c>
      <c r="X531">
        <v>221144.42</v>
      </c>
      <c r="Y531">
        <v>221163.42</v>
      </c>
      <c r="Z531">
        <v>9.5</v>
      </c>
      <c r="AA531">
        <v>1298384.24</v>
      </c>
      <c r="AB531">
        <v>2596235.0120000001</v>
      </c>
      <c r="AC531">
        <v>0.90500000000000003</v>
      </c>
      <c r="AD531">
        <v>1.9996</v>
      </c>
      <c r="AE531">
        <v>19</v>
      </c>
      <c r="AH531">
        <v>0</v>
      </c>
      <c r="AI531">
        <v>0</v>
      </c>
      <c r="AJ531">
        <v>0</v>
      </c>
      <c r="AK531">
        <v>2660</v>
      </c>
      <c r="AL531">
        <v>0</v>
      </c>
    </row>
    <row r="532" spans="1:38" hidden="1" x14ac:dyDescent="0.25">
      <c r="A532">
        <v>1005</v>
      </c>
      <c r="B532" t="s">
        <v>71</v>
      </c>
      <c r="C532" t="s">
        <v>108</v>
      </c>
      <c r="D532" t="s">
        <v>340</v>
      </c>
      <c r="E532" t="s">
        <v>341</v>
      </c>
      <c r="F532" t="s">
        <v>340</v>
      </c>
      <c r="H532" t="s">
        <v>1370</v>
      </c>
      <c r="I532" t="s">
        <v>57</v>
      </c>
      <c r="J532" t="s">
        <v>1371</v>
      </c>
      <c r="K532">
        <v>444</v>
      </c>
      <c r="L532">
        <v>444</v>
      </c>
      <c r="M532">
        <v>0</v>
      </c>
      <c r="N532">
        <v>438</v>
      </c>
      <c r="O532">
        <v>0</v>
      </c>
      <c r="P532">
        <v>85.503</v>
      </c>
      <c r="Q532">
        <v>110.06399999999999</v>
      </c>
      <c r="R532">
        <v>20000</v>
      </c>
      <c r="S532">
        <v>491220</v>
      </c>
      <c r="T532">
        <v>0</v>
      </c>
      <c r="U532">
        <v>0</v>
      </c>
      <c r="V532">
        <v>491220</v>
      </c>
      <c r="W532">
        <v>1108</v>
      </c>
      <c r="X532">
        <v>870720</v>
      </c>
      <c r="Y532">
        <v>871828</v>
      </c>
      <c r="Z532">
        <v>-77.48</v>
      </c>
      <c r="AA532">
        <v>5084340.66</v>
      </c>
      <c r="AB532">
        <v>5080022.66</v>
      </c>
      <c r="AC532">
        <v>1.7747999999999999</v>
      </c>
      <c r="AD532">
        <v>0.99919999999999998</v>
      </c>
      <c r="AE532">
        <v>-77.42</v>
      </c>
      <c r="AH532">
        <v>0</v>
      </c>
      <c r="AI532">
        <v>0</v>
      </c>
      <c r="AJ532">
        <v>0</v>
      </c>
      <c r="AK532">
        <v>2176.8000000000002</v>
      </c>
      <c r="AL532">
        <v>0</v>
      </c>
    </row>
    <row r="533" spans="1:38" hidden="1" x14ac:dyDescent="0.25">
      <c r="A533">
        <v>1007</v>
      </c>
      <c r="B533" t="s">
        <v>52</v>
      </c>
      <c r="C533" t="s">
        <v>53</v>
      </c>
      <c r="D533" t="s">
        <v>54</v>
      </c>
      <c r="E533" t="s">
        <v>950</v>
      </c>
      <c r="F533" t="s">
        <v>54</v>
      </c>
      <c r="H533" t="s">
        <v>1372</v>
      </c>
      <c r="I533" t="s">
        <v>57</v>
      </c>
      <c r="J533" t="s">
        <v>1373</v>
      </c>
      <c r="K533">
        <v>674</v>
      </c>
      <c r="L533">
        <v>674</v>
      </c>
      <c r="M533">
        <v>0</v>
      </c>
      <c r="N533">
        <v>671</v>
      </c>
      <c r="O533">
        <v>0</v>
      </c>
      <c r="P533">
        <v>537.45000000000005</v>
      </c>
      <c r="Q533">
        <v>551.21</v>
      </c>
      <c r="R533">
        <v>40000</v>
      </c>
      <c r="S533">
        <v>550400</v>
      </c>
      <c r="T533">
        <v>420000</v>
      </c>
      <c r="U533">
        <v>0</v>
      </c>
      <c r="V533">
        <v>970400</v>
      </c>
      <c r="W533">
        <v>67</v>
      </c>
      <c r="X533">
        <v>498042.46</v>
      </c>
      <c r="Y533">
        <v>498109.46</v>
      </c>
      <c r="Z533">
        <v>48.67</v>
      </c>
      <c r="AA533">
        <v>2924448.16</v>
      </c>
      <c r="AB533">
        <v>5847698.4119999995</v>
      </c>
      <c r="AC533">
        <v>0.51329999999999998</v>
      </c>
      <c r="AD533">
        <v>1.9996</v>
      </c>
      <c r="AE533">
        <v>97.32</v>
      </c>
      <c r="AH533">
        <v>0</v>
      </c>
      <c r="AI533">
        <v>0</v>
      </c>
      <c r="AJ533">
        <v>0</v>
      </c>
      <c r="AK533">
        <v>6327</v>
      </c>
      <c r="AL533">
        <v>0</v>
      </c>
    </row>
    <row r="534" spans="1:38" hidden="1" x14ac:dyDescent="0.25">
      <c r="A534">
        <v>1011</v>
      </c>
      <c r="B534" t="s">
        <v>52</v>
      </c>
      <c r="C534" t="s">
        <v>53</v>
      </c>
      <c r="D534" t="s">
        <v>59</v>
      </c>
      <c r="E534" t="s">
        <v>60</v>
      </c>
      <c r="F534" t="s">
        <v>59</v>
      </c>
      <c r="H534" t="s">
        <v>1374</v>
      </c>
      <c r="I534" t="s">
        <v>57</v>
      </c>
      <c r="J534" t="s">
        <v>1375</v>
      </c>
      <c r="K534">
        <v>505</v>
      </c>
      <c r="L534">
        <v>505</v>
      </c>
      <c r="M534">
        <v>0</v>
      </c>
      <c r="N534">
        <v>505</v>
      </c>
      <c r="O534">
        <v>0</v>
      </c>
      <c r="P534">
        <v>757.76</v>
      </c>
      <c r="Q534">
        <v>784.8</v>
      </c>
      <c r="R534">
        <v>30000</v>
      </c>
      <c r="S534">
        <v>811200</v>
      </c>
      <c r="T534">
        <v>0</v>
      </c>
      <c r="U534">
        <v>50000</v>
      </c>
      <c r="V534">
        <v>761200</v>
      </c>
      <c r="W534">
        <v>0</v>
      </c>
      <c r="X534">
        <v>688886.48400000005</v>
      </c>
      <c r="Y534">
        <v>688886.48400000005</v>
      </c>
      <c r="Z534">
        <v>9.5</v>
      </c>
      <c r="AA534">
        <v>4043763.48</v>
      </c>
      <c r="AB534">
        <v>8087527.0719999997</v>
      </c>
      <c r="AC534">
        <v>0.90500000000000003</v>
      </c>
      <c r="AD534">
        <v>2</v>
      </c>
      <c r="AE534">
        <v>19</v>
      </c>
      <c r="AH534">
        <v>0</v>
      </c>
      <c r="AI534">
        <v>0</v>
      </c>
      <c r="AJ534">
        <v>0</v>
      </c>
      <c r="AK534">
        <v>3454</v>
      </c>
      <c r="AL534">
        <v>0</v>
      </c>
    </row>
    <row r="535" spans="1:38" hidden="1" x14ac:dyDescent="0.25">
      <c r="A535">
        <v>1014</v>
      </c>
      <c r="B535" t="s">
        <v>94</v>
      </c>
      <c r="C535" t="s">
        <v>95</v>
      </c>
      <c r="D535" t="s">
        <v>238</v>
      </c>
      <c r="E535" t="s">
        <v>1376</v>
      </c>
      <c r="F535" t="s">
        <v>238</v>
      </c>
      <c r="H535" t="s">
        <v>1377</v>
      </c>
      <c r="I535" t="s">
        <v>436</v>
      </c>
      <c r="J535" t="s">
        <v>1378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379.262</v>
      </c>
      <c r="Q535">
        <v>379.262</v>
      </c>
      <c r="R535">
        <v>20000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H535">
        <v>0</v>
      </c>
      <c r="AI535">
        <v>0</v>
      </c>
      <c r="AJ535">
        <v>0</v>
      </c>
      <c r="AK535">
        <v>0</v>
      </c>
      <c r="AL535">
        <v>0</v>
      </c>
    </row>
    <row r="536" spans="1:38" hidden="1" x14ac:dyDescent="0.25">
      <c r="A536">
        <v>1017</v>
      </c>
      <c r="B536" t="s">
        <v>94</v>
      </c>
      <c r="C536" t="s">
        <v>166</v>
      </c>
      <c r="D536" t="s">
        <v>166</v>
      </c>
      <c r="E536" t="s">
        <v>468</v>
      </c>
      <c r="F536" t="s">
        <v>166</v>
      </c>
      <c r="H536" t="s">
        <v>1379</v>
      </c>
      <c r="I536" t="s">
        <v>378</v>
      </c>
      <c r="J536" t="s">
        <v>1380</v>
      </c>
      <c r="K536">
        <v>1301</v>
      </c>
      <c r="L536">
        <v>1301</v>
      </c>
      <c r="M536">
        <v>0</v>
      </c>
      <c r="N536">
        <v>2</v>
      </c>
      <c r="O536">
        <v>0</v>
      </c>
      <c r="P536">
        <v>37.506</v>
      </c>
      <c r="Q536">
        <v>49.042000000000002</v>
      </c>
      <c r="R536">
        <v>20000</v>
      </c>
      <c r="S536">
        <v>230720</v>
      </c>
      <c r="T536">
        <v>0</v>
      </c>
      <c r="U536">
        <v>170500</v>
      </c>
      <c r="V536">
        <v>60220</v>
      </c>
      <c r="W536">
        <v>51295.5</v>
      </c>
      <c r="X536">
        <v>3595.6</v>
      </c>
      <c r="Y536">
        <v>54891.1</v>
      </c>
      <c r="Z536">
        <v>8.85</v>
      </c>
      <c r="AA536">
        <v>724654.62</v>
      </c>
      <c r="AB536">
        <v>1026772.62</v>
      </c>
      <c r="AC536">
        <v>0.91149999999999998</v>
      </c>
      <c r="AD536">
        <v>1.4169</v>
      </c>
      <c r="AE536">
        <v>12.54</v>
      </c>
      <c r="AH536">
        <v>0</v>
      </c>
      <c r="AI536">
        <v>0</v>
      </c>
      <c r="AJ536">
        <v>0</v>
      </c>
      <c r="AK536">
        <v>20</v>
      </c>
      <c r="AL536">
        <v>0</v>
      </c>
    </row>
    <row r="537" spans="1:38" hidden="1" x14ac:dyDescent="0.25">
      <c r="A537">
        <v>1019</v>
      </c>
      <c r="B537" t="s">
        <v>52</v>
      </c>
      <c r="C537" t="s">
        <v>129</v>
      </c>
      <c r="D537" t="s">
        <v>252</v>
      </c>
      <c r="E537" t="s">
        <v>685</v>
      </c>
      <c r="F537" t="s">
        <v>252</v>
      </c>
      <c r="H537" t="s">
        <v>1381</v>
      </c>
      <c r="I537" t="s">
        <v>57</v>
      </c>
      <c r="J537" t="s">
        <v>1382</v>
      </c>
      <c r="K537">
        <v>459</v>
      </c>
      <c r="L537">
        <v>459</v>
      </c>
      <c r="M537">
        <v>0</v>
      </c>
      <c r="N537">
        <v>459</v>
      </c>
      <c r="O537">
        <v>0</v>
      </c>
      <c r="P537">
        <v>657.39499999999998</v>
      </c>
      <c r="Q537">
        <v>677.61300000000006</v>
      </c>
      <c r="R537">
        <v>20000</v>
      </c>
      <c r="S537">
        <v>404360</v>
      </c>
      <c r="T537">
        <v>517000</v>
      </c>
      <c r="U537">
        <v>0</v>
      </c>
      <c r="V537">
        <v>921360</v>
      </c>
      <c r="W537">
        <v>0</v>
      </c>
      <c r="X537">
        <v>833828.58799999999</v>
      </c>
      <c r="Y537">
        <v>833828.58799999999</v>
      </c>
      <c r="Z537">
        <v>9.5</v>
      </c>
      <c r="AA537">
        <v>4894573.49</v>
      </c>
      <c r="AB537">
        <v>9789147.4360000007</v>
      </c>
      <c r="AC537">
        <v>0.90500000000000003</v>
      </c>
      <c r="AD537">
        <v>2</v>
      </c>
      <c r="AE537">
        <v>19</v>
      </c>
      <c r="AH537">
        <v>0</v>
      </c>
      <c r="AI537">
        <v>0</v>
      </c>
      <c r="AJ537">
        <v>0</v>
      </c>
      <c r="AK537">
        <v>4587.5</v>
      </c>
      <c r="AL537">
        <v>0</v>
      </c>
    </row>
    <row r="538" spans="1:38" hidden="1" x14ac:dyDescent="0.25">
      <c r="A538">
        <v>1020</v>
      </c>
      <c r="B538" t="s">
        <v>39</v>
      </c>
      <c r="C538" t="s">
        <v>39</v>
      </c>
      <c r="D538" t="s">
        <v>40</v>
      </c>
      <c r="E538" t="s">
        <v>1198</v>
      </c>
      <c r="F538" t="s">
        <v>40</v>
      </c>
      <c r="H538" t="s">
        <v>1383</v>
      </c>
      <c r="I538" t="s">
        <v>57</v>
      </c>
      <c r="J538" t="s">
        <v>1384</v>
      </c>
      <c r="K538">
        <v>861</v>
      </c>
      <c r="L538">
        <v>861</v>
      </c>
      <c r="M538">
        <v>0</v>
      </c>
      <c r="N538">
        <v>861</v>
      </c>
      <c r="O538">
        <v>0</v>
      </c>
      <c r="P538">
        <v>1085.7</v>
      </c>
      <c r="Q538">
        <v>1139.8</v>
      </c>
      <c r="R538">
        <v>20000</v>
      </c>
      <c r="S538">
        <v>1082000</v>
      </c>
      <c r="T538">
        <v>347600</v>
      </c>
      <c r="U538">
        <v>0</v>
      </c>
      <c r="V538">
        <v>1429600</v>
      </c>
      <c r="W538">
        <v>0</v>
      </c>
      <c r="X538">
        <v>1294777.4129999999</v>
      </c>
      <c r="Y538">
        <v>1294777.4129999999</v>
      </c>
      <c r="Z538">
        <v>9.43</v>
      </c>
      <c r="AA538">
        <v>7600340.0899999999</v>
      </c>
      <c r="AB538">
        <v>15194870.809</v>
      </c>
      <c r="AC538">
        <v>0.90569999999999995</v>
      </c>
      <c r="AD538">
        <v>1.9992000000000001</v>
      </c>
      <c r="AE538">
        <v>18.850000000000001</v>
      </c>
      <c r="AH538">
        <v>0</v>
      </c>
      <c r="AI538">
        <v>0</v>
      </c>
      <c r="AJ538">
        <v>0</v>
      </c>
      <c r="AK538">
        <v>6535.5</v>
      </c>
      <c r="AL538">
        <v>0</v>
      </c>
    </row>
    <row r="539" spans="1:38" hidden="1" x14ac:dyDescent="0.25">
      <c r="A539">
        <v>1022</v>
      </c>
      <c r="B539" t="s">
        <v>45</v>
      </c>
      <c r="C539" t="s">
        <v>45</v>
      </c>
      <c r="D539" t="s">
        <v>581</v>
      </c>
      <c r="E539" t="s">
        <v>582</v>
      </c>
      <c r="F539" t="s">
        <v>581</v>
      </c>
      <c r="H539" t="s">
        <v>1385</v>
      </c>
      <c r="I539" t="s">
        <v>57</v>
      </c>
      <c r="J539" t="s">
        <v>1386</v>
      </c>
      <c r="K539">
        <v>657</v>
      </c>
      <c r="L539">
        <v>657</v>
      </c>
      <c r="M539">
        <v>0</v>
      </c>
      <c r="N539">
        <v>640</v>
      </c>
      <c r="O539">
        <v>0</v>
      </c>
      <c r="P539">
        <v>4424.3999999999996</v>
      </c>
      <c r="Q539">
        <v>4663.8999999999996</v>
      </c>
      <c r="R539">
        <v>2000</v>
      </c>
      <c r="S539">
        <v>479000</v>
      </c>
      <c r="T539">
        <v>443610.4</v>
      </c>
      <c r="U539">
        <v>0</v>
      </c>
      <c r="V539">
        <v>922610.4</v>
      </c>
      <c r="W539">
        <v>495</v>
      </c>
      <c r="X539">
        <v>834466.23</v>
      </c>
      <c r="Y539">
        <v>834961.23</v>
      </c>
      <c r="Z539">
        <v>9.5</v>
      </c>
      <c r="AA539">
        <v>4904014.05</v>
      </c>
      <c r="AB539">
        <v>9802375.8900000006</v>
      </c>
      <c r="AC539">
        <v>0.90500000000000003</v>
      </c>
      <c r="AD539">
        <v>1.9987999999999999</v>
      </c>
      <c r="AE539">
        <v>18.989999999999998</v>
      </c>
      <c r="AH539">
        <v>0</v>
      </c>
      <c r="AI539">
        <v>0</v>
      </c>
      <c r="AJ539">
        <v>0</v>
      </c>
      <c r="AK539">
        <v>4208.1000000000004</v>
      </c>
      <c r="AL539">
        <v>0</v>
      </c>
    </row>
    <row r="540" spans="1:38" hidden="1" x14ac:dyDescent="0.25">
      <c r="A540">
        <v>1024</v>
      </c>
      <c r="B540" t="s">
        <v>94</v>
      </c>
      <c r="C540" t="s">
        <v>95</v>
      </c>
      <c r="D540" t="s">
        <v>393</v>
      </c>
      <c r="E540" t="s">
        <v>535</v>
      </c>
      <c r="F540" t="s">
        <v>393</v>
      </c>
      <c r="H540" t="s">
        <v>1387</v>
      </c>
      <c r="I540" t="s">
        <v>57</v>
      </c>
      <c r="J540" t="s">
        <v>1388</v>
      </c>
      <c r="K540">
        <v>338</v>
      </c>
      <c r="L540">
        <v>338</v>
      </c>
      <c r="M540">
        <v>0</v>
      </c>
      <c r="N540">
        <v>330</v>
      </c>
      <c r="O540">
        <v>0</v>
      </c>
      <c r="P540">
        <v>698.59100000000001</v>
      </c>
      <c r="Q540">
        <v>750.26300000000003</v>
      </c>
      <c r="R540">
        <v>30000</v>
      </c>
      <c r="S540">
        <v>1550160</v>
      </c>
      <c r="T540">
        <v>0</v>
      </c>
      <c r="U540">
        <v>869489</v>
      </c>
      <c r="V540">
        <v>680671</v>
      </c>
      <c r="W540">
        <v>235</v>
      </c>
      <c r="X540">
        <v>551300</v>
      </c>
      <c r="Y540">
        <v>551535</v>
      </c>
      <c r="Z540">
        <v>18.97</v>
      </c>
      <c r="AA540">
        <v>3243029.8</v>
      </c>
      <c r="AB540">
        <v>6474229.7999999998</v>
      </c>
      <c r="AC540">
        <v>0.81030000000000002</v>
      </c>
      <c r="AD540">
        <v>1.9964</v>
      </c>
      <c r="AE540">
        <v>37.869999999999997</v>
      </c>
      <c r="AH540">
        <v>0</v>
      </c>
      <c r="AI540">
        <v>0</v>
      </c>
      <c r="AJ540">
        <v>0</v>
      </c>
      <c r="AK540">
        <v>2756.5</v>
      </c>
      <c r="AL540">
        <v>0</v>
      </c>
    </row>
    <row r="541" spans="1:38" hidden="1" x14ac:dyDescent="0.25">
      <c r="A541">
        <v>1025</v>
      </c>
      <c r="B541" t="s">
        <v>94</v>
      </c>
      <c r="C541" t="s">
        <v>102</v>
      </c>
      <c r="D541" t="s">
        <v>159</v>
      </c>
      <c r="E541" t="s">
        <v>966</v>
      </c>
      <c r="F541" t="s">
        <v>159</v>
      </c>
      <c r="H541" t="s">
        <v>1389</v>
      </c>
      <c r="I541" t="s">
        <v>57</v>
      </c>
      <c r="J541" t="s">
        <v>1390</v>
      </c>
      <c r="K541">
        <v>470</v>
      </c>
      <c r="L541">
        <v>470</v>
      </c>
      <c r="M541">
        <v>0</v>
      </c>
      <c r="N541">
        <v>452</v>
      </c>
      <c r="O541">
        <v>0</v>
      </c>
      <c r="P541">
        <v>745.44600000000003</v>
      </c>
      <c r="Q541">
        <v>785.22199999999998</v>
      </c>
      <c r="R541">
        <v>20000</v>
      </c>
      <c r="S541">
        <v>795520</v>
      </c>
      <c r="T541">
        <v>0</v>
      </c>
      <c r="U541">
        <v>0</v>
      </c>
      <c r="V541">
        <v>795520</v>
      </c>
      <c r="W541">
        <v>425</v>
      </c>
      <c r="X541">
        <v>700400</v>
      </c>
      <c r="Y541">
        <v>700825</v>
      </c>
      <c r="Z541">
        <v>11.9</v>
      </c>
      <c r="AA541">
        <v>4118566.3</v>
      </c>
      <c r="AB541">
        <v>8226745.2999999998</v>
      </c>
      <c r="AC541">
        <v>0.88100000000000001</v>
      </c>
      <c r="AD541">
        <v>1.9975000000000001</v>
      </c>
      <c r="AE541">
        <v>23.77</v>
      </c>
      <c r="AH541">
        <v>0</v>
      </c>
      <c r="AI541">
        <v>0</v>
      </c>
      <c r="AJ541">
        <v>0</v>
      </c>
      <c r="AK541">
        <v>3502</v>
      </c>
      <c r="AL541">
        <v>0</v>
      </c>
    </row>
    <row r="542" spans="1:38" hidden="1" x14ac:dyDescent="0.25">
      <c r="A542">
        <v>1026</v>
      </c>
      <c r="B542" t="s">
        <v>45</v>
      </c>
      <c r="C542" t="s">
        <v>46</v>
      </c>
      <c r="D542" t="s">
        <v>231</v>
      </c>
      <c r="E542" t="s">
        <v>349</v>
      </c>
      <c r="F542" t="s">
        <v>231</v>
      </c>
      <c r="H542" t="s">
        <v>1391</v>
      </c>
      <c r="I542" t="s">
        <v>79</v>
      </c>
      <c r="J542" t="s">
        <v>1392</v>
      </c>
      <c r="K542">
        <v>1</v>
      </c>
      <c r="L542">
        <v>1</v>
      </c>
      <c r="M542">
        <v>0</v>
      </c>
      <c r="N542">
        <v>0</v>
      </c>
      <c r="O542">
        <v>0</v>
      </c>
      <c r="P542">
        <v>1765.2059999999999</v>
      </c>
      <c r="Q542">
        <v>1792.539</v>
      </c>
      <c r="R542">
        <v>40000</v>
      </c>
      <c r="S542">
        <v>1093320</v>
      </c>
      <c r="T542">
        <v>0</v>
      </c>
      <c r="U542">
        <v>0</v>
      </c>
      <c r="V542">
        <v>1093320</v>
      </c>
      <c r="W542">
        <v>1097750</v>
      </c>
      <c r="X542">
        <v>0</v>
      </c>
      <c r="Y542">
        <v>1097750</v>
      </c>
      <c r="Z542">
        <v>-0.41</v>
      </c>
      <c r="AA542">
        <v>3991183</v>
      </c>
      <c r="AB542">
        <v>4101668</v>
      </c>
      <c r="AC542">
        <v>1.0041</v>
      </c>
      <c r="AD542">
        <v>1.0277000000000001</v>
      </c>
      <c r="AE542">
        <v>-0.42</v>
      </c>
      <c r="AH542">
        <v>0</v>
      </c>
      <c r="AI542">
        <v>0</v>
      </c>
      <c r="AJ542">
        <v>0</v>
      </c>
      <c r="AK542">
        <v>0</v>
      </c>
      <c r="AL542">
        <v>0</v>
      </c>
    </row>
    <row r="543" spans="1:38" hidden="1" x14ac:dyDescent="0.25">
      <c r="A543">
        <v>1029</v>
      </c>
      <c r="B543" t="s">
        <v>52</v>
      </c>
      <c r="C543" t="s">
        <v>129</v>
      </c>
      <c r="D543" t="s">
        <v>252</v>
      </c>
      <c r="E543" t="s">
        <v>1062</v>
      </c>
      <c r="F543" t="s">
        <v>252</v>
      </c>
      <c r="H543" t="s">
        <v>1393</v>
      </c>
      <c r="I543" t="s">
        <v>79</v>
      </c>
      <c r="J543" t="s">
        <v>1394</v>
      </c>
      <c r="K543">
        <v>18</v>
      </c>
      <c r="L543">
        <v>18</v>
      </c>
      <c r="M543">
        <v>0</v>
      </c>
      <c r="N543">
        <v>0</v>
      </c>
      <c r="O543">
        <v>0</v>
      </c>
      <c r="P543">
        <v>7409.6</v>
      </c>
      <c r="Q543">
        <v>7878.1</v>
      </c>
      <c r="R543">
        <v>500</v>
      </c>
      <c r="S543">
        <v>234250</v>
      </c>
      <c r="T543">
        <v>0</v>
      </c>
      <c r="U543">
        <v>0</v>
      </c>
      <c r="V543">
        <v>234250</v>
      </c>
      <c r="W543">
        <v>232414.5</v>
      </c>
      <c r="X543">
        <v>0</v>
      </c>
      <c r="Y543">
        <v>232414.5</v>
      </c>
      <c r="Z543">
        <v>0.78</v>
      </c>
      <c r="AA543">
        <v>2064875.68</v>
      </c>
      <c r="AB543">
        <v>2065981.68</v>
      </c>
      <c r="AC543">
        <v>0.99219999999999997</v>
      </c>
      <c r="AD543">
        <v>1.0004999999999999</v>
      </c>
      <c r="AE543">
        <v>0.78</v>
      </c>
      <c r="AH543">
        <v>0</v>
      </c>
      <c r="AI543">
        <v>0</v>
      </c>
      <c r="AJ543">
        <v>0</v>
      </c>
      <c r="AK543">
        <v>0</v>
      </c>
      <c r="AL543">
        <v>0</v>
      </c>
    </row>
    <row r="544" spans="1:38" hidden="1" x14ac:dyDescent="0.25">
      <c r="A544">
        <v>1030</v>
      </c>
      <c r="B544" t="s">
        <v>94</v>
      </c>
      <c r="C544" t="s">
        <v>166</v>
      </c>
      <c r="D544" t="s">
        <v>171</v>
      </c>
      <c r="E544" t="s">
        <v>1395</v>
      </c>
      <c r="F544" t="s">
        <v>171</v>
      </c>
      <c r="H544" t="s">
        <v>1396</v>
      </c>
      <c r="I544" t="s">
        <v>57</v>
      </c>
      <c r="J544" t="s">
        <v>1397</v>
      </c>
      <c r="K544">
        <v>357</v>
      </c>
      <c r="L544">
        <v>357</v>
      </c>
      <c r="M544">
        <v>0</v>
      </c>
      <c r="N544">
        <v>357</v>
      </c>
      <c r="O544">
        <v>0</v>
      </c>
      <c r="P544">
        <v>894.74</v>
      </c>
      <c r="Q544">
        <v>922.9</v>
      </c>
      <c r="R544">
        <v>20000</v>
      </c>
      <c r="S544">
        <v>563200</v>
      </c>
      <c r="T544">
        <v>0</v>
      </c>
      <c r="U544">
        <v>0</v>
      </c>
      <c r="V544">
        <v>563200</v>
      </c>
      <c r="W544">
        <v>0</v>
      </c>
      <c r="X544">
        <v>509697.065</v>
      </c>
      <c r="Y544">
        <v>509697.065</v>
      </c>
      <c r="Z544">
        <v>9.5</v>
      </c>
      <c r="AA544">
        <v>2991921.76</v>
      </c>
      <c r="AB544">
        <v>5983842.7309999997</v>
      </c>
      <c r="AC544">
        <v>0.90500000000000003</v>
      </c>
      <c r="AD544">
        <v>2</v>
      </c>
      <c r="AE544">
        <v>19</v>
      </c>
      <c r="AH544">
        <v>0</v>
      </c>
      <c r="AI544">
        <v>0</v>
      </c>
      <c r="AJ544">
        <v>0</v>
      </c>
      <c r="AK544">
        <v>3205.5</v>
      </c>
      <c r="AL544">
        <v>0</v>
      </c>
    </row>
    <row r="545" spans="1:38" hidden="1" x14ac:dyDescent="0.25">
      <c r="A545">
        <v>1031</v>
      </c>
      <c r="B545" t="s">
        <v>52</v>
      </c>
      <c r="C545" t="s">
        <v>53</v>
      </c>
      <c r="D545" t="s">
        <v>491</v>
      </c>
      <c r="E545" t="s">
        <v>705</v>
      </c>
      <c r="F545" t="s">
        <v>491</v>
      </c>
      <c r="H545" t="s">
        <v>1398</v>
      </c>
      <c r="I545" t="s">
        <v>57</v>
      </c>
      <c r="J545" t="s">
        <v>1399</v>
      </c>
      <c r="K545">
        <v>416</v>
      </c>
      <c r="L545">
        <v>416</v>
      </c>
      <c r="M545">
        <v>0</v>
      </c>
      <c r="N545">
        <v>412</v>
      </c>
      <c r="O545">
        <v>0</v>
      </c>
      <c r="P545">
        <v>595.66099999999994</v>
      </c>
      <c r="Q545">
        <v>616.71799999999996</v>
      </c>
      <c r="R545">
        <v>20000</v>
      </c>
      <c r="S545">
        <v>421140</v>
      </c>
      <c r="T545">
        <v>0</v>
      </c>
      <c r="U545">
        <v>0</v>
      </c>
      <c r="V545">
        <v>421140</v>
      </c>
      <c r="W545">
        <v>133</v>
      </c>
      <c r="X545">
        <v>380999.02500000002</v>
      </c>
      <c r="Y545">
        <v>381132.02500000002</v>
      </c>
      <c r="Z545">
        <v>9.5</v>
      </c>
      <c r="AA545">
        <v>2237844.31</v>
      </c>
      <c r="AB545">
        <v>4473868.6129999999</v>
      </c>
      <c r="AC545">
        <v>0.90500000000000003</v>
      </c>
      <c r="AD545">
        <v>1.9992000000000001</v>
      </c>
      <c r="AE545">
        <v>18.989999999999998</v>
      </c>
      <c r="AH545">
        <v>0</v>
      </c>
      <c r="AI545">
        <v>0</v>
      </c>
      <c r="AJ545">
        <v>0</v>
      </c>
      <c r="AK545">
        <v>3346.5</v>
      </c>
      <c r="AL545">
        <v>0</v>
      </c>
    </row>
    <row r="546" spans="1:38" hidden="1" x14ac:dyDescent="0.25">
      <c r="A546">
        <v>1032</v>
      </c>
      <c r="B546" t="s">
        <v>94</v>
      </c>
      <c r="C546" t="s">
        <v>166</v>
      </c>
      <c r="D546" t="s">
        <v>224</v>
      </c>
      <c r="E546" t="s">
        <v>680</v>
      </c>
      <c r="F546" t="s">
        <v>224</v>
      </c>
      <c r="H546" t="s">
        <v>1400</v>
      </c>
      <c r="I546" t="s">
        <v>57</v>
      </c>
      <c r="J546" t="s">
        <v>1401</v>
      </c>
      <c r="K546">
        <v>317</v>
      </c>
      <c r="L546">
        <v>317</v>
      </c>
      <c r="M546">
        <v>0</v>
      </c>
      <c r="N546">
        <v>314</v>
      </c>
      <c r="O546">
        <v>0</v>
      </c>
      <c r="P546">
        <v>940.96100000000001</v>
      </c>
      <c r="Q546">
        <v>975.79200000000003</v>
      </c>
      <c r="R546">
        <v>20000</v>
      </c>
      <c r="S546">
        <v>696620</v>
      </c>
      <c r="T546">
        <v>0</v>
      </c>
      <c r="U546">
        <v>0</v>
      </c>
      <c r="V546">
        <v>696620</v>
      </c>
      <c r="W546">
        <v>22</v>
      </c>
      <c r="X546">
        <v>549214</v>
      </c>
      <c r="Y546">
        <v>549236</v>
      </c>
      <c r="Z546">
        <v>21.16</v>
      </c>
      <c r="AA546">
        <v>3225530.18</v>
      </c>
      <c r="AB546">
        <v>6450823.3600000003</v>
      </c>
      <c r="AC546">
        <v>0.78839999999999999</v>
      </c>
      <c r="AD546">
        <v>1.9999</v>
      </c>
      <c r="AE546">
        <v>42.32</v>
      </c>
      <c r="AH546">
        <v>0</v>
      </c>
      <c r="AI546">
        <v>0</v>
      </c>
      <c r="AJ546">
        <v>0</v>
      </c>
      <c r="AK546">
        <v>2746.07</v>
      </c>
      <c r="AL546">
        <v>0</v>
      </c>
    </row>
    <row r="547" spans="1:38" hidden="1" x14ac:dyDescent="0.25">
      <c r="A547">
        <v>1034</v>
      </c>
      <c r="B547" t="s">
        <v>52</v>
      </c>
      <c r="C547" t="s">
        <v>120</v>
      </c>
      <c r="D547" t="s">
        <v>121</v>
      </c>
      <c r="E547" t="s">
        <v>1402</v>
      </c>
      <c r="F547" t="s">
        <v>121</v>
      </c>
      <c r="H547" t="s">
        <v>1403</v>
      </c>
      <c r="I547" t="s">
        <v>43</v>
      </c>
      <c r="J547" t="s">
        <v>1404</v>
      </c>
      <c r="K547">
        <v>2784</v>
      </c>
      <c r="L547">
        <v>2784</v>
      </c>
      <c r="M547">
        <v>0</v>
      </c>
      <c r="N547">
        <v>2</v>
      </c>
      <c r="O547">
        <v>0</v>
      </c>
      <c r="P547">
        <v>1733.9960000000001</v>
      </c>
      <c r="Q547">
        <v>1771.9590000000001</v>
      </c>
      <c r="R547">
        <v>20000</v>
      </c>
      <c r="S547">
        <v>759260</v>
      </c>
      <c r="T547">
        <v>0</v>
      </c>
      <c r="U547">
        <v>443000</v>
      </c>
      <c r="V547">
        <v>316260</v>
      </c>
      <c r="W547">
        <v>293480.25</v>
      </c>
      <c r="X547">
        <v>3109.92</v>
      </c>
      <c r="Y547">
        <v>296590.17</v>
      </c>
      <c r="Z547">
        <v>6.22</v>
      </c>
      <c r="AA547">
        <v>3299538.11</v>
      </c>
      <c r="AB547">
        <v>1593194.24</v>
      </c>
      <c r="AC547">
        <v>0.93779999999999997</v>
      </c>
      <c r="AD547">
        <v>0.4829</v>
      </c>
      <c r="AE547">
        <v>3</v>
      </c>
      <c r="AH547">
        <v>0</v>
      </c>
      <c r="AI547">
        <v>0</v>
      </c>
      <c r="AJ547">
        <v>0</v>
      </c>
      <c r="AK547">
        <v>20</v>
      </c>
      <c r="AL547">
        <v>0</v>
      </c>
    </row>
    <row r="548" spans="1:38" hidden="1" x14ac:dyDescent="0.25">
      <c r="A548">
        <v>1035</v>
      </c>
      <c r="B548" t="s">
        <v>52</v>
      </c>
      <c r="C548" t="s">
        <v>120</v>
      </c>
      <c r="D548" t="s">
        <v>192</v>
      </c>
      <c r="E548" t="s">
        <v>673</v>
      </c>
      <c r="F548" t="s">
        <v>192</v>
      </c>
      <c r="H548" t="s">
        <v>1405</v>
      </c>
      <c r="I548" t="s">
        <v>57</v>
      </c>
      <c r="J548" t="s">
        <v>1406</v>
      </c>
      <c r="K548">
        <v>577</v>
      </c>
      <c r="L548">
        <v>577</v>
      </c>
      <c r="M548">
        <v>0</v>
      </c>
      <c r="N548">
        <v>567</v>
      </c>
      <c r="O548">
        <v>0</v>
      </c>
      <c r="P548">
        <v>1530.807</v>
      </c>
      <c r="Q548">
        <v>1562.902</v>
      </c>
      <c r="R548">
        <v>20000</v>
      </c>
      <c r="S548">
        <v>641900</v>
      </c>
      <c r="T548">
        <v>0</v>
      </c>
      <c r="U548">
        <v>0</v>
      </c>
      <c r="V548">
        <v>641900</v>
      </c>
      <c r="W548">
        <v>5388</v>
      </c>
      <c r="X548">
        <v>575533.35</v>
      </c>
      <c r="Y548">
        <v>580921.35</v>
      </c>
      <c r="Z548">
        <v>9.5</v>
      </c>
      <c r="AA548">
        <v>3421247.62</v>
      </c>
      <c r="AB548">
        <v>6759955.6679999996</v>
      </c>
      <c r="AC548">
        <v>0.90500000000000003</v>
      </c>
      <c r="AD548">
        <v>1.9759</v>
      </c>
      <c r="AE548">
        <v>18.77</v>
      </c>
      <c r="AH548">
        <v>0</v>
      </c>
      <c r="AI548">
        <v>0</v>
      </c>
      <c r="AJ548">
        <v>0</v>
      </c>
      <c r="AK548">
        <v>5670</v>
      </c>
      <c r="AL548">
        <v>0</v>
      </c>
    </row>
    <row r="549" spans="1:38" hidden="1" x14ac:dyDescent="0.25">
      <c r="A549">
        <v>1038</v>
      </c>
      <c r="B549" t="s">
        <v>94</v>
      </c>
      <c r="C549" t="s">
        <v>166</v>
      </c>
      <c r="D549" t="s">
        <v>171</v>
      </c>
      <c r="E549" t="s">
        <v>1395</v>
      </c>
      <c r="F549" t="s">
        <v>171</v>
      </c>
      <c r="H549" t="s">
        <v>1407</v>
      </c>
      <c r="I549" t="s">
        <v>57</v>
      </c>
      <c r="J549" t="s">
        <v>1408</v>
      </c>
      <c r="K549">
        <v>316</v>
      </c>
      <c r="L549">
        <v>316</v>
      </c>
      <c r="M549">
        <v>0</v>
      </c>
      <c r="N549">
        <v>316</v>
      </c>
      <c r="O549">
        <v>0</v>
      </c>
      <c r="P549">
        <v>1063.75</v>
      </c>
      <c r="Q549">
        <v>1111.94</v>
      </c>
      <c r="R549">
        <v>20000</v>
      </c>
      <c r="S549">
        <v>963800</v>
      </c>
      <c r="T549">
        <v>0</v>
      </c>
      <c r="U549">
        <v>0</v>
      </c>
      <c r="V549">
        <v>963800</v>
      </c>
      <c r="W549">
        <v>0</v>
      </c>
      <c r="X549">
        <v>551100</v>
      </c>
      <c r="Y549">
        <v>551100</v>
      </c>
      <c r="Z549">
        <v>42.82</v>
      </c>
      <c r="AA549">
        <v>3234957</v>
      </c>
      <c r="AB549">
        <v>6469914</v>
      </c>
      <c r="AC549">
        <v>0.57179999999999997</v>
      </c>
      <c r="AD549">
        <v>2</v>
      </c>
      <c r="AE549">
        <v>85.64</v>
      </c>
      <c r="AH549">
        <v>0</v>
      </c>
      <c r="AI549">
        <v>0</v>
      </c>
      <c r="AJ549">
        <v>0</v>
      </c>
      <c r="AK549">
        <v>2755.5</v>
      </c>
      <c r="AL549">
        <v>0</v>
      </c>
    </row>
    <row r="550" spans="1:38" hidden="1" x14ac:dyDescent="0.25">
      <c r="A550">
        <v>1039</v>
      </c>
      <c r="B550" t="s">
        <v>45</v>
      </c>
      <c r="C550" t="s">
        <v>155</v>
      </c>
      <c r="D550" t="s">
        <v>425</v>
      </c>
      <c r="E550" t="s">
        <v>1409</v>
      </c>
      <c r="F550" t="s">
        <v>425</v>
      </c>
      <c r="H550" t="s">
        <v>1410</v>
      </c>
      <c r="I550" t="s">
        <v>57</v>
      </c>
      <c r="J550" t="s">
        <v>1411</v>
      </c>
      <c r="K550">
        <v>324</v>
      </c>
      <c r="L550">
        <v>324</v>
      </c>
      <c r="M550">
        <v>0</v>
      </c>
      <c r="N550">
        <v>321</v>
      </c>
      <c r="O550">
        <v>0</v>
      </c>
      <c r="P550">
        <v>7544.7</v>
      </c>
      <c r="Q550">
        <v>7655.2</v>
      </c>
      <c r="R550">
        <v>4000</v>
      </c>
      <c r="S550">
        <v>442000</v>
      </c>
      <c r="T550">
        <v>80000</v>
      </c>
      <c r="U550">
        <v>0</v>
      </c>
      <c r="V550">
        <v>522000</v>
      </c>
      <c r="W550">
        <v>39</v>
      </c>
      <c r="X550">
        <v>445221.92099999997</v>
      </c>
      <c r="Y550">
        <v>445260.92099999997</v>
      </c>
      <c r="Z550">
        <v>14.7</v>
      </c>
      <c r="AA550">
        <v>2614090.71</v>
      </c>
      <c r="AB550">
        <v>5352049.3559999997</v>
      </c>
      <c r="AC550">
        <v>0.85299999999999998</v>
      </c>
      <c r="AD550">
        <v>2.0474000000000001</v>
      </c>
      <c r="AE550">
        <v>30.1</v>
      </c>
      <c r="AH550">
        <v>0</v>
      </c>
      <c r="AI550">
        <v>0</v>
      </c>
      <c r="AJ550">
        <v>0</v>
      </c>
      <c r="AK550">
        <v>3139.5</v>
      </c>
      <c r="AL550">
        <v>0</v>
      </c>
    </row>
    <row r="551" spans="1:38" hidden="1" x14ac:dyDescent="0.25">
      <c r="A551">
        <v>1043</v>
      </c>
      <c r="B551" t="s">
        <v>94</v>
      </c>
      <c r="C551" t="s">
        <v>166</v>
      </c>
      <c r="D551" t="s">
        <v>171</v>
      </c>
      <c r="E551" t="s">
        <v>172</v>
      </c>
      <c r="F551" t="s">
        <v>171</v>
      </c>
      <c r="H551" t="s">
        <v>1412</v>
      </c>
      <c r="I551" t="s">
        <v>57</v>
      </c>
      <c r="J551" t="s">
        <v>1413</v>
      </c>
      <c r="K551">
        <v>231</v>
      </c>
      <c r="L551">
        <v>231</v>
      </c>
      <c r="M551">
        <v>0</v>
      </c>
      <c r="N551">
        <v>231</v>
      </c>
      <c r="O551">
        <v>0</v>
      </c>
      <c r="P551">
        <v>789.12699999999995</v>
      </c>
      <c r="Q551">
        <v>813.13900000000001</v>
      </c>
      <c r="R551">
        <v>20000</v>
      </c>
      <c r="S551">
        <v>480240</v>
      </c>
      <c r="T551">
        <v>0</v>
      </c>
      <c r="U551">
        <v>0</v>
      </c>
      <c r="V551">
        <v>480240</v>
      </c>
      <c r="W551">
        <v>0</v>
      </c>
      <c r="X551">
        <v>423220</v>
      </c>
      <c r="Y551">
        <v>423220</v>
      </c>
      <c r="Z551">
        <v>11.87</v>
      </c>
      <c r="AA551">
        <v>2484301.4</v>
      </c>
      <c r="AB551">
        <v>4968602.8</v>
      </c>
      <c r="AC551">
        <v>0.88129999999999997</v>
      </c>
      <c r="AD551">
        <v>2</v>
      </c>
      <c r="AE551">
        <v>23.74</v>
      </c>
      <c r="AH551">
        <v>0</v>
      </c>
      <c r="AI551">
        <v>0</v>
      </c>
      <c r="AJ551">
        <v>0</v>
      </c>
      <c r="AK551">
        <v>2116.1</v>
      </c>
      <c r="AL551">
        <v>0</v>
      </c>
    </row>
    <row r="552" spans="1:38" hidden="1" x14ac:dyDescent="0.25">
      <c r="A552">
        <v>1044</v>
      </c>
      <c r="B552" t="s">
        <v>71</v>
      </c>
      <c r="C552" t="s">
        <v>108</v>
      </c>
      <c r="D552" t="s">
        <v>340</v>
      </c>
      <c r="E552" t="s">
        <v>963</v>
      </c>
      <c r="F552" t="s">
        <v>340</v>
      </c>
      <c r="H552" t="s">
        <v>1414</v>
      </c>
      <c r="I552" t="s">
        <v>57</v>
      </c>
      <c r="J552" t="s">
        <v>1415</v>
      </c>
      <c r="K552">
        <v>1326</v>
      </c>
      <c r="L552">
        <v>1326</v>
      </c>
      <c r="M552">
        <v>0</v>
      </c>
      <c r="N552">
        <v>1282</v>
      </c>
      <c r="O552">
        <v>0</v>
      </c>
      <c r="P552">
        <v>6635.2</v>
      </c>
      <c r="Q552">
        <v>6811.2</v>
      </c>
      <c r="R552">
        <v>4000</v>
      </c>
      <c r="S552">
        <v>704000</v>
      </c>
      <c r="T552">
        <v>0</v>
      </c>
      <c r="U552">
        <v>0</v>
      </c>
      <c r="V552">
        <v>704000</v>
      </c>
      <c r="W552">
        <v>1496</v>
      </c>
      <c r="X552">
        <v>1272746.202</v>
      </c>
      <c r="Y552">
        <v>1274242.202</v>
      </c>
      <c r="Z552">
        <v>-81</v>
      </c>
      <c r="AA552">
        <v>7424346.2400000002</v>
      </c>
      <c r="AB552">
        <v>7424812.2400000002</v>
      </c>
      <c r="AC552">
        <v>1.81</v>
      </c>
      <c r="AD552">
        <v>1.0001</v>
      </c>
      <c r="AE552">
        <v>-81.010000000000005</v>
      </c>
      <c r="AH552">
        <v>0</v>
      </c>
      <c r="AI552">
        <v>0</v>
      </c>
      <c r="AJ552">
        <v>0</v>
      </c>
      <c r="AK552">
        <v>6300.1</v>
      </c>
      <c r="AL552">
        <v>0</v>
      </c>
    </row>
    <row r="553" spans="1:38" hidden="1" x14ac:dyDescent="0.25">
      <c r="A553">
        <v>1045</v>
      </c>
      <c r="B553" t="s">
        <v>52</v>
      </c>
      <c r="C553" t="s">
        <v>53</v>
      </c>
      <c r="D553" t="s">
        <v>491</v>
      </c>
      <c r="E553" t="s">
        <v>867</v>
      </c>
      <c r="F553" t="s">
        <v>491</v>
      </c>
      <c r="H553" t="s">
        <v>1416</v>
      </c>
      <c r="I553" t="s">
        <v>57</v>
      </c>
      <c r="J553" t="s">
        <v>1417</v>
      </c>
      <c r="K553">
        <v>175</v>
      </c>
      <c r="L553">
        <v>175</v>
      </c>
      <c r="M553">
        <v>0</v>
      </c>
      <c r="N553">
        <v>175</v>
      </c>
      <c r="O553">
        <v>0</v>
      </c>
      <c r="P553">
        <v>25.8</v>
      </c>
      <c r="Q553">
        <v>38.073999999999998</v>
      </c>
      <c r="R553">
        <v>20000</v>
      </c>
      <c r="S553">
        <v>245480</v>
      </c>
      <c r="T553">
        <v>0</v>
      </c>
      <c r="U553">
        <v>0</v>
      </c>
      <c r="V553">
        <v>245480</v>
      </c>
      <c r="W553">
        <v>0</v>
      </c>
      <c r="X553">
        <v>222159.42</v>
      </c>
      <c r="Y553">
        <v>222159.42</v>
      </c>
      <c r="Z553">
        <v>9.5</v>
      </c>
      <c r="AA553">
        <v>1304075.3799999999</v>
      </c>
      <c r="AB553">
        <v>2608151.142</v>
      </c>
      <c r="AC553">
        <v>0.90500000000000003</v>
      </c>
      <c r="AD553">
        <v>2</v>
      </c>
      <c r="AE553">
        <v>19</v>
      </c>
      <c r="AH553">
        <v>0</v>
      </c>
      <c r="AI553">
        <v>0</v>
      </c>
      <c r="AJ553">
        <v>0</v>
      </c>
      <c r="AK553">
        <v>1395.5</v>
      </c>
      <c r="AL553">
        <v>0</v>
      </c>
    </row>
    <row r="554" spans="1:38" hidden="1" x14ac:dyDescent="0.25">
      <c r="A554">
        <v>1046</v>
      </c>
      <c r="B554" t="s">
        <v>94</v>
      </c>
      <c r="C554" t="s">
        <v>166</v>
      </c>
      <c r="D554" t="s">
        <v>167</v>
      </c>
      <c r="E554" t="s">
        <v>1207</v>
      </c>
      <c r="F554" t="s">
        <v>167</v>
      </c>
      <c r="H554" t="s">
        <v>1414</v>
      </c>
      <c r="I554" t="s">
        <v>57</v>
      </c>
      <c r="J554" t="s">
        <v>1418</v>
      </c>
      <c r="K554">
        <v>515</v>
      </c>
      <c r="L554">
        <v>515</v>
      </c>
      <c r="M554">
        <v>0</v>
      </c>
      <c r="N554">
        <v>308</v>
      </c>
      <c r="O554">
        <v>0</v>
      </c>
      <c r="P554">
        <v>793.69799999999998</v>
      </c>
      <c r="Q554">
        <v>816.36500000000001</v>
      </c>
      <c r="R554">
        <v>20000</v>
      </c>
      <c r="S554">
        <v>453340</v>
      </c>
      <c r="T554">
        <v>200000</v>
      </c>
      <c r="U554">
        <v>0</v>
      </c>
      <c r="V554">
        <v>653340</v>
      </c>
      <c r="W554">
        <v>13928</v>
      </c>
      <c r="X554">
        <v>577343.53799999994</v>
      </c>
      <c r="Y554">
        <v>591271.53799999994</v>
      </c>
      <c r="Z554">
        <v>9.5</v>
      </c>
      <c r="AA554">
        <v>3521023.11</v>
      </c>
      <c r="AB554">
        <v>6864416.7699999996</v>
      </c>
      <c r="AC554">
        <v>0.90500000000000003</v>
      </c>
      <c r="AD554">
        <v>1.9496</v>
      </c>
      <c r="AE554">
        <v>18.52</v>
      </c>
      <c r="AH554">
        <v>0</v>
      </c>
      <c r="AI554">
        <v>0</v>
      </c>
      <c r="AJ554">
        <v>0</v>
      </c>
      <c r="AK554">
        <v>3078</v>
      </c>
      <c r="AL554">
        <v>0</v>
      </c>
    </row>
    <row r="555" spans="1:38" hidden="1" x14ac:dyDescent="0.25">
      <c r="A555">
        <v>1047</v>
      </c>
      <c r="B555" t="s">
        <v>94</v>
      </c>
      <c r="C555" t="s">
        <v>102</v>
      </c>
      <c r="D555" t="s">
        <v>159</v>
      </c>
      <c r="E555" t="s">
        <v>966</v>
      </c>
      <c r="F555" t="s">
        <v>159</v>
      </c>
      <c r="H555" t="s">
        <v>1419</v>
      </c>
      <c r="I555" t="s">
        <v>50</v>
      </c>
      <c r="J555" t="s">
        <v>1420</v>
      </c>
      <c r="K555">
        <v>6950</v>
      </c>
      <c r="L555">
        <v>6950</v>
      </c>
      <c r="M555">
        <v>0</v>
      </c>
      <c r="N555">
        <v>0</v>
      </c>
      <c r="O555">
        <v>0</v>
      </c>
      <c r="P555">
        <v>1074.7429999999999</v>
      </c>
      <c r="Q555">
        <v>1097.0250000000001</v>
      </c>
      <c r="R555">
        <v>20000</v>
      </c>
      <c r="S555">
        <v>445640</v>
      </c>
      <c r="T555">
        <v>84500</v>
      </c>
      <c r="U555">
        <v>50000</v>
      </c>
      <c r="V555">
        <v>480140</v>
      </c>
      <c r="W555">
        <v>432759.2</v>
      </c>
      <c r="X555">
        <v>0</v>
      </c>
      <c r="Y555">
        <v>432759.2</v>
      </c>
      <c r="Z555">
        <v>9.8699999999999992</v>
      </c>
      <c r="AA555">
        <v>4972742.25</v>
      </c>
      <c r="AB555">
        <v>5389530.6200000001</v>
      </c>
      <c r="AC555">
        <v>0.90129999999999999</v>
      </c>
      <c r="AD555">
        <v>1.0838000000000001</v>
      </c>
      <c r="AE555">
        <v>10.7</v>
      </c>
      <c r="AH555">
        <v>0</v>
      </c>
      <c r="AI555">
        <v>0</v>
      </c>
      <c r="AJ555">
        <v>0</v>
      </c>
      <c r="AK555">
        <v>0</v>
      </c>
      <c r="AL555">
        <v>0</v>
      </c>
    </row>
    <row r="556" spans="1:38" hidden="1" x14ac:dyDescent="0.25">
      <c r="A556">
        <v>1048</v>
      </c>
      <c r="B556" t="s">
        <v>94</v>
      </c>
      <c r="C556" t="s">
        <v>102</v>
      </c>
      <c r="D556" t="s">
        <v>159</v>
      </c>
      <c r="E556" t="s">
        <v>842</v>
      </c>
      <c r="F556" t="s">
        <v>159</v>
      </c>
      <c r="H556" t="s">
        <v>1421</v>
      </c>
      <c r="I556" t="s">
        <v>57</v>
      </c>
      <c r="J556" t="s">
        <v>1422</v>
      </c>
      <c r="K556">
        <v>406</v>
      </c>
      <c r="L556">
        <v>406</v>
      </c>
      <c r="M556">
        <v>0</v>
      </c>
      <c r="N556">
        <v>392</v>
      </c>
      <c r="O556">
        <v>0</v>
      </c>
      <c r="P556">
        <v>666.93100000000004</v>
      </c>
      <c r="Q556">
        <v>687.87099999999998</v>
      </c>
      <c r="R556">
        <v>20000</v>
      </c>
      <c r="S556">
        <v>418800</v>
      </c>
      <c r="T556">
        <v>0</v>
      </c>
      <c r="U556">
        <v>0</v>
      </c>
      <c r="V556">
        <v>418800</v>
      </c>
      <c r="W556">
        <v>183</v>
      </c>
      <c r="X556">
        <v>378830.647</v>
      </c>
      <c r="Y556">
        <v>379013.647</v>
      </c>
      <c r="Z556">
        <v>9.5</v>
      </c>
      <c r="AA556">
        <v>2229891.09</v>
      </c>
      <c r="AB556">
        <v>4476337.8250000002</v>
      </c>
      <c r="AC556">
        <v>0.90500000000000003</v>
      </c>
      <c r="AD556">
        <v>2.0074000000000001</v>
      </c>
      <c r="AE556">
        <v>19.07</v>
      </c>
      <c r="AH556">
        <v>0</v>
      </c>
      <c r="AI556">
        <v>0</v>
      </c>
      <c r="AJ556">
        <v>0</v>
      </c>
      <c r="AK556">
        <v>2456</v>
      </c>
      <c r="AL556">
        <v>0</v>
      </c>
    </row>
    <row r="557" spans="1:38" hidden="1" x14ac:dyDescent="0.25">
      <c r="A557">
        <v>1051</v>
      </c>
      <c r="B557" t="s">
        <v>45</v>
      </c>
      <c r="C557" t="s">
        <v>155</v>
      </c>
      <c r="D557" t="s">
        <v>425</v>
      </c>
      <c r="E557" t="s">
        <v>1089</v>
      </c>
      <c r="F557" t="s">
        <v>425</v>
      </c>
      <c r="H557" t="s">
        <v>1423</v>
      </c>
      <c r="I557" t="s">
        <v>57</v>
      </c>
      <c r="J557" t="s">
        <v>1424</v>
      </c>
      <c r="K557">
        <v>334</v>
      </c>
      <c r="L557">
        <v>334</v>
      </c>
      <c r="M557">
        <v>0</v>
      </c>
      <c r="N557">
        <v>333</v>
      </c>
      <c r="O557">
        <v>0</v>
      </c>
      <c r="P557">
        <v>1048.7619999999999</v>
      </c>
      <c r="Q557">
        <v>1074.2470000000001</v>
      </c>
      <c r="R557">
        <v>20000</v>
      </c>
      <c r="S557">
        <v>509700</v>
      </c>
      <c r="T557">
        <v>120000</v>
      </c>
      <c r="U557">
        <v>0</v>
      </c>
      <c r="V557">
        <v>629700</v>
      </c>
      <c r="W557">
        <v>8</v>
      </c>
      <c r="X557">
        <v>551769.71499999997</v>
      </c>
      <c r="Y557">
        <v>551777.71499999997</v>
      </c>
      <c r="Z557">
        <v>12.37</v>
      </c>
      <c r="AA557">
        <v>3239069.63</v>
      </c>
      <c r="AB557">
        <v>6474062.3090000004</v>
      </c>
      <c r="AC557">
        <v>0.87629999999999997</v>
      </c>
      <c r="AD557">
        <v>1.9986999999999999</v>
      </c>
      <c r="AE557">
        <v>24.72</v>
      </c>
      <c r="AH557">
        <v>0</v>
      </c>
      <c r="AI557">
        <v>0</v>
      </c>
      <c r="AJ557">
        <v>0</v>
      </c>
      <c r="AK557">
        <v>3242.9</v>
      </c>
      <c r="AL557">
        <v>0</v>
      </c>
    </row>
    <row r="558" spans="1:38" hidden="1" x14ac:dyDescent="0.25">
      <c r="A558">
        <v>1052</v>
      </c>
      <c r="B558" t="s">
        <v>45</v>
      </c>
      <c r="C558" t="s">
        <v>155</v>
      </c>
      <c r="D558" t="s">
        <v>155</v>
      </c>
      <c r="E558" t="s">
        <v>156</v>
      </c>
      <c r="F558" t="s">
        <v>155</v>
      </c>
      <c r="H558" t="s">
        <v>1425</v>
      </c>
      <c r="I558" t="s">
        <v>57</v>
      </c>
      <c r="J558" t="s">
        <v>1426</v>
      </c>
      <c r="K558">
        <v>168</v>
      </c>
      <c r="L558">
        <v>168</v>
      </c>
      <c r="M558">
        <v>0</v>
      </c>
      <c r="N558">
        <v>165</v>
      </c>
      <c r="O558">
        <v>0</v>
      </c>
      <c r="P558">
        <v>680.61599999999999</v>
      </c>
      <c r="Q558">
        <v>689.15800000000002</v>
      </c>
      <c r="R558">
        <v>20000</v>
      </c>
      <c r="S558">
        <v>170840</v>
      </c>
      <c r="T558">
        <v>81000</v>
      </c>
      <c r="U558">
        <v>0</v>
      </c>
      <c r="V558">
        <v>251840</v>
      </c>
      <c r="W558">
        <v>61</v>
      </c>
      <c r="X558">
        <v>226460.23</v>
      </c>
      <c r="Y558">
        <v>226521.23</v>
      </c>
      <c r="Z558">
        <v>10.050000000000001</v>
      </c>
      <c r="AA558">
        <v>1330094.6599999999</v>
      </c>
      <c r="AB558">
        <v>2658981.966</v>
      </c>
      <c r="AC558">
        <v>0.89949999999999997</v>
      </c>
      <c r="AD558">
        <v>1.9991000000000001</v>
      </c>
      <c r="AE558">
        <v>20.09</v>
      </c>
      <c r="AH558">
        <v>0</v>
      </c>
      <c r="AI558">
        <v>0</v>
      </c>
      <c r="AJ558">
        <v>0</v>
      </c>
      <c r="AK558">
        <v>1650</v>
      </c>
      <c r="AL558">
        <v>0</v>
      </c>
    </row>
    <row r="559" spans="1:38" hidden="1" x14ac:dyDescent="0.25">
      <c r="A559">
        <v>1054</v>
      </c>
      <c r="B559" t="s">
        <v>45</v>
      </c>
      <c r="C559" t="s">
        <v>45</v>
      </c>
      <c r="D559" t="s">
        <v>551</v>
      </c>
      <c r="E559" t="s">
        <v>552</v>
      </c>
      <c r="F559" t="s">
        <v>551</v>
      </c>
      <c r="H559" t="s">
        <v>1427</v>
      </c>
      <c r="I559" t="s">
        <v>57</v>
      </c>
      <c r="J559" t="s">
        <v>1428</v>
      </c>
      <c r="K559">
        <v>504</v>
      </c>
      <c r="L559">
        <v>504</v>
      </c>
      <c r="M559">
        <v>0</v>
      </c>
      <c r="N559">
        <v>503</v>
      </c>
      <c r="O559">
        <v>0</v>
      </c>
      <c r="P559">
        <v>472.47199999999998</v>
      </c>
      <c r="Q559">
        <v>486.13799999999998</v>
      </c>
      <c r="R559">
        <v>40000</v>
      </c>
      <c r="S559">
        <v>546640</v>
      </c>
      <c r="T559">
        <v>9000</v>
      </c>
      <c r="U559">
        <v>0</v>
      </c>
      <c r="V559">
        <v>555640</v>
      </c>
      <c r="W559">
        <v>0</v>
      </c>
      <c r="X559">
        <v>502854.17</v>
      </c>
      <c r="Y559">
        <v>502854.17</v>
      </c>
      <c r="Z559">
        <v>9.5</v>
      </c>
      <c r="AA559">
        <v>2953126.99</v>
      </c>
      <c r="AB559">
        <v>5903509.0710000005</v>
      </c>
      <c r="AC559">
        <v>0.90500000000000003</v>
      </c>
      <c r="AD559">
        <v>1.9991000000000001</v>
      </c>
      <c r="AE559">
        <v>18.989999999999998</v>
      </c>
      <c r="AH559">
        <v>0</v>
      </c>
      <c r="AI559">
        <v>0</v>
      </c>
      <c r="AJ559">
        <v>0</v>
      </c>
      <c r="AK559">
        <v>3185</v>
      </c>
      <c r="AL559">
        <v>0</v>
      </c>
    </row>
    <row r="560" spans="1:38" hidden="1" x14ac:dyDescent="0.25">
      <c r="A560">
        <v>1055</v>
      </c>
      <c r="B560" t="s">
        <v>45</v>
      </c>
      <c r="C560" t="s">
        <v>453</v>
      </c>
      <c r="D560" t="s">
        <v>454</v>
      </c>
      <c r="E560" t="s">
        <v>603</v>
      </c>
      <c r="F560" t="s">
        <v>454</v>
      </c>
      <c r="H560" t="s">
        <v>1429</v>
      </c>
      <c r="I560" t="s">
        <v>57</v>
      </c>
      <c r="J560" t="s">
        <v>1430</v>
      </c>
      <c r="K560">
        <v>397</v>
      </c>
      <c r="L560">
        <v>397</v>
      </c>
      <c r="M560">
        <v>0</v>
      </c>
      <c r="N560">
        <v>396</v>
      </c>
      <c r="O560">
        <v>0</v>
      </c>
      <c r="P560">
        <v>341.74099999999999</v>
      </c>
      <c r="Q560">
        <v>351.74200000000002</v>
      </c>
      <c r="R560">
        <v>40000</v>
      </c>
      <c r="S560">
        <v>400040</v>
      </c>
      <c r="T560">
        <v>12500</v>
      </c>
      <c r="U560">
        <v>0</v>
      </c>
      <c r="V560">
        <v>412540</v>
      </c>
      <c r="W560">
        <v>83</v>
      </c>
      <c r="X560">
        <v>373266.66</v>
      </c>
      <c r="Y560">
        <v>373349.66</v>
      </c>
      <c r="Z560">
        <v>9.5</v>
      </c>
      <c r="AA560">
        <v>2191746.83</v>
      </c>
      <c r="AB560">
        <v>4382822.2379999999</v>
      </c>
      <c r="AC560">
        <v>0.90500000000000003</v>
      </c>
      <c r="AD560">
        <v>1.9997</v>
      </c>
      <c r="AE560">
        <v>19</v>
      </c>
      <c r="AH560">
        <v>0</v>
      </c>
      <c r="AI560">
        <v>0</v>
      </c>
      <c r="AJ560">
        <v>0</v>
      </c>
      <c r="AK560">
        <v>2666</v>
      </c>
      <c r="AL560">
        <v>0</v>
      </c>
    </row>
    <row r="561" spans="1:38" hidden="1" x14ac:dyDescent="0.25">
      <c r="A561">
        <v>1056</v>
      </c>
      <c r="B561" t="s">
        <v>94</v>
      </c>
      <c r="C561" t="s">
        <v>166</v>
      </c>
      <c r="D561" t="s">
        <v>171</v>
      </c>
      <c r="E561" t="s">
        <v>548</v>
      </c>
      <c r="F561" t="s">
        <v>171</v>
      </c>
      <c r="H561" t="s">
        <v>1431</v>
      </c>
      <c r="I561" t="s">
        <v>43</v>
      </c>
      <c r="J561" t="s">
        <v>1432</v>
      </c>
      <c r="K561">
        <v>2837</v>
      </c>
      <c r="L561">
        <v>2837</v>
      </c>
      <c r="M561">
        <v>0</v>
      </c>
      <c r="N561">
        <v>0</v>
      </c>
      <c r="O561">
        <v>0</v>
      </c>
      <c r="P561">
        <v>717.96400000000006</v>
      </c>
      <c r="Q561">
        <v>751.51400000000001</v>
      </c>
      <c r="R561">
        <v>20000</v>
      </c>
      <c r="S561">
        <v>671000</v>
      </c>
      <c r="T561">
        <v>0</v>
      </c>
      <c r="U561">
        <v>460560</v>
      </c>
      <c r="V561">
        <v>210440</v>
      </c>
      <c r="W561">
        <v>189273.5</v>
      </c>
      <c r="X561">
        <v>0</v>
      </c>
      <c r="Y561">
        <v>189273.5</v>
      </c>
      <c r="Z561">
        <v>10.06</v>
      </c>
      <c r="AA561">
        <v>2008230.69</v>
      </c>
      <c r="AB561">
        <v>1510811.94</v>
      </c>
      <c r="AC561">
        <v>0.89939999999999998</v>
      </c>
      <c r="AD561">
        <v>0.75229999999999997</v>
      </c>
      <c r="AE561">
        <v>7.57</v>
      </c>
      <c r="AH561">
        <v>0</v>
      </c>
      <c r="AI561">
        <v>0</v>
      </c>
      <c r="AJ561">
        <v>0</v>
      </c>
      <c r="AK561">
        <v>0</v>
      </c>
      <c r="AL561">
        <v>0</v>
      </c>
    </row>
    <row r="562" spans="1:38" hidden="1" x14ac:dyDescent="0.25">
      <c r="A562">
        <v>1058</v>
      </c>
      <c r="B562" t="s">
        <v>94</v>
      </c>
      <c r="C562" t="s">
        <v>166</v>
      </c>
      <c r="D562" t="s">
        <v>224</v>
      </c>
      <c r="E562" t="s">
        <v>680</v>
      </c>
      <c r="F562" t="s">
        <v>224</v>
      </c>
      <c r="H562" t="s">
        <v>1433</v>
      </c>
      <c r="I562" t="s">
        <v>57</v>
      </c>
      <c r="J562" t="s">
        <v>1434</v>
      </c>
      <c r="K562">
        <v>441</v>
      </c>
      <c r="L562">
        <v>441</v>
      </c>
      <c r="M562">
        <v>0</v>
      </c>
      <c r="N562">
        <v>440</v>
      </c>
      <c r="O562">
        <v>0</v>
      </c>
      <c r="P562">
        <v>1151.7329999999999</v>
      </c>
      <c r="Q562">
        <v>1192.5909999999999</v>
      </c>
      <c r="R562">
        <v>20000</v>
      </c>
      <c r="S562">
        <v>817160</v>
      </c>
      <c r="T562">
        <v>135500</v>
      </c>
      <c r="U562">
        <v>0</v>
      </c>
      <c r="V562">
        <v>952660</v>
      </c>
      <c r="W562">
        <v>1</v>
      </c>
      <c r="X562">
        <v>739529.44299999997</v>
      </c>
      <c r="Y562">
        <v>739530.44299999997</v>
      </c>
      <c r="Z562">
        <v>22.37</v>
      </c>
      <c r="AA562">
        <v>4341470.7699999996</v>
      </c>
      <c r="AB562">
        <v>8683487.4780000001</v>
      </c>
      <c r="AC562">
        <v>0.77629999999999999</v>
      </c>
      <c r="AD562">
        <v>2.0001000000000002</v>
      </c>
      <c r="AE562">
        <v>44.74</v>
      </c>
      <c r="AH562">
        <v>0</v>
      </c>
      <c r="AI562">
        <v>0</v>
      </c>
      <c r="AJ562">
        <v>0</v>
      </c>
      <c r="AK562">
        <v>3891.4</v>
      </c>
      <c r="AL562">
        <v>0</v>
      </c>
    </row>
    <row r="563" spans="1:38" hidden="1" x14ac:dyDescent="0.25">
      <c r="A563">
        <v>1060</v>
      </c>
      <c r="B563" t="s">
        <v>94</v>
      </c>
      <c r="C563" t="s">
        <v>166</v>
      </c>
      <c r="D563" t="s">
        <v>224</v>
      </c>
      <c r="E563" t="s">
        <v>225</v>
      </c>
      <c r="F563" t="s">
        <v>224</v>
      </c>
      <c r="H563" t="s">
        <v>1435</v>
      </c>
      <c r="I563" t="s">
        <v>57</v>
      </c>
      <c r="J563" t="s">
        <v>1436</v>
      </c>
      <c r="K563">
        <v>367</v>
      </c>
      <c r="L563">
        <v>367</v>
      </c>
      <c r="M563">
        <v>0</v>
      </c>
      <c r="N563">
        <v>325</v>
      </c>
      <c r="O563">
        <v>0</v>
      </c>
      <c r="P563">
        <v>753.83500000000004</v>
      </c>
      <c r="Q563">
        <v>781.21500000000003</v>
      </c>
      <c r="R563">
        <v>20000</v>
      </c>
      <c r="S563">
        <v>547600</v>
      </c>
      <c r="T563">
        <v>45000</v>
      </c>
      <c r="U563">
        <v>0</v>
      </c>
      <c r="V563">
        <v>592600</v>
      </c>
      <c r="W563">
        <v>966</v>
      </c>
      <c r="X563">
        <v>535338.18700000003</v>
      </c>
      <c r="Y563">
        <v>536304.18700000003</v>
      </c>
      <c r="Z563">
        <v>9.5</v>
      </c>
      <c r="AA563">
        <v>3127203.94</v>
      </c>
      <c r="AB563">
        <v>6242634.1639999999</v>
      </c>
      <c r="AC563">
        <v>0.90500000000000003</v>
      </c>
      <c r="AD563">
        <v>1.9962</v>
      </c>
      <c r="AE563">
        <v>18.96</v>
      </c>
      <c r="AH563">
        <v>0</v>
      </c>
      <c r="AI563">
        <v>0</v>
      </c>
      <c r="AJ563">
        <v>0</v>
      </c>
      <c r="AK563">
        <v>2735.7</v>
      </c>
      <c r="AL563">
        <v>0</v>
      </c>
    </row>
    <row r="564" spans="1:38" hidden="1" x14ac:dyDescent="0.25">
      <c r="A564">
        <v>1062</v>
      </c>
      <c r="B564" t="s">
        <v>52</v>
      </c>
      <c r="C564" t="s">
        <v>120</v>
      </c>
      <c r="D564" t="s">
        <v>121</v>
      </c>
      <c r="E564" t="s">
        <v>1402</v>
      </c>
      <c r="F564" t="s">
        <v>121</v>
      </c>
      <c r="H564" t="s">
        <v>1437</v>
      </c>
      <c r="I564" t="s">
        <v>79</v>
      </c>
      <c r="J564" t="s">
        <v>1438</v>
      </c>
      <c r="K564">
        <v>990</v>
      </c>
      <c r="L564">
        <v>990</v>
      </c>
      <c r="M564">
        <v>0</v>
      </c>
      <c r="N564">
        <v>1</v>
      </c>
      <c r="O564">
        <v>0</v>
      </c>
      <c r="P564">
        <v>886.4</v>
      </c>
      <c r="Q564">
        <v>1040.7</v>
      </c>
      <c r="R564">
        <v>1000</v>
      </c>
      <c r="S564">
        <v>154300</v>
      </c>
      <c r="T564">
        <v>0</v>
      </c>
      <c r="U564">
        <v>35000</v>
      </c>
      <c r="V564">
        <v>119300</v>
      </c>
      <c r="W564">
        <v>109912</v>
      </c>
      <c r="X564">
        <v>1554.96</v>
      </c>
      <c r="Y564">
        <v>111466.96</v>
      </c>
      <c r="Z564">
        <v>6.57</v>
      </c>
      <c r="AA564">
        <v>1650534.88</v>
      </c>
      <c r="AB564">
        <v>1256579.4950000001</v>
      </c>
      <c r="AC564">
        <v>0.93430000000000002</v>
      </c>
      <c r="AD564">
        <v>0.76129999999999998</v>
      </c>
      <c r="AE564">
        <v>5</v>
      </c>
      <c r="AH564">
        <v>0</v>
      </c>
      <c r="AI564">
        <v>0</v>
      </c>
      <c r="AJ564">
        <v>0</v>
      </c>
      <c r="AK564">
        <v>10</v>
      </c>
      <c r="AL564">
        <v>0</v>
      </c>
    </row>
    <row r="565" spans="1:38" hidden="1" x14ac:dyDescent="0.25">
      <c r="A565">
        <v>1064</v>
      </c>
      <c r="B565" t="s">
        <v>71</v>
      </c>
      <c r="C565" t="s">
        <v>108</v>
      </c>
      <c r="D565" t="s">
        <v>340</v>
      </c>
      <c r="E565" t="s">
        <v>963</v>
      </c>
      <c r="F565" t="s">
        <v>340</v>
      </c>
      <c r="H565" t="s">
        <v>1439</v>
      </c>
      <c r="I565" t="s">
        <v>57</v>
      </c>
      <c r="J565" t="s">
        <v>1440</v>
      </c>
      <c r="K565">
        <v>496</v>
      </c>
      <c r="L565">
        <v>496</v>
      </c>
      <c r="M565">
        <v>0</v>
      </c>
      <c r="N565">
        <v>480</v>
      </c>
      <c r="O565">
        <v>0</v>
      </c>
      <c r="P565">
        <v>585.19799999999998</v>
      </c>
      <c r="Q565">
        <v>609.31700000000001</v>
      </c>
      <c r="R565">
        <v>20000</v>
      </c>
      <c r="S565">
        <v>482380</v>
      </c>
      <c r="T565">
        <v>0</v>
      </c>
      <c r="U565">
        <v>0</v>
      </c>
      <c r="V565">
        <v>482380</v>
      </c>
      <c r="W565">
        <v>714</v>
      </c>
      <c r="X565">
        <v>872395.78799999994</v>
      </c>
      <c r="Y565">
        <v>873109.78799999994</v>
      </c>
      <c r="Z565">
        <v>-81</v>
      </c>
      <c r="AA565">
        <v>5083866.8600000003</v>
      </c>
      <c r="AB565">
        <v>5085228.8600000003</v>
      </c>
      <c r="AC565">
        <v>1.81</v>
      </c>
      <c r="AD565">
        <v>1.0003</v>
      </c>
      <c r="AE565">
        <v>-81.02</v>
      </c>
      <c r="AH565">
        <v>0</v>
      </c>
      <c r="AI565">
        <v>0</v>
      </c>
      <c r="AJ565">
        <v>0</v>
      </c>
      <c r="AK565">
        <v>2367</v>
      </c>
      <c r="AL565">
        <v>0</v>
      </c>
    </row>
    <row r="566" spans="1:38" hidden="1" x14ac:dyDescent="0.25">
      <c r="A566">
        <v>1066</v>
      </c>
      <c r="B566" t="s">
        <v>94</v>
      </c>
      <c r="C566" t="s">
        <v>166</v>
      </c>
      <c r="D566" t="s">
        <v>312</v>
      </c>
      <c r="E566" t="s">
        <v>382</v>
      </c>
      <c r="F566" t="s">
        <v>312</v>
      </c>
      <c r="H566" t="s">
        <v>1441</v>
      </c>
      <c r="I566" t="s">
        <v>57</v>
      </c>
      <c r="J566" t="s">
        <v>1442</v>
      </c>
      <c r="K566">
        <v>414</v>
      </c>
      <c r="L566">
        <v>414</v>
      </c>
      <c r="M566">
        <v>0</v>
      </c>
      <c r="N566">
        <v>343</v>
      </c>
      <c r="O566">
        <v>0</v>
      </c>
      <c r="P566">
        <v>785.52099999999996</v>
      </c>
      <c r="Q566">
        <v>814.928</v>
      </c>
      <c r="R566">
        <v>20000</v>
      </c>
      <c r="S566">
        <v>588140</v>
      </c>
      <c r="T566">
        <v>0</v>
      </c>
      <c r="U566">
        <v>0</v>
      </c>
      <c r="V566">
        <v>588140</v>
      </c>
      <c r="W566">
        <v>1355</v>
      </c>
      <c r="X566">
        <v>487700</v>
      </c>
      <c r="Y566">
        <v>489055</v>
      </c>
      <c r="Z566">
        <v>16.850000000000001</v>
      </c>
      <c r="AA566">
        <v>2859585.35</v>
      </c>
      <c r="AB566">
        <v>2861176.35</v>
      </c>
      <c r="AC566">
        <v>0.83150000000000002</v>
      </c>
      <c r="AD566">
        <v>1.0005999999999999</v>
      </c>
      <c r="AE566">
        <v>16.86</v>
      </c>
      <c r="AH566">
        <v>0</v>
      </c>
      <c r="AI566">
        <v>0</v>
      </c>
      <c r="AJ566">
        <v>0</v>
      </c>
      <c r="AK566">
        <v>2438.5</v>
      </c>
      <c r="AL566">
        <v>0</v>
      </c>
    </row>
    <row r="567" spans="1:38" hidden="1" x14ac:dyDescent="0.25">
      <c r="A567">
        <v>1068</v>
      </c>
      <c r="B567" t="s">
        <v>94</v>
      </c>
      <c r="C567" t="s">
        <v>166</v>
      </c>
      <c r="D567" t="s">
        <v>166</v>
      </c>
      <c r="E567" t="s">
        <v>1101</v>
      </c>
      <c r="F567" t="s">
        <v>166</v>
      </c>
      <c r="H567" t="s">
        <v>1443</v>
      </c>
      <c r="I567" t="s">
        <v>57</v>
      </c>
      <c r="J567" t="s">
        <v>1444</v>
      </c>
      <c r="K567">
        <v>287</v>
      </c>
      <c r="L567">
        <v>287</v>
      </c>
      <c r="M567">
        <v>0</v>
      </c>
      <c r="N567">
        <v>211</v>
      </c>
      <c r="O567">
        <v>0</v>
      </c>
      <c r="P567">
        <v>689.21</v>
      </c>
      <c r="Q567">
        <v>710.48400000000004</v>
      </c>
      <c r="R567">
        <v>20000</v>
      </c>
      <c r="S567">
        <v>425480</v>
      </c>
      <c r="T567">
        <v>0</v>
      </c>
      <c r="U567">
        <v>75000</v>
      </c>
      <c r="V567">
        <v>350480</v>
      </c>
      <c r="W567">
        <v>1591</v>
      </c>
      <c r="X567">
        <v>315592.85600000003</v>
      </c>
      <c r="Y567">
        <v>317183.85600000003</v>
      </c>
      <c r="Z567">
        <v>9.5</v>
      </c>
      <c r="AA567">
        <v>1860898.96</v>
      </c>
      <c r="AB567">
        <v>1854514.92</v>
      </c>
      <c r="AC567">
        <v>0.90500000000000003</v>
      </c>
      <c r="AD567">
        <v>0.99660000000000004</v>
      </c>
      <c r="AE567">
        <v>9.4700000000000006</v>
      </c>
      <c r="AH567">
        <v>0</v>
      </c>
      <c r="AI567">
        <v>0</v>
      </c>
      <c r="AJ567">
        <v>0</v>
      </c>
      <c r="AK567">
        <v>1603.5</v>
      </c>
      <c r="AL567">
        <v>0</v>
      </c>
    </row>
    <row r="568" spans="1:38" hidden="1" x14ac:dyDescent="0.25">
      <c r="A568">
        <v>1069</v>
      </c>
      <c r="B568" t="s">
        <v>52</v>
      </c>
      <c r="C568" t="s">
        <v>53</v>
      </c>
      <c r="D568" t="s">
        <v>54</v>
      </c>
      <c r="E568" t="s">
        <v>55</v>
      </c>
      <c r="F568" t="s">
        <v>54</v>
      </c>
      <c r="H568" t="s">
        <v>1445</v>
      </c>
      <c r="I568" t="s">
        <v>79</v>
      </c>
      <c r="J568" t="s">
        <v>1446</v>
      </c>
      <c r="K568">
        <v>1</v>
      </c>
      <c r="L568">
        <v>1</v>
      </c>
      <c r="M568">
        <v>0</v>
      </c>
      <c r="N568">
        <v>0</v>
      </c>
      <c r="O568">
        <v>0</v>
      </c>
      <c r="P568">
        <v>53.97</v>
      </c>
      <c r="Q568">
        <v>120.117</v>
      </c>
      <c r="R568">
        <v>20000</v>
      </c>
      <c r="S568">
        <v>1322940</v>
      </c>
      <c r="T568">
        <v>0</v>
      </c>
      <c r="U568">
        <v>0</v>
      </c>
      <c r="V568">
        <v>1322940</v>
      </c>
      <c r="W568">
        <v>19</v>
      </c>
      <c r="X568">
        <v>0</v>
      </c>
      <c r="Y568">
        <v>19</v>
      </c>
      <c r="Z568">
        <v>100</v>
      </c>
      <c r="AA568">
        <v>443</v>
      </c>
      <c r="AB568">
        <v>461</v>
      </c>
      <c r="AC568">
        <v>0</v>
      </c>
      <c r="AD568">
        <v>1.0406</v>
      </c>
      <c r="AE568">
        <v>104.06</v>
      </c>
      <c r="AH568">
        <v>0</v>
      </c>
      <c r="AI568">
        <v>0</v>
      </c>
      <c r="AJ568">
        <v>0</v>
      </c>
      <c r="AK568">
        <v>0</v>
      </c>
      <c r="AL568">
        <v>0</v>
      </c>
    </row>
    <row r="569" spans="1:38" hidden="1" x14ac:dyDescent="0.25">
      <c r="A569">
        <v>1070</v>
      </c>
      <c r="B569" t="s">
        <v>52</v>
      </c>
      <c r="C569" t="s">
        <v>53</v>
      </c>
      <c r="D569" t="s">
        <v>54</v>
      </c>
      <c r="E569" t="s">
        <v>55</v>
      </c>
      <c r="F569" t="s">
        <v>54</v>
      </c>
      <c r="H569" t="s">
        <v>1447</v>
      </c>
      <c r="I569" t="s">
        <v>50</v>
      </c>
      <c r="J569" t="s">
        <v>1448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1101.0940000000001</v>
      </c>
      <c r="Q569">
        <v>1132.6099999999999</v>
      </c>
      <c r="R569">
        <v>40000</v>
      </c>
      <c r="S569">
        <v>1260640</v>
      </c>
      <c r="T569">
        <v>0</v>
      </c>
      <c r="U569">
        <v>0</v>
      </c>
      <c r="V569">
        <v>1260640</v>
      </c>
      <c r="W569">
        <v>0</v>
      </c>
      <c r="X569">
        <v>0</v>
      </c>
      <c r="Y569">
        <v>0</v>
      </c>
      <c r="Z569">
        <v>100</v>
      </c>
      <c r="AA569">
        <v>0</v>
      </c>
      <c r="AB569">
        <v>0</v>
      </c>
      <c r="AC569">
        <v>0</v>
      </c>
      <c r="AD569">
        <v>0</v>
      </c>
      <c r="AE569">
        <v>0</v>
      </c>
      <c r="AH569">
        <v>0</v>
      </c>
      <c r="AI569">
        <v>0</v>
      </c>
      <c r="AJ569">
        <v>0</v>
      </c>
      <c r="AK569">
        <v>0</v>
      </c>
      <c r="AL569">
        <v>0</v>
      </c>
    </row>
    <row r="570" spans="1:38" hidden="1" x14ac:dyDescent="0.25">
      <c r="A570">
        <v>1071</v>
      </c>
      <c r="B570" t="s">
        <v>45</v>
      </c>
      <c r="C570" t="s">
        <v>46</v>
      </c>
      <c r="D570" t="s">
        <v>413</v>
      </c>
      <c r="E570" t="s">
        <v>414</v>
      </c>
      <c r="F570" t="s">
        <v>413</v>
      </c>
      <c r="H570" t="s">
        <v>1449</v>
      </c>
      <c r="I570" t="s">
        <v>50</v>
      </c>
      <c r="J570" t="s">
        <v>1450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40000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H570">
        <v>0</v>
      </c>
      <c r="AI570">
        <v>0</v>
      </c>
      <c r="AJ570">
        <v>0</v>
      </c>
      <c r="AK570">
        <v>0</v>
      </c>
      <c r="AL570">
        <v>0</v>
      </c>
    </row>
    <row r="571" spans="1:38" hidden="1" x14ac:dyDescent="0.25">
      <c r="A571">
        <v>1072</v>
      </c>
      <c r="B571" t="s">
        <v>45</v>
      </c>
      <c r="C571" t="s">
        <v>46</v>
      </c>
      <c r="D571" t="s">
        <v>47</v>
      </c>
      <c r="E571" t="s">
        <v>48</v>
      </c>
      <c r="F571" t="s">
        <v>47</v>
      </c>
      <c r="H571" t="s">
        <v>1451</v>
      </c>
      <c r="I571" t="s">
        <v>57</v>
      </c>
      <c r="J571" t="s">
        <v>1452</v>
      </c>
      <c r="K571">
        <v>505</v>
      </c>
      <c r="L571">
        <v>505</v>
      </c>
      <c r="M571">
        <v>0</v>
      </c>
      <c r="N571">
        <v>385</v>
      </c>
      <c r="O571">
        <v>0</v>
      </c>
      <c r="P571">
        <v>750.45399999999995</v>
      </c>
      <c r="Q571">
        <v>765.37300000000005</v>
      </c>
      <c r="R571">
        <v>20000</v>
      </c>
      <c r="S571">
        <v>298380</v>
      </c>
      <c r="T571">
        <v>450000</v>
      </c>
      <c r="U571">
        <v>0</v>
      </c>
      <c r="V571">
        <v>748380</v>
      </c>
      <c r="W571">
        <v>21286</v>
      </c>
      <c r="X571">
        <v>655997.65</v>
      </c>
      <c r="Y571">
        <v>677283.65</v>
      </c>
      <c r="Z571">
        <v>9.5</v>
      </c>
      <c r="AA571">
        <v>4083764.19</v>
      </c>
      <c r="AB571">
        <v>7905212.2800000003</v>
      </c>
      <c r="AC571">
        <v>0.90500000000000003</v>
      </c>
      <c r="AD571">
        <v>1.9358</v>
      </c>
      <c r="AE571">
        <v>18.39</v>
      </c>
      <c r="AH571">
        <v>0</v>
      </c>
      <c r="AI571">
        <v>0</v>
      </c>
      <c r="AJ571">
        <v>0</v>
      </c>
      <c r="AK571">
        <v>3850</v>
      </c>
      <c r="AL571">
        <v>0</v>
      </c>
    </row>
    <row r="572" spans="1:38" hidden="1" x14ac:dyDescent="0.25">
      <c r="A572">
        <v>1073</v>
      </c>
      <c r="B572" t="s">
        <v>94</v>
      </c>
      <c r="C572" t="s">
        <v>102</v>
      </c>
      <c r="D572" t="s">
        <v>102</v>
      </c>
      <c r="E572" t="s">
        <v>514</v>
      </c>
      <c r="F572" t="s">
        <v>102</v>
      </c>
      <c r="H572" t="s">
        <v>1453</v>
      </c>
      <c r="I572" t="s">
        <v>57</v>
      </c>
      <c r="J572" t="s">
        <v>1454</v>
      </c>
      <c r="K572">
        <v>296</v>
      </c>
      <c r="L572">
        <v>296</v>
      </c>
      <c r="M572">
        <v>0</v>
      </c>
      <c r="N572">
        <v>286</v>
      </c>
      <c r="O572">
        <v>0</v>
      </c>
      <c r="P572">
        <v>8900.6</v>
      </c>
      <c r="Q572">
        <v>9146.2000000000007</v>
      </c>
      <c r="R572">
        <v>2000</v>
      </c>
      <c r="S572">
        <v>491200</v>
      </c>
      <c r="T572">
        <v>0</v>
      </c>
      <c r="U572">
        <v>0</v>
      </c>
      <c r="V572">
        <v>491200</v>
      </c>
      <c r="W572">
        <v>268</v>
      </c>
      <c r="X572">
        <v>378326</v>
      </c>
      <c r="Y572">
        <v>378594</v>
      </c>
      <c r="Z572">
        <v>22.92</v>
      </c>
      <c r="AA572">
        <v>2224341.3199999998</v>
      </c>
      <c r="AB572">
        <v>4444824.9400000004</v>
      </c>
      <c r="AC572">
        <v>0.77080000000000004</v>
      </c>
      <c r="AD572">
        <v>1.9983</v>
      </c>
      <c r="AE572">
        <v>45.8</v>
      </c>
      <c r="AH572">
        <v>0</v>
      </c>
      <c r="AI572">
        <v>0</v>
      </c>
      <c r="AJ572">
        <v>0</v>
      </c>
      <c r="AK572">
        <v>1891.63</v>
      </c>
      <c r="AL572">
        <v>0</v>
      </c>
    </row>
    <row r="573" spans="1:38" hidden="1" x14ac:dyDescent="0.25">
      <c r="A573">
        <v>1074</v>
      </c>
      <c r="B573" t="s">
        <v>94</v>
      </c>
      <c r="C573" t="s">
        <v>95</v>
      </c>
      <c r="D573" t="s">
        <v>238</v>
      </c>
      <c r="E573" t="s">
        <v>1057</v>
      </c>
      <c r="F573" t="s">
        <v>238</v>
      </c>
      <c r="H573" t="s">
        <v>1455</v>
      </c>
      <c r="I573" t="s">
        <v>57</v>
      </c>
      <c r="J573" t="s">
        <v>1456</v>
      </c>
      <c r="K573">
        <v>736</v>
      </c>
      <c r="L573">
        <v>736</v>
      </c>
      <c r="M573">
        <v>0</v>
      </c>
      <c r="N573">
        <v>734</v>
      </c>
      <c r="O573">
        <v>0</v>
      </c>
      <c r="P573">
        <v>725.77099999999996</v>
      </c>
      <c r="Q573">
        <v>764.96900000000005</v>
      </c>
      <c r="R573">
        <v>20000</v>
      </c>
      <c r="S573">
        <v>783960</v>
      </c>
      <c r="T573">
        <v>480000</v>
      </c>
      <c r="U573">
        <v>0</v>
      </c>
      <c r="V573">
        <v>1263960</v>
      </c>
      <c r="W573">
        <v>95</v>
      </c>
      <c r="X573">
        <v>709386.79200000002</v>
      </c>
      <c r="Y573">
        <v>709481.79200000002</v>
      </c>
      <c r="Z573">
        <v>43.87</v>
      </c>
      <c r="AA573">
        <v>4165657</v>
      </c>
      <c r="AB573">
        <v>8329498.3039999995</v>
      </c>
      <c r="AC573">
        <v>0.56130000000000002</v>
      </c>
      <c r="AD573">
        <v>1.9996</v>
      </c>
      <c r="AE573">
        <v>87.72</v>
      </c>
      <c r="AH573">
        <v>0</v>
      </c>
      <c r="AI573">
        <v>0</v>
      </c>
      <c r="AJ573">
        <v>0</v>
      </c>
      <c r="AK573">
        <v>6956</v>
      </c>
      <c r="AL573">
        <v>0</v>
      </c>
    </row>
    <row r="574" spans="1:38" hidden="1" x14ac:dyDescent="0.25">
      <c r="A574">
        <v>1075</v>
      </c>
      <c r="B574" t="s">
        <v>94</v>
      </c>
      <c r="C574" t="s">
        <v>95</v>
      </c>
      <c r="D574" t="s">
        <v>238</v>
      </c>
      <c r="E574" t="s">
        <v>727</v>
      </c>
      <c r="F574" t="s">
        <v>238</v>
      </c>
      <c r="H574" t="s">
        <v>1457</v>
      </c>
      <c r="I574" t="s">
        <v>57</v>
      </c>
      <c r="J574" t="s">
        <v>1458</v>
      </c>
      <c r="K574">
        <v>474</v>
      </c>
      <c r="L574">
        <v>474</v>
      </c>
      <c r="M574">
        <v>0</v>
      </c>
      <c r="N574">
        <v>217</v>
      </c>
      <c r="O574">
        <v>0</v>
      </c>
      <c r="P574">
        <v>699.60400000000004</v>
      </c>
      <c r="Q574">
        <v>720.06100000000004</v>
      </c>
      <c r="R574">
        <v>20000</v>
      </c>
      <c r="S574">
        <v>409140</v>
      </c>
      <c r="T574">
        <v>0</v>
      </c>
      <c r="U574">
        <v>0</v>
      </c>
      <c r="V574">
        <v>409140</v>
      </c>
      <c r="W574">
        <v>8152</v>
      </c>
      <c r="X574">
        <v>362120.652</v>
      </c>
      <c r="Y574">
        <v>370272.652</v>
      </c>
      <c r="Z574">
        <v>9.5</v>
      </c>
      <c r="AA574">
        <v>2212421.7000000002</v>
      </c>
      <c r="AB574">
        <v>4338399.8269999996</v>
      </c>
      <c r="AC574">
        <v>0.90500000000000003</v>
      </c>
      <c r="AD574">
        <v>1.9609000000000001</v>
      </c>
      <c r="AE574">
        <v>18.63</v>
      </c>
      <c r="AH574">
        <v>0</v>
      </c>
      <c r="AI574">
        <v>0</v>
      </c>
      <c r="AJ574">
        <v>0</v>
      </c>
      <c r="AK574">
        <v>2085.6</v>
      </c>
      <c r="AL574">
        <v>0</v>
      </c>
    </row>
    <row r="575" spans="1:38" hidden="1" x14ac:dyDescent="0.25">
      <c r="A575">
        <v>1077</v>
      </c>
      <c r="B575" t="s">
        <v>45</v>
      </c>
      <c r="C575" t="s">
        <v>45</v>
      </c>
      <c r="D575" t="s">
        <v>183</v>
      </c>
      <c r="E575" t="s">
        <v>732</v>
      </c>
      <c r="F575" t="s">
        <v>183</v>
      </c>
      <c r="H575" t="s">
        <v>1459</v>
      </c>
      <c r="I575" t="s">
        <v>57</v>
      </c>
      <c r="J575" t="s">
        <v>1460</v>
      </c>
      <c r="K575">
        <v>316</v>
      </c>
      <c r="L575">
        <v>316</v>
      </c>
      <c r="M575">
        <v>0</v>
      </c>
      <c r="N575">
        <v>316</v>
      </c>
      <c r="O575">
        <v>0</v>
      </c>
      <c r="P575">
        <v>508.41800000000001</v>
      </c>
      <c r="Q575">
        <v>518.42100000000005</v>
      </c>
      <c r="R575">
        <v>40000</v>
      </c>
      <c r="S575">
        <v>400120</v>
      </c>
      <c r="T575">
        <v>25000</v>
      </c>
      <c r="U575">
        <v>0</v>
      </c>
      <c r="V575">
        <v>425120</v>
      </c>
      <c r="W575">
        <v>0</v>
      </c>
      <c r="X575">
        <v>384733.66399999999</v>
      </c>
      <c r="Y575">
        <v>384733.66399999999</v>
      </c>
      <c r="Z575">
        <v>9.5</v>
      </c>
      <c r="AA575">
        <v>2258386.85</v>
      </c>
      <c r="AB575">
        <v>4516773.5</v>
      </c>
      <c r="AC575">
        <v>0.90500000000000003</v>
      </c>
      <c r="AD575">
        <v>2</v>
      </c>
      <c r="AE575">
        <v>19</v>
      </c>
      <c r="AH575">
        <v>0</v>
      </c>
      <c r="AI575">
        <v>0</v>
      </c>
      <c r="AJ575">
        <v>0</v>
      </c>
      <c r="AK575">
        <v>1988</v>
      </c>
      <c r="AL575">
        <v>0</v>
      </c>
    </row>
    <row r="576" spans="1:38" hidden="1" x14ac:dyDescent="0.25">
      <c r="A576">
        <v>1081</v>
      </c>
      <c r="B576" t="s">
        <v>71</v>
      </c>
      <c r="C576" t="s">
        <v>108</v>
      </c>
      <c r="D576" t="s">
        <v>108</v>
      </c>
      <c r="E576" t="s">
        <v>109</v>
      </c>
      <c r="F576" t="s">
        <v>108</v>
      </c>
      <c r="H576" t="s">
        <v>1461</v>
      </c>
      <c r="I576" t="s">
        <v>50</v>
      </c>
      <c r="J576" t="s">
        <v>1462</v>
      </c>
      <c r="K576">
        <v>6212</v>
      </c>
      <c r="L576">
        <v>6212</v>
      </c>
      <c r="M576">
        <v>0</v>
      </c>
      <c r="N576">
        <v>44</v>
      </c>
      <c r="O576">
        <v>0</v>
      </c>
      <c r="P576">
        <v>818.75</v>
      </c>
      <c r="Q576">
        <v>831.96199999999999</v>
      </c>
      <c r="R576">
        <v>40000</v>
      </c>
      <c r="S576">
        <v>528480</v>
      </c>
      <c r="T576">
        <v>0</v>
      </c>
      <c r="U576">
        <v>0</v>
      </c>
      <c r="V576">
        <v>528480</v>
      </c>
      <c r="W576">
        <v>447151.7</v>
      </c>
      <c r="X576">
        <v>77329.119999999995</v>
      </c>
      <c r="Y576">
        <v>524480.81999999995</v>
      </c>
      <c r="Z576">
        <v>0.76</v>
      </c>
      <c r="AA576">
        <v>5068413.8600000003</v>
      </c>
      <c r="AB576">
        <v>5023751.22</v>
      </c>
      <c r="AC576">
        <v>0.99239999999999995</v>
      </c>
      <c r="AD576">
        <v>0.99119999999999997</v>
      </c>
      <c r="AE576">
        <v>0.75</v>
      </c>
      <c r="AH576">
        <v>0</v>
      </c>
      <c r="AI576">
        <v>0</v>
      </c>
      <c r="AJ576">
        <v>0</v>
      </c>
      <c r="AK576">
        <v>440</v>
      </c>
      <c r="AL576">
        <v>0</v>
      </c>
    </row>
    <row r="577" spans="1:38" hidden="1" x14ac:dyDescent="0.25">
      <c r="A577">
        <v>1083</v>
      </c>
      <c r="B577" t="s">
        <v>45</v>
      </c>
      <c r="C577" t="s">
        <v>46</v>
      </c>
      <c r="D577" t="s">
        <v>231</v>
      </c>
      <c r="E577" t="s">
        <v>344</v>
      </c>
      <c r="F577" t="s">
        <v>231</v>
      </c>
      <c r="H577" t="s">
        <v>1463</v>
      </c>
      <c r="I577" t="s">
        <v>57</v>
      </c>
      <c r="J577" t="s">
        <v>1464</v>
      </c>
      <c r="K577">
        <v>168</v>
      </c>
      <c r="L577">
        <v>168</v>
      </c>
      <c r="M577">
        <v>0</v>
      </c>
      <c r="N577">
        <v>167</v>
      </c>
      <c r="O577">
        <v>0</v>
      </c>
      <c r="P577">
        <v>52.661999999999999</v>
      </c>
      <c r="Q577">
        <v>53.731999999999999</v>
      </c>
      <c r="R577">
        <v>40000</v>
      </c>
      <c r="S577">
        <v>42800</v>
      </c>
      <c r="T577">
        <v>0</v>
      </c>
      <c r="U577">
        <v>0</v>
      </c>
      <c r="V577">
        <v>42800</v>
      </c>
      <c r="W577">
        <v>0</v>
      </c>
      <c r="X577">
        <v>38860.345000000001</v>
      </c>
      <c r="Y577">
        <v>38860.345000000001</v>
      </c>
      <c r="Z577">
        <v>9.1999999999999993</v>
      </c>
      <c r="AA577">
        <v>226196.82</v>
      </c>
      <c r="AB577">
        <v>229718.82</v>
      </c>
      <c r="AC577">
        <v>0.90800000000000003</v>
      </c>
      <c r="AD577">
        <v>1.0156000000000001</v>
      </c>
      <c r="AE577">
        <v>9.34</v>
      </c>
      <c r="AH577">
        <v>0</v>
      </c>
      <c r="AI577">
        <v>0</v>
      </c>
      <c r="AJ577">
        <v>0</v>
      </c>
      <c r="AK577">
        <v>1637.5</v>
      </c>
      <c r="AL577">
        <v>0</v>
      </c>
    </row>
    <row r="578" spans="1:38" hidden="1" x14ac:dyDescent="0.25">
      <c r="A578">
        <v>1084</v>
      </c>
      <c r="B578" t="s">
        <v>71</v>
      </c>
      <c r="C578" t="s">
        <v>108</v>
      </c>
      <c r="D578" t="s">
        <v>290</v>
      </c>
      <c r="E578" t="s">
        <v>299</v>
      </c>
      <c r="F578" t="s">
        <v>290</v>
      </c>
      <c r="H578" t="s">
        <v>1465</v>
      </c>
      <c r="I578" t="s">
        <v>79</v>
      </c>
      <c r="J578" t="s">
        <v>1466</v>
      </c>
      <c r="K578">
        <v>135</v>
      </c>
      <c r="L578">
        <v>135</v>
      </c>
      <c r="M578">
        <v>0</v>
      </c>
      <c r="N578">
        <v>1</v>
      </c>
      <c r="O578">
        <v>0</v>
      </c>
      <c r="P578">
        <v>17576.8</v>
      </c>
      <c r="Q578">
        <v>18081.3</v>
      </c>
      <c r="R578">
        <v>2000</v>
      </c>
      <c r="S578">
        <v>1009000</v>
      </c>
      <c r="T578">
        <v>0</v>
      </c>
      <c r="U578">
        <v>0</v>
      </c>
      <c r="V578">
        <v>1009000</v>
      </c>
      <c r="W578">
        <v>968422.5</v>
      </c>
      <c r="X578">
        <v>1182.04</v>
      </c>
      <c r="Y578">
        <v>969604.54</v>
      </c>
      <c r="Z578">
        <v>3.9</v>
      </c>
      <c r="AA578">
        <v>7567793.6299999999</v>
      </c>
      <c r="AB578">
        <v>7597087.8449999997</v>
      </c>
      <c r="AC578">
        <v>0.96099999999999997</v>
      </c>
      <c r="AD578">
        <v>1.0039</v>
      </c>
      <c r="AE578">
        <v>3.92</v>
      </c>
      <c r="AH578">
        <v>0</v>
      </c>
      <c r="AI578">
        <v>0</v>
      </c>
      <c r="AJ578">
        <v>0</v>
      </c>
      <c r="AK578">
        <v>10</v>
      </c>
      <c r="AL578">
        <v>0</v>
      </c>
    </row>
    <row r="579" spans="1:38" hidden="1" x14ac:dyDescent="0.25">
      <c r="A579">
        <v>1086</v>
      </c>
      <c r="B579" t="s">
        <v>71</v>
      </c>
      <c r="C579" t="s">
        <v>108</v>
      </c>
      <c r="D579" t="s">
        <v>108</v>
      </c>
      <c r="E579" t="s">
        <v>134</v>
      </c>
      <c r="F579" t="s">
        <v>108</v>
      </c>
      <c r="H579" t="s">
        <v>1467</v>
      </c>
      <c r="I579" t="s">
        <v>50</v>
      </c>
      <c r="J579" t="s">
        <v>1468</v>
      </c>
      <c r="K579">
        <v>709</v>
      </c>
      <c r="L579">
        <v>709</v>
      </c>
      <c r="M579">
        <v>0</v>
      </c>
      <c r="N579">
        <v>19</v>
      </c>
      <c r="O579">
        <v>0</v>
      </c>
      <c r="P579">
        <v>953.8</v>
      </c>
      <c r="Q579">
        <v>1639.4</v>
      </c>
      <c r="R579">
        <v>40000</v>
      </c>
      <c r="S579">
        <v>27424000</v>
      </c>
      <c r="T579">
        <v>0</v>
      </c>
      <c r="U579">
        <v>0</v>
      </c>
      <c r="V579">
        <v>27424000</v>
      </c>
      <c r="W579">
        <v>576933.9</v>
      </c>
      <c r="X579">
        <v>33392.120000000003</v>
      </c>
      <c r="Y579">
        <v>610326.02</v>
      </c>
      <c r="Z579">
        <v>97.77</v>
      </c>
      <c r="AA579">
        <v>5099533.26</v>
      </c>
      <c r="AB579">
        <v>4912934.8600000003</v>
      </c>
      <c r="AC579">
        <v>2.23E-2</v>
      </c>
      <c r="AD579">
        <v>0.96340000000000003</v>
      </c>
      <c r="AE579">
        <v>94.19</v>
      </c>
      <c r="AH579">
        <v>0</v>
      </c>
      <c r="AI579">
        <v>0</v>
      </c>
      <c r="AJ579">
        <v>0</v>
      </c>
      <c r="AK579">
        <v>190</v>
      </c>
      <c r="AL579">
        <v>0</v>
      </c>
    </row>
    <row r="580" spans="1:38" hidden="1" x14ac:dyDescent="0.25">
      <c r="A580">
        <v>1088</v>
      </c>
      <c r="B580" t="s">
        <v>52</v>
      </c>
      <c r="C580" t="s">
        <v>52</v>
      </c>
      <c r="D580" t="s">
        <v>112</v>
      </c>
      <c r="E580" t="s">
        <v>740</v>
      </c>
      <c r="F580" t="s">
        <v>112</v>
      </c>
      <c r="H580" t="s">
        <v>1469</v>
      </c>
      <c r="I580" t="s">
        <v>79</v>
      </c>
      <c r="J580" t="s">
        <v>1470</v>
      </c>
      <c r="K580">
        <v>11</v>
      </c>
      <c r="L580">
        <v>11</v>
      </c>
      <c r="M580">
        <v>0</v>
      </c>
      <c r="N580">
        <v>0</v>
      </c>
      <c r="O580">
        <v>0</v>
      </c>
      <c r="P580">
        <v>95.882999999999996</v>
      </c>
      <c r="Q580">
        <v>97.07</v>
      </c>
      <c r="R580">
        <v>20000</v>
      </c>
      <c r="S580">
        <v>23740</v>
      </c>
      <c r="T580">
        <v>4000</v>
      </c>
      <c r="U580">
        <v>0</v>
      </c>
      <c r="V580">
        <v>27740</v>
      </c>
      <c r="W580">
        <v>25430.6</v>
      </c>
      <c r="X580">
        <v>0</v>
      </c>
      <c r="Y580">
        <v>25430.6</v>
      </c>
      <c r="Z580">
        <v>8.33</v>
      </c>
      <c r="AA580">
        <v>329329</v>
      </c>
      <c r="AB580">
        <v>-2628427</v>
      </c>
      <c r="AC580">
        <v>0.91669999999999996</v>
      </c>
      <c r="AD580">
        <v>-7.9812000000000003</v>
      </c>
      <c r="AE580">
        <v>-66.48</v>
      </c>
      <c r="AH580">
        <v>0</v>
      </c>
      <c r="AI580">
        <v>0</v>
      </c>
      <c r="AJ580">
        <v>0</v>
      </c>
      <c r="AK580">
        <v>0</v>
      </c>
      <c r="AL580">
        <v>0</v>
      </c>
    </row>
    <row r="581" spans="1:38" hidden="1" x14ac:dyDescent="0.25">
      <c r="A581">
        <v>1089</v>
      </c>
      <c r="B581" t="s">
        <v>52</v>
      </c>
      <c r="C581" t="s">
        <v>120</v>
      </c>
      <c r="D581" t="s">
        <v>192</v>
      </c>
      <c r="E581" t="s">
        <v>673</v>
      </c>
      <c r="F581" t="s">
        <v>192</v>
      </c>
      <c r="H581" t="s">
        <v>1471</v>
      </c>
      <c r="I581" t="s">
        <v>50</v>
      </c>
      <c r="J581" t="s">
        <v>1472</v>
      </c>
      <c r="K581">
        <v>1049</v>
      </c>
      <c r="L581">
        <v>1049</v>
      </c>
      <c r="M581">
        <v>0</v>
      </c>
      <c r="N581">
        <v>214</v>
      </c>
      <c r="O581">
        <v>0</v>
      </c>
      <c r="P581">
        <v>1335.7919999999999</v>
      </c>
      <c r="Q581">
        <v>1362.7670000000001</v>
      </c>
      <c r="R581">
        <v>20000</v>
      </c>
      <c r="S581">
        <v>539500</v>
      </c>
      <c r="T581">
        <v>0</v>
      </c>
      <c r="U581">
        <v>125000</v>
      </c>
      <c r="V581">
        <v>414500</v>
      </c>
      <c r="W581">
        <v>101990</v>
      </c>
      <c r="X581">
        <v>278351.94</v>
      </c>
      <c r="Y581">
        <v>380341.94</v>
      </c>
      <c r="Z581">
        <v>8.24</v>
      </c>
      <c r="AA581">
        <v>2668182.85</v>
      </c>
      <c r="AB581">
        <v>4318356.3420000002</v>
      </c>
      <c r="AC581">
        <v>0.91759999999999997</v>
      </c>
      <c r="AD581">
        <v>1.6185</v>
      </c>
      <c r="AE581">
        <v>13.34</v>
      </c>
      <c r="AH581">
        <v>0</v>
      </c>
      <c r="AI581">
        <v>0</v>
      </c>
      <c r="AJ581">
        <v>0</v>
      </c>
      <c r="AK581">
        <v>2140</v>
      </c>
      <c r="AL581">
        <v>0</v>
      </c>
    </row>
    <row r="582" spans="1:38" hidden="1" x14ac:dyDescent="0.25">
      <c r="A582">
        <v>1090</v>
      </c>
      <c r="B582" t="s">
        <v>52</v>
      </c>
      <c r="C582" t="s">
        <v>52</v>
      </c>
      <c r="D582" t="s">
        <v>116</v>
      </c>
      <c r="E582" t="s">
        <v>500</v>
      </c>
      <c r="F582" t="s">
        <v>116</v>
      </c>
      <c r="H582" t="s">
        <v>1473</v>
      </c>
      <c r="I582" t="s">
        <v>50</v>
      </c>
      <c r="J582" t="s">
        <v>1474</v>
      </c>
      <c r="K582">
        <v>929</v>
      </c>
      <c r="L582">
        <v>929</v>
      </c>
      <c r="M582">
        <v>0</v>
      </c>
      <c r="N582">
        <v>3</v>
      </c>
      <c r="O582">
        <v>0</v>
      </c>
      <c r="P582">
        <v>17820.900000000001</v>
      </c>
      <c r="Q582">
        <v>17820.900000000001</v>
      </c>
      <c r="R582">
        <v>1000</v>
      </c>
      <c r="S582">
        <v>0</v>
      </c>
      <c r="T582">
        <v>115000</v>
      </c>
      <c r="U582">
        <v>0</v>
      </c>
      <c r="V582">
        <v>115000</v>
      </c>
      <c r="W582">
        <v>96724</v>
      </c>
      <c r="X582">
        <v>4635.33</v>
      </c>
      <c r="Y582">
        <v>101359.33</v>
      </c>
      <c r="Z582">
        <v>11.86</v>
      </c>
      <c r="AA582">
        <v>1042500.14</v>
      </c>
      <c r="AB582">
        <v>1187787.598</v>
      </c>
      <c r="AC582">
        <v>0.88139999999999996</v>
      </c>
      <c r="AD582">
        <v>1.1394</v>
      </c>
      <c r="AE582">
        <v>13.51</v>
      </c>
      <c r="AH582">
        <v>0</v>
      </c>
      <c r="AI582">
        <v>0</v>
      </c>
      <c r="AJ582">
        <v>0</v>
      </c>
      <c r="AK582">
        <v>30</v>
      </c>
      <c r="AL582">
        <v>0</v>
      </c>
    </row>
    <row r="583" spans="1:38" hidden="1" x14ac:dyDescent="0.25">
      <c r="A583">
        <v>1094</v>
      </c>
      <c r="B583" t="s">
        <v>71</v>
      </c>
      <c r="C583" t="s">
        <v>108</v>
      </c>
      <c r="D583" t="s">
        <v>290</v>
      </c>
      <c r="E583" t="s">
        <v>299</v>
      </c>
      <c r="F583" t="s">
        <v>290</v>
      </c>
      <c r="H583" t="s">
        <v>1475</v>
      </c>
      <c r="I583" t="s">
        <v>79</v>
      </c>
      <c r="J583" t="s">
        <v>1476</v>
      </c>
      <c r="K583">
        <v>11</v>
      </c>
      <c r="L583">
        <v>11</v>
      </c>
      <c r="M583">
        <v>0</v>
      </c>
      <c r="N583">
        <v>0</v>
      </c>
      <c r="O583">
        <v>0</v>
      </c>
      <c r="P583">
        <v>1423.7429999999999</v>
      </c>
      <c r="Q583">
        <v>1456.982</v>
      </c>
      <c r="R583">
        <v>40000</v>
      </c>
      <c r="S583">
        <v>1329560</v>
      </c>
      <c r="T583">
        <v>0</v>
      </c>
      <c r="U583">
        <v>135000</v>
      </c>
      <c r="V583">
        <v>1194560</v>
      </c>
      <c r="W583">
        <v>1149550</v>
      </c>
      <c r="X583">
        <v>0</v>
      </c>
      <c r="Y583">
        <v>1149550</v>
      </c>
      <c r="Z583">
        <v>3.77</v>
      </c>
      <c r="AA583">
        <v>10636480.99</v>
      </c>
      <c r="AB583">
        <v>13715319.99</v>
      </c>
      <c r="AC583">
        <v>0.96230000000000004</v>
      </c>
      <c r="AD583">
        <v>1.2895000000000001</v>
      </c>
      <c r="AE583">
        <v>4.8600000000000003</v>
      </c>
      <c r="AH583">
        <v>0</v>
      </c>
      <c r="AI583">
        <v>0</v>
      </c>
      <c r="AJ583">
        <v>0</v>
      </c>
      <c r="AK583">
        <v>0</v>
      </c>
      <c r="AL583">
        <v>0</v>
      </c>
    </row>
    <row r="584" spans="1:38" x14ac:dyDescent="0.25">
      <c r="A584">
        <v>1097</v>
      </c>
      <c r="B584" t="s">
        <v>71</v>
      </c>
      <c r="C584" t="s">
        <v>72</v>
      </c>
      <c r="D584" t="s">
        <v>275</v>
      </c>
      <c r="E584" t="s">
        <v>1181</v>
      </c>
      <c r="F584" t="s">
        <v>275</v>
      </c>
      <c r="H584" t="s">
        <v>1475</v>
      </c>
      <c r="I584" t="s">
        <v>79</v>
      </c>
      <c r="J584" t="s">
        <v>1477</v>
      </c>
      <c r="K584">
        <v>200</v>
      </c>
      <c r="L584">
        <v>200</v>
      </c>
      <c r="M584">
        <v>0</v>
      </c>
      <c r="N584">
        <v>0</v>
      </c>
      <c r="O584">
        <v>0</v>
      </c>
      <c r="P584">
        <v>1216.7370000000001</v>
      </c>
      <c r="Q584">
        <v>1237.8109999999999</v>
      </c>
      <c r="R584">
        <v>40000</v>
      </c>
      <c r="S584">
        <v>842960</v>
      </c>
      <c r="T584">
        <v>23823</v>
      </c>
      <c r="U584">
        <v>0</v>
      </c>
      <c r="V584">
        <v>866783</v>
      </c>
      <c r="W584">
        <v>782438.9</v>
      </c>
      <c r="X584">
        <v>0</v>
      </c>
      <c r="Y584">
        <v>782438.9</v>
      </c>
      <c r="Z584">
        <v>9.73</v>
      </c>
      <c r="AA584">
        <v>8574685.4700000007</v>
      </c>
      <c r="AB584">
        <v>8705284.4700000007</v>
      </c>
      <c r="AC584">
        <v>0.90269999999999995</v>
      </c>
      <c r="AD584">
        <v>1.0152000000000001</v>
      </c>
      <c r="AE584">
        <v>9.8800000000000008</v>
      </c>
      <c r="AH584">
        <v>0</v>
      </c>
      <c r="AI584">
        <v>0</v>
      </c>
      <c r="AJ584">
        <v>0</v>
      </c>
      <c r="AK584">
        <v>0</v>
      </c>
      <c r="AL584">
        <v>0</v>
      </c>
    </row>
    <row r="585" spans="1:38" hidden="1" x14ac:dyDescent="0.25">
      <c r="A585">
        <v>1099</v>
      </c>
      <c r="B585" t="s">
        <v>94</v>
      </c>
      <c r="C585" t="s">
        <v>207</v>
      </c>
      <c r="D585" t="s">
        <v>207</v>
      </c>
      <c r="E585" t="s">
        <v>506</v>
      </c>
      <c r="F585" t="s">
        <v>207</v>
      </c>
      <c r="H585" t="s">
        <v>1478</v>
      </c>
      <c r="I585" t="s">
        <v>79</v>
      </c>
      <c r="J585" t="s">
        <v>1479</v>
      </c>
      <c r="K585">
        <v>799</v>
      </c>
      <c r="L585">
        <v>799</v>
      </c>
      <c r="M585">
        <v>0</v>
      </c>
      <c r="N585">
        <v>1</v>
      </c>
      <c r="O585">
        <v>0</v>
      </c>
      <c r="P585">
        <v>2515.107</v>
      </c>
      <c r="Q585">
        <v>2570.5700000000002</v>
      </c>
      <c r="R585">
        <v>20000</v>
      </c>
      <c r="S585">
        <v>1109260</v>
      </c>
      <c r="T585">
        <v>0</v>
      </c>
      <c r="U585">
        <v>120000</v>
      </c>
      <c r="V585">
        <v>989260</v>
      </c>
      <c r="W585">
        <v>863258.05</v>
      </c>
      <c r="X585">
        <v>1175.7760000000001</v>
      </c>
      <c r="Y585">
        <v>864433.826</v>
      </c>
      <c r="Z585">
        <v>12.62</v>
      </c>
      <c r="AA585">
        <v>7126932.2999999998</v>
      </c>
      <c r="AB585">
        <v>7003221.1299999999</v>
      </c>
      <c r="AC585">
        <v>0.87380000000000002</v>
      </c>
      <c r="AD585">
        <v>0.98260000000000003</v>
      </c>
      <c r="AE585">
        <v>12.4</v>
      </c>
      <c r="AH585">
        <v>0</v>
      </c>
      <c r="AI585">
        <v>0</v>
      </c>
      <c r="AJ585">
        <v>211564</v>
      </c>
      <c r="AK585">
        <v>7</v>
      </c>
      <c r="AL585">
        <v>0</v>
      </c>
    </row>
    <row r="586" spans="1:38" hidden="1" x14ac:dyDescent="0.25">
      <c r="A586">
        <v>1100</v>
      </c>
      <c r="B586" t="s">
        <v>94</v>
      </c>
      <c r="C586" t="s">
        <v>102</v>
      </c>
      <c r="D586" t="s">
        <v>159</v>
      </c>
      <c r="E586" t="s">
        <v>163</v>
      </c>
      <c r="F586" t="s">
        <v>159</v>
      </c>
      <c r="H586" t="s">
        <v>1480</v>
      </c>
      <c r="I586" t="s">
        <v>79</v>
      </c>
      <c r="J586" t="s">
        <v>1481</v>
      </c>
      <c r="K586">
        <v>2</v>
      </c>
      <c r="L586">
        <v>2</v>
      </c>
      <c r="M586">
        <v>0</v>
      </c>
      <c r="N586">
        <v>0</v>
      </c>
      <c r="O586">
        <v>0</v>
      </c>
      <c r="P586">
        <v>368.553</v>
      </c>
      <c r="Q586">
        <v>378.01799999999997</v>
      </c>
      <c r="R586">
        <v>20000</v>
      </c>
      <c r="S586">
        <v>189300</v>
      </c>
      <c r="T586">
        <v>0</v>
      </c>
      <c r="U586">
        <v>0</v>
      </c>
      <c r="V586">
        <v>189300</v>
      </c>
      <c r="W586">
        <v>179608.75</v>
      </c>
      <c r="X586">
        <v>0</v>
      </c>
      <c r="Y586">
        <v>179608.75</v>
      </c>
      <c r="Z586">
        <v>5.12</v>
      </c>
      <c r="AA586">
        <v>1608005</v>
      </c>
      <c r="AB586">
        <v>3100000</v>
      </c>
      <c r="AC586">
        <v>0.94879999999999998</v>
      </c>
      <c r="AD586">
        <v>1.9278999999999999</v>
      </c>
      <c r="AE586">
        <v>9.8699999999999992</v>
      </c>
      <c r="AH586">
        <v>0</v>
      </c>
      <c r="AI586">
        <v>0</v>
      </c>
      <c r="AJ586">
        <v>0</v>
      </c>
      <c r="AK586">
        <v>0</v>
      </c>
      <c r="AL586">
        <v>0</v>
      </c>
    </row>
    <row r="587" spans="1:38" hidden="1" x14ac:dyDescent="0.25">
      <c r="A587">
        <v>1102</v>
      </c>
      <c r="B587" t="s">
        <v>52</v>
      </c>
      <c r="C587" t="s">
        <v>52</v>
      </c>
      <c r="D587" t="s">
        <v>116</v>
      </c>
      <c r="E587" t="s">
        <v>117</v>
      </c>
      <c r="F587" t="s">
        <v>116</v>
      </c>
      <c r="H587" t="s">
        <v>1482</v>
      </c>
      <c r="I587" t="s">
        <v>378</v>
      </c>
      <c r="J587" t="s">
        <v>1483</v>
      </c>
      <c r="K587">
        <v>610</v>
      </c>
      <c r="L587">
        <v>610</v>
      </c>
      <c r="M587">
        <v>0</v>
      </c>
      <c r="N587">
        <v>2</v>
      </c>
      <c r="O587">
        <v>0</v>
      </c>
      <c r="P587">
        <v>2621.817</v>
      </c>
      <c r="Q587">
        <v>2665.239</v>
      </c>
      <c r="R587">
        <v>20000</v>
      </c>
      <c r="S587">
        <v>868440</v>
      </c>
      <c r="T587">
        <v>0</v>
      </c>
      <c r="U587">
        <v>771000</v>
      </c>
      <c r="V587">
        <v>97440</v>
      </c>
      <c r="W587">
        <v>86879.69</v>
      </c>
      <c r="X587">
        <v>3155.58</v>
      </c>
      <c r="Y587">
        <v>90035.27</v>
      </c>
      <c r="Z587">
        <v>7.6</v>
      </c>
      <c r="AA587">
        <v>1051559.6599999999</v>
      </c>
      <c r="AB587">
        <v>6045.634</v>
      </c>
      <c r="AC587">
        <v>0.92400000000000004</v>
      </c>
      <c r="AD587">
        <v>5.7000000000000002E-3</v>
      </c>
      <c r="AE587">
        <v>0.04</v>
      </c>
      <c r="AH587">
        <v>0</v>
      </c>
      <c r="AI587">
        <v>0</v>
      </c>
      <c r="AJ587">
        <v>0</v>
      </c>
      <c r="AK587">
        <v>20</v>
      </c>
      <c r="AL587">
        <v>0</v>
      </c>
    </row>
    <row r="588" spans="1:38" hidden="1" x14ac:dyDescent="0.25">
      <c r="A588">
        <v>1106</v>
      </c>
      <c r="B588" t="s">
        <v>52</v>
      </c>
      <c r="C588" t="s">
        <v>120</v>
      </c>
      <c r="D588" t="s">
        <v>121</v>
      </c>
      <c r="E588" t="s">
        <v>148</v>
      </c>
      <c r="F588" t="s">
        <v>121</v>
      </c>
      <c r="H588" t="s">
        <v>1484</v>
      </c>
      <c r="I588" t="s">
        <v>79</v>
      </c>
      <c r="J588" t="s">
        <v>1485</v>
      </c>
      <c r="K588">
        <v>45</v>
      </c>
      <c r="L588">
        <v>45</v>
      </c>
      <c r="M588">
        <v>0</v>
      </c>
      <c r="N588">
        <v>0</v>
      </c>
      <c r="O588">
        <v>0</v>
      </c>
      <c r="P588">
        <v>1145.373</v>
      </c>
      <c r="Q588">
        <v>1154.162</v>
      </c>
      <c r="R588">
        <v>40000</v>
      </c>
      <c r="S588">
        <v>351560</v>
      </c>
      <c r="T588">
        <v>50000</v>
      </c>
      <c r="U588">
        <v>0</v>
      </c>
      <c r="V588">
        <v>401560</v>
      </c>
      <c r="W588">
        <v>386204.45</v>
      </c>
      <c r="X588">
        <v>0</v>
      </c>
      <c r="Y588">
        <v>386204.45</v>
      </c>
      <c r="Z588">
        <v>3.82</v>
      </c>
      <c r="AA588">
        <v>3881939.34</v>
      </c>
      <c r="AB588">
        <v>3470178.34</v>
      </c>
      <c r="AC588">
        <v>0.96179999999999999</v>
      </c>
      <c r="AD588">
        <v>0.89390000000000003</v>
      </c>
      <c r="AE588">
        <v>3.41</v>
      </c>
      <c r="AH588">
        <v>0</v>
      </c>
      <c r="AI588">
        <v>0</v>
      </c>
      <c r="AJ588">
        <v>0</v>
      </c>
      <c r="AK588">
        <v>0</v>
      </c>
      <c r="AL588">
        <v>0</v>
      </c>
    </row>
    <row r="589" spans="1:38" hidden="1" x14ac:dyDescent="0.25">
      <c r="A589">
        <v>1107</v>
      </c>
      <c r="B589" t="s">
        <v>94</v>
      </c>
      <c r="C589" t="s">
        <v>166</v>
      </c>
      <c r="D589" t="s">
        <v>166</v>
      </c>
      <c r="E589" t="s">
        <v>228</v>
      </c>
      <c r="F589" t="s">
        <v>166</v>
      </c>
      <c r="H589" t="s">
        <v>1486</v>
      </c>
      <c r="I589" t="s">
        <v>378</v>
      </c>
      <c r="J589" t="s">
        <v>1487</v>
      </c>
      <c r="K589">
        <v>96</v>
      </c>
      <c r="L589">
        <v>96</v>
      </c>
      <c r="M589">
        <v>0</v>
      </c>
      <c r="N589">
        <v>0</v>
      </c>
      <c r="O589">
        <v>0</v>
      </c>
      <c r="P589">
        <v>661.73099999999999</v>
      </c>
      <c r="Q589">
        <v>667.50099999999998</v>
      </c>
      <c r="R589">
        <v>20000</v>
      </c>
      <c r="S589">
        <v>115400</v>
      </c>
      <c r="T589">
        <v>0</v>
      </c>
      <c r="U589">
        <v>52200</v>
      </c>
      <c r="V589">
        <v>63200</v>
      </c>
      <c r="W589">
        <v>57347</v>
      </c>
      <c r="X589">
        <v>0</v>
      </c>
      <c r="Y589">
        <v>57347</v>
      </c>
      <c r="Z589">
        <v>9.26</v>
      </c>
      <c r="AA589">
        <v>574678.18999999994</v>
      </c>
      <c r="AB589">
        <v>610740.18999999994</v>
      </c>
      <c r="AC589">
        <v>0.90739999999999998</v>
      </c>
      <c r="AD589">
        <v>1.0628</v>
      </c>
      <c r="AE589">
        <v>9.84</v>
      </c>
      <c r="AH589">
        <v>0</v>
      </c>
      <c r="AI589">
        <v>0</v>
      </c>
      <c r="AJ589">
        <v>0</v>
      </c>
      <c r="AK589">
        <v>0</v>
      </c>
      <c r="AL589">
        <v>0</v>
      </c>
    </row>
    <row r="590" spans="1:38" hidden="1" x14ac:dyDescent="0.25">
      <c r="A590">
        <v>1109</v>
      </c>
      <c r="B590" t="s">
        <v>45</v>
      </c>
      <c r="C590" t="s">
        <v>45</v>
      </c>
      <c r="D590" t="s">
        <v>581</v>
      </c>
      <c r="E590" t="s">
        <v>582</v>
      </c>
      <c r="F590" t="s">
        <v>581</v>
      </c>
      <c r="H590" t="s">
        <v>1488</v>
      </c>
      <c r="I590" t="s">
        <v>79</v>
      </c>
      <c r="J590" t="s">
        <v>1489</v>
      </c>
      <c r="K590">
        <v>1</v>
      </c>
      <c r="L590">
        <v>1</v>
      </c>
      <c r="M590">
        <v>0</v>
      </c>
      <c r="N590">
        <v>0</v>
      </c>
      <c r="O590">
        <v>0</v>
      </c>
      <c r="P590">
        <v>1468.981</v>
      </c>
      <c r="Q590">
        <v>1501.652</v>
      </c>
      <c r="R590">
        <v>40000</v>
      </c>
      <c r="S590">
        <v>1306840</v>
      </c>
      <c r="T590">
        <v>0</v>
      </c>
      <c r="U590">
        <v>0</v>
      </c>
      <c r="V590">
        <v>1306840</v>
      </c>
      <c r="W590">
        <v>1309950</v>
      </c>
      <c r="X590">
        <v>0</v>
      </c>
      <c r="Y590">
        <v>1309950</v>
      </c>
      <c r="Z590">
        <v>-0.24</v>
      </c>
      <c r="AA590">
        <v>7455307</v>
      </c>
      <c r="AB590">
        <v>7455307</v>
      </c>
      <c r="AC590">
        <v>1.0024</v>
      </c>
      <c r="AD590">
        <v>1</v>
      </c>
      <c r="AE590">
        <v>-0.24</v>
      </c>
      <c r="AH590">
        <v>0</v>
      </c>
      <c r="AI590">
        <v>0</v>
      </c>
      <c r="AJ590">
        <v>0</v>
      </c>
      <c r="AK590">
        <v>0</v>
      </c>
      <c r="AL590">
        <v>0</v>
      </c>
    </row>
    <row r="591" spans="1:38" hidden="1" x14ac:dyDescent="0.25">
      <c r="A591">
        <v>1111</v>
      </c>
      <c r="B591" t="s">
        <v>94</v>
      </c>
      <c r="C591" t="s">
        <v>207</v>
      </c>
      <c r="D591" t="s">
        <v>1490</v>
      </c>
      <c r="E591" t="s">
        <v>1491</v>
      </c>
      <c r="F591" t="s">
        <v>1490</v>
      </c>
      <c r="H591" t="s">
        <v>1492</v>
      </c>
      <c r="I591" t="s">
        <v>57</v>
      </c>
      <c r="J591" t="s">
        <v>1493</v>
      </c>
      <c r="K591">
        <v>320</v>
      </c>
      <c r="L591">
        <v>320</v>
      </c>
      <c r="M591">
        <v>0</v>
      </c>
      <c r="N591">
        <v>320</v>
      </c>
      <c r="O591">
        <v>0</v>
      </c>
      <c r="P591">
        <v>567.58500000000004</v>
      </c>
      <c r="Q591">
        <v>587.59500000000003</v>
      </c>
      <c r="R591">
        <v>20000</v>
      </c>
      <c r="S591">
        <v>400200</v>
      </c>
      <c r="T591">
        <v>110000</v>
      </c>
      <c r="U591">
        <v>0</v>
      </c>
      <c r="V591">
        <v>510200</v>
      </c>
      <c r="W591">
        <v>0</v>
      </c>
      <c r="X591">
        <v>461729.8</v>
      </c>
      <c r="Y591">
        <v>461729.8</v>
      </c>
      <c r="Z591">
        <v>9.5</v>
      </c>
      <c r="AA591">
        <v>2709879.75</v>
      </c>
      <c r="AB591">
        <v>2709879.75</v>
      </c>
      <c r="AC591">
        <v>0.90500000000000003</v>
      </c>
      <c r="AD591">
        <v>1</v>
      </c>
      <c r="AE591">
        <v>9.5</v>
      </c>
      <c r="AH591">
        <v>0</v>
      </c>
      <c r="AI591">
        <v>0</v>
      </c>
      <c r="AJ591">
        <v>0</v>
      </c>
      <c r="AK591">
        <v>2434</v>
      </c>
      <c r="AL591">
        <v>0</v>
      </c>
    </row>
    <row r="592" spans="1:38" hidden="1" x14ac:dyDescent="0.25">
      <c r="A592">
        <v>1112</v>
      </c>
      <c r="B592" t="s">
        <v>52</v>
      </c>
      <c r="C592" t="s">
        <v>52</v>
      </c>
      <c r="D592" t="s">
        <v>112</v>
      </c>
      <c r="E592" t="s">
        <v>517</v>
      </c>
      <c r="F592" t="s">
        <v>112</v>
      </c>
      <c r="H592" t="s">
        <v>1494</v>
      </c>
      <c r="I592" t="s">
        <v>79</v>
      </c>
      <c r="J592" t="s">
        <v>1495</v>
      </c>
      <c r="K592">
        <v>159</v>
      </c>
      <c r="L592">
        <v>159</v>
      </c>
      <c r="M592">
        <v>0</v>
      </c>
      <c r="N592">
        <v>0</v>
      </c>
      <c r="O592">
        <v>0</v>
      </c>
      <c r="P592">
        <v>7589.4</v>
      </c>
      <c r="Q592">
        <v>7711.4</v>
      </c>
      <c r="R592">
        <v>2000</v>
      </c>
      <c r="S592">
        <v>244000</v>
      </c>
      <c r="T592">
        <v>0</v>
      </c>
      <c r="U592">
        <v>0</v>
      </c>
      <c r="V592">
        <v>244000</v>
      </c>
      <c r="W592">
        <v>226438.35</v>
      </c>
      <c r="X592">
        <v>0</v>
      </c>
      <c r="Y592">
        <v>226438.35</v>
      </c>
      <c r="Z592">
        <v>7.2</v>
      </c>
      <c r="AA592">
        <v>2959822.26</v>
      </c>
      <c r="AB592">
        <v>2707698.51</v>
      </c>
      <c r="AC592">
        <v>0.92800000000000005</v>
      </c>
      <c r="AD592">
        <v>0.91479999999999995</v>
      </c>
      <c r="AE592">
        <v>6.59</v>
      </c>
      <c r="AH592">
        <v>0</v>
      </c>
      <c r="AI592">
        <v>0</v>
      </c>
      <c r="AJ592">
        <v>0</v>
      </c>
      <c r="AK592">
        <v>0</v>
      </c>
      <c r="AL592">
        <v>0</v>
      </c>
    </row>
    <row r="593" spans="1:38" hidden="1" x14ac:dyDescent="0.25">
      <c r="A593">
        <v>1113</v>
      </c>
      <c r="B593" t="s">
        <v>94</v>
      </c>
      <c r="C593" t="s">
        <v>95</v>
      </c>
      <c r="D593" t="s">
        <v>238</v>
      </c>
      <c r="E593" t="s">
        <v>727</v>
      </c>
      <c r="F593" t="s">
        <v>238</v>
      </c>
      <c r="H593" t="s">
        <v>1496</v>
      </c>
      <c r="I593" t="s">
        <v>57</v>
      </c>
      <c r="J593" t="s">
        <v>1497</v>
      </c>
      <c r="K593">
        <v>648</v>
      </c>
      <c r="L593">
        <v>648</v>
      </c>
      <c r="M593">
        <v>0</v>
      </c>
      <c r="N593">
        <v>547</v>
      </c>
      <c r="O593">
        <v>0</v>
      </c>
      <c r="P593">
        <v>814.42700000000002</v>
      </c>
      <c r="Q593">
        <v>830.67700000000002</v>
      </c>
      <c r="R593">
        <v>30000</v>
      </c>
      <c r="S593">
        <v>487500</v>
      </c>
      <c r="T593">
        <v>0</v>
      </c>
      <c r="U593">
        <v>0</v>
      </c>
      <c r="V593">
        <v>487500</v>
      </c>
      <c r="W593">
        <v>3409.3</v>
      </c>
      <c r="X593">
        <v>437830.33500000002</v>
      </c>
      <c r="Y593">
        <v>441239.63500000001</v>
      </c>
      <c r="Z593">
        <v>9.49</v>
      </c>
      <c r="AA593">
        <v>2612149.2599999998</v>
      </c>
      <c r="AB593">
        <v>5173348.4179999996</v>
      </c>
      <c r="AC593">
        <v>0.90510000000000002</v>
      </c>
      <c r="AD593">
        <v>1.9804999999999999</v>
      </c>
      <c r="AE593">
        <v>18.79</v>
      </c>
      <c r="AH593">
        <v>0</v>
      </c>
      <c r="AI593">
        <v>0</v>
      </c>
      <c r="AJ593">
        <v>0</v>
      </c>
      <c r="AK593">
        <v>4963.5</v>
      </c>
      <c r="AL593">
        <v>0</v>
      </c>
    </row>
    <row r="594" spans="1:38" hidden="1" x14ac:dyDescent="0.25">
      <c r="A594">
        <v>1114</v>
      </c>
      <c r="B594" t="s">
        <v>94</v>
      </c>
      <c r="C594" t="s">
        <v>102</v>
      </c>
      <c r="D594" t="s">
        <v>102</v>
      </c>
      <c r="E594" t="s">
        <v>431</v>
      </c>
      <c r="F594" t="s">
        <v>102</v>
      </c>
      <c r="H594" t="s">
        <v>1498</v>
      </c>
      <c r="I594" t="s">
        <v>57</v>
      </c>
      <c r="J594" t="s">
        <v>1499</v>
      </c>
      <c r="K594">
        <v>501</v>
      </c>
      <c r="L594">
        <v>501</v>
      </c>
      <c r="M594">
        <v>0</v>
      </c>
      <c r="N594">
        <v>487</v>
      </c>
      <c r="O594">
        <v>0</v>
      </c>
      <c r="P594">
        <v>705.15800000000002</v>
      </c>
      <c r="Q594">
        <v>729.57799999999997</v>
      </c>
      <c r="R594">
        <v>20000</v>
      </c>
      <c r="S594">
        <v>488400</v>
      </c>
      <c r="T594">
        <v>0</v>
      </c>
      <c r="U594">
        <v>0</v>
      </c>
      <c r="V594">
        <v>488400</v>
      </c>
      <c r="W594">
        <v>370</v>
      </c>
      <c r="X594">
        <v>441633.125</v>
      </c>
      <c r="Y594">
        <v>442003.125</v>
      </c>
      <c r="Z594">
        <v>9.5</v>
      </c>
      <c r="AA594">
        <v>2596829.25</v>
      </c>
      <c r="AB594">
        <v>5189027.7019999996</v>
      </c>
      <c r="AC594">
        <v>0.90500000000000003</v>
      </c>
      <c r="AD594">
        <v>1.9982</v>
      </c>
      <c r="AE594">
        <v>18.98</v>
      </c>
      <c r="AH594">
        <v>0</v>
      </c>
      <c r="AI594">
        <v>0</v>
      </c>
      <c r="AJ594">
        <v>0</v>
      </c>
      <c r="AK594">
        <v>2970.36</v>
      </c>
      <c r="AL594">
        <v>0</v>
      </c>
    </row>
    <row r="595" spans="1:38" hidden="1" x14ac:dyDescent="0.25">
      <c r="A595">
        <v>1116</v>
      </c>
      <c r="B595" t="s">
        <v>45</v>
      </c>
      <c r="C595" t="s">
        <v>45</v>
      </c>
      <c r="D595" t="s">
        <v>581</v>
      </c>
      <c r="E595" t="s">
        <v>582</v>
      </c>
      <c r="F595" t="s">
        <v>581</v>
      </c>
      <c r="H595" t="s">
        <v>1500</v>
      </c>
      <c r="I595" t="s">
        <v>436</v>
      </c>
      <c r="J595" t="s">
        <v>1501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4297534</v>
      </c>
      <c r="Q595">
        <v>4297534</v>
      </c>
      <c r="R595">
        <v>2000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H595">
        <v>0</v>
      </c>
      <c r="AI595">
        <v>0</v>
      </c>
      <c r="AJ595">
        <v>0</v>
      </c>
      <c r="AK595">
        <v>0</v>
      </c>
      <c r="AL595">
        <v>0</v>
      </c>
    </row>
    <row r="596" spans="1:38" hidden="1" x14ac:dyDescent="0.25">
      <c r="A596">
        <v>1124</v>
      </c>
      <c r="B596" t="s">
        <v>45</v>
      </c>
      <c r="C596" t="s">
        <v>46</v>
      </c>
      <c r="D596" t="s">
        <v>231</v>
      </c>
      <c r="E596" t="s">
        <v>232</v>
      </c>
      <c r="F596" t="s">
        <v>231</v>
      </c>
      <c r="H596" t="s">
        <v>1502</v>
      </c>
      <c r="I596" t="s">
        <v>57</v>
      </c>
      <c r="J596" t="s">
        <v>1503</v>
      </c>
      <c r="K596">
        <v>123</v>
      </c>
      <c r="L596">
        <v>123</v>
      </c>
      <c r="M596">
        <v>0</v>
      </c>
      <c r="N596">
        <v>121</v>
      </c>
      <c r="O596">
        <v>0</v>
      </c>
      <c r="P596">
        <v>28.079000000000001</v>
      </c>
      <c r="Q596">
        <v>28.651</v>
      </c>
      <c r="R596">
        <v>40000</v>
      </c>
      <c r="S596">
        <v>22880</v>
      </c>
      <c r="T596">
        <v>0</v>
      </c>
      <c r="U596">
        <v>0</v>
      </c>
      <c r="V596">
        <v>22880</v>
      </c>
      <c r="W596">
        <v>218</v>
      </c>
      <c r="X596">
        <v>20487.915000000001</v>
      </c>
      <c r="Y596">
        <v>20705.915000000001</v>
      </c>
      <c r="Z596">
        <v>9.5</v>
      </c>
      <c r="AA596">
        <v>123613.21</v>
      </c>
      <c r="AB596">
        <v>123532.21</v>
      </c>
      <c r="AC596">
        <v>0.90500000000000003</v>
      </c>
      <c r="AD596">
        <v>0.99929999999999997</v>
      </c>
      <c r="AE596">
        <v>9.49</v>
      </c>
      <c r="AH596">
        <v>0</v>
      </c>
      <c r="AI596">
        <v>0</v>
      </c>
      <c r="AJ596">
        <v>0</v>
      </c>
      <c r="AK596">
        <v>1179.5</v>
      </c>
      <c r="AL596">
        <v>0</v>
      </c>
    </row>
    <row r="597" spans="1:38" hidden="1" x14ac:dyDescent="0.25">
      <c r="A597">
        <v>1127</v>
      </c>
      <c r="B597" t="s">
        <v>39</v>
      </c>
      <c r="C597" t="s">
        <v>39</v>
      </c>
      <c r="D597" t="s">
        <v>327</v>
      </c>
      <c r="E597" t="s">
        <v>328</v>
      </c>
      <c r="F597" t="s">
        <v>327</v>
      </c>
      <c r="H597" t="s">
        <v>1504</v>
      </c>
      <c r="I597" t="s">
        <v>378</v>
      </c>
      <c r="J597" t="s">
        <v>1505</v>
      </c>
      <c r="K597">
        <v>7310</v>
      </c>
      <c r="L597">
        <v>7310</v>
      </c>
      <c r="M597">
        <v>0</v>
      </c>
      <c r="N597">
        <v>0</v>
      </c>
      <c r="O597">
        <v>0</v>
      </c>
      <c r="P597">
        <v>1932.5309999999999</v>
      </c>
      <c r="Q597">
        <v>1963.28</v>
      </c>
      <c r="R597">
        <v>20000</v>
      </c>
      <c r="S597">
        <v>614980</v>
      </c>
      <c r="T597">
        <v>0</v>
      </c>
      <c r="U597">
        <v>17000</v>
      </c>
      <c r="V597">
        <v>597980</v>
      </c>
      <c r="W597">
        <v>548027.9</v>
      </c>
      <c r="X597">
        <v>0</v>
      </c>
      <c r="Y597">
        <v>548027.9</v>
      </c>
      <c r="Z597">
        <v>8.35</v>
      </c>
      <c r="AA597">
        <v>5662876.1699999999</v>
      </c>
      <c r="AB597">
        <v>6411285.4100000001</v>
      </c>
      <c r="AC597">
        <v>0.91649999999999998</v>
      </c>
      <c r="AD597">
        <v>1.1322000000000001</v>
      </c>
      <c r="AE597">
        <v>9.4499999999999993</v>
      </c>
      <c r="AH597">
        <v>0</v>
      </c>
      <c r="AI597">
        <v>0</v>
      </c>
      <c r="AJ597">
        <v>0</v>
      </c>
      <c r="AK597">
        <v>0</v>
      </c>
      <c r="AL597">
        <v>0</v>
      </c>
    </row>
    <row r="598" spans="1:38" hidden="1" x14ac:dyDescent="0.25">
      <c r="A598">
        <v>1128</v>
      </c>
      <c r="B598" t="s">
        <v>52</v>
      </c>
      <c r="C598" t="s">
        <v>53</v>
      </c>
      <c r="D598" t="s">
        <v>203</v>
      </c>
      <c r="E598" t="s">
        <v>1506</v>
      </c>
      <c r="F598" t="s">
        <v>203</v>
      </c>
      <c r="H598" t="s">
        <v>1507</v>
      </c>
      <c r="I598" t="s">
        <v>43</v>
      </c>
      <c r="J598" t="s">
        <v>1508</v>
      </c>
      <c r="K598">
        <v>1633</v>
      </c>
      <c r="L598">
        <v>1633</v>
      </c>
      <c r="M598">
        <v>0</v>
      </c>
      <c r="N598">
        <v>0</v>
      </c>
      <c r="O598">
        <v>0</v>
      </c>
      <c r="P598">
        <v>3320.826</v>
      </c>
      <c r="Q598">
        <v>3320.826</v>
      </c>
      <c r="R598">
        <v>20000</v>
      </c>
      <c r="S598">
        <v>0</v>
      </c>
      <c r="T598">
        <v>144400</v>
      </c>
      <c r="U598">
        <v>0</v>
      </c>
      <c r="V598">
        <v>144400</v>
      </c>
      <c r="W598">
        <v>134834</v>
      </c>
      <c r="X598">
        <v>0</v>
      </c>
      <c r="Y598">
        <v>134834</v>
      </c>
      <c r="Z598">
        <v>6.62</v>
      </c>
      <c r="AA598">
        <v>1387591.58</v>
      </c>
      <c r="AB598">
        <v>710824.58</v>
      </c>
      <c r="AC598">
        <v>0.93379999999999996</v>
      </c>
      <c r="AD598">
        <v>0.51229999999999998</v>
      </c>
      <c r="AE598">
        <v>3.39</v>
      </c>
      <c r="AH598">
        <v>0</v>
      </c>
      <c r="AI598">
        <v>0</v>
      </c>
      <c r="AJ598">
        <v>0</v>
      </c>
      <c r="AK598">
        <v>0</v>
      </c>
      <c r="AL598">
        <v>0</v>
      </c>
    </row>
    <row r="599" spans="1:38" hidden="1" x14ac:dyDescent="0.25">
      <c r="A599">
        <v>1131</v>
      </c>
      <c r="B599" t="s">
        <v>45</v>
      </c>
      <c r="C599" t="s">
        <v>46</v>
      </c>
      <c r="D599" t="s">
        <v>47</v>
      </c>
      <c r="E599" t="s">
        <v>48</v>
      </c>
      <c r="F599" t="s">
        <v>47</v>
      </c>
      <c r="H599" t="s">
        <v>1509</v>
      </c>
      <c r="I599" t="s">
        <v>79</v>
      </c>
      <c r="J599" t="s">
        <v>1510</v>
      </c>
      <c r="K599">
        <v>361</v>
      </c>
      <c r="L599">
        <v>361</v>
      </c>
      <c r="M599">
        <v>0</v>
      </c>
      <c r="N599">
        <v>0</v>
      </c>
      <c r="O599">
        <v>0</v>
      </c>
      <c r="P599">
        <v>1377.902</v>
      </c>
      <c r="Q599">
        <v>1409.174</v>
      </c>
      <c r="R599">
        <v>40000</v>
      </c>
      <c r="S599">
        <v>1250880</v>
      </c>
      <c r="T599">
        <v>0</v>
      </c>
      <c r="U599">
        <v>820000</v>
      </c>
      <c r="V599">
        <v>430880</v>
      </c>
      <c r="W599">
        <v>423761</v>
      </c>
      <c r="X599">
        <v>0</v>
      </c>
      <c r="Y599">
        <v>423761</v>
      </c>
      <c r="Z599">
        <v>1.65</v>
      </c>
      <c r="AA599">
        <v>4076825.81</v>
      </c>
      <c r="AB599">
        <v>4107669.23</v>
      </c>
      <c r="AC599">
        <v>0.98350000000000004</v>
      </c>
      <c r="AD599">
        <v>1.0076000000000001</v>
      </c>
      <c r="AE599">
        <v>1.66</v>
      </c>
      <c r="AH599">
        <v>0</v>
      </c>
      <c r="AI599">
        <v>0</v>
      </c>
      <c r="AJ599">
        <v>0</v>
      </c>
      <c r="AK599">
        <v>0</v>
      </c>
      <c r="AL599">
        <v>0</v>
      </c>
    </row>
    <row r="600" spans="1:38" hidden="1" x14ac:dyDescent="0.25">
      <c r="A600">
        <v>1133</v>
      </c>
      <c r="B600" t="s">
        <v>52</v>
      </c>
      <c r="C600" t="s">
        <v>53</v>
      </c>
      <c r="D600" t="s">
        <v>54</v>
      </c>
      <c r="E600" t="s">
        <v>55</v>
      </c>
      <c r="F600" t="s">
        <v>54</v>
      </c>
      <c r="H600" t="s">
        <v>1511</v>
      </c>
      <c r="I600" t="s">
        <v>62</v>
      </c>
      <c r="J600" t="s">
        <v>1512</v>
      </c>
      <c r="K600">
        <v>6</v>
      </c>
      <c r="L600">
        <v>6</v>
      </c>
      <c r="M600">
        <v>0</v>
      </c>
      <c r="N600">
        <v>1</v>
      </c>
      <c r="O600">
        <v>0</v>
      </c>
      <c r="P600">
        <v>552.22500000000002</v>
      </c>
      <c r="Q600">
        <v>556.221</v>
      </c>
      <c r="R600">
        <v>30000</v>
      </c>
      <c r="S600">
        <v>119880</v>
      </c>
      <c r="T600">
        <v>0</v>
      </c>
      <c r="U600">
        <v>0</v>
      </c>
      <c r="V600">
        <v>119880</v>
      </c>
      <c r="W600">
        <v>112497.5</v>
      </c>
      <c r="X600">
        <v>1160.78</v>
      </c>
      <c r="Y600">
        <v>113658.28</v>
      </c>
      <c r="Z600">
        <v>5.19</v>
      </c>
      <c r="AA600">
        <v>1017082.54</v>
      </c>
      <c r="AB600">
        <v>2171762.3190000001</v>
      </c>
      <c r="AC600">
        <v>0.94810000000000005</v>
      </c>
      <c r="AD600">
        <v>2.1353</v>
      </c>
      <c r="AE600">
        <v>11.08</v>
      </c>
      <c r="AH600">
        <v>0</v>
      </c>
      <c r="AI600">
        <v>0</v>
      </c>
      <c r="AJ600">
        <v>0</v>
      </c>
      <c r="AK600">
        <v>10</v>
      </c>
      <c r="AL600">
        <v>0</v>
      </c>
    </row>
    <row r="601" spans="1:38" hidden="1" x14ac:dyDescent="0.25">
      <c r="A601">
        <v>1136</v>
      </c>
      <c r="B601" t="s">
        <v>94</v>
      </c>
      <c r="C601" t="s">
        <v>95</v>
      </c>
      <c r="D601" t="s">
        <v>151</v>
      </c>
      <c r="E601" t="s">
        <v>365</v>
      </c>
      <c r="F601" t="s">
        <v>151</v>
      </c>
      <c r="H601" t="s">
        <v>1513</v>
      </c>
      <c r="I601" t="s">
        <v>57</v>
      </c>
      <c r="J601" t="s">
        <v>1514</v>
      </c>
      <c r="K601">
        <v>301</v>
      </c>
      <c r="L601">
        <v>301</v>
      </c>
      <c r="M601">
        <v>0</v>
      </c>
      <c r="N601">
        <v>297</v>
      </c>
      <c r="O601">
        <v>0</v>
      </c>
      <c r="P601">
        <v>768.90800000000002</v>
      </c>
      <c r="Q601">
        <v>793.35900000000004</v>
      </c>
      <c r="R601">
        <v>20000</v>
      </c>
      <c r="S601">
        <v>489020</v>
      </c>
      <c r="T601">
        <v>0</v>
      </c>
      <c r="U601">
        <v>0</v>
      </c>
      <c r="V601">
        <v>489020</v>
      </c>
      <c r="W601">
        <v>131</v>
      </c>
      <c r="X601">
        <v>442431.33399999997</v>
      </c>
      <c r="Y601">
        <v>442562.33399999997</v>
      </c>
      <c r="Z601">
        <v>9.5</v>
      </c>
      <c r="AA601">
        <v>2598451.0699999998</v>
      </c>
      <c r="AB601">
        <v>5195347.8609999996</v>
      </c>
      <c r="AC601">
        <v>0.90500000000000003</v>
      </c>
      <c r="AD601">
        <v>1.9994000000000001</v>
      </c>
      <c r="AE601">
        <v>18.989999999999998</v>
      </c>
      <c r="AH601">
        <v>0</v>
      </c>
      <c r="AI601">
        <v>0</v>
      </c>
      <c r="AJ601">
        <v>0</v>
      </c>
      <c r="AK601">
        <v>2813.5</v>
      </c>
      <c r="AL601">
        <v>0</v>
      </c>
    </row>
    <row r="602" spans="1:38" hidden="1" x14ac:dyDescent="0.25">
      <c r="A602">
        <v>1137</v>
      </c>
      <c r="B602" t="s">
        <v>94</v>
      </c>
      <c r="C602" t="s">
        <v>95</v>
      </c>
      <c r="D602" t="s">
        <v>238</v>
      </c>
      <c r="E602" t="s">
        <v>727</v>
      </c>
      <c r="F602" t="s">
        <v>238</v>
      </c>
      <c r="H602" t="s">
        <v>1515</v>
      </c>
      <c r="I602" t="s">
        <v>57</v>
      </c>
      <c r="J602" t="s">
        <v>1516</v>
      </c>
      <c r="K602">
        <v>731</v>
      </c>
      <c r="L602">
        <v>731</v>
      </c>
      <c r="M602">
        <v>0</v>
      </c>
      <c r="N602">
        <v>498</v>
      </c>
      <c r="O602">
        <v>0</v>
      </c>
      <c r="P602">
        <v>710.53399999999999</v>
      </c>
      <c r="Q602">
        <v>755.40599999999995</v>
      </c>
      <c r="R602">
        <v>30000</v>
      </c>
      <c r="S602">
        <v>1346160</v>
      </c>
      <c r="T602">
        <v>0</v>
      </c>
      <c r="U602">
        <v>0</v>
      </c>
      <c r="V602">
        <v>1346160</v>
      </c>
      <c r="W602">
        <v>6432</v>
      </c>
      <c r="X602">
        <v>907200</v>
      </c>
      <c r="Y602">
        <v>913632</v>
      </c>
      <c r="Z602">
        <v>32.130000000000003</v>
      </c>
      <c r="AA602">
        <v>5399698.5199999996</v>
      </c>
      <c r="AB602">
        <v>10719550.52</v>
      </c>
      <c r="AC602">
        <v>0.67869999999999997</v>
      </c>
      <c r="AD602">
        <v>1.9852000000000001</v>
      </c>
      <c r="AE602">
        <v>63.78</v>
      </c>
      <c r="AH602">
        <v>0</v>
      </c>
      <c r="AI602">
        <v>0</v>
      </c>
      <c r="AJ602">
        <v>0</v>
      </c>
      <c r="AK602">
        <v>4536</v>
      </c>
      <c r="AL602">
        <v>0</v>
      </c>
    </row>
    <row r="603" spans="1:38" hidden="1" x14ac:dyDescent="0.25">
      <c r="A603">
        <v>1138</v>
      </c>
      <c r="B603" t="s">
        <v>45</v>
      </c>
      <c r="C603" t="s">
        <v>45</v>
      </c>
      <c r="D603" t="s">
        <v>179</v>
      </c>
      <c r="E603" t="s">
        <v>180</v>
      </c>
      <c r="F603" t="s">
        <v>179</v>
      </c>
      <c r="H603" t="s">
        <v>1517</v>
      </c>
      <c r="I603" t="s">
        <v>57</v>
      </c>
      <c r="J603" t="s">
        <v>1518</v>
      </c>
      <c r="K603">
        <v>191</v>
      </c>
      <c r="L603">
        <v>191</v>
      </c>
      <c r="M603">
        <v>0</v>
      </c>
      <c r="N603">
        <v>191</v>
      </c>
      <c r="O603">
        <v>0</v>
      </c>
      <c r="P603">
        <v>839.8</v>
      </c>
      <c r="Q603">
        <v>927.3</v>
      </c>
      <c r="R603">
        <v>2000</v>
      </c>
      <c r="S603">
        <v>175000</v>
      </c>
      <c r="T603">
        <v>23300</v>
      </c>
      <c r="U603">
        <v>0</v>
      </c>
      <c r="V603">
        <v>198300</v>
      </c>
      <c r="W603">
        <v>0</v>
      </c>
      <c r="X603">
        <v>179462.20600000001</v>
      </c>
      <c r="Y603">
        <v>179462.20600000001</v>
      </c>
      <c r="Z603">
        <v>9.5</v>
      </c>
      <c r="AA603">
        <v>1053443.43</v>
      </c>
      <c r="AB603">
        <v>1053443.43</v>
      </c>
      <c r="AC603">
        <v>0.90500000000000003</v>
      </c>
      <c r="AD603">
        <v>1</v>
      </c>
      <c r="AE603">
        <v>9.5</v>
      </c>
      <c r="AH603">
        <v>0</v>
      </c>
      <c r="AI603">
        <v>0</v>
      </c>
      <c r="AJ603">
        <v>0</v>
      </c>
      <c r="AK603">
        <v>1523.5</v>
      </c>
      <c r="AL603">
        <v>0</v>
      </c>
    </row>
    <row r="604" spans="1:38" hidden="1" x14ac:dyDescent="0.25">
      <c r="A604">
        <v>1139</v>
      </c>
      <c r="B604" t="s">
        <v>94</v>
      </c>
      <c r="C604" t="s">
        <v>166</v>
      </c>
      <c r="D604" t="s">
        <v>312</v>
      </c>
      <c r="E604" t="s">
        <v>563</v>
      </c>
      <c r="F604" t="s">
        <v>312</v>
      </c>
      <c r="H604" t="s">
        <v>1519</v>
      </c>
      <c r="I604" t="s">
        <v>57</v>
      </c>
      <c r="J604" t="s">
        <v>1520</v>
      </c>
      <c r="K604">
        <v>276</v>
      </c>
      <c r="L604">
        <v>276</v>
      </c>
      <c r="M604">
        <v>0</v>
      </c>
      <c r="N604">
        <v>266</v>
      </c>
      <c r="O604">
        <v>0</v>
      </c>
      <c r="P604">
        <v>926.70899999999995</v>
      </c>
      <c r="Q604">
        <v>954.03800000000001</v>
      </c>
      <c r="R604">
        <v>20000</v>
      </c>
      <c r="S604">
        <v>546580</v>
      </c>
      <c r="T604">
        <v>0</v>
      </c>
      <c r="U604">
        <v>0</v>
      </c>
      <c r="V604">
        <v>546580</v>
      </c>
      <c r="W604">
        <v>318</v>
      </c>
      <c r="X604">
        <v>391220</v>
      </c>
      <c r="Y604">
        <v>391538</v>
      </c>
      <c r="Z604">
        <v>28.37</v>
      </c>
      <c r="AA604">
        <v>2280286.77</v>
      </c>
      <c r="AB604">
        <v>2280218.77</v>
      </c>
      <c r="AC604">
        <v>0.71630000000000005</v>
      </c>
      <c r="AD604">
        <v>1</v>
      </c>
      <c r="AE604">
        <v>28.37</v>
      </c>
      <c r="AH604">
        <v>0</v>
      </c>
      <c r="AI604">
        <v>0</v>
      </c>
      <c r="AJ604">
        <v>0</v>
      </c>
      <c r="AK604">
        <v>1956.1</v>
      </c>
      <c r="AL604">
        <v>0</v>
      </c>
    </row>
    <row r="605" spans="1:38" hidden="1" x14ac:dyDescent="0.25">
      <c r="A605">
        <v>1141</v>
      </c>
      <c r="B605" t="s">
        <v>52</v>
      </c>
      <c r="C605" t="s">
        <v>52</v>
      </c>
      <c r="D605" t="s">
        <v>112</v>
      </c>
      <c r="E605" t="s">
        <v>1521</v>
      </c>
      <c r="F605" t="s">
        <v>112</v>
      </c>
      <c r="H605" t="s">
        <v>1522</v>
      </c>
      <c r="I605" t="s">
        <v>57</v>
      </c>
      <c r="J605" t="s">
        <v>1523</v>
      </c>
      <c r="K605">
        <v>235</v>
      </c>
      <c r="L605">
        <v>235</v>
      </c>
      <c r="M605">
        <v>0</v>
      </c>
      <c r="N605">
        <v>232</v>
      </c>
      <c r="O605">
        <v>0</v>
      </c>
      <c r="P605">
        <v>827.05600000000004</v>
      </c>
      <c r="Q605">
        <v>848.12300000000005</v>
      </c>
      <c r="R605">
        <v>20000</v>
      </c>
      <c r="S605">
        <v>421340</v>
      </c>
      <c r="T605">
        <v>0</v>
      </c>
      <c r="U605">
        <v>0</v>
      </c>
      <c r="V605">
        <v>421340</v>
      </c>
      <c r="W605">
        <v>85</v>
      </c>
      <c r="X605">
        <v>379591.44</v>
      </c>
      <c r="Y605">
        <v>379676.44</v>
      </c>
      <c r="Z605">
        <v>9.89</v>
      </c>
      <c r="AA605">
        <v>2230048.79</v>
      </c>
      <c r="AB605">
        <v>4456856.5659999996</v>
      </c>
      <c r="AC605">
        <v>0.90110000000000001</v>
      </c>
      <c r="AD605">
        <v>1.9984999999999999</v>
      </c>
      <c r="AE605">
        <v>19.77</v>
      </c>
      <c r="AH605">
        <v>0</v>
      </c>
      <c r="AI605">
        <v>0</v>
      </c>
      <c r="AJ605">
        <v>0</v>
      </c>
      <c r="AK605">
        <v>2330</v>
      </c>
      <c r="AL605">
        <v>0</v>
      </c>
    </row>
    <row r="606" spans="1:38" hidden="1" x14ac:dyDescent="0.25">
      <c r="A606">
        <v>1143</v>
      </c>
      <c r="B606" t="s">
        <v>45</v>
      </c>
      <c r="C606" t="s">
        <v>45</v>
      </c>
      <c r="D606" t="s">
        <v>608</v>
      </c>
      <c r="E606" t="s">
        <v>609</v>
      </c>
      <c r="F606" t="s">
        <v>608</v>
      </c>
      <c r="H606" t="s">
        <v>1524</v>
      </c>
      <c r="I606" t="s">
        <v>50</v>
      </c>
      <c r="J606" t="s">
        <v>1525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561.745</v>
      </c>
      <c r="Q606">
        <v>600.05799999999999</v>
      </c>
      <c r="R606">
        <v>40000</v>
      </c>
      <c r="S606">
        <v>1532520</v>
      </c>
      <c r="T606">
        <v>0</v>
      </c>
      <c r="U606">
        <v>0</v>
      </c>
      <c r="V606">
        <v>1532520</v>
      </c>
      <c r="W606">
        <v>0</v>
      </c>
      <c r="X606">
        <v>0</v>
      </c>
      <c r="Y606">
        <v>0</v>
      </c>
      <c r="Z606">
        <v>100</v>
      </c>
      <c r="AA606">
        <v>0</v>
      </c>
      <c r="AB606">
        <v>0</v>
      </c>
      <c r="AC606">
        <v>0</v>
      </c>
      <c r="AD606">
        <v>0</v>
      </c>
      <c r="AE606">
        <v>0</v>
      </c>
      <c r="AH606">
        <v>0</v>
      </c>
      <c r="AI606">
        <v>0</v>
      </c>
      <c r="AJ606">
        <v>0</v>
      </c>
      <c r="AK606">
        <v>0</v>
      </c>
      <c r="AL606">
        <v>0</v>
      </c>
    </row>
    <row r="607" spans="1:38" hidden="1" x14ac:dyDescent="0.25">
      <c r="A607">
        <v>1145</v>
      </c>
      <c r="B607" t="s">
        <v>52</v>
      </c>
      <c r="C607" t="s">
        <v>53</v>
      </c>
      <c r="D607" t="s">
        <v>491</v>
      </c>
      <c r="E607" t="s">
        <v>492</v>
      </c>
      <c r="F607" t="s">
        <v>491</v>
      </c>
      <c r="H607" t="s">
        <v>1526</v>
      </c>
      <c r="I607" t="s">
        <v>43</v>
      </c>
      <c r="J607" t="s">
        <v>1527</v>
      </c>
      <c r="K607">
        <v>2359</v>
      </c>
      <c r="L607">
        <v>2359</v>
      </c>
      <c r="M607">
        <v>0</v>
      </c>
      <c r="N607">
        <v>1</v>
      </c>
      <c r="O607">
        <v>0</v>
      </c>
      <c r="P607">
        <v>1416.5070000000001</v>
      </c>
      <c r="Q607">
        <v>1446.4380000000001</v>
      </c>
      <c r="R607">
        <v>10000</v>
      </c>
      <c r="S607">
        <v>299310</v>
      </c>
      <c r="T607">
        <v>0</v>
      </c>
      <c r="U607">
        <v>83000</v>
      </c>
      <c r="V607">
        <v>216310</v>
      </c>
      <c r="W607">
        <v>200205.7</v>
      </c>
      <c r="X607">
        <v>1604.2</v>
      </c>
      <c r="Y607">
        <v>201809.9</v>
      </c>
      <c r="Z607">
        <v>6.7</v>
      </c>
      <c r="AA607">
        <v>2096473.86</v>
      </c>
      <c r="AB607">
        <v>1342706.754</v>
      </c>
      <c r="AC607">
        <v>0.93300000000000005</v>
      </c>
      <c r="AD607">
        <v>0.64049999999999996</v>
      </c>
      <c r="AE607">
        <v>4.29</v>
      </c>
      <c r="AH607">
        <v>0</v>
      </c>
      <c r="AI607">
        <v>0</v>
      </c>
      <c r="AJ607">
        <v>0</v>
      </c>
      <c r="AK607">
        <v>10</v>
      </c>
      <c r="AL607">
        <v>0</v>
      </c>
    </row>
    <row r="608" spans="1:38" hidden="1" x14ac:dyDescent="0.25">
      <c r="A608">
        <v>1146</v>
      </c>
      <c r="B608" t="s">
        <v>52</v>
      </c>
      <c r="C608" t="s">
        <v>52</v>
      </c>
      <c r="D608" t="s">
        <v>112</v>
      </c>
      <c r="E608" t="s">
        <v>1528</v>
      </c>
      <c r="F608" t="s">
        <v>112</v>
      </c>
      <c r="H608" t="s">
        <v>1529</v>
      </c>
      <c r="I608" t="s">
        <v>57</v>
      </c>
      <c r="J608" t="s">
        <v>1530</v>
      </c>
      <c r="K608">
        <v>387</v>
      </c>
      <c r="L608">
        <v>387</v>
      </c>
      <c r="M608">
        <v>0</v>
      </c>
      <c r="N608">
        <v>386</v>
      </c>
      <c r="O608">
        <v>0</v>
      </c>
      <c r="P608">
        <v>708.71900000000005</v>
      </c>
      <c r="Q608">
        <v>727.18899999999996</v>
      </c>
      <c r="R608">
        <v>40000</v>
      </c>
      <c r="S608">
        <v>738800</v>
      </c>
      <c r="T608">
        <v>0</v>
      </c>
      <c r="U608">
        <v>0</v>
      </c>
      <c r="V608">
        <v>738800</v>
      </c>
      <c r="W608">
        <v>13</v>
      </c>
      <c r="X608">
        <v>668602.18000000005</v>
      </c>
      <c r="Y608">
        <v>668615.18000000005</v>
      </c>
      <c r="Z608">
        <v>9.5</v>
      </c>
      <c r="AA608">
        <v>3924916.06</v>
      </c>
      <c r="AB608">
        <v>7849594.818</v>
      </c>
      <c r="AC608">
        <v>0.90500000000000003</v>
      </c>
      <c r="AD608">
        <v>1.9999</v>
      </c>
      <c r="AE608">
        <v>19</v>
      </c>
      <c r="AH608">
        <v>0</v>
      </c>
      <c r="AI608">
        <v>0</v>
      </c>
      <c r="AJ608">
        <v>0</v>
      </c>
      <c r="AK608">
        <v>3860</v>
      </c>
      <c r="AL608">
        <v>0</v>
      </c>
    </row>
    <row r="609" spans="1:38" hidden="1" x14ac:dyDescent="0.25">
      <c r="A609">
        <v>1147</v>
      </c>
      <c r="B609" t="s">
        <v>71</v>
      </c>
      <c r="C609" t="s">
        <v>72</v>
      </c>
      <c r="D609" t="s">
        <v>73</v>
      </c>
      <c r="E609" t="s">
        <v>85</v>
      </c>
      <c r="F609" t="s">
        <v>73</v>
      </c>
      <c r="H609" t="s">
        <v>1531</v>
      </c>
      <c r="I609" t="s">
        <v>50</v>
      </c>
      <c r="J609" t="s">
        <v>1532</v>
      </c>
      <c r="K609">
        <v>1445</v>
      </c>
      <c r="L609">
        <v>1445</v>
      </c>
      <c r="M609">
        <v>0</v>
      </c>
      <c r="N609">
        <v>328</v>
      </c>
      <c r="O609">
        <v>0</v>
      </c>
      <c r="P609">
        <v>1133.924</v>
      </c>
      <c r="Q609">
        <v>1159.056</v>
      </c>
      <c r="R609">
        <v>20000</v>
      </c>
      <c r="S609">
        <v>502640</v>
      </c>
      <c r="T609">
        <v>0</v>
      </c>
      <c r="U609">
        <v>0</v>
      </c>
      <c r="V609">
        <v>502640</v>
      </c>
      <c r="W609">
        <v>152089.60000000001</v>
      </c>
      <c r="X609">
        <v>429880.18</v>
      </c>
      <c r="Y609">
        <v>581969.78</v>
      </c>
      <c r="Z609">
        <v>-15.78</v>
      </c>
      <c r="AA609">
        <v>4177209.93</v>
      </c>
      <c r="AB609">
        <v>7531346.0779999997</v>
      </c>
      <c r="AC609">
        <v>1.1577999999999999</v>
      </c>
      <c r="AD609">
        <v>1.8029999999999999</v>
      </c>
      <c r="AE609">
        <v>-28.45</v>
      </c>
      <c r="AH609">
        <v>0</v>
      </c>
      <c r="AI609">
        <v>0</v>
      </c>
      <c r="AJ609">
        <v>0</v>
      </c>
      <c r="AK609">
        <v>3279</v>
      </c>
      <c r="AL609">
        <v>0</v>
      </c>
    </row>
    <row r="610" spans="1:38" hidden="1" x14ac:dyDescent="0.25">
      <c r="A610">
        <v>1148</v>
      </c>
      <c r="B610" t="s">
        <v>52</v>
      </c>
      <c r="C610" t="s">
        <v>129</v>
      </c>
      <c r="D610" t="s">
        <v>252</v>
      </c>
      <c r="E610" t="s">
        <v>685</v>
      </c>
      <c r="F610" t="s">
        <v>252</v>
      </c>
      <c r="H610" t="s">
        <v>1533</v>
      </c>
      <c r="I610" t="s">
        <v>43</v>
      </c>
      <c r="J610" t="s">
        <v>1534</v>
      </c>
      <c r="K610">
        <v>4283</v>
      </c>
      <c r="L610">
        <v>4283</v>
      </c>
      <c r="M610">
        <v>0</v>
      </c>
      <c r="N610">
        <v>29</v>
      </c>
      <c r="O610">
        <v>0</v>
      </c>
      <c r="P610">
        <v>527.91600000000005</v>
      </c>
      <c r="Q610">
        <v>576.06899999999996</v>
      </c>
      <c r="R610">
        <v>20000</v>
      </c>
      <c r="S610">
        <v>963060</v>
      </c>
      <c r="T610">
        <v>0</v>
      </c>
      <c r="U610">
        <v>170000</v>
      </c>
      <c r="V610">
        <v>794213</v>
      </c>
      <c r="W610">
        <v>653588.16</v>
      </c>
      <c r="X610">
        <v>41066.32</v>
      </c>
      <c r="Y610">
        <v>694654.48</v>
      </c>
      <c r="Z610">
        <v>12.54</v>
      </c>
      <c r="AA610">
        <v>6153663.5800000001</v>
      </c>
      <c r="AB610">
        <v>3763602.56</v>
      </c>
      <c r="AC610">
        <v>0.87460000000000004</v>
      </c>
      <c r="AD610">
        <v>0.61160000000000003</v>
      </c>
      <c r="AE610">
        <v>7.67</v>
      </c>
      <c r="AH610">
        <v>1153</v>
      </c>
      <c r="AI610">
        <v>0</v>
      </c>
      <c r="AJ610">
        <v>0</v>
      </c>
      <c r="AK610">
        <v>290</v>
      </c>
      <c r="AL610">
        <v>0</v>
      </c>
    </row>
    <row r="611" spans="1:38" hidden="1" x14ac:dyDescent="0.25">
      <c r="A611">
        <v>1149</v>
      </c>
      <c r="B611" t="s">
        <v>52</v>
      </c>
      <c r="C611" t="s">
        <v>129</v>
      </c>
      <c r="D611" t="s">
        <v>130</v>
      </c>
      <c r="E611" t="s">
        <v>131</v>
      </c>
      <c r="F611" t="s">
        <v>130</v>
      </c>
      <c r="H611" t="s">
        <v>1535</v>
      </c>
      <c r="I611" t="s">
        <v>57</v>
      </c>
      <c r="J611" t="s">
        <v>1536</v>
      </c>
      <c r="K611">
        <v>466</v>
      </c>
      <c r="L611">
        <v>466</v>
      </c>
      <c r="M611">
        <v>0</v>
      </c>
      <c r="N611">
        <v>466</v>
      </c>
      <c r="O611">
        <v>0</v>
      </c>
      <c r="P611">
        <v>434.99700000000001</v>
      </c>
      <c r="Q611">
        <v>449.16399999999999</v>
      </c>
      <c r="R611">
        <v>40000</v>
      </c>
      <c r="S611">
        <v>566680</v>
      </c>
      <c r="T611">
        <v>0</v>
      </c>
      <c r="U611">
        <v>0</v>
      </c>
      <c r="V611">
        <v>566680</v>
      </c>
      <c r="W611">
        <v>0</v>
      </c>
      <c r="X611">
        <v>512844.73300000001</v>
      </c>
      <c r="Y611">
        <v>512844.73300000001</v>
      </c>
      <c r="Z611">
        <v>9.5</v>
      </c>
      <c r="AA611">
        <v>3010398.42</v>
      </c>
      <c r="AB611">
        <v>6020796.9620000003</v>
      </c>
      <c r="AC611">
        <v>0.90500000000000003</v>
      </c>
      <c r="AD611">
        <v>2</v>
      </c>
      <c r="AE611">
        <v>19</v>
      </c>
      <c r="AH611">
        <v>0</v>
      </c>
      <c r="AI611">
        <v>0</v>
      </c>
      <c r="AJ611">
        <v>0</v>
      </c>
      <c r="AK611">
        <v>3777.5</v>
      </c>
      <c r="AL611">
        <v>0</v>
      </c>
    </row>
    <row r="612" spans="1:38" hidden="1" x14ac:dyDescent="0.25">
      <c r="A612">
        <v>1151</v>
      </c>
      <c r="B612" t="s">
        <v>52</v>
      </c>
      <c r="C612" t="s">
        <v>53</v>
      </c>
      <c r="D612" t="s">
        <v>203</v>
      </c>
      <c r="E612" t="s">
        <v>627</v>
      </c>
      <c r="F612" t="s">
        <v>203</v>
      </c>
      <c r="H612" t="s">
        <v>1537</v>
      </c>
      <c r="I612" t="s">
        <v>57</v>
      </c>
      <c r="J612" t="s">
        <v>1538</v>
      </c>
      <c r="K612">
        <v>592</v>
      </c>
      <c r="L612">
        <v>592</v>
      </c>
      <c r="M612">
        <v>0</v>
      </c>
      <c r="N612">
        <v>587</v>
      </c>
      <c r="O612">
        <v>0</v>
      </c>
      <c r="P612">
        <v>36.481000000000002</v>
      </c>
      <c r="Q612">
        <v>55.554000000000002</v>
      </c>
      <c r="R612">
        <v>20000</v>
      </c>
      <c r="S612">
        <v>381460</v>
      </c>
      <c r="T612">
        <v>0</v>
      </c>
      <c r="U612">
        <v>0</v>
      </c>
      <c r="V612">
        <v>381460</v>
      </c>
      <c r="W612">
        <v>508</v>
      </c>
      <c r="X612">
        <v>344712.64899999998</v>
      </c>
      <c r="Y612">
        <v>345220.64899999998</v>
      </c>
      <c r="Z612">
        <v>9.5</v>
      </c>
      <c r="AA612">
        <v>2030649.54</v>
      </c>
      <c r="AB612">
        <v>4054093.5929999999</v>
      </c>
      <c r="AC612">
        <v>0.90500000000000003</v>
      </c>
      <c r="AD612">
        <v>1.9964999999999999</v>
      </c>
      <c r="AE612">
        <v>18.97</v>
      </c>
      <c r="AH612">
        <v>0</v>
      </c>
      <c r="AI612">
        <v>0</v>
      </c>
      <c r="AJ612">
        <v>0</v>
      </c>
      <c r="AK612">
        <v>4485</v>
      </c>
      <c r="AL612">
        <v>0</v>
      </c>
    </row>
    <row r="613" spans="1:38" hidden="1" x14ac:dyDescent="0.25">
      <c r="A613">
        <v>1155</v>
      </c>
      <c r="B613" t="s">
        <v>94</v>
      </c>
      <c r="C613" t="s">
        <v>166</v>
      </c>
      <c r="D613" t="s">
        <v>166</v>
      </c>
      <c r="E613" t="s">
        <v>390</v>
      </c>
      <c r="F613" t="s">
        <v>166</v>
      </c>
      <c r="H613" t="s">
        <v>1539</v>
      </c>
      <c r="I613" t="s">
        <v>57</v>
      </c>
      <c r="J613" t="s">
        <v>1540</v>
      </c>
      <c r="K613">
        <v>431</v>
      </c>
      <c r="L613">
        <v>431</v>
      </c>
      <c r="M613">
        <v>0</v>
      </c>
      <c r="N613">
        <v>422</v>
      </c>
      <c r="O613">
        <v>0</v>
      </c>
      <c r="P613">
        <v>1229.7639999999999</v>
      </c>
      <c r="Q613">
        <v>1269.8119999999999</v>
      </c>
      <c r="R613">
        <v>20000</v>
      </c>
      <c r="S613">
        <v>800960</v>
      </c>
      <c r="T613">
        <v>0</v>
      </c>
      <c r="U613">
        <v>100000</v>
      </c>
      <c r="V613">
        <v>700960</v>
      </c>
      <c r="W613">
        <v>200</v>
      </c>
      <c r="X613">
        <v>634169.79599999997</v>
      </c>
      <c r="Y613">
        <v>634369.79599999997</v>
      </c>
      <c r="Z613">
        <v>9.5</v>
      </c>
      <c r="AA613">
        <v>3693355.05</v>
      </c>
      <c r="AB613">
        <v>3693695.05</v>
      </c>
      <c r="AC613">
        <v>0.90500000000000003</v>
      </c>
      <c r="AD613">
        <v>1.0001</v>
      </c>
      <c r="AE613">
        <v>9.5</v>
      </c>
      <c r="AH613">
        <v>0</v>
      </c>
      <c r="AI613">
        <v>0</v>
      </c>
      <c r="AJ613">
        <v>0</v>
      </c>
      <c r="AK613">
        <v>3198</v>
      </c>
      <c r="AL613">
        <v>0</v>
      </c>
    </row>
    <row r="614" spans="1:38" hidden="1" x14ac:dyDescent="0.25">
      <c r="A614">
        <v>1156</v>
      </c>
      <c r="B614" t="s">
        <v>94</v>
      </c>
      <c r="C614" t="s">
        <v>166</v>
      </c>
      <c r="D614" t="s">
        <v>171</v>
      </c>
      <c r="E614" t="s">
        <v>320</v>
      </c>
      <c r="F614" t="s">
        <v>171</v>
      </c>
      <c r="H614" t="s">
        <v>1541</v>
      </c>
      <c r="I614" t="s">
        <v>57</v>
      </c>
      <c r="J614" t="s">
        <v>1542</v>
      </c>
      <c r="K614">
        <v>257</v>
      </c>
      <c r="L614">
        <v>257</v>
      </c>
      <c r="M614">
        <v>0</v>
      </c>
      <c r="N614">
        <v>257</v>
      </c>
      <c r="O614">
        <v>0</v>
      </c>
      <c r="P614">
        <v>885.67899999999997</v>
      </c>
      <c r="Q614">
        <v>906.88499999999999</v>
      </c>
      <c r="R614">
        <v>20000</v>
      </c>
      <c r="S614">
        <v>424120</v>
      </c>
      <c r="T614">
        <v>0</v>
      </c>
      <c r="U614">
        <v>0</v>
      </c>
      <c r="V614">
        <v>424120</v>
      </c>
      <c r="W614">
        <v>0</v>
      </c>
      <c r="X614">
        <v>383829.41600000003</v>
      </c>
      <c r="Y614">
        <v>383829.41600000003</v>
      </c>
      <c r="Z614">
        <v>9.5</v>
      </c>
      <c r="AA614">
        <v>2253078.2200000002</v>
      </c>
      <c r="AB614">
        <v>4506156.4079999998</v>
      </c>
      <c r="AC614">
        <v>0.90500000000000003</v>
      </c>
      <c r="AD614">
        <v>2</v>
      </c>
      <c r="AE614">
        <v>19</v>
      </c>
      <c r="AH614">
        <v>0</v>
      </c>
      <c r="AI614">
        <v>0</v>
      </c>
      <c r="AJ614">
        <v>0</v>
      </c>
      <c r="AK614">
        <v>2218.5</v>
      </c>
      <c r="AL614">
        <v>0</v>
      </c>
    </row>
    <row r="615" spans="1:38" hidden="1" x14ac:dyDescent="0.25">
      <c r="A615">
        <v>1158</v>
      </c>
      <c r="B615" t="s">
        <v>52</v>
      </c>
      <c r="C615" t="s">
        <v>120</v>
      </c>
      <c r="D615" t="s">
        <v>121</v>
      </c>
      <c r="E615" t="s">
        <v>122</v>
      </c>
      <c r="F615" t="s">
        <v>121</v>
      </c>
      <c r="H615" t="s">
        <v>1543</v>
      </c>
      <c r="I615" t="s">
        <v>57</v>
      </c>
      <c r="J615" t="s">
        <v>1544</v>
      </c>
      <c r="K615">
        <v>667</v>
      </c>
      <c r="L615">
        <v>667</v>
      </c>
      <c r="M615">
        <v>0</v>
      </c>
      <c r="N615">
        <v>581</v>
      </c>
      <c r="O615">
        <v>0</v>
      </c>
      <c r="P615">
        <v>720.74099999999999</v>
      </c>
      <c r="Q615">
        <v>738.91200000000003</v>
      </c>
      <c r="R615">
        <v>40000</v>
      </c>
      <c r="S615">
        <v>726840</v>
      </c>
      <c r="T615">
        <v>175000</v>
      </c>
      <c r="U615">
        <v>0</v>
      </c>
      <c r="V615">
        <v>901840</v>
      </c>
      <c r="W615">
        <v>11967</v>
      </c>
      <c r="X615">
        <v>805585.55</v>
      </c>
      <c r="Y615">
        <v>817552.55</v>
      </c>
      <c r="Z615">
        <v>9.35</v>
      </c>
      <c r="AA615">
        <v>4816232.2699999996</v>
      </c>
      <c r="AB615">
        <v>9492629.6899999995</v>
      </c>
      <c r="AC615">
        <v>0.90649999999999997</v>
      </c>
      <c r="AD615">
        <v>1.9710000000000001</v>
      </c>
      <c r="AE615">
        <v>18.43</v>
      </c>
      <c r="AH615">
        <v>0</v>
      </c>
      <c r="AI615">
        <v>0</v>
      </c>
      <c r="AJ615">
        <v>0</v>
      </c>
      <c r="AK615">
        <v>5800</v>
      </c>
      <c r="AL615">
        <v>0</v>
      </c>
    </row>
    <row r="616" spans="1:38" hidden="1" x14ac:dyDescent="0.25">
      <c r="A616">
        <v>1162</v>
      </c>
      <c r="B616" t="s">
        <v>71</v>
      </c>
      <c r="C616" t="s">
        <v>108</v>
      </c>
      <c r="D616" t="s">
        <v>290</v>
      </c>
      <c r="E616" t="s">
        <v>1545</v>
      </c>
      <c r="F616" t="s">
        <v>290</v>
      </c>
      <c r="H616" t="s">
        <v>1546</v>
      </c>
      <c r="I616" t="s">
        <v>79</v>
      </c>
      <c r="J616" t="s">
        <v>1547</v>
      </c>
      <c r="K616">
        <v>876</v>
      </c>
      <c r="L616">
        <v>876</v>
      </c>
      <c r="M616">
        <v>0</v>
      </c>
      <c r="N616">
        <v>2</v>
      </c>
      <c r="O616">
        <v>0</v>
      </c>
      <c r="P616">
        <v>1401.096</v>
      </c>
      <c r="Q616">
        <v>1419.463</v>
      </c>
      <c r="R616">
        <v>40000</v>
      </c>
      <c r="S616">
        <v>734680</v>
      </c>
      <c r="T616">
        <v>0</v>
      </c>
      <c r="U616">
        <v>0</v>
      </c>
      <c r="V616">
        <v>734680</v>
      </c>
      <c r="W616">
        <v>670032.75</v>
      </c>
      <c r="X616">
        <v>2057.2600000000002</v>
      </c>
      <c r="Y616">
        <v>672090.01</v>
      </c>
      <c r="Z616">
        <v>8.52</v>
      </c>
      <c r="AA616">
        <v>6358349.54</v>
      </c>
      <c r="AB616">
        <v>7332581.6560000004</v>
      </c>
      <c r="AC616">
        <v>0.91479999999999995</v>
      </c>
      <c r="AD616">
        <v>1.1532</v>
      </c>
      <c r="AE616">
        <v>9.83</v>
      </c>
      <c r="AH616">
        <v>0</v>
      </c>
      <c r="AI616">
        <v>0</v>
      </c>
      <c r="AJ616">
        <v>0</v>
      </c>
      <c r="AK616">
        <v>20</v>
      </c>
      <c r="AL616">
        <v>0</v>
      </c>
    </row>
    <row r="617" spans="1:38" hidden="1" x14ac:dyDescent="0.25">
      <c r="A617">
        <v>1163</v>
      </c>
      <c r="B617" t="s">
        <v>52</v>
      </c>
      <c r="C617" t="s">
        <v>53</v>
      </c>
      <c r="D617" t="s">
        <v>491</v>
      </c>
      <c r="E617" t="s">
        <v>867</v>
      </c>
      <c r="F617" t="s">
        <v>491</v>
      </c>
      <c r="H617" t="s">
        <v>1548</v>
      </c>
      <c r="I617" t="s">
        <v>57</v>
      </c>
      <c r="J617" t="s">
        <v>1549</v>
      </c>
      <c r="K617">
        <v>324</v>
      </c>
      <c r="L617">
        <v>324</v>
      </c>
      <c r="M617">
        <v>0</v>
      </c>
      <c r="N617">
        <v>324</v>
      </c>
      <c r="O617">
        <v>0</v>
      </c>
      <c r="P617">
        <v>555.279</v>
      </c>
      <c r="Q617">
        <v>576.18799999999999</v>
      </c>
      <c r="R617">
        <v>20000</v>
      </c>
      <c r="S617">
        <v>418180</v>
      </c>
      <c r="T617">
        <v>73700</v>
      </c>
      <c r="U617">
        <v>0</v>
      </c>
      <c r="V617">
        <v>491880</v>
      </c>
      <c r="W617">
        <v>0</v>
      </c>
      <c r="X617">
        <v>445151.77500000002</v>
      </c>
      <c r="Y617">
        <v>445151.77500000002</v>
      </c>
      <c r="Z617">
        <v>9.5</v>
      </c>
      <c r="AA617">
        <v>2613041.52</v>
      </c>
      <c r="AB617">
        <v>5226082.4780000001</v>
      </c>
      <c r="AC617">
        <v>0.90500000000000003</v>
      </c>
      <c r="AD617">
        <v>2</v>
      </c>
      <c r="AE617">
        <v>19</v>
      </c>
      <c r="AH617">
        <v>0</v>
      </c>
      <c r="AI617">
        <v>0</v>
      </c>
      <c r="AJ617">
        <v>0</v>
      </c>
      <c r="AK617">
        <v>2563.5</v>
      </c>
      <c r="AL617">
        <v>0</v>
      </c>
    </row>
    <row r="618" spans="1:38" hidden="1" x14ac:dyDescent="0.25">
      <c r="A618">
        <v>1165</v>
      </c>
      <c r="B618" t="s">
        <v>94</v>
      </c>
      <c r="C618" t="s">
        <v>166</v>
      </c>
      <c r="D618" t="s">
        <v>166</v>
      </c>
      <c r="E618" t="s">
        <v>468</v>
      </c>
      <c r="F618" t="s">
        <v>166</v>
      </c>
      <c r="H618" t="s">
        <v>1550</v>
      </c>
      <c r="I618" t="s">
        <v>43</v>
      </c>
      <c r="J618" t="s">
        <v>1551</v>
      </c>
      <c r="K618">
        <v>1469</v>
      </c>
      <c r="L618">
        <v>1469</v>
      </c>
      <c r="M618">
        <v>0</v>
      </c>
      <c r="N618">
        <v>1</v>
      </c>
      <c r="O618">
        <v>0</v>
      </c>
      <c r="P618">
        <v>462.78100000000001</v>
      </c>
      <c r="Q618">
        <v>489.97199999999998</v>
      </c>
      <c r="R618">
        <v>20000</v>
      </c>
      <c r="S618">
        <v>543820</v>
      </c>
      <c r="T618">
        <v>0</v>
      </c>
      <c r="U618">
        <v>463500</v>
      </c>
      <c r="V618">
        <v>80320</v>
      </c>
      <c r="W618">
        <v>72070</v>
      </c>
      <c r="X618">
        <v>1797.8</v>
      </c>
      <c r="Y618">
        <v>73867.8</v>
      </c>
      <c r="Z618">
        <v>8.0299999999999994</v>
      </c>
      <c r="AA618">
        <v>820661.36</v>
      </c>
      <c r="AB618">
        <v>649628.36</v>
      </c>
      <c r="AC618">
        <v>0.91969999999999996</v>
      </c>
      <c r="AD618">
        <v>0.79159999999999997</v>
      </c>
      <c r="AE618">
        <v>6.36</v>
      </c>
      <c r="AH618">
        <v>0</v>
      </c>
      <c r="AI618">
        <v>0</v>
      </c>
      <c r="AJ618">
        <v>0</v>
      </c>
      <c r="AK618">
        <v>10</v>
      </c>
      <c r="AL618">
        <v>0</v>
      </c>
    </row>
    <row r="619" spans="1:38" hidden="1" x14ac:dyDescent="0.25">
      <c r="A619">
        <v>1168</v>
      </c>
      <c r="B619" t="s">
        <v>45</v>
      </c>
      <c r="C619" t="s">
        <v>46</v>
      </c>
      <c r="D619" t="s">
        <v>231</v>
      </c>
      <c r="E619" t="s">
        <v>344</v>
      </c>
      <c r="F619" t="s">
        <v>231</v>
      </c>
      <c r="H619" t="s">
        <v>1552</v>
      </c>
      <c r="I619" t="s">
        <v>50</v>
      </c>
      <c r="J619" t="s">
        <v>1553</v>
      </c>
      <c r="K619">
        <v>7557</v>
      </c>
      <c r="L619">
        <v>7557</v>
      </c>
      <c r="M619">
        <v>0</v>
      </c>
      <c r="N619">
        <v>2</v>
      </c>
      <c r="O619">
        <v>0</v>
      </c>
      <c r="P619">
        <v>1943.711</v>
      </c>
      <c r="Q619">
        <v>1971.5150000000001</v>
      </c>
      <c r="R619">
        <v>40000</v>
      </c>
      <c r="S619">
        <v>1112160</v>
      </c>
      <c r="T619">
        <v>0</v>
      </c>
      <c r="U619">
        <v>0</v>
      </c>
      <c r="V619">
        <v>1112160</v>
      </c>
      <c r="W619">
        <v>862229.22</v>
      </c>
      <c r="X619">
        <v>451.62</v>
      </c>
      <c r="Y619">
        <v>862680.84</v>
      </c>
      <c r="Z619">
        <v>22.43</v>
      </c>
      <c r="AA619">
        <v>8980643.9100000001</v>
      </c>
      <c r="AB619">
        <v>9187571.3800000008</v>
      </c>
      <c r="AC619">
        <v>0.77569999999999995</v>
      </c>
      <c r="AD619">
        <v>1.0229999999999999</v>
      </c>
      <c r="AE619">
        <v>22.95</v>
      </c>
      <c r="AH619">
        <v>0</v>
      </c>
      <c r="AI619">
        <v>0</v>
      </c>
      <c r="AJ619">
        <v>0</v>
      </c>
      <c r="AK619">
        <v>20</v>
      </c>
      <c r="AL619">
        <v>0</v>
      </c>
    </row>
    <row r="620" spans="1:38" hidden="1" x14ac:dyDescent="0.25">
      <c r="A620">
        <v>1170</v>
      </c>
      <c r="B620" t="s">
        <v>52</v>
      </c>
      <c r="C620" t="s">
        <v>52</v>
      </c>
      <c r="D620" t="s">
        <v>112</v>
      </c>
      <c r="E620" t="s">
        <v>213</v>
      </c>
      <c r="F620" t="s">
        <v>112</v>
      </c>
      <c r="H620" t="s">
        <v>1554</v>
      </c>
      <c r="I620" t="s">
        <v>57</v>
      </c>
      <c r="J620" t="s">
        <v>1555</v>
      </c>
      <c r="K620">
        <v>402</v>
      </c>
      <c r="L620">
        <v>402</v>
      </c>
      <c r="M620">
        <v>0</v>
      </c>
      <c r="N620">
        <v>400</v>
      </c>
      <c r="O620">
        <v>0</v>
      </c>
      <c r="P620">
        <v>3730.9</v>
      </c>
      <c r="Q620">
        <v>3850.3</v>
      </c>
      <c r="R620">
        <v>2000</v>
      </c>
      <c r="S620">
        <v>238800</v>
      </c>
      <c r="T620">
        <v>0</v>
      </c>
      <c r="U620">
        <v>0</v>
      </c>
      <c r="V620">
        <v>238800</v>
      </c>
      <c r="W620">
        <v>106</v>
      </c>
      <c r="X620">
        <v>216008</v>
      </c>
      <c r="Y620">
        <v>216114</v>
      </c>
      <c r="Z620">
        <v>9.5</v>
      </c>
      <c r="AA620">
        <v>1269324.4099999999</v>
      </c>
      <c r="AB620">
        <v>2536463.21</v>
      </c>
      <c r="AC620">
        <v>0.90500000000000003</v>
      </c>
      <c r="AD620">
        <v>1.9983</v>
      </c>
      <c r="AE620">
        <v>18.98</v>
      </c>
      <c r="AH620">
        <v>0</v>
      </c>
      <c r="AI620">
        <v>0</v>
      </c>
      <c r="AJ620">
        <v>0</v>
      </c>
      <c r="AK620">
        <v>4000</v>
      </c>
      <c r="AL620">
        <v>0</v>
      </c>
    </row>
    <row r="621" spans="1:38" hidden="1" x14ac:dyDescent="0.25">
      <c r="A621">
        <v>1172</v>
      </c>
      <c r="B621" t="s">
        <v>94</v>
      </c>
      <c r="C621" t="s">
        <v>207</v>
      </c>
      <c r="D621" t="s">
        <v>207</v>
      </c>
      <c r="E621" t="s">
        <v>506</v>
      </c>
      <c r="F621" t="s">
        <v>207</v>
      </c>
      <c r="H621" t="s">
        <v>1556</v>
      </c>
      <c r="I621" t="s">
        <v>57</v>
      </c>
      <c r="J621" t="s">
        <v>1557</v>
      </c>
      <c r="K621">
        <v>397</v>
      </c>
      <c r="L621">
        <v>397</v>
      </c>
      <c r="M621">
        <v>0</v>
      </c>
      <c r="N621">
        <v>396</v>
      </c>
      <c r="O621">
        <v>0</v>
      </c>
      <c r="P621">
        <v>608.62099999999998</v>
      </c>
      <c r="Q621">
        <v>629.55499999999995</v>
      </c>
      <c r="R621">
        <v>20000</v>
      </c>
      <c r="S621">
        <v>418680</v>
      </c>
      <c r="T621">
        <v>0</v>
      </c>
      <c r="U621">
        <v>0</v>
      </c>
      <c r="V621">
        <v>418680</v>
      </c>
      <c r="W621">
        <v>35</v>
      </c>
      <c r="X621">
        <v>378870.44099999999</v>
      </c>
      <c r="Y621">
        <v>378905.44099999999</v>
      </c>
      <c r="Z621">
        <v>9.5</v>
      </c>
      <c r="AA621">
        <v>2205380.66</v>
      </c>
      <c r="AB621">
        <v>2205557.66</v>
      </c>
      <c r="AC621">
        <v>0.90500000000000003</v>
      </c>
      <c r="AD621">
        <v>1.0001</v>
      </c>
      <c r="AE621">
        <v>9.5</v>
      </c>
      <c r="AH621">
        <v>0</v>
      </c>
      <c r="AI621">
        <v>0</v>
      </c>
      <c r="AJ621">
        <v>0</v>
      </c>
      <c r="AK621">
        <v>2848.5</v>
      </c>
      <c r="AL621">
        <v>0</v>
      </c>
    </row>
    <row r="622" spans="1:38" hidden="1" x14ac:dyDescent="0.25">
      <c r="A622">
        <v>1173</v>
      </c>
      <c r="B622" t="s">
        <v>52</v>
      </c>
      <c r="C622" t="s">
        <v>53</v>
      </c>
      <c r="D622" t="s">
        <v>59</v>
      </c>
      <c r="E622" t="s">
        <v>830</v>
      </c>
      <c r="F622" t="s">
        <v>59</v>
      </c>
      <c r="H622" t="s">
        <v>1558</v>
      </c>
      <c r="I622" t="s">
        <v>57</v>
      </c>
      <c r="J622" t="s">
        <v>1559</v>
      </c>
      <c r="K622">
        <v>229</v>
      </c>
      <c r="L622">
        <v>229</v>
      </c>
      <c r="M622">
        <v>0</v>
      </c>
      <c r="N622">
        <v>229</v>
      </c>
      <c r="O622">
        <v>0</v>
      </c>
      <c r="P622">
        <v>435.649</v>
      </c>
      <c r="Q622">
        <v>450.02300000000002</v>
      </c>
      <c r="R622">
        <v>20000</v>
      </c>
      <c r="S622">
        <v>287480</v>
      </c>
      <c r="T622">
        <v>100000</v>
      </c>
      <c r="U622">
        <v>0</v>
      </c>
      <c r="V622">
        <v>387480</v>
      </c>
      <c r="W622">
        <v>0</v>
      </c>
      <c r="X622">
        <v>350670.05800000002</v>
      </c>
      <c r="Y622">
        <v>350670.05800000002</v>
      </c>
      <c r="Z622">
        <v>9.5</v>
      </c>
      <c r="AA622">
        <v>2058433.35</v>
      </c>
      <c r="AB622">
        <v>4116866.5559999999</v>
      </c>
      <c r="AC622">
        <v>0.90500000000000003</v>
      </c>
      <c r="AD622">
        <v>2</v>
      </c>
      <c r="AE622">
        <v>19</v>
      </c>
      <c r="AH622">
        <v>0</v>
      </c>
      <c r="AI622">
        <v>0</v>
      </c>
      <c r="AJ622">
        <v>0</v>
      </c>
      <c r="AK622">
        <v>1894.5</v>
      </c>
      <c r="AL622">
        <v>0</v>
      </c>
    </row>
    <row r="623" spans="1:38" hidden="1" x14ac:dyDescent="0.25">
      <c r="A623">
        <v>1175</v>
      </c>
      <c r="B623" t="s">
        <v>52</v>
      </c>
      <c r="C623" t="s">
        <v>129</v>
      </c>
      <c r="D623" t="s">
        <v>284</v>
      </c>
      <c r="E623" t="s">
        <v>285</v>
      </c>
      <c r="F623" t="s">
        <v>284</v>
      </c>
      <c r="H623" t="s">
        <v>1560</v>
      </c>
      <c r="I623" t="s">
        <v>57</v>
      </c>
      <c r="J623" t="s">
        <v>1561</v>
      </c>
      <c r="K623">
        <v>216</v>
      </c>
      <c r="L623">
        <v>216</v>
      </c>
      <c r="M623">
        <v>0</v>
      </c>
      <c r="N623">
        <v>216</v>
      </c>
      <c r="O623">
        <v>0</v>
      </c>
      <c r="P623">
        <v>364.875</v>
      </c>
      <c r="Q623">
        <v>379.48399999999998</v>
      </c>
      <c r="R623">
        <v>20000</v>
      </c>
      <c r="S623">
        <v>292180</v>
      </c>
      <c r="T623">
        <v>0</v>
      </c>
      <c r="U623">
        <v>0</v>
      </c>
      <c r="V623">
        <v>292180</v>
      </c>
      <c r="W623">
        <v>0</v>
      </c>
      <c r="X623">
        <v>264422.88</v>
      </c>
      <c r="Y623">
        <v>264422.88</v>
      </c>
      <c r="Z623">
        <v>9.5</v>
      </c>
      <c r="AA623">
        <v>1552163.04</v>
      </c>
      <c r="AB623">
        <v>3104325.432</v>
      </c>
      <c r="AC623">
        <v>0.90500000000000003</v>
      </c>
      <c r="AD623">
        <v>2</v>
      </c>
      <c r="AE623">
        <v>19</v>
      </c>
      <c r="AH623">
        <v>0</v>
      </c>
      <c r="AI623">
        <v>0</v>
      </c>
      <c r="AJ623">
        <v>0</v>
      </c>
      <c r="AK623">
        <v>2160</v>
      </c>
      <c r="AL623">
        <v>0</v>
      </c>
    </row>
    <row r="624" spans="1:38" hidden="1" x14ac:dyDescent="0.25">
      <c r="A624">
        <v>1177</v>
      </c>
      <c r="B624" t="s">
        <v>94</v>
      </c>
      <c r="C624" t="s">
        <v>166</v>
      </c>
      <c r="D624" t="s">
        <v>171</v>
      </c>
      <c r="E624" t="s">
        <v>548</v>
      </c>
      <c r="F624" t="s">
        <v>171</v>
      </c>
      <c r="H624" t="s">
        <v>1562</v>
      </c>
      <c r="I624" t="s">
        <v>57</v>
      </c>
      <c r="J624" t="s">
        <v>1563</v>
      </c>
      <c r="K624">
        <v>385</v>
      </c>
      <c r="L624">
        <v>385</v>
      </c>
      <c r="M624">
        <v>0</v>
      </c>
      <c r="N624">
        <v>384</v>
      </c>
      <c r="O624">
        <v>0</v>
      </c>
      <c r="P624">
        <v>966.71199999999999</v>
      </c>
      <c r="Q624">
        <v>989.81200000000001</v>
      </c>
      <c r="R624">
        <v>20000</v>
      </c>
      <c r="S624">
        <v>462000</v>
      </c>
      <c r="T624">
        <v>65500</v>
      </c>
      <c r="U624">
        <v>0</v>
      </c>
      <c r="V624">
        <v>527500</v>
      </c>
      <c r="W624">
        <v>18</v>
      </c>
      <c r="X624">
        <v>418093.31900000002</v>
      </c>
      <c r="Y624">
        <v>418111.31900000002</v>
      </c>
      <c r="Z624">
        <v>20.74</v>
      </c>
      <c r="AA624">
        <v>2454449.08</v>
      </c>
      <c r="AB624">
        <v>4909459.7549999999</v>
      </c>
      <c r="AC624">
        <v>0.79259999999999997</v>
      </c>
      <c r="AD624">
        <v>2.0002</v>
      </c>
      <c r="AE624">
        <v>41.48</v>
      </c>
      <c r="AH624">
        <v>0</v>
      </c>
      <c r="AI624">
        <v>0</v>
      </c>
      <c r="AJ624">
        <v>0</v>
      </c>
      <c r="AK624">
        <v>3406</v>
      </c>
      <c r="AL624">
        <v>0</v>
      </c>
    </row>
    <row r="625" spans="1:38" hidden="1" x14ac:dyDescent="0.25">
      <c r="A625">
        <v>1178</v>
      </c>
      <c r="B625" t="s">
        <v>94</v>
      </c>
      <c r="C625" t="s">
        <v>95</v>
      </c>
      <c r="D625" t="s">
        <v>393</v>
      </c>
      <c r="E625" t="s">
        <v>520</v>
      </c>
      <c r="F625" t="s">
        <v>393</v>
      </c>
      <c r="H625" t="s">
        <v>1564</v>
      </c>
      <c r="I625" t="s">
        <v>57</v>
      </c>
      <c r="J625" t="s">
        <v>1565</v>
      </c>
      <c r="K625">
        <v>378</v>
      </c>
      <c r="L625">
        <v>378</v>
      </c>
      <c r="M625">
        <v>0</v>
      </c>
      <c r="N625">
        <v>374</v>
      </c>
      <c r="O625">
        <v>0</v>
      </c>
      <c r="P625">
        <v>1220.252</v>
      </c>
      <c r="Q625">
        <v>1220.252</v>
      </c>
      <c r="R625">
        <v>20000</v>
      </c>
      <c r="S625">
        <v>0</v>
      </c>
      <c r="T625">
        <v>896440</v>
      </c>
      <c r="U625">
        <v>119212</v>
      </c>
      <c r="V625">
        <v>777228</v>
      </c>
      <c r="W625">
        <v>11283</v>
      </c>
      <c r="X625">
        <v>688780</v>
      </c>
      <c r="Y625">
        <v>700063</v>
      </c>
      <c r="Z625">
        <v>9.93</v>
      </c>
      <c r="AA625">
        <v>4096844.32</v>
      </c>
      <c r="AB625">
        <v>8018851.9199999999</v>
      </c>
      <c r="AC625">
        <v>0.90069999999999995</v>
      </c>
      <c r="AD625">
        <v>1.9573</v>
      </c>
      <c r="AE625">
        <v>19.440000000000001</v>
      </c>
      <c r="AH625">
        <v>0</v>
      </c>
      <c r="AI625">
        <v>0</v>
      </c>
      <c r="AJ625">
        <v>0</v>
      </c>
      <c r="AK625">
        <v>3443.9</v>
      </c>
      <c r="AL625">
        <v>0</v>
      </c>
    </row>
    <row r="626" spans="1:38" hidden="1" x14ac:dyDescent="0.25">
      <c r="A626">
        <v>1179</v>
      </c>
      <c r="B626" t="s">
        <v>94</v>
      </c>
      <c r="C626" t="s">
        <v>166</v>
      </c>
      <c r="D626" t="s">
        <v>312</v>
      </c>
      <c r="E626" t="s">
        <v>666</v>
      </c>
      <c r="F626" t="s">
        <v>312</v>
      </c>
      <c r="H626" t="s">
        <v>1566</v>
      </c>
      <c r="I626" t="s">
        <v>57</v>
      </c>
      <c r="J626" t="s">
        <v>1567</v>
      </c>
      <c r="K626">
        <v>456</v>
      </c>
      <c r="L626">
        <v>456</v>
      </c>
      <c r="M626">
        <v>0</v>
      </c>
      <c r="N626">
        <v>453</v>
      </c>
      <c r="O626">
        <v>0</v>
      </c>
      <c r="P626">
        <v>899.36699999999996</v>
      </c>
      <c r="Q626">
        <v>927.96699999999998</v>
      </c>
      <c r="R626">
        <v>30000</v>
      </c>
      <c r="S626">
        <v>858000</v>
      </c>
      <c r="T626">
        <v>0</v>
      </c>
      <c r="U626">
        <v>0</v>
      </c>
      <c r="V626">
        <v>858000</v>
      </c>
      <c r="W626">
        <v>151</v>
      </c>
      <c r="X626">
        <v>761000</v>
      </c>
      <c r="Y626">
        <v>761151</v>
      </c>
      <c r="Z626">
        <v>11.29</v>
      </c>
      <c r="AA626">
        <v>4430399.68</v>
      </c>
      <c r="AB626">
        <v>4430224.68</v>
      </c>
      <c r="AC626">
        <v>0.8871</v>
      </c>
      <c r="AD626">
        <v>1</v>
      </c>
      <c r="AE626">
        <v>11.29</v>
      </c>
      <c r="AH626">
        <v>0</v>
      </c>
      <c r="AI626">
        <v>0</v>
      </c>
      <c r="AJ626">
        <v>0</v>
      </c>
      <c r="AK626">
        <v>3805</v>
      </c>
      <c r="AL626">
        <v>0</v>
      </c>
    </row>
    <row r="627" spans="1:38" hidden="1" x14ac:dyDescent="0.25">
      <c r="A627">
        <v>1182</v>
      </c>
      <c r="B627" t="s">
        <v>52</v>
      </c>
      <c r="C627" t="s">
        <v>120</v>
      </c>
      <c r="D627" t="s">
        <v>196</v>
      </c>
      <c r="E627" t="s">
        <v>246</v>
      </c>
      <c r="F627" t="s">
        <v>196</v>
      </c>
      <c r="H627" t="s">
        <v>1568</v>
      </c>
      <c r="I627" t="s">
        <v>57</v>
      </c>
      <c r="J627" t="s">
        <v>1569</v>
      </c>
      <c r="K627">
        <v>684</v>
      </c>
      <c r="L627">
        <v>684</v>
      </c>
      <c r="M627">
        <v>0</v>
      </c>
      <c r="N627">
        <v>683</v>
      </c>
      <c r="O627">
        <v>0</v>
      </c>
      <c r="P627">
        <v>859.798</v>
      </c>
      <c r="Q627">
        <v>859.798</v>
      </c>
      <c r="R627">
        <v>20000</v>
      </c>
      <c r="S627">
        <v>0</v>
      </c>
      <c r="T627">
        <v>220000</v>
      </c>
      <c r="U627">
        <v>0</v>
      </c>
      <c r="V627">
        <v>220000</v>
      </c>
      <c r="W627">
        <v>27</v>
      </c>
      <c r="X627">
        <v>199072.8</v>
      </c>
      <c r="Y627">
        <v>199099.8</v>
      </c>
      <c r="Z627">
        <v>9.5</v>
      </c>
      <c r="AA627">
        <v>1168858.51</v>
      </c>
      <c r="AB627">
        <v>2337413.9989999998</v>
      </c>
      <c r="AC627">
        <v>0.90500000000000003</v>
      </c>
      <c r="AD627">
        <v>1.9997</v>
      </c>
      <c r="AE627">
        <v>19</v>
      </c>
      <c r="AH627">
        <v>0</v>
      </c>
      <c r="AI627">
        <v>0</v>
      </c>
      <c r="AJ627">
        <v>0</v>
      </c>
      <c r="AK627">
        <v>3440</v>
      </c>
      <c r="AL627">
        <v>0</v>
      </c>
    </row>
    <row r="628" spans="1:38" hidden="1" x14ac:dyDescent="0.25">
      <c r="A628">
        <v>1183</v>
      </c>
      <c r="B628" t="s">
        <v>94</v>
      </c>
      <c r="C628" t="s">
        <v>166</v>
      </c>
      <c r="D628" t="s">
        <v>224</v>
      </c>
      <c r="E628" t="s">
        <v>566</v>
      </c>
      <c r="F628" t="s">
        <v>224</v>
      </c>
      <c r="H628" t="s">
        <v>1570</v>
      </c>
      <c r="I628" t="s">
        <v>57</v>
      </c>
      <c r="J628" t="s">
        <v>1571</v>
      </c>
      <c r="K628">
        <v>181</v>
      </c>
      <c r="L628">
        <v>181</v>
      </c>
      <c r="M628">
        <v>0</v>
      </c>
      <c r="N628">
        <v>180</v>
      </c>
      <c r="O628">
        <v>0</v>
      </c>
      <c r="P628">
        <v>819.25699999999995</v>
      </c>
      <c r="Q628">
        <v>842.17100000000005</v>
      </c>
      <c r="R628">
        <v>20000</v>
      </c>
      <c r="S628">
        <v>458280</v>
      </c>
      <c r="T628">
        <v>0</v>
      </c>
      <c r="U628">
        <v>0</v>
      </c>
      <c r="V628">
        <v>458280</v>
      </c>
      <c r="W628">
        <v>0</v>
      </c>
      <c r="X628">
        <v>315450</v>
      </c>
      <c r="Y628">
        <v>315450</v>
      </c>
      <c r="Z628">
        <v>31.17</v>
      </c>
      <c r="AA628">
        <v>1836077</v>
      </c>
      <c r="AB628">
        <v>1836919</v>
      </c>
      <c r="AC628">
        <v>0.68830000000000002</v>
      </c>
      <c r="AD628">
        <v>1.0004999999999999</v>
      </c>
      <c r="AE628">
        <v>31.19</v>
      </c>
      <c r="AH628">
        <v>0</v>
      </c>
      <c r="AI628">
        <v>0</v>
      </c>
      <c r="AJ628">
        <v>0</v>
      </c>
      <c r="AK628">
        <v>1577.25</v>
      </c>
      <c r="AL628">
        <v>0</v>
      </c>
    </row>
    <row r="629" spans="1:38" hidden="1" x14ac:dyDescent="0.25">
      <c r="A629">
        <v>1184</v>
      </c>
      <c r="B629" t="s">
        <v>52</v>
      </c>
      <c r="C629" t="s">
        <v>120</v>
      </c>
      <c r="D629" t="s">
        <v>121</v>
      </c>
      <c r="E629" t="s">
        <v>1402</v>
      </c>
      <c r="F629" t="s">
        <v>121</v>
      </c>
      <c r="H629" t="s">
        <v>1572</v>
      </c>
      <c r="I629" t="s">
        <v>57</v>
      </c>
      <c r="J629" t="s">
        <v>1573</v>
      </c>
      <c r="K629">
        <v>293</v>
      </c>
      <c r="L629">
        <v>293</v>
      </c>
      <c r="M629">
        <v>0</v>
      </c>
      <c r="N629">
        <v>292</v>
      </c>
      <c r="O629">
        <v>0</v>
      </c>
      <c r="P629">
        <v>881.89700000000005</v>
      </c>
      <c r="Q629">
        <v>923.46699999999998</v>
      </c>
      <c r="R629">
        <v>20000</v>
      </c>
      <c r="S629">
        <v>831400</v>
      </c>
      <c r="T629">
        <v>0</v>
      </c>
      <c r="U629">
        <v>180000</v>
      </c>
      <c r="V629">
        <v>651400</v>
      </c>
      <c r="W629">
        <v>468</v>
      </c>
      <c r="X629">
        <v>584000</v>
      </c>
      <c r="Y629">
        <v>584468</v>
      </c>
      <c r="Z629">
        <v>10.28</v>
      </c>
      <c r="AA629">
        <v>3432264</v>
      </c>
      <c r="AB629">
        <v>6856160</v>
      </c>
      <c r="AC629">
        <v>0.8972</v>
      </c>
      <c r="AD629">
        <v>1.9976</v>
      </c>
      <c r="AE629">
        <v>20.54</v>
      </c>
      <c r="AH629">
        <v>0</v>
      </c>
      <c r="AI629">
        <v>0</v>
      </c>
      <c r="AJ629">
        <v>0</v>
      </c>
      <c r="AK629">
        <v>2920</v>
      </c>
      <c r="AL629">
        <v>0</v>
      </c>
    </row>
    <row r="630" spans="1:38" hidden="1" x14ac:dyDescent="0.25">
      <c r="A630">
        <v>1186</v>
      </c>
      <c r="B630" t="s">
        <v>94</v>
      </c>
      <c r="C630" t="s">
        <v>95</v>
      </c>
      <c r="D630" t="s">
        <v>238</v>
      </c>
      <c r="E630" t="s">
        <v>263</v>
      </c>
      <c r="F630" t="s">
        <v>238</v>
      </c>
      <c r="H630" t="s">
        <v>1574</v>
      </c>
      <c r="I630" t="s">
        <v>57</v>
      </c>
      <c r="J630" t="s">
        <v>1575</v>
      </c>
      <c r="K630">
        <v>347</v>
      </c>
      <c r="L630">
        <v>347</v>
      </c>
      <c r="M630">
        <v>0</v>
      </c>
      <c r="N630">
        <v>341</v>
      </c>
      <c r="O630">
        <v>0</v>
      </c>
      <c r="P630">
        <v>1068.672</v>
      </c>
      <c r="Q630">
        <v>1110.249</v>
      </c>
      <c r="R630">
        <v>30000</v>
      </c>
      <c r="S630">
        <v>1247310</v>
      </c>
      <c r="T630">
        <v>0</v>
      </c>
      <c r="U630">
        <v>0</v>
      </c>
      <c r="V630">
        <v>1247310</v>
      </c>
      <c r="W630">
        <v>60</v>
      </c>
      <c r="X630">
        <v>621200</v>
      </c>
      <c r="Y630">
        <v>621260</v>
      </c>
      <c r="Z630">
        <v>50.19</v>
      </c>
      <c r="AA630">
        <v>3648019.39</v>
      </c>
      <c r="AB630">
        <v>7294007.3899999997</v>
      </c>
      <c r="AC630">
        <v>0.49809999999999999</v>
      </c>
      <c r="AD630">
        <v>1.9994000000000001</v>
      </c>
      <c r="AE630">
        <v>100.35</v>
      </c>
      <c r="AH630">
        <v>0</v>
      </c>
      <c r="AI630">
        <v>0</v>
      </c>
      <c r="AJ630">
        <v>0</v>
      </c>
      <c r="AK630">
        <v>3106</v>
      </c>
      <c r="AL630">
        <v>0</v>
      </c>
    </row>
    <row r="631" spans="1:38" hidden="1" x14ac:dyDescent="0.25">
      <c r="A631">
        <v>1190</v>
      </c>
      <c r="B631" t="s">
        <v>94</v>
      </c>
      <c r="C631" t="s">
        <v>166</v>
      </c>
      <c r="D631" t="s">
        <v>171</v>
      </c>
      <c r="E631" t="s">
        <v>172</v>
      </c>
      <c r="F631" t="s">
        <v>171</v>
      </c>
      <c r="H631" t="s">
        <v>1576</v>
      </c>
      <c r="I631" t="s">
        <v>57</v>
      </c>
      <c r="J631" t="s">
        <v>1577</v>
      </c>
      <c r="K631">
        <v>337</v>
      </c>
      <c r="L631">
        <v>337</v>
      </c>
      <c r="M631">
        <v>0</v>
      </c>
      <c r="N631">
        <v>337</v>
      </c>
      <c r="O631">
        <v>0</v>
      </c>
      <c r="P631">
        <v>834.49300000000005</v>
      </c>
      <c r="Q631">
        <v>859.68799999999999</v>
      </c>
      <c r="R631">
        <v>20000</v>
      </c>
      <c r="S631">
        <v>503900</v>
      </c>
      <c r="T631">
        <v>0</v>
      </c>
      <c r="U631">
        <v>0</v>
      </c>
      <c r="V631">
        <v>503900</v>
      </c>
      <c r="W631">
        <v>0</v>
      </c>
      <c r="X631">
        <v>456030.56800000003</v>
      </c>
      <c r="Y631">
        <v>456030.56800000003</v>
      </c>
      <c r="Z631">
        <v>9.5</v>
      </c>
      <c r="AA631">
        <v>2676899.94</v>
      </c>
      <c r="AB631">
        <v>5353799.2980000004</v>
      </c>
      <c r="AC631">
        <v>0.90500000000000003</v>
      </c>
      <c r="AD631">
        <v>2</v>
      </c>
      <c r="AE631">
        <v>19</v>
      </c>
      <c r="AH631">
        <v>0</v>
      </c>
      <c r="AI631">
        <v>0</v>
      </c>
      <c r="AJ631">
        <v>0</v>
      </c>
      <c r="AK631">
        <v>2668</v>
      </c>
      <c r="AL631">
        <v>0</v>
      </c>
    </row>
    <row r="632" spans="1:38" x14ac:dyDescent="0.25">
      <c r="A632">
        <v>1191</v>
      </c>
      <c r="B632" t="s">
        <v>71</v>
      </c>
      <c r="C632" t="s">
        <v>72</v>
      </c>
      <c r="D632" t="s">
        <v>72</v>
      </c>
      <c r="E632" t="s">
        <v>1578</v>
      </c>
      <c r="F632" t="s">
        <v>72</v>
      </c>
      <c r="H632" t="s">
        <v>1579</v>
      </c>
      <c r="I632" t="s">
        <v>43</v>
      </c>
      <c r="J632" t="s">
        <v>1580</v>
      </c>
      <c r="K632">
        <v>1461</v>
      </c>
      <c r="L632">
        <v>1461</v>
      </c>
      <c r="M632">
        <v>0</v>
      </c>
      <c r="N632">
        <v>9</v>
      </c>
      <c r="O632">
        <v>0</v>
      </c>
      <c r="P632">
        <v>11550.4</v>
      </c>
      <c r="Q632">
        <v>11824.2</v>
      </c>
      <c r="R632">
        <v>2000</v>
      </c>
      <c r="S632">
        <v>547600</v>
      </c>
      <c r="T632">
        <v>55000</v>
      </c>
      <c r="U632">
        <v>0</v>
      </c>
      <c r="V632">
        <v>602600</v>
      </c>
      <c r="W632">
        <v>520481.3</v>
      </c>
      <c r="X632">
        <v>14977.26</v>
      </c>
      <c r="Y632">
        <v>535458.56000000006</v>
      </c>
      <c r="Z632">
        <v>11.14</v>
      </c>
      <c r="AA632">
        <v>4283952.45</v>
      </c>
      <c r="AB632">
        <v>1840595.632</v>
      </c>
      <c r="AC632">
        <v>0.88859999999999995</v>
      </c>
      <c r="AD632">
        <v>0.42959999999999998</v>
      </c>
      <c r="AE632">
        <v>4.79</v>
      </c>
      <c r="AH632">
        <v>0</v>
      </c>
      <c r="AI632">
        <v>0</v>
      </c>
      <c r="AJ632">
        <v>0</v>
      </c>
      <c r="AK632">
        <v>90</v>
      </c>
      <c r="AL632">
        <v>0</v>
      </c>
    </row>
    <row r="633" spans="1:38" hidden="1" x14ac:dyDescent="0.25">
      <c r="A633">
        <v>1192</v>
      </c>
      <c r="B633" t="s">
        <v>94</v>
      </c>
      <c r="C633" t="s">
        <v>166</v>
      </c>
      <c r="D633" t="s">
        <v>171</v>
      </c>
      <c r="E633" t="s">
        <v>172</v>
      </c>
      <c r="F633" t="s">
        <v>171</v>
      </c>
      <c r="H633" t="s">
        <v>1581</v>
      </c>
      <c r="I633" t="s">
        <v>57</v>
      </c>
      <c r="J633" t="s">
        <v>1582</v>
      </c>
      <c r="K633">
        <v>321</v>
      </c>
      <c r="L633">
        <v>321</v>
      </c>
      <c r="M633">
        <v>0</v>
      </c>
      <c r="N633">
        <v>321</v>
      </c>
      <c r="O633">
        <v>0</v>
      </c>
      <c r="P633">
        <v>704.90200000000004</v>
      </c>
      <c r="Q633">
        <v>730.42200000000003</v>
      </c>
      <c r="R633">
        <v>20000</v>
      </c>
      <c r="S633">
        <v>510400</v>
      </c>
      <c r="T633">
        <v>0</v>
      </c>
      <c r="U633">
        <v>0</v>
      </c>
      <c r="V633">
        <v>510400</v>
      </c>
      <c r="W633">
        <v>0</v>
      </c>
      <c r="X633">
        <v>461912.09</v>
      </c>
      <c r="Y633">
        <v>461912.09</v>
      </c>
      <c r="Z633">
        <v>9.5</v>
      </c>
      <c r="AA633">
        <v>2711423.52</v>
      </c>
      <c r="AB633">
        <v>5422847.1030000001</v>
      </c>
      <c r="AC633">
        <v>0.90500000000000003</v>
      </c>
      <c r="AD633">
        <v>2</v>
      </c>
      <c r="AE633">
        <v>19</v>
      </c>
      <c r="AH633">
        <v>0</v>
      </c>
      <c r="AI633">
        <v>0</v>
      </c>
      <c r="AJ633">
        <v>0</v>
      </c>
      <c r="AK633">
        <v>2798.5</v>
      </c>
      <c r="AL633">
        <v>0</v>
      </c>
    </row>
    <row r="634" spans="1:38" hidden="1" x14ac:dyDescent="0.25">
      <c r="A634">
        <v>1193</v>
      </c>
      <c r="B634" t="s">
        <v>45</v>
      </c>
      <c r="C634" t="s">
        <v>453</v>
      </c>
      <c r="D634" t="s">
        <v>569</v>
      </c>
      <c r="E634" t="s">
        <v>570</v>
      </c>
      <c r="F634" t="s">
        <v>569</v>
      </c>
      <c r="H634" t="s">
        <v>1583</v>
      </c>
      <c r="I634" t="s">
        <v>57</v>
      </c>
      <c r="J634" t="s">
        <v>1584</v>
      </c>
      <c r="K634">
        <v>377</v>
      </c>
      <c r="L634">
        <v>377</v>
      </c>
      <c r="M634">
        <v>0</v>
      </c>
      <c r="N634">
        <v>377</v>
      </c>
      <c r="O634">
        <v>0</v>
      </c>
      <c r="P634">
        <v>166.095</v>
      </c>
      <c r="Q634">
        <v>313.86500000000001</v>
      </c>
      <c r="R634">
        <v>2000</v>
      </c>
      <c r="S634">
        <v>295540</v>
      </c>
      <c r="T634">
        <v>315000</v>
      </c>
      <c r="U634">
        <v>0</v>
      </c>
      <c r="V634">
        <v>610540</v>
      </c>
      <c r="W634">
        <v>0</v>
      </c>
      <c r="X634">
        <v>552539.473</v>
      </c>
      <c r="Y634">
        <v>552539.473</v>
      </c>
      <c r="Z634">
        <v>9.5</v>
      </c>
      <c r="AA634">
        <v>3243407.59</v>
      </c>
      <c r="AB634">
        <v>6486814.358</v>
      </c>
      <c r="AC634">
        <v>0.90500000000000003</v>
      </c>
      <c r="AD634">
        <v>2</v>
      </c>
      <c r="AE634">
        <v>19</v>
      </c>
      <c r="AH634">
        <v>0</v>
      </c>
      <c r="AI634">
        <v>0</v>
      </c>
      <c r="AJ634">
        <v>0</v>
      </c>
      <c r="AK634">
        <v>2784.5</v>
      </c>
      <c r="AL634">
        <v>0</v>
      </c>
    </row>
    <row r="635" spans="1:38" hidden="1" x14ac:dyDescent="0.25">
      <c r="A635">
        <v>1194</v>
      </c>
      <c r="B635" t="s">
        <v>94</v>
      </c>
      <c r="C635" t="s">
        <v>166</v>
      </c>
      <c r="D635" t="s">
        <v>167</v>
      </c>
      <c r="E635" t="s">
        <v>1163</v>
      </c>
      <c r="F635" t="s">
        <v>167</v>
      </c>
      <c r="H635" t="s">
        <v>1585</v>
      </c>
      <c r="I635" t="s">
        <v>57</v>
      </c>
      <c r="J635" t="s">
        <v>1586</v>
      </c>
      <c r="K635">
        <v>343</v>
      </c>
      <c r="L635">
        <v>343</v>
      </c>
      <c r="M635">
        <v>0</v>
      </c>
      <c r="N635">
        <v>238</v>
      </c>
      <c r="O635">
        <v>0</v>
      </c>
      <c r="P635">
        <v>878.90599999999995</v>
      </c>
      <c r="Q635">
        <v>922.06500000000005</v>
      </c>
      <c r="R635">
        <v>20000</v>
      </c>
      <c r="S635">
        <v>863180</v>
      </c>
      <c r="T635">
        <v>0</v>
      </c>
      <c r="U635">
        <v>340000</v>
      </c>
      <c r="V635">
        <v>523180</v>
      </c>
      <c r="W635">
        <v>2254</v>
      </c>
      <c r="X635">
        <v>471223.34</v>
      </c>
      <c r="Y635">
        <v>473477.34</v>
      </c>
      <c r="Z635">
        <v>9.5</v>
      </c>
      <c r="AA635">
        <v>2797241.91</v>
      </c>
      <c r="AB635">
        <v>5557552.892</v>
      </c>
      <c r="AC635">
        <v>0.90500000000000003</v>
      </c>
      <c r="AD635">
        <v>1.9867999999999999</v>
      </c>
      <c r="AE635">
        <v>18.87</v>
      </c>
      <c r="AH635">
        <v>0</v>
      </c>
      <c r="AI635">
        <v>0</v>
      </c>
      <c r="AJ635">
        <v>0</v>
      </c>
      <c r="AK635">
        <v>2380</v>
      </c>
      <c r="AL635">
        <v>0</v>
      </c>
    </row>
    <row r="636" spans="1:38" hidden="1" x14ac:dyDescent="0.25">
      <c r="A636">
        <v>1197</v>
      </c>
      <c r="B636" t="s">
        <v>94</v>
      </c>
      <c r="C636" t="s">
        <v>95</v>
      </c>
      <c r="D636" t="s">
        <v>238</v>
      </c>
      <c r="E636" t="s">
        <v>263</v>
      </c>
      <c r="F636" t="s">
        <v>238</v>
      </c>
      <c r="H636" t="s">
        <v>1587</v>
      </c>
      <c r="I636" t="s">
        <v>57</v>
      </c>
      <c r="J636" t="s">
        <v>1588</v>
      </c>
      <c r="K636">
        <v>270</v>
      </c>
      <c r="L636">
        <v>270</v>
      </c>
      <c r="M636">
        <v>0</v>
      </c>
      <c r="N636">
        <v>270</v>
      </c>
      <c r="O636">
        <v>0</v>
      </c>
      <c r="P636">
        <v>915.15</v>
      </c>
      <c r="Q636">
        <v>960.23</v>
      </c>
      <c r="R636">
        <v>20000</v>
      </c>
      <c r="S636">
        <v>901600</v>
      </c>
      <c r="T636">
        <v>0</v>
      </c>
      <c r="U636">
        <v>0</v>
      </c>
      <c r="V636">
        <v>901600</v>
      </c>
      <c r="W636">
        <v>0</v>
      </c>
      <c r="X636">
        <v>446280</v>
      </c>
      <c r="Y636">
        <v>446280</v>
      </c>
      <c r="Z636">
        <v>50.5</v>
      </c>
      <c r="AA636">
        <v>2619663.6</v>
      </c>
      <c r="AB636">
        <v>5239327.2</v>
      </c>
      <c r="AC636">
        <v>0.495</v>
      </c>
      <c r="AD636">
        <v>2</v>
      </c>
      <c r="AE636">
        <v>101</v>
      </c>
      <c r="AH636">
        <v>0</v>
      </c>
      <c r="AI636">
        <v>0</v>
      </c>
      <c r="AJ636">
        <v>0</v>
      </c>
      <c r="AK636">
        <v>2231.4</v>
      </c>
      <c r="AL636">
        <v>0</v>
      </c>
    </row>
    <row r="637" spans="1:38" hidden="1" x14ac:dyDescent="0.25">
      <c r="A637">
        <v>1198</v>
      </c>
      <c r="B637" t="s">
        <v>94</v>
      </c>
      <c r="C637" t="s">
        <v>95</v>
      </c>
      <c r="D637" t="s">
        <v>393</v>
      </c>
      <c r="E637" t="s">
        <v>520</v>
      </c>
      <c r="F637" t="s">
        <v>393</v>
      </c>
      <c r="H637" t="s">
        <v>1589</v>
      </c>
      <c r="I637" t="s">
        <v>57</v>
      </c>
      <c r="J637" t="s">
        <v>1590</v>
      </c>
      <c r="K637">
        <v>659</v>
      </c>
      <c r="L637">
        <v>659</v>
      </c>
      <c r="M637">
        <v>0</v>
      </c>
      <c r="N637">
        <v>655</v>
      </c>
      <c r="O637">
        <v>114</v>
      </c>
      <c r="P637">
        <v>1335.13</v>
      </c>
      <c r="Q637">
        <v>1335.13</v>
      </c>
      <c r="R637">
        <v>20000</v>
      </c>
      <c r="S637">
        <v>0</v>
      </c>
      <c r="T637">
        <v>950400</v>
      </c>
      <c r="U637">
        <v>0</v>
      </c>
      <c r="V637">
        <v>950400</v>
      </c>
      <c r="W637">
        <v>11</v>
      </c>
      <c r="X637">
        <v>727352.64500000002</v>
      </c>
      <c r="Y637">
        <v>727363.64500000002</v>
      </c>
      <c r="Z637">
        <v>23.47</v>
      </c>
      <c r="AA637">
        <v>4234742.96</v>
      </c>
      <c r="AB637">
        <v>8466784.2329999991</v>
      </c>
      <c r="AC637">
        <v>0.76529999999999998</v>
      </c>
      <c r="AD637">
        <v>1.9994000000000001</v>
      </c>
      <c r="AE637">
        <v>46.93</v>
      </c>
      <c r="AH637">
        <v>0</v>
      </c>
      <c r="AI637">
        <v>0</v>
      </c>
      <c r="AJ637">
        <v>0</v>
      </c>
      <c r="AK637">
        <v>5795.6</v>
      </c>
      <c r="AL637">
        <v>0</v>
      </c>
    </row>
    <row r="638" spans="1:38" hidden="1" x14ac:dyDescent="0.25">
      <c r="A638">
        <v>1201</v>
      </c>
      <c r="B638" t="s">
        <v>94</v>
      </c>
      <c r="C638" t="s">
        <v>166</v>
      </c>
      <c r="D638" t="s">
        <v>175</v>
      </c>
      <c r="E638" t="s">
        <v>337</v>
      </c>
      <c r="F638" t="s">
        <v>175</v>
      </c>
      <c r="H638" t="s">
        <v>1591</v>
      </c>
      <c r="I638" t="s">
        <v>57</v>
      </c>
      <c r="J638" t="s">
        <v>1592</v>
      </c>
      <c r="K638">
        <v>143</v>
      </c>
      <c r="L638">
        <v>143</v>
      </c>
      <c r="M638">
        <v>0</v>
      </c>
      <c r="N638">
        <v>142</v>
      </c>
      <c r="O638">
        <v>0</v>
      </c>
      <c r="P638">
        <v>338.92399999999998</v>
      </c>
      <c r="Q638">
        <v>350.22300000000001</v>
      </c>
      <c r="R638">
        <v>20000</v>
      </c>
      <c r="S638">
        <v>225980</v>
      </c>
      <c r="T638">
        <v>0</v>
      </c>
      <c r="U638">
        <v>0</v>
      </c>
      <c r="V638">
        <v>225980</v>
      </c>
      <c r="W638">
        <v>3</v>
      </c>
      <c r="X638">
        <v>204509.33100000001</v>
      </c>
      <c r="Y638">
        <v>204512.33100000001</v>
      </c>
      <c r="Z638">
        <v>9.5</v>
      </c>
      <c r="AA638">
        <v>1200609.79</v>
      </c>
      <c r="AB638">
        <v>2401079.5669999998</v>
      </c>
      <c r="AC638">
        <v>0.90500000000000003</v>
      </c>
      <c r="AD638">
        <v>1.9999</v>
      </c>
      <c r="AE638">
        <v>19</v>
      </c>
      <c r="AH638">
        <v>0</v>
      </c>
      <c r="AI638">
        <v>0</v>
      </c>
      <c r="AJ638">
        <v>0</v>
      </c>
      <c r="AK638">
        <v>1111.5</v>
      </c>
      <c r="AL638">
        <v>0</v>
      </c>
    </row>
    <row r="639" spans="1:38" hidden="1" x14ac:dyDescent="0.25">
      <c r="A639">
        <v>1203</v>
      </c>
      <c r="B639" t="s">
        <v>52</v>
      </c>
      <c r="C639" t="s">
        <v>53</v>
      </c>
      <c r="D639" t="s">
        <v>203</v>
      </c>
      <c r="E639" t="s">
        <v>1046</v>
      </c>
      <c r="F639" t="s">
        <v>203</v>
      </c>
      <c r="H639" t="s">
        <v>1593</v>
      </c>
      <c r="I639" t="s">
        <v>57</v>
      </c>
      <c r="J639" t="s">
        <v>1594</v>
      </c>
      <c r="K639">
        <v>406</v>
      </c>
      <c r="L639">
        <v>406</v>
      </c>
      <c r="M639">
        <v>0</v>
      </c>
      <c r="N639">
        <v>401</v>
      </c>
      <c r="O639">
        <v>0</v>
      </c>
      <c r="P639">
        <v>441.06700000000001</v>
      </c>
      <c r="Q639">
        <v>456.58100000000002</v>
      </c>
      <c r="R639">
        <v>40000</v>
      </c>
      <c r="S639">
        <v>620560</v>
      </c>
      <c r="T639">
        <v>75000</v>
      </c>
      <c r="U639">
        <v>0</v>
      </c>
      <c r="V639">
        <v>695560</v>
      </c>
      <c r="W639">
        <v>99</v>
      </c>
      <c r="X639">
        <v>629383.60400000005</v>
      </c>
      <c r="Y639">
        <v>629482.60400000005</v>
      </c>
      <c r="Z639">
        <v>9.5</v>
      </c>
      <c r="AA639">
        <v>3695640.28</v>
      </c>
      <c r="AB639">
        <v>7390719.4199999999</v>
      </c>
      <c r="AC639">
        <v>0.90500000000000003</v>
      </c>
      <c r="AD639">
        <v>1.9998</v>
      </c>
      <c r="AE639">
        <v>19</v>
      </c>
      <c r="AH639">
        <v>0</v>
      </c>
      <c r="AI639">
        <v>0</v>
      </c>
      <c r="AJ639">
        <v>0</v>
      </c>
      <c r="AK639">
        <v>3423</v>
      </c>
      <c r="AL639">
        <v>0</v>
      </c>
    </row>
    <row r="640" spans="1:38" hidden="1" x14ac:dyDescent="0.25">
      <c r="A640">
        <v>1204</v>
      </c>
      <c r="B640" t="s">
        <v>45</v>
      </c>
      <c r="C640" t="s">
        <v>45</v>
      </c>
      <c r="D640" t="s">
        <v>179</v>
      </c>
      <c r="E640" t="s">
        <v>266</v>
      </c>
      <c r="F640" t="s">
        <v>179</v>
      </c>
      <c r="H640" t="s">
        <v>1595</v>
      </c>
      <c r="I640" t="s">
        <v>57</v>
      </c>
      <c r="J640" t="s">
        <v>1596</v>
      </c>
      <c r="K640">
        <v>339</v>
      </c>
      <c r="L640">
        <v>339</v>
      </c>
      <c r="M640">
        <v>0</v>
      </c>
      <c r="N640">
        <v>335</v>
      </c>
      <c r="O640">
        <v>0</v>
      </c>
      <c r="P640">
        <v>458.64299999999997</v>
      </c>
      <c r="Q640">
        <v>474.21100000000001</v>
      </c>
      <c r="R640">
        <v>20000</v>
      </c>
      <c r="S640">
        <v>311360</v>
      </c>
      <c r="T640">
        <v>26000</v>
      </c>
      <c r="U640">
        <v>0</v>
      </c>
      <c r="V640">
        <v>337360</v>
      </c>
      <c r="W640">
        <v>116</v>
      </c>
      <c r="X640">
        <v>305194.56800000003</v>
      </c>
      <c r="Y640">
        <v>305310.56800000003</v>
      </c>
      <c r="Z640">
        <v>9.5</v>
      </c>
      <c r="AA640">
        <v>1792636.85</v>
      </c>
      <c r="AB640">
        <v>1792463.85</v>
      </c>
      <c r="AC640">
        <v>0.90500000000000003</v>
      </c>
      <c r="AD640">
        <v>0.99990000000000001</v>
      </c>
      <c r="AE640">
        <v>9.5</v>
      </c>
      <c r="AH640">
        <v>0</v>
      </c>
      <c r="AI640">
        <v>0</v>
      </c>
      <c r="AJ640">
        <v>0</v>
      </c>
      <c r="AK640">
        <v>2384.5</v>
      </c>
      <c r="AL640">
        <v>0</v>
      </c>
    </row>
    <row r="641" spans="1:38" hidden="1" x14ac:dyDescent="0.25">
      <c r="A641">
        <v>1205</v>
      </c>
      <c r="B641" t="s">
        <v>52</v>
      </c>
      <c r="C641" t="s">
        <v>129</v>
      </c>
      <c r="D641" t="s">
        <v>130</v>
      </c>
      <c r="E641" t="s">
        <v>930</v>
      </c>
      <c r="F641" t="s">
        <v>130</v>
      </c>
      <c r="H641" t="s">
        <v>1597</v>
      </c>
      <c r="I641" t="s">
        <v>43</v>
      </c>
      <c r="J641" t="s">
        <v>1598</v>
      </c>
      <c r="K641">
        <v>2635</v>
      </c>
      <c r="L641">
        <v>2635</v>
      </c>
      <c r="M641">
        <v>0</v>
      </c>
      <c r="N641">
        <v>0</v>
      </c>
      <c r="O641">
        <v>0</v>
      </c>
      <c r="P641">
        <v>1025.576</v>
      </c>
      <c r="Q641">
        <v>1045.8440000000001</v>
      </c>
      <c r="R641">
        <v>20000</v>
      </c>
      <c r="S641">
        <v>405360</v>
      </c>
      <c r="T641">
        <v>0</v>
      </c>
      <c r="U641">
        <v>0</v>
      </c>
      <c r="V641">
        <v>405360</v>
      </c>
      <c r="W641">
        <v>366078.4</v>
      </c>
      <c r="X641">
        <v>0</v>
      </c>
      <c r="Y641">
        <v>366078.4</v>
      </c>
      <c r="Z641">
        <v>9.69</v>
      </c>
      <c r="AA641">
        <v>3323979.13</v>
      </c>
      <c r="AB641">
        <v>-8532749.4199999999</v>
      </c>
      <c r="AC641">
        <v>0.90310000000000001</v>
      </c>
      <c r="AD641">
        <v>-2.5670000000000002</v>
      </c>
      <c r="AE641">
        <v>-24.87</v>
      </c>
      <c r="AH641">
        <v>0</v>
      </c>
      <c r="AI641">
        <v>0</v>
      </c>
      <c r="AJ641">
        <v>0</v>
      </c>
      <c r="AK641">
        <v>0</v>
      </c>
      <c r="AL641">
        <v>0</v>
      </c>
    </row>
    <row r="642" spans="1:38" hidden="1" x14ac:dyDescent="0.25">
      <c r="A642">
        <v>1209</v>
      </c>
      <c r="B642" t="s">
        <v>52</v>
      </c>
      <c r="C642" t="s">
        <v>129</v>
      </c>
      <c r="D642" t="s">
        <v>130</v>
      </c>
      <c r="E642" t="s">
        <v>930</v>
      </c>
      <c r="F642" t="s">
        <v>130</v>
      </c>
      <c r="H642" t="s">
        <v>1599</v>
      </c>
      <c r="I642" t="s">
        <v>43</v>
      </c>
      <c r="J642" t="s">
        <v>1600</v>
      </c>
      <c r="K642">
        <v>2887</v>
      </c>
      <c r="L642">
        <v>2887</v>
      </c>
      <c r="M642">
        <v>0</v>
      </c>
      <c r="N642">
        <v>1</v>
      </c>
      <c r="O642">
        <v>0</v>
      </c>
      <c r="P642">
        <v>1094.383</v>
      </c>
      <c r="Q642">
        <v>1117.508</v>
      </c>
      <c r="R642">
        <v>20000</v>
      </c>
      <c r="S642">
        <v>462500</v>
      </c>
      <c r="T642">
        <v>0</v>
      </c>
      <c r="U642">
        <v>0</v>
      </c>
      <c r="V642">
        <v>462500</v>
      </c>
      <c r="W642">
        <v>419905</v>
      </c>
      <c r="X642">
        <v>1808.52</v>
      </c>
      <c r="Y642">
        <v>421713.52</v>
      </c>
      <c r="Z642">
        <v>8.82</v>
      </c>
      <c r="AA642">
        <v>3657964.58</v>
      </c>
      <c r="AB642">
        <v>-575343.85800000001</v>
      </c>
      <c r="AC642">
        <v>0.91180000000000005</v>
      </c>
      <c r="AD642">
        <v>-0.1573</v>
      </c>
      <c r="AE642">
        <v>-1.39</v>
      </c>
      <c r="AH642">
        <v>0</v>
      </c>
      <c r="AI642">
        <v>0</v>
      </c>
      <c r="AJ642">
        <v>0</v>
      </c>
      <c r="AK642">
        <v>10</v>
      </c>
      <c r="AL642">
        <v>0</v>
      </c>
    </row>
    <row r="643" spans="1:38" hidden="1" x14ac:dyDescent="0.25">
      <c r="A643">
        <v>1214</v>
      </c>
      <c r="B643" t="s">
        <v>71</v>
      </c>
      <c r="C643" t="s">
        <v>72</v>
      </c>
      <c r="D643" t="s">
        <v>73</v>
      </c>
      <c r="E643" t="s">
        <v>542</v>
      </c>
      <c r="F643" t="s">
        <v>73</v>
      </c>
      <c r="H643" t="s">
        <v>1601</v>
      </c>
      <c r="I643" t="s">
        <v>57</v>
      </c>
      <c r="J643" t="s">
        <v>1602</v>
      </c>
      <c r="K643">
        <v>476</v>
      </c>
      <c r="L643">
        <v>476</v>
      </c>
      <c r="M643">
        <v>0</v>
      </c>
      <c r="N643">
        <v>407</v>
      </c>
      <c r="O643">
        <v>0</v>
      </c>
      <c r="P643">
        <v>947.05600000000004</v>
      </c>
      <c r="Q643">
        <v>971.66499999999996</v>
      </c>
      <c r="R643">
        <v>20000</v>
      </c>
      <c r="S643">
        <v>492180</v>
      </c>
      <c r="T643">
        <v>0</v>
      </c>
      <c r="U643">
        <v>0</v>
      </c>
      <c r="V643">
        <v>492180</v>
      </c>
      <c r="W643">
        <v>9462</v>
      </c>
      <c r="X643">
        <v>427272.67</v>
      </c>
      <c r="Y643">
        <v>436734.67</v>
      </c>
      <c r="Z643">
        <v>11.27</v>
      </c>
      <c r="AA643">
        <v>2598378.6800000002</v>
      </c>
      <c r="AB643">
        <v>5075299.375</v>
      </c>
      <c r="AC643">
        <v>0.88729999999999998</v>
      </c>
      <c r="AD643">
        <v>1.9533</v>
      </c>
      <c r="AE643">
        <v>22.01</v>
      </c>
      <c r="AH643">
        <v>0</v>
      </c>
      <c r="AI643">
        <v>0</v>
      </c>
      <c r="AJ643">
        <v>0</v>
      </c>
      <c r="AK643">
        <v>4070</v>
      </c>
      <c r="AL643">
        <v>0</v>
      </c>
    </row>
    <row r="644" spans="1:38" hidden="1" x14ac:dyDescent="0.25">
      <c r="A644">
        <v>1216</v>
      </c>
      <c r="B644" t="s">
        <v>94</v>
      </c>
      <c r="C644" t="s">
        <v>95</v>
      </c>
      <c r="D644" t="s">
        <v>331</v>
      </c>
      <c r="E644" t="s">
        <v>985</v>
      </c>
      <c r="F644" t="s">
        <v>331</v>
      </c>
      <c r="H644" t="s">
        <v>1603</v>
      </c>
      <c r="I644" t="s">
        <v>57</v>
      </c>
      <c r="J644" t="s">
        <v>1604</v>
      </c>
      <c r="K644">
        <v>507</v>
      </c>
      <c r="L644">
        <v>507</v>
      </c>
      <c r="M644">
        <v>0</v>
      </c>
      <c r="N644">
        <v>505</v>
      </c>
      <c r="O644">
        <v>0</v>
      </c>
      <c r="P644">
        <v>1271.3579999999999</v>
      </c>
      <c r="Q644">
        <v>1322.9839999999999</v>
      </c>
      <c r="R644">
        <v>20000</v>
      </c>
      <c r="S644">
        <v>1032520</v>
      </c>
      <c r="T644">
        <v>0</v>
      </c>
      <c r="U644">
        <v>0</v>
      </c>
      <c r="V644">
        <v>1032520</v>
      </c>
      <c r="W644">
        <v>124</v>
      </c>
      <c r="X644">
        <v>930100</v>
      </c>
      <c r="Y644">
        <v>930224</v>
      </c>
      <c r="Z644">
        <v>9.91</v>
      </c>
      <c r="AA644">
        <v>5461261.1699999999</v>
      </c>
      <c r="AB644">
        <v>10920106.17</v>
      </c>
      <c r="AC644">
        <v>0.90090000000000003</v>
      </c>
      <c r="AD644">
        <v>1.9996</v>
      </c>
      <c r="AE644">
        <v>19.82</v>
      </c>
      <c r="AH644">
        <v>0</v>
      </c>
      <c r="AI644">
        <v>0</v>
      </c>
      <c r="AJ644">
        <v>0</v>
      </c>
      <c r="AK644">
        <v>4650.5</v>
      </c>
      <c r="AL644">
        <v>0</v>
      </c>
    </row>
    <row r="645" spans="1:38" hidden="1" x14ac:dyDescent="0.25">
      <c r="A645">
        <v>1217</v>
      </c>
      <c r="B645" t="s">
        <v>45</v>
      </c>
      <c r="C645" t="s">
        <v>155</v>
      </c>
      <c r="D645" t="s">
        <v>425</v>
      </c>
      <c r="E645" t="s">
        <v>1409</v>
      </c>
      <c r="F645" t="s">
        <v>425</v>
      </c>
      <c r="H645" t="s">
        <v>1605</v>
      </c>
      <c r="I645" t="s">
        <v>57</v>
      </c>
      <c r="J645" t="s">
        <v>1606</v>
      </c>
      <c r="K645">
        <v>281</v>
      </c>
      <c r="L645">
        <v>281</v>
      </c>
      <c r="M645">
        <v>0</v>
      </c>
      <c r="N645">
        <v>281</v>
      </c>
      <c r="O645">
        <v>0</v>
      </c>
      <c r="P645">
        <v>9709.6</v>
      </c>
      <c r="Q645">
        <v>9966.4</v>
      </c>
      <c r="R645">
        <v>2000</v>
      </c>
      <c r="S645">
        <v>513600</v>
      </c>
      <c r="T645">
        <v>90000</v>
      </c>
      <c r="U645">
        <v>0</v>
      </c>
      <c r="V645">
        <v>603600</v>
      </c>
      <c r="W645">
        <v>0</v>
      </c>
      <c r="X645">
        <v>519107.00400000002</v>
      </c>
      <c r="Y645">
        <v>519107.00400000002</v>
      </c>
      <c r="Z645">
        <v>14</v>
      </c>
      <c r="AA645">
        <v>3047158.52</v>
      </c>
      <c r="AB645">
        <v>6059838.9979999997</v>
      </c>
      <c r="AC645">
        <v>0.86</v>
      </c>
      <c r="AD645">
        <v>1.9886999999999999</v>
      </c>
      <c r="AE645">
        <v>27.84</v>
      </c>
      <c r="AH645">
        <v>0</v>
      </c>
      <c r="AI645">
        <v>0</v>
      </c>
      <c r="AJ645">
        <v>0</v>
      </c>
      <c r="AK645">
        <v>2705.5</v>
      </c>
      <c r="AL645">
        <v>0</v>
      </c>
    </row>
    <row r="646" spans="1:38" hidden="1" x14ac:dyDescent="0.25">
      <c r="A646">
        <v>1220</v>
      </c>
      <c r="B646" t="s">
        <v>71</v>
      </c>
      <c r="C646" t="s">
        <v>108</v>
      </c>
      <c r="D646" t="s">
        <v>594</v>
      </c>
      <c r="E646" t="s">
        <v>612</v>
      </c>
      <c r="F646" t="s">
        <v>594</v>
      </c>
      <c r="H646" t="s">
        <v>1607</v>
      </c>
      <c r="I646" t="s">
        <v>79</v>
      </c>
      <c r="J646" t="s">
        <v>1608</v>
      </c>
      <c r="K646">
        <v>6764</v>
      </c>
      <c r="L646">
        <v>6764</v>
      </c>
      <c r="M646">
        <v>0</v>
      </c>
      <c r="N646">
        <v>41</v>
      </c>
      <c r="O646">
        <v>0</v>
      </c>
      <c r="P646">
        <v>0</v>
      </c>
      <c r="Q646">
        <v>0</v>
      </c>
      <c r="R646">
        <v>2000</v>
      </c>
      <c r="S646">
        <v>0</v>
      </c>
      <c r="T646">
        <v>1099986</v>
      </c>
      <c r="U646">
        <v>0</v>
      </c>
      <c r="V646">
        <v>1099986</v>
      </c>
      <c r="W646">
        <v>1184161.19</v>
      </c>
      <c r="X646">
        <v>0</v>
      </c>
      <c r="Y646">
        <v>1184161.19</v>
      </c>
      <c r="Z646">
        <v>-7.65</v>
      </c>
      <c r="AA646">
        <v>12299134.5</v>
      </c>
      <c r="AB646">
        <v>11985268.76</v>
      </c>
      <c r="AC646">
        <v>1.0765</v>
      </c>
      <c r="AD646">
        <v>0.97450000000000003</v>
      </c>
      <c r="AE646">
        <v>-7.45</v>
      </c>
      <c r="AH646">
        <v>0</v>
      </c>
      <c r="AI646">
        <v>0</v>
      </c>
      <c r="AJ646">
        <v>0</v>
      </c>
      <c r="AK646">
        <v>410</v>
      </c>
      <c r="AL646">
        <v>0</v>
      </c>
    </row>
    <row r="647" spans="1:38" hidden="1" x14ac:dyDescent="0.25">
      <c r="A647">
        <v>1222</v>
      </c>
      <c r="B647" t="s">
        <v>52</v>
      </c>
      <c r="C647" t="s">
        <v>129</v>
      </c>
      <c r="D647" t="s">
        <v>242</v>
      </c>
      <c r="E647" t="s">
        <v>243</v>
      </c>
      <c r="F647" t="s">
        <v>242</v>
      </c>
      <c r="H647" t="s">
        <v>1609</v>
      </c>
      <c r="I647" t="s">
        <v>57</v>
      </c>
      <c r="J647" t="s">
        <v>1610</v>
      </c>
      <c r="K647">
        <v>633</v>
      </c>
      <c r="L647">
        <v>633</v>
      </c>
      <c r="M647">
        <v>0</v>
      </c>
      <c r="N647">
        <v>631</v>
      </c>
      <c r="O647">
        <v>0</v>
      </c>
      <c r="P647">
        <v>439.08499999999998</v>
      </c>
      <c r="Q647">
        <v>457.81900000000002</v>
      </c>
      <c r="R647">
        <v>40000</v>
      </c>
      <c r="S647">
        <v>749360</v>
      </c>
      <c r="T647">
        <v>0</v>
      </c>
      <c r="U647">
        <v>0</v>
      </c>
      <c r="V647">
        <v>749360</v>
      </c>
      <c r="W647">
        <v>5</v>
      </c>
      <c r="X647">
        <v>680114.83700000006</v>
      </c>
      <c r="Y647">
        <v>680119.83700000006</v>
      </c>
      <c r="Z647">
        <v>9.24</v>
      </c>
      <c r="AA647">
        <v>3992404.77</v>
      </c>
      <c r="AB647">
        <v>7984546.966</v>
      </c>
      <c r="AC647">
        <v>0.90759999999999996</v>
      </c>
      <c r="AD647">
        <v>1.9999</v>
      </c>
      <c r="AE647">
        <v>18.48</v>
      </c>
      <c r="AH647">
        <v>0</v>
      </c>
      <c r="AI647">
        <v>0</v>
      </c>
      <c r="AJ647">
        <v>0</v>
      </c>
      <c r="AK647">
        <v>5006.5</v>
      </c>
      <c r="AL647">
        <v>0</v>
      </c>
    </row>
    <row r="648" spans="1:38" hidden="1" x14ac:dyDescent="0.25">
      <c r="A648">
        <v>1223</v>
      </c>
      <c r="B648" t="s">
        <v>52</v>
      </c>
      <c r="C648" t="s">
        <v>129</v>
      </c>
      <c r="D648" t="s">
        <v>284</v>
      </c>
      <c r="E648" t="s">
        <v>690</v>
      </c>
      <c r="F648" t="s">
        <v>284</v>
      </c>
      <c r="H648" t="s">
        <v>1611</v>
      </c>
      <c r="I648" t="s">
        <v>57</v>
      </c>
      <c r="J648" t="s">
        <v>1612</v>
      </c>
      <c r="K648">
        <v>760</v>
      </c>
      <c r="L648">
        <v>760</v>
      </c>
      <c r="M648">
        <v>0</v>
      </c>
      <c r="N648">
        <v>760</v>
      </c>
      <c r="O648">
        <v>0</v>
      </c>
      <c r="P648">
        <v>654.48500000000001</v>
      </c>
      <c r="Q648">
        <v>667.22299999999996</v>
      </c>
      <c r="R648">
        <v>40000</v>
      </c>
      <c r="S648">
        <v>509520</v>
      </c>
      <c r="T648">
        <v>0</v>
      </c>
      <c r="U648">
        <v>0</v>
      </c>
      <c r="V648">
        <v>509520</v>
      </c>
      <c r="W648">
        <v>0</v>
      </c>
      <c r="X648">
        <v>461113.59999999998</v>
      </c>
      <c r="Y648">
        <v>461113.59999999998</v>
      </c>
      <c r="Z648">
        <v>9.5</v>
      </c>
      <c r="AA648">
        <v>2684377.88</v>
      </c>
      <c r="AB648">
        <v>5394709.0300000003</v>
      </c>
      <c r="AC648">
        <v>0.90500000000000003</v>
      </c>
      <c r="AD648">
        <v>2.0097</v>
      </c>
      <c r="AE648">
        <v>19.09</v>
      </c>
      <c r="AH648">
        <v>0</v>
      </c>
      <c r="AI648">
        <v>0</v>
      </c>
      <c r="AJ648">
        <v>0</v>
      </c>
      <c r="AK648">
        <v>5288</v>
      </c>
      <c r="AL648">
        <v>0</v>
      </c>
    </row>
    <row r="649" spans="1:38" hidden="1" x14ac:dyDescent="0.25">
      <c r="A649">
        <v>1224</v>
      </c>
      <c r="B649" t="s">
        <v>52</v>
      </c>
      <c r="C649" t="s">
        <v>129</v>
      </c>
      <c r="D649" t="s">
        <v>242</v>
      </c>
      <c r="E649" t="s">
        <v>243</v>
      </c>
      <c r="F649" t="s">
        <v>242</v>
      </c>
      <c r="H649" t="s">
        <v>1613</v>
      </c>
      <c r="I649" t="s">
        <v>43</v>
      </c>
      <c r="J649" t="s">
        <v>1614</v>
      </c>
      <c r="K649">
        <v>5984</v>
      </c>
      <c r="L649">
        <v>5984</v>
      </c>
      <c r="M649">
        <v>0</v>
      </c>
      <c r="N649">
        <v>0</v>
      </c>
      <c r="O649">
        <v>0</v>
      </c>
      <c r="P649">
        <v>2138.2359999999999</v>
      </c>
      <c r="Q649">
        <v>2178.3270000000002</v>
      </c>
      <c r="R649">
        <v>20000</v>
      </c>
      <c r="S649">
        <v>801820</v>
      </c>
      <c r="T649">
        <v>0</v>
      </c>
      <c r="U649">
        <v>0</v>
      </c>
      <c r="V649">
        <v>935420</v>
      </c>
      <c r="W649">
        <v>831084.5</v>
      </c>
      <c r="X649">
        <v>0</v>
      </c>
      <c r="Y649">
        <v>831084.5</v>
      </c>
      <c r="Z649">
        <v>11.15</v>
      </c>
      <c r="AA649">
        <v>7300017.1399999997</v>
      </c>
      <c r="AB649">
        <v>5149765.7300000004</v>
      </c>
      <c r="AC649">
        <v>0.88849999999999996</v>
      </c>
      <c r="AD649">
        <v>0.70540000000000003</v>
      </c>
      <c r="AE649">
        <v>7.87</v>
      </c>
      <c r="AH649">
        <v>133600</v>
      </c>
      <c r="AI649">
        <v>0</v>
      </c>
      <c r="AJ649">
        <v>0</v>
      </c>
      <c r="AK649">
        <v>0</v>
      </c>
      <c r="AL649">
        <v>0</v>
      </c>
    </row>
    <row r="650" spans="1:38" hidden="1" x14ac:dyDescent="0.25">
      <c r="A650">
        <v>1230</v>
      </c>
      <c r="B650" t="s">
        <v>45</v>
      </c>
      <c r="C650" t="s">
        <v>155</v>
      </c>
      <c r="D650" t="s">
        <v>155</v>
      </c>
      <c r="E650" t="s">
        <v>811</v>
      </c>
      <c r="F650" t="s">
        <v>155</v>
      </c>
      <c r="H650" t="s">
        <v>1615</v>
      </c>
      <c r="I650" t="s">
        <v>57</v>
      </c>
      <c r="J650" t="s">
        <v>1616</v>
      </c>
      <c r="K650">
        <v>427</v>
      </c>
      <c r="L650">
        <v>427</v>
      </c>
      <c r="M650">
        <v>0</v>
      </c>
      <c r="N650">
        <v>414</v>
      </c>
      <c r="O650">
        <v>0</v>
      </c>
      <c r="P650">
        <v>527.84100000000001</v>
      </c>
      <c r="Q650">
        <v>545.13499999999999</v>
      </c>
      <c r="R650">
        <v>30000</v>
      </c>
      <c r="S650">
        <v>518820</v>
      </c>
      <c r="T650">
        <v>0</v>
      </c>
      <c r="U650">
        <v>0</v>
      </c>
      <c r="V650">
        <v>518820</v>
      </c>
      <c r="W650">
        <v>1484</v>
      </c>
      <c r="X650">
        <v>493828.18</v>
      </c>
      <c r="Y650">
        <v>495312.18</v>
      </c>
      <c r="Z650">
        <v>4.53</v>
      </c>
      <c r="AA650">
        <v>2913872.22</v>
      </c>
      <c r="AB650">
        <v>5822348.9529999997</v>
      </c>
      <c r="AC650">
        <v>0.95469999999999999</v>
      </c>
      <c r="AD650">
        <v>1.9981</v>
      </c>
      <c r="AE650">
        <v>9.0500000000000007</v>
      </c>
      <c r="AH650">
        <v>0</v>
      </c>
      <c r="AI650">
        <v>0</v>
      </c>
      <c r="AJ650">
        <v>0</v>
      </c>
      <c r="AK650">
        <v>4140</v>
      </c>
      <c r="AL650">
        <v>0</v>
      </c>
    </row>
    <row r="651" spans="1:38" hidden="1" x14ac:dyDescent="0.25">
      <c r="A651">
        <v>1233</v>
      </c>
      <c r="B651" t="s">
        <v>94</v>
      </c>
      <c r="C651" t="s">
        <v>102</v>
      </c>
      <c r="D651" t="s">
        <v>102</v>
      </c>
      <c r="E651" t="s">
        <v>431</v>
      </c>
      <c r="F651" t="s">
        <v>102</v>
      </c>
      <c r="H651" t="s">
        <v>1617</v>
      </c>
      <c r="I651" t="s">
        <v>57</v>
      </c>
      <c r="J651" t="s">
        <v>1618</v>
      </c>
      <c r="K651">
        <v>367</v>
      </c>
      <c r="L651">
        <v>367</v>
      </c>
      <c r="M651">
        <v>0</v>
      </c>
      <c r="N651">
        <v>355</v>
      </c>
      <c r="O651">
        <v>0</v>
      </c>
      <c r="P651">
        <v>562.80200000000002</v>
      </c>
      <c r="Q651">
        <v>580.21699999999998</v>
      </c>
      <c r="R651">
        <v>20000</v>
      </c>
      <c r="S651">
        <v>348300</v>
      </c>
      <c r="T651">
        <v>0</v>
      </c>
      <c r="U651">
        <v>0</v>
      </c>
      <c r="V651">
        <v>348300</v>
      </c>
      <c r="W651">
        <v>1530</v>
      </c>
      <c r="X651">
        <v>313682.94900000002</v>
      </c>
      <c r="Y651">
        <v>315212.94900000002</v>
      </c>
      <c r="Z651">
        <v>9.5</v>
      </c>
      <c r="AA651">
        <v>1859096.16</v>
      </c>
      <c r="AB651">
        <v>1851872.936</v>
      </c>
      <c r="AC651">
        <v>0.90500000000000003</v>
      </c>
      <c r="AD651">
        <v>0.99609999999999999</v>
      </c>
      <c r="AE651">
        <v>9.4600000000000009</v>
      </c>
      <c r="AH651">
        <v>0</v>
      </c>
      <c r="AI651">
        <v>0</v>
      </c>
      <c r="AJ651">
        <v>0</v>
      </c>
      <c r="AK651">
        <v>3237.85</v>
      </c>
      <c r="AL651">
        <v>0</v>
      </c>
    </row>
    <row r="652" spans="1:38" hidden="1" x14ac:dyDescent="0.25">
      <c r="A652">
        <v>1235</v>
      </c>
      <c r="B652" t="s">
        <v>45</v>
      </c>
      <c r="C652" t="s">
        <v>45</v>
      </c>
      <c r="D652" t="s">
        <v>581</v>
      </c>
      <c r="E652" t="s">
        <v>582</v>
      </c>
      <c r="F652" t="s">
        <v>581</v>
      </c>
      <c r="H652" t="s">
        <v>1619</v>
      </c>
      <c r="I652" t="s">
        <v>50</v>
      </c>
      <c r="J652" t="s">
        <v>1620</v>
      </c>
      <c r="K652">
        <v>3895</v>
      </c>
      <c r="L652">
        <v>3895</v>
      </c>
      <c r="M652">
        <v>0</v>
      </c>
      <c r="N652">
        <v>245</v>
      </c>
      <c r="O652">
        <v>0</v>
      </c>
      <c r="P652">
        <v>9060.5</v>
      </c>
      <c r="Q652">
        <v>9391.2999999999993</v>
      </c>
      <c r="R652">
        <v>2000</v>
      </c>
      <c r="S652">
        <v>661600</v>
      </c>
      <c r="T652">
        <v>0</v>
      </c>
      <c r="U652">
        <v>146110.6</v>
      </c>
      <c r="V652">
        <v>515489.4</v>
      </c>
      <c r="W652">
        <v>260860.3</v>
      </c>
      <c r="X652">
        <v>209237.851</v>
      </c>
      <c r="Y652">
        <v>470098.15100000001</v>
      </c>
      <c r="Z652">
        <v>8.81</v>
      </c>
      <c r="AA652">
        <v>4022189.38</v>
      </c>
      <c r="AB652">
        <v>9732004.0859999992</v>
      </c>
      <c r="AC652">
        <v>0.91190000000000004</v>
      </c>
      <c r="AD652">
        <v>2.4196</v>
      </c>
      <c r="AE652">
        <v>21.32</v>
      </c>
      <c r="AH652">
        <v>0</v>
      </c>
      <c r="AI652">
        <v>0</v>
      </c>
      <c r="AJ652">
        <v>0</v>
      </c>
      <c r="AK652">
        <v>1580</v>
      </c>
      <c r="AL652">
        <v>0</v>
      </c>
    </row>
    <row r="653" spans="1:38" hidden="1" x14ac:dyDescent="0.25">
      <c r="A653">
        <v>1238</v>
      </c>
      <c r="B653" t="s">
        <v>71</v>
      </c>
      <c r="C653" t="s">
        <v>108</v>
      </c>
      <c r="D653" t="s">
        <v>594</v>
      </c>
      <c r="E653" t="s">
        <v>595</v>
      </c>
      <c r="F653" t="s">
        <v>594</v>
      </c>
      <c r="H653" t="s">
        <v>1621</v>
      </c>
      <c r="I653" t="s">
        <v>57</v>
      </c>
      <c r="J653" t="s">
        <v>1622</v>
      </c>
      <c r="K653">
        <v>269</v>
      </c>
      <c r="L653">
        <v>269</v>
      </c>
      <c r="M653">
        <v>0</v>
      </c>
      <c r="N653">
        <v>266</v>
      </c>
      <c r="O653">
        <v>0</v>
      </c>
      <c r="P653">
        <v>21956.799999999999</v>
      </c>
      <c r="Q653">
        <v>22265.200000000001</v>
      </c>
      <c r="R653">
        <v>2000</v>
      </c>
      <c r="S653">
        <v>616800</v>
      </c>
      <c r="T653">
        <v>0</v>
      </c>
      <c r="U653">
        <v>45000</v>
      </c>
      <c r="V653">
        <v>571800</v>
      </c>
      <c r="W653">
        <v>4</v>
      </c>
      <c r="X653">
        <v>517473.74</v>
      </c>
      <c r="Y653">
        <v>517477.74</v>
      </c>
      <c r="Z653">
        <v>9.5</v>
      </c>
      <c r="AA653">
        <v>3013412.82</v>
      </c>
      <c r="AB653">
        <v>6087188.2740000002</v>
      </c>
      <c r="AC653">
        <v>0.90500000000000003</v>
      </c>
      <c r="AD653">
        <v>2.02</v>
      </c>
      <c r="AE653">
        <v>19.190000000000001</v>
      </c>
      <c r="AH653">
        <v>0</v>
      </c>
      <c r="AI653">
        <v>0</v>
      </c>
      <c r="AJ653">
        <v>0</v>
      </c>
      <c r="AK653">
        <v>2660</v>
      </c>
      <c r="AL653">
        <v>0</v>
      </c>
    </row>
    <row r="654" spans="1:38" hidden="1" x14ac:dyDescent="0.25">
      <c r="A654">
        <v>1239</v>
      </c>
      <c r="B654" t="s">
        <v>94</v>
      </c>
      <c r="C654" t="s">
        <v>166</v>
      </c>
      <c r="D654" t="s">
        <v>224</v>
      </c>
      <c r="E654" t="s">
        <v>566</v>
      </c>
      <c r="F654" t="s">
        <v>224</v>
      </c>
      <c r="H654" t="s">
        <v>1623</v>
      </c>
      <c r="I654" t="s">
        <v>57</v>
      </c>
      <c r="J654" t="s">
        <v>1624</v>
      </c>
      <c r="K654">
        <v>345</v>
      </c>
      <c r="L654">
        <v>345</v>
      </c>
      <c r="M654">
        <v>0</v>
      </c>
      <c r="N654">
        <v>343</v>
      </c>
      <c r="O654">
        <v>0</v>
      </c>
      <c r="P654">
        <v>587.78300000000002</v>
      </c>
      <c r="Q654">
        <v>599.23800000000006</v>
      </c>
      <c r="R654">
        <v>40000</v>
      </c>
      <c r="S654">
        <v>458200</v>
      </c>
      <c r="T654">
        <v>65450</v>
      </c>
      <c r="U654">
        <v>0</v>
      </c>
      <c r="V654">
        <v>523650</v>
      </c>
      <c r="W654">
        <v>48</v>
      </c>
      <c r="X654">
        <v>473691.32900000003</v>
      </c>
      <c r="Y654">
        <v>473739.32900000003</v>
      </c>
      <c r="Z654">
        <v>9.5299999999999994</v>
      </c>
      <c r="AA654">
        <v>2757508.3</v>
      </c>
      <c r="AB654">
        <v>2764083.6779999998</v>
      </c>
      <c r="AC654">
        <v>0.90469999999999995</v>
      </c>
      <c r="AD654">
        <v>1.0024</v>
      </c>
      <c r="AE654">
        <v>9.5500000000000007</v>
      </c>
      <c r="AH654">
        <v>0</v>
      </c>
      <c r="AI654">
        <v>0</v>
      </c>
      <c r="AJ654">
        <v>0</v>
      </c>
      <c r="AK654">
        <v>2876.3</v>
      </c>
      <c r="AL654">
        <v>0</v>
      </c>
    </row>
    <row r="655" spans="1:38" hidden="1" x14ac:dyDescent="0.25">
      <c r="A655">
        <v>1240</v>
      </c>
      <c r="B655" t="s">
        <v>94</v>
      </c>
      <c r="C655" t="s">
        <v>95</v>
      </c>
      <c r="D655" t="s">
        <v>393</v>
      </c>
      <c r="E655" t="s">
        <v>535</v>
      </c>
      <c r="F655" t="s">
        <v>393</v>
      </c>
      <c r="H655" t="s">
        <v>1625</v>
      </c>
      <c r="I655" t="s">
        <v>57</v>
      </c>
      <c r="J655" t="s">
        <v>1626</v>
      </c>
      <c r="K655">
        <v>286</v>
      </c>
      <c r="L655">
        <v>286</v>
      </c>
      <c r="M655">
        <v>0</v>
      </c>
      <c r="N655">
        <v>251</v>
      </c>
      <c r="O655">
        <v>0</v>
      </c>
      <c r="P655">
        <v>501.18599999999998</v>
      </c>
      <c r="Q655">
        <v>514.774</v>
      </c>
      <c r="R655">
        <v>20000</v>
      </c>
      <c r="S655">
        <v>271760</v>
      </c>
      <c r="T655">
        <v>0</v>
      </c>
      <c r="U655">
        <v>0</v>
      </c>
      <c r="V655">
        <v>271760</v>
      </c>
      <c r="W655">
        <v>3182</v>
      </c>
      <c r="X655">
        <v>242761.16800000001</v>
      </c>
      <c r="Y655">
        <v>245943.16800000001</v>
      </c>
      <c r="Z655">
        <v>9.5</v>
      </c>
      <c r="AA655">
        <v>1454948.1</v>
      </c>
      <c r="AB655">
        <v>2887180.04</v>
      </c>
      <c r="AC655">
        <v>0.90500000000000003</v>
      </c>
      <c r="AD655">
        <v>1.9843999999999999</v>
      </c>
      <c r="AE655">
        <v>18.850000000000001</v>
      </c>
      <c r="AH655">
        <v>0</v>
      </c>
      <c r="AI655">
        <v>0</v>
      </c>
      <c r="AJ655">
        <v>0</v>
      </c>
      <c r="AK655">
        <v>2348.4</v>
      </c>
      <c r="AL655">
        <v>0</v>
      </c>
    </row>
    <row r="656" spans="1:38" hidden="1" x14ac:dyDescent="0.25">
      <c r="A656">
        <v>1242</v>
      </c>
      <c r="B656" t="s">
        <v>94</v>
      </c>
      <c r="C656" t="s">
        <v>166</v>
      </c>
      <c r="D656" t="s">
        <v>224</v>
      </c>
      <c r="E656" t="s">
        <v>225</v>
      </c>
      <c r="F656" t="s">
        <v>224</v>
      </c>
      <c r="H656" t="s">
        <v>1627</v>
      </c>
      <c r="I656" t="s">
        <v>43</v>
      </c>
      <c r="J656" t="s">
        <v>1628</v>
      </c>
      <c r="K656">
        <v>4690</v>
      </c>
      <c r="L656">
        <v>4690</v>
      </c>
      <c r="M656">
        <v>0</v>
      </c>
      <c r="N656">
        <v>0</v>
      </c>
      <c r="O656">
        <v>0</v>
      </c>
      <c r="P656">
        <v>1276.308</v>
      </c>
      <c r="Q656">
        <v>1317.1289999999999</v>
      </c>
      <c r="R656">
        <v>20000</v>
      </c>
      <c r="S656">
        <v>816420</v>
      </c>
      <c r="T656">
        <v>0</v>
      </c>
      <c r="U656">
        <v>470200</v>
      </c>
      <c r="V656">
        <v>346220</v>
      </c>
      <c r="W656">
        <v>309631.5</v>
      </c>
      <c r="X656">
        <v>0</v>
      </c>
      <c r="Y656">
        <v>309631.5</v>
      </c>
      <c r="Z656">
        <v>10.57</v>
      </c>
      <c r="AA656">
        <v>3331378.33</v>
      </c>
      <c r="AB656">
        <v>2607758.33</v>
      </c>
      <c r="AC656">
        <v>0.89429999999999998</v>
      </c>
      <c r="AD656">
        <v>0.78280000000000005</v>
      </c>
      <c r="AE656">
        <v>8.27</v>
      </c>
      <c r="AH656">
        <v>0</v>
      </c>
      <c r="AI656">
        <v>0</v>
      </c>
      <c r="AJ656">
        <v>0</v>
      </c>
      <c r="AK656">
        <v>0</v>
      </c>
      <c r="AL656">
        <v>0</v>
      </c>
    </row>
    <row r="657" spans="1:38" hidden="1" x14ac:dyDescent="0.25">
      <c r="A657">
        <v>1243</v>
      </c>
      <c r="B657" t="s">
        <v>94</v>
      </c>
      <c r="C657" t="s">
        <v>95</v>
      </c>
      <c r="D657" t="s">
        <v>238</v>
      </c>
      <c r="E657" t="s">
        <v>263</v>
      </c>
      <c r="F657" t="s">
        <v>238</v>
      </c>
      <c r="H657" t="s">
        <v>1629</v>
      </c>
      <c r="I657" t="s">
        <v>57</v>
      </c>
      <c r="J657" t="s">
        <v>1630</v>
      </c>
      <c r="K657">
        <v>378</v>
      </c>
      <c r="L657">
        <v>378</v>
      </c>
      <c r="M657">
        <v>0</v>
      </c>
      <c r="N657">
        <v>372</v>
      </c>
      <c r="O657">
        <v>0</v>
      </c>
      <c r="P657">
        <v>771.39599999999996</v>
      </c>
      <c r="Q657">
        <v>792.20500000000004</v>
      </c>
      <c r="R657">
        <v>20000</v>
      </c>
      <c r="S657">
        <v>416180</v>
      </c>
      <c r="T657">
        <v>0</v>
      </c>
      <c r="U657">
        <v>0</v>
      </c>
      <c r="V657">
        <v>416180</v>
      </c>
      <c r="W657">
        <v>123</v>
      </c>
      <c r="X657">
        <v>376520.06300000002</v>
      </c>
      <c r="Y657">
        <v>376643.06300000002</v>
      </c>
      <c r="Z657">
        <v>9.5</v>
      </c>
      <c r="AA657">
        <v>2212388.34</v>
      </c>
      <c r="AB657">
        <v>4422150.1229999997</v>
      </c>
      <c r="AC657">
        <v>0.90500000000000003</v>
      </c>
      <c r="AD657">
        <v>1.9987999999999999</v>
      </c>
      <c r="AE657">
        <v>18.989999999999998</v>
      </c>
      <c r="AH657">
        <v>0</v>
      </c>
      <c r="AI657">
        <v>0</v>
      </c>
      <c r="AJ657">
        <v>0</v>
      </c>
      <c r="AK657">
        <v>3337.5</v>
      </c>
      <c r="AL657">
        <v>0</v>
      </c>
    </row>
    <row r="658" spans="1:38" hidden="1" x14ac:dyDescent="0.25">
      <c r="A658">
        <v>1244</v>
      </c>
      <c r="B658" t="s">
        <v>45</v>
      </c>
      <c r="C658" t="s">
        <v>155</v>
      </c>
      <c r="D658" t="s">
        <v>155</v>
      </c>
      <c r="E658" t="s">
        <v>811</v>
      </c>
      <c r="F658" t="s">
        <v>155</v>
      </c>
      <c r="H658" t="s">
        <v>1631</v>
      </c>
      <c r="I658" t="s">
        <v>50</v>
      </c>
      <c r="J658" t="s">
        <v>1632</v>
      </c>
      <c r="K658">
        <v>7835</v>
      </c>
      <c r="L658">
        <v>7835</v>
      </c>
      <c r="M658">
        <v>0</v>
      </c>
      <c r="N658">
        <v>231</v>
      </c>
      <c r="O658">
        <v>0</v>
      </c>
      <c r="P658">
        <v>1889.5419999999999</v>
      </c>
      <c r="Q658">
        <v>1920.8140000000001</v>
      </c>
      <c r="R658">
        <v>30000</v>
      </c>
      <c r="S658">
        <v>938160</v>
      </c>
      <c r="T658">
        <v>180000</v>
      </c>
      <c r="U658">
        <v>0</v>
      </c>
      <c r="V658">
        <v>1118160</v>
      </c>
      <c r="W658">
        <v>695208.5</v>
      </c>
      <c r="X658">
        <v>336859.17</v>
      </c>
      <c r="Y658">
        <v>1032067.67</v>
      </c>
      <c r="Z658">
        <v>7.7</v>
      </c>
      <c r="AA658">
        <v>9173227.5099999998</v>
      </c>
      <c r="AB658">
        <v>14777071.483999999</v>
      </c>
      <c r="AC658">
        <v>0.92300000000000004</v>
      </c>
      <c r="AD658">
        <v>1.6109</v>
      </c>
      <c r="AE658">
        <v>12.4</v>
      </c>
      <c r="AH658">
        <v>0</v>
      </c>
      <c r="AI658">
        <v>0</v>
      </c>
      <c r="AJ658">
        <v>0</v>
      </c>
      <c r="AK658">
        <v>2310</v>
      </c>
      <c r="AL658">
        <v>0</v>
      </c>
    </row>
    <row r="659" spans="1:38" hidden="1" x14ac:dyDescent="0.25">
      <c r="A659">
        <v>1245</v>
      </c>
      <c r="B659" t="s">
        <v>52</v>
      </c>
      <c r="C659" t="s">
        <v>52</v>
      </c>
      <c r="D659" t="s">
        <v>116</v>
      </c>
      <c r="E659" t="s">
        <v>117</v>
      </c>
      <c r="F659" t="s">
        <v>116</v>
      </c>
      <c r="H659" t="s">
        <v>1633</v>
      </c>
      <c r="I659" t="s">
        <v>43</v>
      </c>
      <c r="J659" t="s">
        <v>1634</v>
      </c>
      <c r="K659">
        <v>2941</v>
      </c>
      <c r="L659">
        <v>2941</v>
      </c>
      <c r="M659">
        <v>0</v>
      </c>
      <c r="N659">
        <v>0</v>
      </c>
      <c r="O659">
        <v>0</v>
      </c>
      <c r="P659">
        <v>1221.723</v>
      </c>
      <c r="Q659">
        <v>1247.0229999999999</v>
      </c>
      <c r="R659">
        <v>20000</v>
      </c>
      <c r="S659">
        <v>506000</v>
      </c>
      <c r="T659">
        <v>0</v>
      </c>
      <c r="U659">
        <v>285000</v>
      </c>
      <c r="V659">
        <v>221000</v>
      </c>
      <c r="W659">
        <v>205428.24</v>
      </c>
      <c r="X659">
        <v>0</v>
      </c>
      <c r="Y659">
        <v>205428.24</v>
      </c>
      <c r="Z659">
        <v>7.05</v>
      </c>
      <c r="AA659">
        <v>2005633.89</v>
      </c>
      <c r="AB659">
        <v>2258530.61</v>
      </c>
      <c r="AC659">
        <v>0.92949999999999999</v>
      </c>
      <c r="AD659">
        <v>1.1261000000000001</v>
      </c>
      <c r="AE659">
        <v>7.94</v>
      </c>
      <c r="AH659">
        <v>0</v>
      </c>
      <c r="AI659">
        <v>0</v>
      </c>
      <c r="AJ659">
        <v>0</v>
      </c>
      <c r="AK659">
        <v>0</v>
      </c>
      <c r="AL659">
        <v>0</v>
      </c>
    </row>
    <row r="660" spans="1:38" hidden="1" x14ac:dyDescent="0.25">
      <c r="A660">
        <v>1247</v>
      </c>
      <c r="B660" t="s">
        <v>94</v>
      </c>
      <c r="C660" t="s">
        <v>102</v>
      </c>
      <c r="D660" t="s">
        <v>159</v>
      </c>
      <c r="E660" t="s">
        <v>545</v>
      </c>
      <c r="F660" t="s">
        <v>159</v>
      </c>
      <c r="H660" t="s">
        <v>1635</v>
      </c>
      <c r="I660" t="s">
        <v>57</v>
      </c>
      <c r="J660" t="s">
        <v>1636</v>
      </c>
      <c r="K660">
        <v>636</v>
      </c>
      <c r="L660">
        <v>636</v>
      </c>
      <c r="M660">
        <v>0</v>
      </c>
      <c r="N660">
        <v>636</v>
      </c>
      <c r="O660">
        <v>0</v>
      </c>
      <c r="P660">
        <v>707.16099999999994</v>
      </c>
      <c r="Q660">
        <v>728.98299999999995</v>
      </c>
      <c r="R660">
        <v>20000</v>
      </c>
      <c r="S660">
        <v>436440</v>
      </c>
      <c r="T660">
        <v>0</v>
      </c>
      <c r="U660">
        <v>0</v>
      </c>
      <c r="V660">
        <v>436440</v>
      </c>
      <c r="W660">
        <v>0</v>
      </c>
      <c r="X660">
        <v>394978.06</v>
      </c>
      <c r="Y660">
        <v>394978.06</v>
      </c>
      <c r="Z660">
        <v>9.5</v>
      </c>
      <c r="AA660">
        <v>2318519.17</v>
      </c>
      <c r="AB660">
        <v>4637040.4440000001</v>
      </c>
      <c r="AC660">
        <v>0.90500000000000003</v>
      </c>
      <c r="AD660">
        <v>2</v>
      </c>
      <c r="AE660">
        <v>19</v>
      </c>
      <c r="AH660">
        <v>0</v>
      </c>
      <c r="AI660">
        <v>0</v>
      </c>
      <c r="AJ660">
        <v>0</v>
      </c>
      <c r="AK660">
        <v>5815</v>
      </c>
      <c r="AL660">
        <v>0</v>
      </c>
    </row>
    <row r="661" spans="1:38" hidden="1" x14ac:dyDescent="0.25">
      <c r="A661">
        <v>1248</v>
      </c>
      <c r="B661" t="s">
        <v>94</v>
      </c>
      <c r="C661" t="s">
        <v>207</v>
      </c>
      <c r="D661" t="s">
        <v>207</v>
      </c>
      <c r="E661" t="s">
        <v>405</v>
      </c>
      <c r="F661" t="s">
        <v>207</v>
      </c>
      <c r="H661" t="s">
        <v>1637</v>
      </c>
      <c r="I661" t="s">
        <v>57</v>
      </c>
      <c r="J661" t="s">
        <v>1638</v>
      </c>
      <c r="K661">
        <v>548</v>
      </c>
      <c r="L661">
        <v>548</v>
      </c>
      <c r="M661">
        <v>0</v>
      </c>
      <c r="N661">
        <v>530</v>
      </c>
      <c r="O661">
        <v>0</v>
      </c>
      <c r="P661">
        <v>860.88099999999997</v>
      </c>
      <c r="Q661">
        <v>883.95100000000002</v>
      </c>
      <c r="R661">
        <v>20000</v>
      </c>
      <c r="S661">
        <v>461400</v>
      </c>
      <c r="T661">
        <v>0</v>
      </c>
      <c r="U661">
        <v>0</v>
      </c>
      <c r="V661">
        <v>461400</v>
      </c>
      <c r="W661">
        <v>437</v>
      </c>
      <c r="X661">
        <v>417131.56800000003</v>
      </c>
      <c r="Y661">
        <v>417568.56800000003</v>
      </c>
      <c r="Z661">
        <v>9.5</v>
      </c>
      <c r="AA661">
        <v>2439741.0699999998</v>
      </c>
      <c r="AB661">
        <v>2439491.0699999998</v>
      </c>
      <c r="AC661">
        <v>0.90500000000000003</v>
      </c>
      <c r="AD661">
        <v>0.99990000000000001</v>
      </c>
      <c r="AE661">
        <v>9.5</v>
      </c>
      <c r="AH661">
        <v>0</v>
      </c>
      <c r="AI661">
        <v>0</v>
      </c>
      <c r="AJ661">
        <v>0</v>
      </c>
      <c r="AK661">
        <v>3646</v>
      </c>
      <c r="AL661">
        <v>0</v>
      </c>
    </row>
    <row r="662" spans="1:38" hidden="1" x14ac:dyDescent="0.25">
      <c r="A662">
        <v>1249</v>
      </c>
      <c r="B662" t="s">
        <v>52</v>
      </c>
      <c r="C662" t="s">
        <v>52</v>
      </c>
      <c r="D662" t="s">
        <v>112</v>
      </c>
      <c r="E662" t="s">
        <v>740</v>
      </c>
      <c r="F662" t="s">
        <v>112</v>
      </c>
      <c r="H662" t="s">
        <v>1639</v>
      </c>
      <c r="I662" t="s">
        <v>57</v>
      </c>
      <c r="J662" t="s">
        <v>1640</v>
      </c>
      <c r="K662">
        <v>333</v>
      </c>
      <c r="L662">
        <v>333</v>
      </c>
      <c r="M662">
        <v>0</v>
      </c>
      <c r="N662">
        <v>331</v>
      </c>
      <c r="O662">
        <v>0</v>
      </c>
      <c r="P662">
        <v>686.28700000000003</v>
      </c>
      <c r="Q662">
        <v>714.07600000000002</v>
      </c>
      <c r="R662">
        <v>20000</v>
      </c>
      <c r="S662">
        <v>555780</v>
      </c>
      <c r="T662">
        <v>0</v>
      </c>
      <c r="U662">
        <v>0</v>
      </c>
      <c r="V662">
        <v>555780</v>
      </c>
      <c r="W662">
        <v>30</v>
      </c>
      <c r="X662">
        <v>501435.21</v>
      </c>
      <c r="Y662">
        <v>501465.21</v>
      </c>
      <c r="Z662">
        <v>9.77</v>
      </c>
      <c r="AA662">
        <v>2943743.65</v>
      </c>
      <c r="AB662">
        <v>5887168.432</v>
      </c>
      <c r="AC662">
        <v>0.90229999999999999</v>
      </c>
      <c r="AD662">
        <v>1.9999</v>
      </c>
      <c r="AE662">
        <v>19.54</v>
      </c>
      <c r="AH662">
        <v>0</v>
      </c>
      <c r="AI662">
        <v>0</v>
      </c>
      <c r="AJ662">
        <v>0</v>
      </c>
      <c r="AK662">
        <v>3320</v>
      </c>
      <c r="AL662">
        <v>0</v>
      </c>
    </row>
    <row r="663" spans="1:38" hidden="1" x14ac:dyDescent="0.25">
      <c r="A663">
        <v>1250</v>
      </c>
      <c r="B663" t="s">
        <v>45</v>
      </c>
      <c r="C663" t="s">
        <v>453</v>
      </c>
      <c r="D663" t="s">
        <v>569</v>
      </c>
      <c r="E663" t="s">
        <v>570</v>
      </c>
      <c r="F663" t="s">
        <v>569</v>
      </c>
      <c r="H663" t="s">
        <v>1641</v>
      </c>
      <c r="I663" t="s">
        <v>43</v>
      </c>
      <c r="J663" t="s">
        <v>1642</v>
      </c>
      <c r="K663">
        <v>2117</v>
      </c>
      <c r="L663">
        <v>2117</v>
      </c>
      <c r="M663">
        <v>0</v>
      </c>
      <c r="N663">
        <v>0</v>
      </c>
      <c r="O663">
        <v>0</v>
      </c>
      <c r="P663">
        <v>402.8</v>
      </c>
      <c r="Q663">
        <v>481.54</v>
      </c>
      <c r="R663">
        <v>2000</v>
      </c>
      <c r="S663">
        <v>157480</v>
      </c>
      <c r="T663">
        <v>0</v>
      </c>
      <c r="U663">
        <v>15500</v>
      </c>
      <c r="V663">
        <v>141980</v>
      </c>
      <c r="W663">
        <v>128646.15</v>
      </c>
      <c r="X663">
        <v>0</v>
      </c>
      <c r="Y663">
        <v>128646.15</v>
      </c>
      <c r="Z663">
        <v>9.39</v>
      </c>
      <c r="AA663">
        <v>1350395.87</v>
      </c>
      <c r="AB663">
        <v>1123636.6200000001</v>
      </c>
      <c r="AC663">
        <v>0.90610000000000002</v>
      </c>
      <c r="AD663">
        <v>0.83209999999999995</v>
      </c>
      <c r="AE663">
        <v>7.81</v>
      </c>
      <c r="AH663">
        <v>0</v>
      </c>
      <c r="AI663">
        <v>0</v>
      </c>
      <c r="AJ663">
        <v>0</v>
      </c>
      <c r="AK663">
        <v>0</v>
      </c>
      <c r="AL663">
        <v>0</v>
      </c>
    </row>
    <row r="664" spans="1:38" hidden="1" x14ac:dyDescent="0.25">
      <c r="A664">
        <v>1252</v>
      </c>
      <c r="B664" t="s">
        <v>94</v>
      </c>
      <c r="C664" t="s">
        <v>166</v>
      </c>
      <c r="D664" t="s">
        <v>171</v>
      </c>
      <c r="E664" t="s">
        <v>438</v>
      </c>
      <c r="F664" t="s">
        <v>171</v>
      </c>
      <c r="H664" t="s">
        <v>1643</v>
      </c>
      <c r="I664" t="s">
        <v>43</v>
      </c>
      <c r="J664" t="s">
        <v>1644</v>
      </c>
      <c r="K664">
        <v>1666</v>
      </c>
      <c r="L664">
        <v>1666</v>
      </c>
      <c r="M664">
        <v>0</v>
      </c>
      <c r="N664">
        <v>0</v>
      </c>
      <c r="O664">
        <v>0</v>
      </c>
      <c r="P664">
        <v>402.56200000000001</v>
      </c>
      <c r="Q664">
        <v>407.97300000000001</v>
      </c>
      <c r="R664">
        <v>20000</v>
      </c>
      <c r="S664">
        <v>108220</v>
      </c>
      <c r="T664">
        <v>0</v>
      </c>
      <c r="U664">
        <v>0</v>
      </c>
      <c r="V664">
        <v>108220</v>
      </c>
      <c r="W664">
        <v>149959.9</v>
      </c>
      <c r="X664">
        <v>0</v>
      </c>
      <c r="Y664">
        <v>149959.9</v>
      </c>
      <c r="Z664">
        <v>-38.57</v>
      </c>
      <c r="AA664">
        <v>1602428.69</v>
      </c>
      <c r="AB664">
        <v>1635291.01</v>
      </c>
      <c r="AC664">
        <v>1.3856999999999999</v>
      </c>
      <c r="AD664">
        <v>1.0205</v>
      </c>
      <c r="AE664">
        <v>-39.36</v>
      </c>
      <c r="AH664">
        <v>0</v>
      </c>
      <c r="AI664">
        <v>0</v>
      </c>
      <c r="AJ664">
        <v>0</v>
      </c>
      <c r="AK664">
        <v>0</v>
      </c>
      <c r="AL664">
        <v>0</v>
      </c>
    </row>
    <row r="665" spans="1:38" hidden="1" x14ac:dyDescent="0.25">
      <c r="A665">
        <v>1253</v>
      </c>
      <c r="B665" t="s">
        <v>71</v>
      </c>
      <c r="C665" t="s">
        <v>108</v>
      </c>
      <c r="D665" t="s">
        <v>594</v>
      </c>
      <c r="E665" t="s">
        <v>612</v>
      </c>
      <c r="F665" t="s">
        <v>594</v>
      </c>
      <c r="H665" t="s">
        <v>1645</v>
      </c>
      <c r="I665" t="s">
        <v>79</v>
      </c>
      <c r="J665" t="s">
        <v>1646</v>
      </c>
      <c r="K665">
        <v>1</v>
      </c>
      <c r="L665">
        <v>1</v>
      </c>
      <c r="M665">
        <v>0</v>
      </c>
      <c r="N665">
        <v>0</v>
      </c>
      <c r="O665">
        <v>0</v>
      </c>
      <c r="P665">
        <v>2940.0569999999998</v>
      </c>
      <c r="Q665">
        <v>3004.7829999999999</v>
      </c>
      <c r="R665">
        <v>40000</v>
      </c>
      <c r="S665">
        <v>2589040</v>
      </c>
      <c r="T665">
        <v>0</v>
      </c>
      <c r="U665">
        <v>0</v>
      </c>
      <c r="V665">
        <v>2589040</v>
      </c>
      <c r="W665">
        <v>0</v>
      </c>
      <c r="X665">
        <v>0</v>
      </c>
      <c r="Y665">
        <v>0</v>
      </c>
      <c r="Z665">
        <v>100</v>
      </c>
      <c r="AA665">
        <v>4017</v>
      </c>
      <c r="AB665">
        <v>0</v>
      </c>
      <c r="AC665">
        <v>0</v>
      </c>
      <c r="AD665">
        <v>0</v>
      </c>
      <c r="AE665">
        <v>0</v>
      </c>
      <c r="AH665">
        <v>0</v>
      </c>
      <c r="AI665">
        <v>0</v>
      </c>
      <c r="AJ665">
        <v>0</v>
      </c>
      <c r="AK665">
        <v>0</v>
      </c>
      <c r="AL665">
        <v>0</v>
      </c>
    </row>
    <row r="666" spans="1:38" hidden="1" x14ac:dyDescent="0.25">
      <c r="A666">
        <v>1254</v>
      </c>
      <c r="B666" t="s">
        <v>52</v>
      </c>
      <c r="C666" t="s">
        <v>129</v>
      </c>
      <c r="D666" t="s">
        <v>252</v>
      </c>
      <c r="E666" t="s">
        <v>555</v>
      </c>
      <c r="F666" t="s">
        <v>252</v>
      </c>
      <c r="H666" t="s">
        <v>1647</v>
      </c>
      <c r="I666" t="s">
        <v>57</v>
      </c>
      <c r="J666" t="s">
        <v>1648</v>
      </c>
      <c r="K666">
        <v>460</v>
      </c>
      <c r="L666">
        <v>460</v>
      </c>
      <c r="M666">
        <v>0</v>
      </c>
      <c r="N666">
        <v>457</v>
      </c>
      <c r="O666">
        <v>0</v>
      </c>
      <c r="P666">
        <v>1002.165</v>
      </c>
      <c r="Q666">
        <v>1027.307</v>
      </c>
      <c r="R666">
        <v>20000</v>
      </c>
      <c r="S666">
        <v>502840</v>
      </c>
      <c r="T666">
        <v>0</v>
      </c>
      <c r="U666">
        <v>0</v>
      </c>
      <c r="V666">
        <v>502840</v>
      </c>
      <c r="W666">
        <v>130</v>
      </c>
      <c r="X666">
        <v>454938.56</v>
      </c>
      <c r="Y666">
        <v>455068.56</v>
      </c>
      <c r="Z666">
        <v>9.5</v>
      </c>
      <c r="AA666">
        <v>2672405.65</v>
      </c>
      <c r="AB666">
        <v>5343794.8370000003</v>
      </c>
      <c r="AC666">
        <v>0.90500000000000003</v>
      </c>
      <c r="AD666">
        <v>1.9996</v>
      </c>
      <c r="AE666">
        <v>19</v>
      </c>
      <c r="AH666">
        <v>0</v>
      </c>
      <c r="AI666">
        <v>0</v>
      </c>
      <c r="AJ666">
        <v>0</v>
      </c>
      <c r="AK666">
        <v>4055</v>
      </c>
      <c r="AL666">
        <v>0</v>
      </c>
    </row>
    <row r="667" spans="1:38" hidden="1" x14ac:dyDescent="0.25">
      <c r="A667">
        <v>1257</v>
      </c>
      <c r="B667" t="s">
        <v>39</v>
      </c>
      <c r="C667" t="s">
        <v>598</v>
      </c>
      <c r="D667" t="s">
        <v>1649</v>
      </c>
      <c r="E667" t="s">
        <v>1650</v>
      </c>
      <c r="F667" t="s">
        <v>1649</v>
      </c>
      <c r="H667" t="s">
        <v>1651</v>
      </c>
      <c r="I667" t="s">
        <v>57</v>
      </c>
      <c r="J667" t="s">
        <v>1652</v>
      </c>
      <c r="K667">
        <v>473</v>
      </c>
      <c r="L667">
        <v>473</v>
      </c>
      <c r="M667">
        <v>0</v>
      </c>
      <c r="N667">
        <v>473</v>
      </c>
      <c r="O667">
        <v>0</v>
      </c>
      <c r="P667">
        <v>842.70100000000002</v>
      </c>
      <c r="Q667">
        <v>883.36099999999999</v>
      </c>
      <c r="R667">
        <v>20000</v>
      </c>
      <c r="S667">
        <v>813200</v>
      </c>
      <c r="T667">
        <v>0</v>
      </c>
      <c r="U667">
        <v>125000</v>
      </c>
      <c r="V667">
        <v>688200</v>
      </c>
      <c r="W667">
        <v>0</v>
      </c>
      <c r="X667">
        <v>607600</v>
      </c>
      <c r="Y667">
        <v>607600</v>
      </c>
      <c r="Z667">
        <v>11.71</v>
      </c>
      <c r="AA667">
        <v>3566612</v>
      </c>
      <c r="AB667">
        <v>3566612</v>
      </c>
      <c r="AC667">
        <v>0.88290000000000002</v>
      </c>
      <c r="AD667">
        <v>1</v>
      </c>
      <c r="AE667">
        <v>11.71</v>
      </c>
      <c r="AH667">
        <v>0</v>
      </c>
      <c r="AI667">
        <v>0</v>
      </c>
      <c r="AJ667">
        <v>0</v>
      </c>
      <c r="AK667">
        <v>3038</v>
      </c>
      <c r="AL667">
        <v>0</v>
      </c>
    </row>
    <row r="668" spans="1:38" x14ac:dyDescent="0.25">
      <c r="A668">
        <v>1258</v>
      </c>
      <c r="B668" t="s">
        <v>71</v>
      </c>
      <c r="C668" t="s">
        <v>72</v>
      </c>
      <c r="D668" t="s">
        <v>275</v>
      </c>
      <c r="E668" t="s">
        <v>276</v>
      </c>
      <c r="F668" t="s">
        <v>275</v>
      </c>
      <c r="H668" t="s">
        <v>1653</v>
      </c>
      <c r="I668" t="s">
        <v>57</v>
      </c>
      <c r="J668" t="s">
        <v>1654</v>
      </c>
      <c r="K668">
        <v>390</v>
      </c>
      <c r="L668">
        <v>390</v>
      </c>
      <c r="M668">
        <v>0</v>
      </c>
      <c r="N668">
        <v>388</v>
      </c>
      <c r="O668">
        <v>0</v>
      </c>
      <c r="P668">
        <v>943.16899999999998</v>
      </c>
      <c r="Q668">
        <v>971.08100000000002</v>
      </c>
      <c r="R668">
        <v>20000</v>
      </c>
      <c r="S668">
        <v>558240</v>
      </c>
      <c r="T668">
        <v>0</v>
      </c>
      <c r="U668">
        <v>0</v>
      </c>
      <c r="V668">
        <v>558240</v>
      </c>
      <c r="W668">
        <v>18</v>
      </c>
      <c r="X668">
        <v>505187.64</v>
      </c>
      <c r="Y668">
        <v>505205.64</v>
      </c>
      <c r="Z668">
        <v>9.5</v>
      </c>
      <c r="AA668">
        <v>2968063.96</v>
      </c>
      <c r="AB668">
        <v>2976540.8760000002</v>
      </c>
      <c r="AC668">
        <v>0.90500000000000003</v>
      </c>
      <c r="AD668">
        <v>1.0028999999999999</v>
      </c>
      <c r="AE668">
        <v>9.5299999999999994</v>
      </c>
      <c r="AH668">
        <v>0</v>
      </c>
      <c r="AI668">
        <v>0</v>
      </c>
      <c r="AJ668">
        <v>0</v>
      </c>
      <c r="AK668">
        <v>3880</v>
      </c>
      <c r="AL668">
        <v>0</v>
      </c>
    </row>
    <row r="669" spans="1:38" hidden="1" x14ac:dyDescent="0.25">
      <c r="A669">
        <v>1262</v>
      </c>
      <c r="B669" t="s">
        <v>52</v>
      </c>
      <c r="C669" t="s">
        <v>53</v>
      </c>
      <c r="D669" t="s">
        <v>203</v>
      </c>
      <c r="E669" t="s">
        <v>627</v>
      </c>
      <c r="F669" t="s">
        <v>203</v>
      </c>
      <c r="H669" t="s">
        <v>1655</v>
      </c>
      <c r="I669" t="s">
        <v>57</v>
      </c>
      <c r="J669" t="s">
        <v>1656</v>
      </c>
      <c r="K669">
        <v>363</v>
      </c>
      <c r="L669">
        <v>363</v>
      </c>
      <c r="M669">
        <v>0</v>
      </c>
      <c r="N669">
        <v>357</v>
      </c>
      <c r="O669">
        <v>0</v>
      </c>
      <c r="P669">
        <v>800.11199999999997</v>
      </c>
      <c r="Q669">
        <v>822.029</v>
      </c>
      <c r="R669">
        <v>20000</v>
      </c>
      <c r="S669">
        <v>438340</v>
      </c>
      <c r="T669">
        <v>0</v>
      </c>
      <c r="U669">
        <v>0</v>
      </c>
      <c r="V669">
        <v>438340</v>
      </c>
      <c r="W669">
        <v>287</v>
      </c>
      <c r="X669">
        <v>396409.609</v>
      </c>
      <c r="Y669">
        <v>396696.609</v>
      </c>
      <c r="Z669">
        <v>9.5</v>
      </c>
      <c r="AA669">
        <v>2329593.06</v>
      </c>
      <c r="AB669">
        <v>4656477.4720000001</v>
      </c>
      <c r="AC669">
        <v>0.90500000000000003</v>
      </c>
      <c r="AD669">
        <v>1.9987999999999999</v>
      </c>
      <c r="AE669">
        <v>18.989999999999998</v>
      </c>
      <c r="AH669">
        <v>0</v>
      </c>
      <c r="AI669">
        <v>0</v>
      </c>
      <c r="AJ669">
        <v>0</v>
      </c>
      <c r="AK669">
        <v>2279.5</v>
      </c>
      <c r="AL669">
        <v>0</v>
      </c>
    </row>
    <row r="670" spans="1:38" hidden="1" x14ac:dyDescent="0.25">
      <c r="A670">
        <v>1265</v>
      </c>
      <c r="B670" t="s">
        <v>94</v>
      </c>
      <c r="C670" t="s">
        <v>95</v>
      </c>
      <c r="D670" t="s">
        <v>331</v>
      </c>
      <c r="E670" t="s">
        <v>509</v>
      </c>
      <c r="F670" t="s">
        <v>331</v>
      </c>
      <c r="H670" t="s">
        <v>1657</v>
      </c>
      <c r="I670" t="s">
        <v>57</v>
      </c>
      <c r="J670" t="s">
        <v>1658</v>
      </c>
      <c r="K670">
        <v>375</v>
      </c>
      <c r="L670">
        <v>375</v>
      </c>
      <c r="M670">
        <v>0</v>
      </c>
      <c r="N670">
        <v>367</v>
      </c>
      <c r="O670">
        <v>0</v>
      </c>
      <c r="P670">
        <v>477.86599999999999</v>
      </c>
      <c r="Q670">
        <v>494.524</v>
      </c>
      <c r="R670">
        <v>40000</v>
      </c>
      <c r="S670">
        <v>666320</v>
      </c>
      <c r="T670">
        <v>110000</v>
      </c>
      <c r="U670">
        <v>0</v>
      </c>
      <c r="V670">
        <v>776320</v>
      </c>
      <c r="W670">
        <v>223</v>
      </c>
      <c r="X670">
        <v>702347.10199999996</v>
      </c>
      <c r="Y670">
        <v>702570.10199999996</v>
      </c>
      <c r="Z670">
        <v>9.5</v>
      </c>
      <c r="AA670">
        <v>4125125.64</v>
      </c>
      <c r="AB670">
        <v>8248411.2280000001</v>
      </c>
      <c r="AC670">
        <v>0.90500000000000003</v>
      </c>
      <c r="AD670">
        <v>1.9996</v>
      </c>
      <c r="AE670">
        <v>19</v>
      </c>
      <c r="AH670">
        <v>0</v>
      </c>
      <c r="AI670">
        <v>0</v>
      </c>
      <c r="AJ670">
        <v>0</v>
      </c>
      <c r="AK670">
        <v>3555</v>
      </c>
      <c r="AL670">
        <v>0</v>
      </c>
    </row>
    <row r="671" spans="1:38" hidden="1" x14ac:dyDescent="0.25">
      <c r="A671">
        <v>1266</v>
      </c>
      <c r="B671" t="s">
        <v>52</v>
      </c>
      <c r="C671" t="s">
        <v>120</v>
      </c>
      <c r="D671" t="s">
        <v>192</v>
      </c>
      <c r="E671" t="s">
        <v>560</v>
      </c>
      <c r="F671" t="s">
        <v>192</v>
      </c>
      <c r="H671" t="s">
        <v>1659</v>
      </c>
      <c r="I671" t="s">
        <v>57</v>
      </c>
      <c r="J671" t="s">
        <v>1660</v>
      </c>
      <c r="K671">
        <v>259</v>
      </c>
      <c r="L671">
        <v>259</v>
      </c>
      <c r="M671">
        <v>0</v>
      </c>
      <c r="N671">
        <v>249</v>
      </c>
      <c r="O671">
        <v>0</v>
      </c>
      <c r="P671">
        <v>813.04100000000005</v>
      </c>
      <c r="Q671">
        <v>834.30600000000004</v>
      </c>
      <c r="R671">
        <v>20000</v>
      </c>
      <c r="S671">
        <v>425300</v>
      </c>
      <c r="T671">
        <v>0</v>
      </c>
      <c r="U671">
        <v>0</v>
      </c>
      <c r="V671">
        <v>425300</v>
      </c>
      <c r="W671">
        <v>158</v>
      </c>
      <c r="X671">
        <v>384737.37</v>
      </c>
      <c r="Y671">
        <v>384895.37</v>
      </c>
      <c r="Z671">
        <v>9.5</v>
      </c>
      <c r="AA671">
        <v>2260437.12</v>
      </c>
      <c r="AB671">
        <v>4519238.4570000004</v>
      </c>
      <c r="AC671">
        <v>0.90500000000000003</v>
      </c>
      <c r="AD671">
        <v>1.9993000000000001</v>
      </c>
      <c r="AE671">
        <v>18.989999999999998</v>
      </c>
      <c r="AH671">
        <v>0</v>
      </c>
      <c r="AI671">
        <v>0</v>
      </c>
      <c r="AJ671">
        <v>0</v>
      </c>
      <c r="AK671">
        <v>2490</v>
      </c>
      <c r="AL671">
        <v>0</v>
      </c>
    </row>
    <row r="672" spans="1:38" hidden="1" x14ac:dyDescent="0.25">
      <c r="A672">
        <v>1267</v>
      </c>
      <c r="B672" t="s">
        <v>71</v>
      </c>
      <c r="C672" t="s">
        <v>108</v>
      </c>
      <c r="D672" t="s">
        <v>340</v>
      </c>
      <c r="E672" t="s">
        <v>658</v>
      </c>
      <c r="F672" t="s">
        <v>340</v>
      </c>
      <c r="H672" t="s">
        <v>1661</v>
      </c>
      <c r="I672" t="s">
        <v>57</v>
      </c>
      <c r="J672" t="s">
        <v>1662</v>
      </c>
      <c r="K672">
        <v>488</v>
      </c>
      <c r="L672">
        <v>488</v>
      </c>
      <c r="M672">
        <v>0</v>
      </c>
      <c r="N672">
        <v>464</v>
      </c>
      <c r="O672">
        <v>0</v>
      </c>
      <c r="P672">
        <v>306.53800000000001</v>
      </c>
      <c r="Q672">
        <v>321.42399999999998</v>
      </c>
      <c r="R672">
        <v>20000</v>
      </c>
      <c r="S672">
        <v>297720</v>
      </c>
      <c r="T672">
        <v>0</v>
      </c>
      <c r="U672">
        <v>0</v>
      </c>
      <c r="V672">
        <v>297720</v>
      </c>
      <c r="W672">
        <v>1190</v>
      </c>
      <c r="X672">
        <v>537682.94999999995</v>
      </c>
      <c r="Y672">
        <v>538872.94999999995</v>
      </c>
      <c r="Z672">
        <v>-81</v>
      </c>
      <c r="AA672">
        <v>3144931.66</v>
      </c>
      <c r="AB672">
        <v>3143607.66</v>
      </c>
      <c r="AC672">
        <v>1.81</v>
      </c>
      <c r="AD672">
        <v>0.99960000000000004</v>
      </c>
      <c r="AE672">
        <v>-80.97</v>
      </c>
      <c r="AH672">
        <v>0</v>
      </c>
      <c r="AI672">
        <v>0</v>
      </c>
      <c r="AJ672">
        <v>0</v>
      </c>
      <c r="AK672">
        <v>2292.5</v>
      </c>
      <c r="AL672">
        <v>0</v>
      </c>
    </row>
    <row r="673" spans="1:38" hidden="1" x14ac:dyDescent="0.25">
      <c r="A673">
        <v>1268</v>
      </c>
      <c r="B673" t="s">
        <v>71</v>
      </c>
      <c r="C673" t="s">
        <v>108</v>
      </c>
      <c r="D673" t="s">
        <v>290</v>
      </c>
      <c r="E673" t="s">
        <v>299</v>
      </c>
      <c r="F673" t="s">
        <v>290</v>
      </c>
      <c r="H673" t="s">
        <v>1663</v>
      </c>
      <c r="I673" t="s">
        <v>57</v>
      </c>
      <c r="J673" t="s">
        <v>1664</v>
      </c>
      <c r="K673">
        <v>515</v>
      </c>
      <c r="L673">
        <v>515</v>
      </c>
      <c r="M673">
        <v>0</v>
      </c>
      <c r="N673">
        <v>510</v>
      </c>
      <c r="O673">
        <v>0</v>
      </c>
      <c r="P673">
        <v>586.13499999999999</v>
      </c>
      <c r="Q673">
        <v>602.774</v>
      </c>
      <c r="R673">
        <v>40000</v>
      </c>
      <c r="S673">
        <v>665560</v>
      </c>
      <c r="T673">
        <v>0</v>
      </c>
      <c r="U673">
        <v>0</v>
      </c>
      <c r="V673">
        <v>665560</v>
      </c>
      <c r="W673">
        <v>1916</v>
      </c>
      <c r="X673">
        <v>601077.43500000006</v>
      </c>
      <c r="Y673">
        <v>602993.43500000006</v>
      </c>
      <c r="Z673">
        <v>9.4</v>
      </c>
      <c r="AA673">
        <v>3542542.94</v>
      </c>
      <c r="AB673">
        <v>7083167.2819999997</v>
      </c>
      <c r="AC673">
        <v>0.90600000000000003</v>
      </c>
      <c r="AD673">
        <v>1.9995000000000001</v>
      </c>
      <c r="AE673">
        <v>18.8</v>
      </c>
      <c r="AH673">
        <v>0</v>
      </c>
      <c r="AI673">
        <v>0</v>
      </c>
      <c r="AJ673">
        <v>0</v>
      </c>
      <c r="AK673">
        <v>5099.3999999999996</v>
      </c>
      <c r="AL673">
        <v>0</v>
      </c>
    </row>
    <row r="674" spans="1:38" hidden="1" x14ac:dyDescent="0.25">
      <c r="A674">
        <v>1269</v>
      </c>
      <c r="B674" t="s">
        <v>45</v>
      </c>
      <c r="C674" t="s">
        <v>453</v>
      </c>
      <c r="D674" t="s">
        <v>569</v>
      </c>
      <c r="E674" t="s">
        <v>570</v>
      </c>
      <c r="F674" t="s">
        <v>569</v>
      </c>
      <c r="H674" t="s">
        <v>1665</v>
      </c>
      <c r="I674" t="s">
        <v>57</v>
      </c>
      <c r="J674" t="s">
        <v>1666</v>
      </c>
      <c r="K674">
        <v>183</v>
      </c>
      <c r="L674">
        <v>183</v>
      </c>
      <c r="M674">
        <v>0</v>
      </c>
      <c r="N674">
        <v>183</v>
      </c>
      <c r="O674">
        <v>0</v>
      </c>
      <c r="P674">
        <v>31.31</v>
      </c>
      <c r="Q674">
        <v>159.18</v>
      </c>
      <c r="R674">
        <v>2000</v>
      </c>
      <c r="S674">
        <v>255740</v>
      </c>
      <c r="T674">
        <v>100000</v>
      </c>
      <c r="U674">
        <v>89190</v>
      </c>
      <c r="V674">
        <v>266550</v>
      </c>
      <c r="W674">
        <v>0</v>
      </c>
      <c r="X674">
        <v>241227.88</v>
      </c>
      <c r="Y674">
        <v>241227.88</v>
      </c>
      <c r="Z674">
        <v>9.5</v>
      </c>
      <c r="AA674">
        <v>1416007.71</v>
      </c>
      <c r="AB674">
        <v>2832015.375</v>
      </c>
      <c r="AC674">
        <v>0.90500000000000003</v>
      </c>
      <c r="AD674">
        <v>2</v>
      </c>
      <c r="AE674">
        <v>19</v>
      </c>
      <c r="AH674">
        <v>0</v>
      </c>
      <c r="AI674">
        <v>0</v>
      </c>
      <c r="AJ674">
        <v>0</v>
      </c>
      <c r="AK674">
        <v>1286</v>
      </c>
      <c r="AL674">
        <v>0</v>
      </c>
    </row>
    <row r="675" spans="1:38" hidden="1" x14ac:dyDescent="0.25">
      <c r="A675">
        <v>1272</v>
      </c>
      <c r="B675" t="s">
        <v>52</v>
      </c>
      <c r="C675" t="s">
        <v>53</v>
      </c>
      <c r="D675" t="s">
        <v>54</v>
      </c>
      <c r="E675" t="s">
        <v>64</v>
      </c>
      <c r="F675" t="s">
        <v>54</v>
      </c>
      <c r="H675" t="s">
        <v>1667</v>
      </c>
      <c r="I675" t="s">
        <v>57</v>
      </c>
      <c r="J675" t="s">
        <v>1668</v>
      </c>
      <c r="K675">
        <v>233</v>
      </c>
      <c r="L675">
        <v>233</v>
      </c>
      <c r="M675">
        <v>0</v>
      </c>
      <c r="N675">
        <v>233</v>
      </c>
      <c r="O675">
        <v>0</v>
      </c>
      <c r="P675">
        <v>1012.29</v>
      </c>
      <c r="Q675">
        <v>1036.8</v>
      </c>
      <c r="R675">
        <v>20000</v>
      </c>
      <c r="S675">
        <v>490200</v>
      </c>
      <c r="T675">
        <v>0</v>
      </c>
      <c r="U675">
        <v>0</v>
      </c>
      <c r="V675">
        <v>490200</v>
      </c>
      <c r="W675">
        <v>0</v>
      </c>
      <c r="X675">
        <v>443631.424</v>
      </c>
      <c r="Y675">
        <v>443631.424</v>
      </c>
      <c r="Z675">
        <v>9.5</v>
      </c>
      <c r="AA675">
        <v>2604115.9700000002</v>
      </c>
      <c r="AB675">
        <v>5208232.46</v>
      </c>
      <c r="AC675">
        <v>0.90500000000000003</v>
      </c>
      <c r="AD675">
        <v>2</v>
      </c>
      <c r="AE675">
        <v>19</v>
      </c>
      <c r="AH675">
        <v>0</v>
      </c>
      <c r="AI675">
        <v>0</v>
      </c>
      <c r="AJ675">
        <v>0</v>
      </c>
      <c r="AK675">
        <v>2221</v>
      </c>
      <c r="AL675">
        <v>0</v>
      </c>
    </row>
    <row r="676" spans="1:38" hidden="1" x14ac:dyDescent="0.25">
      <c r="A676">
        <v>1276</v>
      </c>
      <c r="B676" t="s">
        <v>94</v>
      </c>
      <c r="C676" t="s">
        <v>102</v>
      </c>
      <c r="D676" t="s">
        <v>159</v>
      </c>
      <c r="E676" t="s">
        <v>163</v>
      </c>
      <c r="F676" t="s">
        <v>159</v>
      </c>
      <c r="H676" t="s">
        <v>1669</v>
      </c>
      <c r="I676" t="s">
        <v>57</v>
      </c>
      <c r="J676" t="s">
        <v>1670</v>
      </c>
      <c r="K676">
        <v>439</v>
      </c>
      <c r="L676">
        <v>439</v>
      </c>
      <c r="M676">
        <v>0</v>
      </c>
      <c r="N676">
        <v>438</v>
      </c>
      <c r="O676">
        <v>0</v>
      </c>
      <c r="P676">
        <v>1083.519</v>
      </c>
      <c r="Q676">
        <v>1121.1110000000001</v>
      </c>
      <c r="R676">
        <v>20000</v>
      </c>
      <c r="S676">
        <v>751840</v>
      </c>
      <c r="T676">
        <v>0</v>
      </c>
      <c r="U676">
        <v>0</v>
      </c>
      <c r="V676">
        <v>751840</v>
      </c>
      <c r="W676">
        <v>49</v>
      </c>
      <c r="X676">
        <v>680367.08600000001</v>
      </c>
      <c r="Y676">
        <v>680416.08600000001</v>
      </c>
      <c r="Z676">
        <v>9.5</v>
      </c>
      <c r="AA676">
        <v>3996192.84</v>
      </c>
      <c r="AB676">
        <v>7987544.6320000002</v>
      </c>
      <c r="AC676">
        <v>0.90500000000000003</v>
      </c>
      <c r="AD676">
        <v>1.9987999999999999</v>
      </c>
      <c r="AE676">
        <v>18.989999999999998</v>
      </c>
      <c r="AH676">
        <v>0</v>
      </c>
      <c r="AI676">
        <v>0</v>
      </c>
      <c r="AJ676">
        <v>0</v>
      </c>
      <c r="AK676">
        <v>3857</v>
      </c>
      <c r="AL676">
        <v>0</v>
      </c>
    </row>
    <row r="677" spans="1:38" hidden="1" x14ac:dyDescent="0.25">
      <c r="A677">
        <v>1280</v>
      </c>
      <c r="B677" t="s">
        <v>52</v>
      </c>
      <c r="C677" t="s">
        <v>129</v>
      </c>
      <c r="D677" t="s">
        <v>130</v>
      </c>
      <c r="E677" t="s">
        <v>930</v>
      </c>
      <c r="F677" t="s">
        <v>130</v>
      </c>
      <c r="H677" t="s">
        <v>1671</v>
      </c>
      <c r="I677" t="s">
        <v>57</v>
      </c>
      <c r="J677" t="s">
        <v>1672</v>
      </c>
      <c r="K677">
        <v>413</v>
      </c>
      <c r="L677">
        <v>413</v>
      </c>
      <c r="M677">
        <v>0</v>
      </c>
      <c r="N677">
        <v>413</v>
      </c>
      <c r="O677">
        <v>0</v>
      </c>
      <c r="P677">
        <v>1377.306</v>
      </c>
      <c r="Q677">
        <v>1420.1389999999999</v>
      </c>
      <c r="R677">
        <v>20000</v>
      </c>
      <c r="S677">
        <v>856660</v>
      </c>
      <c r="T677">
        <v>0</v>
      </c>
      <c r="U677">
        <v>0</v>
      </c>
      <c r="V677">
        <v>856660</v>
      </c>
      <c r="W677">
        <v>0</v>
      </c>
      <c r="X677">
        <v>775275.34</v>
      </c>
      <c r="Y677">
        <v>775275.34</v>
      </c>
      <c r="Z677">
        <v>9.5</v>
      </c>
      <c r="AA677">
        <v>4550867.6500000004</v>
      </c>
      <c r="AB677">
        <v>9101734.0610000007</v>
      </c>
      <c r="AC677">
        <v>0.90500000000000003</v>
      </c>
      <c r="AD677">
        <v>2</v>
      </c>
      <c r="AE677">
        <v>19</v>
      </c>
      <c r="AH677">
        <v>0</v>
      </c>
      <c r="AI677">
        <v>0</v>
      </c>
      <c r="AJ677">
        <v>0</v>
      </c>
      <c r="AK677">
        <v>4130</v>
      </c>
      <c r="AL677">
        <v>0</v>
      </c>
    </row>
    <row r="678" spans="1:38" hidden="1" x14ac:dyDescent="0.25">
      <c r="A678">
        <v>1281</v>
      </c>
      <c r="B678" t="s">
        <v>52</v>
      </c>
      <c r="C678" t="s">
        <v>120</v>
      </c>
      <c r="D678" t="s">
        <v>120</v>
      </c>
      <c r="E678" t="s">
        <v>1673</v>
      </c>
      <c r="F678" t="s">
        <v>120</v>
      </c>
      <c r="H678" t="s">
        <v>1674</v>
      </c>
      <c r="I678" t="s">
        <v>57</v>
      </c>
      <c r="J678" t="s">
        <v>1675</v>
      </c>
      <c r="K678">
        <v>181</v>
      </c>
      <c r="L678">
        <v>181</v>
      </c>
      <c r="M678">
        <v>0</v>
      </c>
      <c r="N678">
        <v>178</v>
      </c>
      <c r="O678">
        <v>0</v>
      </c>
      <c r="P678">
        <v>249.244</v>
      </c>
      <c r="Q678">
        <v>256.04599999999999</v>
      </c>
      <c r="R678">
        <v>20000</v>
      </c>
      <c r="S678">
        <v>136040</v>
      </c>
      <c r="T678">
        <v>0</v>
      </c>
      <c r="U678">
        <v>0</v>
      </c>
      <c r="V678">
        <v>136040</v>
      </c>
      <c r="W678">
        <v>26472</v>
      </c>
      <c r="X678">
        <v>96644.544999999998</v>
      </c>
      <c r="Y678">
        <v>123116.545</v>
      </c>
      <c r="Z678">
        <v>9.5</v>
      </c>
      <c r="AA678">
        <v>740739.08</v>
      </c>
      <c r="AB678">
        <v>1134607.622</v>
      </c>
      <c r="AC678">
        <v>0.90500000000000003</v>
      </c>
      <c r="AD678">
        <v>1.5317000000000001</v>
      </c>
      <c r="AE678">
        <v>14.55</v>
      </c>
      <c r="AH678">
        <v>0</v>
      </c>
      <c r="AI678">
        <v>0</v>
      </c>
      <c r="AJ678">
        <v>0</v>
      </c>
      <c r="AK678">
        <v>1741.5</v>
      </c>
      <c r="AL678">
        <v>0</v>
      </c>
    </row>
    <row r="679" spans="1:38" hidden="1" x14ac:dyDescent="0.25">
      <c r="A679">
        <v>1284</v>
      </c>
      <c r="B679" t="s">
        <v>71</v>
      </c>
      <c r="C679" t="s">
        <v>72</v>
      </c>
      <c r="D679" t="s">
        <v>73</v>
      </c>
      <c r="E679" t="s">
        <v>74</v>
      </c>
      <c r="F679" t="s">
        <v>73</v>
      </c>
      <c r="H679" t="s">
        <v>1676</v>
      </c>
      <c r="I679" t="s">
        <v>57</v>
      </c>
      <c r="J679" t="s">
        <v>1677</v>
      </c>
      <c r="K679">
        <v>184</v>
      </c>
      <c r="L679">
        <v>184</v>
      </c>
      <c r="M679">
        <v>0</v>
      </c>
      <c r="N679">
        <v>156</v>
      </c>
      <c r="O679">
        <v>0</v>
      </c>
      <c r="P679">
        <v>232.55</v>
      </c>
      <c r="Q679">
        <v>238.69</v>
      </c>
      <c r="R679">
        <v>20000</v>
      </c>
      <c r="S679">
        <v>122800</v>
      </c>
      <c r="T679">
        <v>0</v>
      </c>
      <c r="U679">
        <v>0</v>
      </c>
      <c r="V679">
        <v>122800</v>
      </c>
      <c r="W679">
        <v>64312</v>
      </c>
      <c r="X679">
        <v>46822.605000000003</v>
      </c>
      <c r="Y679">
        <v>111134.605</v>
      </c>
      <c r="Z679">
        <v>9.5</v>
      </c>
      <c r="AA679">
        <v>1551449.38</v>
      </c>
      <c r="AB679">
        <v>1827767.118</v>
      </c>
      <c r="AC679">
        <v>0.90500000000000003</v>
      </c>
      <c r="AD679">
        <v>1.1780999999999999</v>
      </c>
      <c r="AE679">
        <v>11.19</v>
      </c>
      <c r="AH679">
        <v>0</v>
      </c>
      <c r="AI679">
        <v>0</v>
      </c>
      <c r="AJ679">
        <v>0</v>
      </c>
      <c r="AK679">
        <v>1555</v>
      </c>
      <c r="AL679">
        <v>0</v>
      </c>
    </row>
    <row r="680" spans="1:38" hidden="1" x14ac:dyDescent="0.25">
      <c r="A680">
        <v>1285</v>
      </c>
      <c r="B680" t="s">
        <v>52</v>
      </c>
      <c r="C680" t="s">
        <v>129</v>
      </c>
      <c r="D680" t="s">
        <v>252</v>
      </c>
      <c r="E680" t="s">
        <v>360</v>
      </c>
      <c r="F680" t="s">
        <v>252</v>
      </c>
      <c r="H680" t="s">
        <v>1678</v>
      </c>
      <c r="I680" t="s">
        <v>43</v>
      </c>
      <c r="J680" t="s">
        <v>1679</v>
      </c>
      <c r="K680">
        <v>1993</v>
      </c>
      <c r="L680">
        <v>1993</v>
      </c>
      <c r="M680">
        <v>0</v>
      </c>
      <c r="N680">
        <v>0</v>
      </c>
      <c r="O680">
        <v>0</v>
      </c>
      <c r="P680">
        <v>52.027000000000001</v>
      </c>
      <c r="Q680">
        <v>75.399000000000001</v>
      </c>
      <c r="R680">
        <v>20000</v>
      </c>
      <c r="S680">
        <v>467440</v>
      </c>
      <c r="T680">
        <v>0</v>
      </c>
      <c r="U680">
        <v>0</v>
      </c>
      <c r="V680">
        <v>467440</v>
      </c>
      <c r="W680">
        <v>409469.8</v>
      </c>
      <c r="X680">
        <v>0</v>
      </c>
      <c r="Y680">
        <v>409469.8</v>
      </c>
      <c r="Z680">
        <v>12.4</v>
      </c>
      <c r="AA680">
        <v>3825193.51</v>
      </c>
      <c r="AB680">
        <v>2651676.7599999998</v>
      </c>
      <c r="AC680">
        <v>0.876</v>
      </c>
      <c r="AD680">
        <v>0.69320000000000004</v>
      </c>
      <c r="AE680">
        <v>8.6</v>
      </c>
      <c r="AH680">
        <v>0</v>
      </c>
      <c r="AI680">
        <v>0</v>
      </c>
      <c r="AJ680">
        <v>0</v>
      </c>
      <c r="AK680">
        <v>0</v>
      </c>
      <c r="AL680">
        <v>0</v>
      </c>
    </row>
    <row r="681" spans="1:38" hidden="1" x14ac:dyDescent="0.25">
      <c r="A681">
        <v>1286</v>
      </c>
      <c r="B681" t="s">
        <v>71</v>
      </c>
      <c r="C681" t="s">
        <v>108</v>
      </c>
      <c r="D681" t="s">
        <v>340</v>
      </c>
      <c r="E681" t="s">
        <v>658</v>
      </c>
      <c r="F681" t="s">
        <v>340</v>
      </c>
      <c r="H681" t="s">
        <v>1680</v>
      </c>
      <c r="I681" t="s">
        <v>57</v>
      </c>
      <c r="J681" t="s">
        <v>1681</v>
      </c>
      <c r="K681">
        <v>720</v>
      </c>
      <c r="L681">
        <v>720</v>
      </c>
      <c r="M681">
        <v>0</v>
      </c>
      <c r="N681">
        <v>554</v>
      </c>
      <c r="O681">
        <v>0</v>
      </c>
      <c r="P681">
        <v>629.774</v>
      </c>
      <c r="Q681">
        <v>652.21100000000001</v>
      </c>
      <c r="R681">
        <v>20000</v>
      </c>
      <c r="S681">
        <v>448740</v>
      </c>
      <c r="T681">
        <v>0</v>
      </c>
      <c r="U681">
        <v>0</v>
      </c>
      <c r="V681">
        <v>448740</v>
      </c>
      <c r="W681">
        <v>9616</v>
      </c>
      <c r="X681">
        <v>802605.97600000002</v>
      </c>
      <c r="Y681">
        <v>812221.97600000002</v>
      </c>
      <c r="Z681">
        <v>-81</v>
      </c>
      <c r="AA681">
        <v>4770735</v>
      </c>
      <c r="AB681">
        <v>4765041.4000000004</v>
      </c>
      <c r="AC681">
        <v>1.81</v>
      </c>
      <c r="AD681">
        <v>0.99880000000000002</v>
      </c>
      <c r="AE681">
        <v>-80.900000000000006</v>
      </c>
      <c r="AH681">
        <v>0</v>
      </c>
      <c r="AI681">
        <v>0</v>
      </c>
      <c r="AJ681">
        <v>0</v>
      </c>
      <c r="AK681">
        <v>2748.5</v>
      </c>
      <c r="AL681">
        <v>0</v>
      </c>
    </row>
    <row r="682" spans="1:38" hidden="1" x14ac:dyDescent="0.25">
      <c r="A682">
        <v>1289</v>
      </c>
      <c r="B682" t="s">
        <v>45</v>
      </c>
      <c r="C682" t="s">
        <v>45</v>
      </c>
      <c r="D682" t="s">
        <v>179</v>
      </c>
      <c r="E682" t="s">
        <v>180</v>
      </c>
      <c r="F682" t="s">
        <v>179</v>
      </c>
      <c r="H682" t="s">
        <v>1682</v>
      </c>
      <c r="I682" t="s">
        <v>57</v>
      </c>
      <c r="J682" t="s">
        <v>1683</v>
      </c>
      <c r="K682">
        <v>447</v>
      </c>
      <c r="L682">
        <v>447</v>
      </c>
      <c r="M682">
        <v>0</v>
      </c>
      <c r="N682">
        <v>441</v>
      </c>
      <c r="O682">
        <v>0</v>
      </c>
      <c r="P682">
        <v>2251</v>
      </c>
      <c r="Q682">
        <v>2468.8000000000002</v>
      </c>
      <c r="R682">
        <v>2000</v>
      </c>
      <c r="S682">
        <v>435600</v>
      </c>
      <c r="T682">
        <v>39500</v>
      </c>
      <c r="U682">
        <v>0</v>
      </c>
      <c r="V682">
        <v>475100</v>
      </c>
      <c r="W682">
        <v>431</v>
      </c>
      <c r="X682">
        <v>429535.62199999997</v>
      </c>
      <c r="Y682">
        <v>429966.62199999997</v>
      </c>
      <c r="Z682">
        <v>9.5</v>
      </c>
      <c r="AA682">
        <v>2526386.5499999998</v>
      </c>
      <c r="AB682">
        <v>2525154.5499999998</v>
      </c>
      <c r="AC682">
        <v>0.90500000000000003</v>
      </c>
      <c r="AD682">
        <v>0.99950000000000006</v>
      </c>
      <c r="AE682">
        <v>9.5</v>
      </c>
      <c r="AH682">
        <v>0</v>
      </c>
      <c r="AI682">
        <v>0</v>
      </c>
      <c r="AJ682">
        <v>0</v>
      </c>
      <c r="AK682">
        <v>3256.5</v>
      </c>
      <c r="AL682">
        <v>0</v>
      </c>
    </row>
    <row r="683" spans="1:38" hidden="1" x14ac:dyDescent="0.25">
      <c r="A683">
        <v>1290</v>
      </c>
      <c r="B683" t="s">
        <v>52</v>
      </c>
      <c r="C683" t="s">
        <v>129</v>
      </c>
      <c r="D683" t="s">
        <v>284</v>
      </c>
      <c r="E683" t="s">
        <v>945</v>
      </c>
      <c r="F683" t="s">
        <v>284</v>
      </c>
      <c r="H683" t="s">
        <v>1684</v>
      </c>
      <c r="I683" t="s">
        <v>57</v>
      </c>
      <c r="J683" t="s">
        <v>1685</v>
      </c>
      <c r="K683">
        <v>210</v>
      </c>
      <c r="L683">
        <v>210</v>
      </c>
      <c r="M683">
        <v>0</v>
      </c>
      <c r="N683">
        <v>210</v>
      </c>
      <c r="O683">
        <v>0</v>
      </c>
      <c r="P683">
        <v>491.779</v>
      </c>
      <c r="Q683">
        <v>514.32899999999995</v>
      </c>
      <c r="R683">
        <v>20000</v>
      </c>
      <c r="S683">
        <v>451000</v>
      </c>
      <c r="T683">
        <v>0</v>
      </c>
      <c r="U683">
        <v>0</v>
      </c>
      <c r="V683">
        <v>451000</v>
      </c>
      <c r="W683">
        <v>0</v>
      </c>
      <c r="X683">
        <v>408156</v>
      </c>
      <c r="Y683">
        <v>408156</v>
      </c>
      <c r="Z683">
        <v>9.5</v>
      </c>
      <c r="AA683">
        <v>2395875.2999999998</v>
      </c>
      <c r="AB683">
        <v>4791751.0199999996</v>
      </c>
      <c r="AC683">
        <v>0.90500000000000003</v>
      </c>
      <c r="AD683">
        <v>2</v>
      </c>
      <c r="AE683">
        <v>19</v>
      </c>
      <c r="AH683">
        <v>0</v>
      </c>
      <c r="AI683">
        <v>0</v>
      </c>
      <c r="AJ683">
        <v>0</v>
      </c>
      <c r="AK683">
        <v>2100</v>
      </c>
      <c r="AL683">
        <v>0</v>
      </c>
    </row>
    <row r="684" spans="1:38" hidden="1" x14ac:dyDescent="0.25">
      <c r="A684">
        <v>1294</v>
      </c>
      <c r="B684" t="s">
        <v>71</v>
      </c>
      <c r="C684" t="s">
        <v>72</v>
      </c>
      <c r="D684" t="s">
        <v>73</v>
      </c>
      <c r="E684" t="s">
        <v>74</v>
      </c>
      <c r="F684" t="s">
        <v>73</v>
      </c>
      <c r="H684" t="s">
        <v>1686</v>
      </c>
      <c r="I684" t="s">
        <v>57</v>
      </c>
      <c r="J684" t="s">
        <v>1687</v>
      </c>
      <c r="K684">
        <v>548</v>
      </c>
      <c r="L684">
        <v>548</v>
      </c>
      <c r="M684">
        <v>0</v>
      </c>
      <c r="N684">
        <v>414</v>
      </c>
      <c r="O684">
        <v>0</v>
      </c>
      <c r="P684">
        <v>668.21</v>
      </c>
      <c r="Q684">
        <v>682.3</v>
      </c>
      <c r="R684">
        <v>40000</v>
      </c>
      <c r="S684">
        <v>563600</v>
      </c>
      <c r="T684">
        <v>0</v>
      </c>
      <c r="U684">
        <v>0</v>
      </c>
      <c r="V684">
        <v>563600</v>
      </c>
      <c r="W684">
        <v>21310</v>
      </c>
      <c r="X684">
        <v>488748.87</v>
      </c>
      <c r="Y684">
        <v>510058.87</v>
      </c>
      <c r="Z684">
        <v>9.5</v>
      </c>
      <c r="AA684">
        <v>3056047.5</v>
      </c>
      <c r="AB684">
        <v>5885941.0279999999</v>
      </c>
      <c r="AC684">
        <v>0.90500000000000003</v>
      </c>
      <c r="AD684">
        <v>1.9259999999999999</v>
      </c>
      <c r="AE684">
        <v>18.3</v>
      </c>
      <c r="AH684">
        <v>0</v>
      </c>
      <c r="AI684">
        <v>0</v>
      </c>
      <c r="AJ684">
        <v>0</v>
      </c>
      <c r="AK684">
        <v>4110</v>
      </c>
      <c r="AL684">
        <v>0</v>
      </c>
    </row>
    <row r="685" spans="1:38" hidden="1" x14ac:dyDescent="0.25">
      <c r="A685">
        <v>1296</v>
      </c>
      <c r="B685" t="s">
        <v>94</v>
      </c>
      <c r="C685" t="s">
        <v>95</v>
      </c>
      <c r="D685" t="s">
        <v>331</v>
      </c>
      <c r="E685" t="s">
        <v>332</v>
      </c>
      <c r="F685" t="s">
        <v>331</v>
      </c>
      <c r="H685" t="s">
        <v>1688</v>
      </c>
      <c r="I685" t="s">
        <v>57</v>
      </c>
      <c r="J685" t="s">
        <v>1689</v>
      </c>
      <c r="K685">
        <v>413</v>
      </c>
      <c r="L685">
        <v>413</v>
      </c>
      <c r="M685">
        <v>0</v>
      </c>
      <c r="N685">
        <v>413</v>
      </c>
      <c r="O685">
        <v>0</v>
      </c>
      <c r="P685">
        <v>716.375</v>
      </c>
      <c r="Q685">
        <v>737.66</v>
      </c>
      <c r="R685">
        <v>20000</v>
      </c>
      <c r="S685">
        <v>425700</v>
      </c>
      <c r="T685">
        <v>368920</v>
      </c>
      <c r="U685">
        <v>0</v>
      </c>
      <c r="V685">
        <v>794620</v>
      </c>
      <c r="W685">
        <v>0</v>
      </c>
      <c r="X685">
        <v>710300.49600000004</v>
      </c>
      <c r="Y685">
        <v>710300.49600000004</v>
      </c>
      <c r="Z685">
        <v>10.61</v>
      </c>
      <c r="AA685">
        <v>4169463.92</v>
      </c>
      <c r="AB685">
        <v>8338927.6809999999</v>
      </c>
      <c r="AC685">
        <v>0.89390000000000003</v>
      </c>
      <c r="AD685">
        <v>2</v>
      </c>
      <c r="AE685">
        <v>21.22</v>
      </c>
      <c r="AH685">
        <v>0</v>
      </c>
      <c r="AI685">
        <v>0</v>
      </c>
      <c r="AJ685">
        <v>0</v>
      </c>
      <c r="AK685">
        <v>3932</v>
      </c>
      <c r="AL685">
        <v>0</v>
      </c>
    </row>
    <row r="686" spans="1:38" hidden="1" x14ac:dyDescent="0.25">
      <c r="A686">
        <v>1299</v>
      </c>
      <c r="B686" t="s">
        <v>94</v>
      </c>
      <c r="C686" t="s">
        <v>95</v>
      </c>
      <c r="D686" t="s">
        <v>151</v>
      </c>
      <c r="E686" t="s">
        <v>643</v>
      </c>
      <c r="F686" t="s">
        <v>151</v>
      </c>
      <c r="H686" t="s">
        <v>1690</v>
      </c>
      <c r="I686" t="s">
        <v>57</v>
      </c>
      <c r="J686" t="s">
        <v>1691</v>
      </c>
      <c r="K686">
        <v>252</v>
      </c>
      <c r="L686">
        <v>252</v>
      </c>
      <c r="M686">
        <v>0</v>
      </c>
      <c r="N686">
        <v>250</v>
      </c>
      <c r="O686">
        <v>0</v>
      </c>
      <c r="P686">
        <v>546.90499999999997</v>
      </c>
      <c r="Q686">
        <v>569.01300000000003</v>
      </c>
      <c r="R686">
        <v>20000</v>
      </c>
      <c r="S686">
        <v>442160</v>
      </c>
      <c r="T686">
        <v>0</v>
      </c>
      <c r="U686">
        <v>0</v>
      </c>
      <c r="V686">
        <v>442160</v>
      </c>
      <c r="W686">
        <v>44</v>
      </c>
      <c r="X686">
        <v>400111.97499999998</v>
      </c>
      <c r="Y686">
        <v>400155.97499999998</v>
      </c>
      <c r="Z686">
        <v>9.5</v>
      </c>
      <c r="AA686">
        <v>2349189.2400000002</v>
      </c>
      <c r="AB686">
        <v>4697533.5199999996</v>
      </c>
      <c r="AC686">
        <v>0.90500000000000003</v>
      </c>
      <c r="AD686">
        <v>1.9996</v>
      </c>
      <c r="AE686">
        <v>19</v>
      </c>
      <c r="AH686">
        <v>0</v>
      </c>
      <c r="AI686">
        <v>0</v>
      </c>
      <c r="AJ686">
        <v>0</v>
      </c>
      <c r="AK686">
        <v>2354.5</v>
      </c>
      <c r="AL686">
        <v>0</v>
      </c>
    </row>
    <row r="687" spans="1:38" hidden="1" x14ac:dyDescent="0.25">
      <c r="A687">
        <v>1301</v>
      </c>
      <c r="B687" t="s">
        <v>52</v>
      </c>
      <c r="C687" t="s">
        <v>120</v>
      </c>
      <c r="D687" t="s">
        <v>192</v>
      </c>
      <c r="E687" t="s">
        <v>673</v>
      </c>
      <c r="F687" t="s">
        <v>192</v>
      </c>
      <c r="H687" t="s">
        <v>1692</v>
      </c>
      <c r="I687" t="s">
        <v>57</v>
      </c>
      <c r="J687" t="s">
        <v>1693</v>
      </c>
      <c r="K687">
        <v>436</v>
      </c>
      <c r="L687">
        <v>436</v>
      </c>
      <c r="M687">
        <v>0</v>
      </c>
      <c r="N687">
        <v>435</v>
      </c>
      <c r="O687">
        <v>0</v>
      </c>
      <c r="P687">
        <v>762.928</v>
      </c>
      <c r="Q687">
        <v>787.43899999999996</v>
      </c>
      <c r="R687">
        <v>20000</v>
      </c>
      <c r="S687">
        <v>490220</v>
      </c>
      <c r="T687">
        <v>0</v>
      </c>
      <c r="U687">
        <v>0</v>
      </c>
      <c r="V687">
        <v>490220</v>
      </c>
      <c r="W687">
        <v>0</v>
      </c>
      <c r="X687">
        <v>443647.8</v>
      </c>
      <c r="Y687">
        <v>443647.8</v>
      </c>
      <c r="Z687">
        <v>9.5</v>
      </c>
      <c r="AA687">
        <v>2604214.5</v>
      </c>
      <c r="AB687">
        <v>5208427.26</v>
      </c>
      <c r="AC687">
        <v>0.90500000000000003</v>
      </c>
      <c r="AD687">
        <v>2</v>
      </c>
      <c r="AE687">
        <v>19</v>
      </c>
      <c r="AH687">
        <v>0</v>
      </c>
      <c r="AI687">
        <v>0</v>
      </c>
      <c r="AJ687">
        <v>0</v>
      </c>
      <c r="AK687">
        <v>4350</v>
      </c>
      <c r="AL687">
        <v>0</v>
      </c>
    </row>
    <row r="688" spans="1:38" hidden="1" x14ac:dyDescent="0.25">
      <c r="A688">
        <v>1302</v>
      </c>
      <c r="B688" t="s">
        <v>94</v>
      </c>
      <c r="C688" t="s">
        <v>166</v>
      </c>
      <c r="D688" t="s">
        <v>166</v>
      </c>
      <c r="E688" t="s">
        <v>390</v>
      </c>
      <c r="F688" t="s">
        <v>166</v>
      </c>
      <c r="H688" t="s">
        <v>1694</v>
      </c>
      <c r="I688" t="s">
        <v>57</v>
      </c>
      <c r="J688" t="s">
        <v>1695</v>
      </c>
      <c r="K688">
        <v>286</v>
      </c>
      <c r="L688">
        <v>286</v>
      </c>
      <c r="M688">
        <v>0</v>
      </c>
      <c r="N688">
        <v>282</v>
      </c>
      <c r="O688">
        <v>0</v>
      </c>
      <c r="P688">
        <v>973.69299999999998</v>
      </c>
      <c r="Q688">
        <v>996.36900000000003</v>
      </c>
      <c r="R688">
        <v>20000</v>
      </c>
      <c r="S688">
        <v>453520</v>
      </c>
      <c r="T688">
        <v>0</v>
      </c>
      <c r="U688">
        <v>0</v>
      </c>
      <c r="V688">
        <v>453520</v>
      </c>
      <c r="W688">
        <v>134</v>
      </c>
      <c r="X688">
        <v>410301.00599999999</v>
      </c>
      <c r="Y688">
        <v>410435.00599999999</v>
      </c>
      <c r="Z688">
        <v>9.5</v>
      </c>
      <c r="AA688">
        <v>2389362.14</v>
      </c>
      <c r="AB688">
        <v>2390421.14</v>
      </c>
      <c r="AC688">
        <v>0.90500000000000003</v>
      </c>
      <c r="AD688">
        <v>1.0004</v>
      </c>
      <c r="AE688">
        <v>9.5</v>
      </c>
      <c r="AH688">
        <v>0</v>
      </c>
      <c r="AI688">
        <v>0</v>
      </c>
      <c r="AJ688">
        <v>0</v>
      </c>
      <c r="AK688">
        <v>2095.5</v>
      </c>
      <c r="AL688">
        <v>0</v>
      </c>
    </row>
    <row r="689" spans="1:38" hidden="1" x14ac:dyDescent="0.25">
      <c r="A689">
        <v>1303</v>
      </c>
      <c r="B689" t="s">
        <v>45</v>
      </c>
      <c r="C689" t="s">
        <v>46</v>
      </c>
      <c r="D689" t="s">
        <v>231</v>
      </c>
      <c r="E689" t="s">
        <v>235</v>
      </c>
      <c r="F689" t="s">
        <v>231</v>
      </c>
      <c r="H689" t="s">
        <v>1696</v>
      </c>
      <c r="I689" t="s">
        <v>43</v>
      </c>
      <c r="J689" t="s">
        <v>1697</v>
      </c>
      <c r="K689">
        <v>8066</v>
      </c>
      <c r="L689">
        <v>8066</v>
      </c>
      <c r="M689">
        <v>0</v>
      </c>
      <c r="N689">
        <v>0</v>
      </c>
      <c r="O689">
        <v>0</v>
      </c>
      <c r="P689">
        <v>43158.8</v>
      </c>
      <c r="Q689">
        <v>44496.5</v>
      </c>
      <c r="R689">
        <v>1000</v>
      </c>
      <c r="S689">
        <v>1337700</v>
      </c>
      <c r="T689">
        <v>0</v>
      </c>
      <c r="U689">
        <v>0</v>
      </c>
      <c r="V689">
        <v>1337700</v>
      </c>
      <c r="W689">
        <v>981302.16</v>
      </c>
      <c r="X689">
        <v>0</v>
      </c>
      <c r="Y689">
        <v>981302.16</v>
      </c>
      <c r="Z689">
        <v>26.64</v>
      </c>
      <c r="AA689">
        <v>10231520.939999999</v>
      </c>
      <c r="AB689">
        <v>9892332.5899999999</v>
      </c>
      <c r="AC689">
        <v>0.73360000000000003</v>
      </c>
      <c r="AD689">
        <v>0.96679999999999999</v>
      </c>
      <c r="AE689">
        <v>25.76</v>
      </c>
      <c r="AH689">
        <v>0</v>
      </c>
      <c r="AI689">
        <v>0</v>
      </c>
      <c r="AJ689">
        <v>0</v>
      </c>
      <c r="AK689">
        <v>0</v>
      </c>
      <c r="AL689">
        <v>0</v>
      </c>
    </row>
    <row r="690" spans="1:38" hidden="1" x14ac:dyDescent="0.25">
      <c r="A690">
        <v>1306</v>
      </c>
      <c r="B690" t="s">
        <v>52</v>
      </c>
      <c r="C690" t="s">
        <v>52</v>
      </c>
      <c r="D690" t="s">
        <v>139</v>
      </c>
      <c r="E690" t="s">
        <v>1698</v>
      </c>
      <c r="F690" t="s">
        <v>139</v>
      </c>
      <c r="H690" t="s">
        <v>1699</v>
      </c>
      <c r="I690" t="s">
        <v>57</v>
      </c>
      <c r="J690" t="s">
        <v>1700</v>
      </c>
      <c r="K690">
        <v>261</v>
      </c>
      <c r="L690">
        <v>261</v>
      </c>
      <c r="M690">
        <v>0</v>
      </c>
      <c r="N690">
        <v>257</v>
      </c>
      <c r="O690">
        <v>0</v>
      </c>
      <c r="P690">
        <v>457.29700000000003</v>
      </c>
      <c r="Q690">
        <v>470.51600000000002</v>
      </c>
      <c r="R690">
        <v>30000</v>
      </c>
      <c r="S690">
        <v>396570</v>
      </c>
      <c r="T690">
        <v>0</v>
      </c>
      <c r="U690">
        <v>0</v>
      </c>
      <c r="V690">
        <v>396570</v>
      </c>
      <c r="W690">
        <v>2611</v>
      </c>
      <c r="X690">
        <v>356284.24</v>
      </c>
      <c r="Y690">
        <v>358895.24</v>
      </c>
      <c r="Z690">
        <v>9.5</v>
      </c>
      <c r="AA690">
        <v>2111593.16</v>
      </c>
      <c r="AB690">
        <v>4184255.5460000001</v>
      </c>
      <c r="AC690">
        <v>0.90500000000000003</v>
      </c>
      <c r="AD690">
        <v>1.9816</v>
      </c>
      <c r="AE690">
        <v>18.829999999999998</v>
      </c>
      <c r="AH690">
        <v>0</v>
      </c>
      <c r="AI690">
        <v>0</v>
      </c>
      <c r="AJ690">
        <v>0</v>
      </c>
      <c r="AK690">
        <v>2570</v>
      </c>
      <c r="AL690">
        <v>0</v>
      </c>
    </row>
    <row r="691" spans="1:38" hidden="1" x14ac:dyDescent="0.25">
      <c r="A691">
        <v>1308</v>
      </c>
      <c r="B691" t="s">
        <v>94</v>
      </c>
      <c r="C691" t="s">
        <v>166</v>
      </c>
      <c r="D691" t="s">
        <v>167</v>
      </c>
      <c r="E691" t="s">
        <v>402</v>
      </c>
      <c r="F691" t="s">
        <v>167</v>
      </c>
      <c r="H691" t="s">
        <v>1701</v>
      </c>
      <c r="I691" t="s">
        <v>57</v>
      </c>
      <c r="J691" t="s">
        <v>1702</v>
      </c>
      <c r="K691">
        <v>305</v>
      </c>
      <c r="L691">
        <v>305</v>
      </c>
      <c r="M691">
        <v>0</v>
      </c>
      <c r="N691">
        <v>291</v>
      </c>
      <c r="O691">
        <v>0</v>
      </c>
      <c r="P691">
        <v>899.49900000000002</v>
      </c>
      <c r="Q691">
        <v>921.95299999999997</v>
      </c>
      <c r="R691">
        <v>20000</v>
      </c>
      <c r="S691">
        <v>449080</v>
      </c>
      <c r="T691">
        <v>190000</v>
      </c>
      <c r="U691">
        <v>0</v>
      </c>
      <c r="V691">
        <v>639080</v>
      </c>
      <c r="W691">
        <v>445</v>
      </c>
      <c r="X691">
        <v>577923.09</v>
      </c>
      <c r="Y691">
        <v>578368.09</v>
      </c>
      <c r="Z691">
        <v>9.5</v>
      </c>
      <c r="AA691">
        <v>3397611.61</v>
      </c>
      <c r="AB691">
        <v>6788434.0609999998</v>
      </c>
      <c r="AC691">
        <v>0.90500000000000003</v>
      </c>
      <c r="AD691">
        <v>1.998</v>
      </c>
      <c r="AE691">
        <v>18.98</v>
      </c>
      <c r="AH691">
        <v>0</v>
      </c>
      <c r="AI691">
        <v>0</v>
      </c>
      <c r="AJ691">
        <v>0</v>
      </c>
      <c r="AK691">
        <v>2910</v>
      </c>
      <c r="AL691">
        <v>0</v>
      </c>
    </row>
    <row r="692" spans="1:38" hidden="1" x14ac:dyDescent="0.25">
      <c r="A692">
        <v>1310</v>
      </c>
      <c r="B692" t="s">
        <v>94</v>
      </c>
      <c r="C692" t="s">
        <v>102</v>
      </c>
      <c r="D692" t="s">
        <v>159</v>
      </c>
      <c r="E692" t="s">
        <v>842</v>
      </c>
      <c r="F692" t="s">
        <v>159</v>
      </c>
      <c r="H692" t="s">
        <v>1703</v>
      </c>
      <c r="I692" t="s">
        <v>57</v>
      </c>
      <c r="J692" t="s">
        <v>1704</v>
      </c>
      <c r="K692">
        <v>697</v>
      </c>
      <c r="L692">
        <v>697</v>
      </c>
      <c r="M692">
        <v>0</v>
      </c>
      <c r="N692">
        <v>695</v>
      </c>
      <c r="O692">
        <v>0</v>
      </c>
      <c r="P692">
        <v>1206.126</v>
      </c>
      <c r="Q692">
        <v>1246.83</v>
      </c>
      <c r="R692">
        <v>20000</v>
      </c>
      <c r="S692">
        <v>814080</v>
      </c>
      <c r="T692">
        <v>0</v>
      </c>
      <c r="U692">
        <v>0</v>
      </c>
      <c r="V692">
        <v>814080</v>
      </c>
      <c r="W692">
        <v>0</v>
      </c>
      <c r="X692">
        <v>736743.84100000001</v>
      </c>
      <c r="Y692">
        <v>736743.84100000001</v>
      </c>
      <c r="Z692">
        <v>9.5</v>
      </c>
      <c r="AA692">
        <v>4326242.1100000003</v>
      </c>
      <c r="AB692">
        <v>8652023.2219999991</v>
      </c>
      <c r="AC692">
        <v>0.90500000000000003</v>
      </c>
      <c r="AD692">
        <v>1.9999</v>
      </c>
      <c r="AE692">
        <v>19</v>
      </c>
      <c r="AH692">
        <v>0</v>
      </c>
      <c r="AI692">
        <v>0</v>
      </c>
      <c r="AJ692">
        <v>0</v>
      </c>
      <c r="AK692">
        <v>6428.1</v>
      </c>
      <c r="AL692">
        <v>0</v>
      </c>
    </row>
    <row r="693" spans="1:38" hidden="1" x14ac:dyDescent="0.25">
      <c r="A693">
        <v>1313</v>
      </c>
      <c r="B693" t="s">
        <v>94</v>
      </c>
      <c r="C693" t="s">
        <v>95</v>
      </c>
      <c r="D693" t="s">
        <v>151</v>
      </c>
      <c r="E693" t="s">
        <v>640</v>
      </c>
      <c r="F693" t="s">
        <v>151</v>
      </c>
      <c r="H693" t="s">
        <v>1705</v>
      </c>
      <c r="I693" t="s">
        <v>57</v>
      </c>
      <c r="J693" t="s">
        <v>1706</v>
      </c>
      <c r="K693">
        <v>311</v>
      </c>
      <c r="L693">
        <v>311</v>
      </c>
      <c r="M693">
        <v>0</v>
      </c>
      <c r="N693">
        <v>293</v>
      </c>
      <c r="O693">
        <v>0</v>
      </c>
      <c r="P693">
        <v>802.40099999999995</v>
      </c>
      <c r="Q693">
        <v>830.57899999999995</v>
      </c>
      <c r="R693">
        <v>20000</v>
      </c>
      <c r="S693">
        <v>563560</v>
      </c>
      <c r="T693">
        <v>0</v>
      </c>
      <c r="U693">
        <v>0</v>
      </c>
      <c r="V693">
        <v>563560</v>
      </c>
      <c r="W693">
        <v>1649</v>
      </c>
      <c r="X693">
        <v>509684.47999999998</v>
      </c>
      <c r="Y693">
        <v>511333.48</v>
      </c>
      <c r="Z693">
        <v>9.27</v>
      </c>
      <c r="AA693">
        <v>3015711.74</v>
      </c>
      <c r="AB693">
        <v>6008529.7130000005</v>
      </c>
      <c r="AC693">
        <v>0.9073</v>
      </c>
      <c r="AD693">
        <v>1.9923999999999999</v>
      </c>
      <c r="AE693">
        <v>18.47</v>
      </c>
      <c r="AH693">
        <v>0</v>
      </c>
      <c r="AI693">
        <v>0</v>
      </c>
      <c r="AJ693">
        <v>0</v>
      </c>
      <c r="AK693">
        <v>2720</v>
      </c>
      <c r="AL693">
        <v>0</v>
      </c>
    </row>
    <row r="694" spans="1:38" hidden="1" x14ac:dyDescent="0.25">
      <c r="A694">
        <v>1315</v>
      </c>
      <c r="B694" t="s">
        <v>94</v>
      </c>
      <c r="C694" t="s">
        <v>166</v>
      </c>
      <c r="D694" t="s">
        <v>166</v>
      </c>
      <c r="E694" t="s">
        <v>390</v>
      </c>
      <c r="F694" t="s">
        <v>166</v>
      </c>
      <c r="H694" t="s">
        <v>1707</v>
      </c>
      <c r="I694" t="s">
        <v>57</v>
      </c>
      <c r="J694" t="s">
        <v>1708</v>
      </c>
      <c r="K694">
        <v>432</v>
      </c>
      <c r="L694">
        <v>432</v>
      </c>
      <c r="M694">
        <v>0</v>
      </c>
      <c r="N694">
        <v>428</v>
      </c>
      <c r="O694">
        <v>0</v>
      </c>
      <c r="P694">
        <v>557.39599999999996</v>
      </c>
      <c r="Q694">
        <v>597.39300000000003</v>
      </c>
      <c r="R694">
        <v>20000</v>
      </c>
      <c r="S694">
        <v>799940</v>
      </c>
      <c r="T694">
        <v>0</v>
      </c>
      <c r="U694">
        <v>105000</v>
      </c>
      <c r="V694">
        <v>694940</v>
      </c>
      <c r="W694">
        <v>86</v>
      </c>
      <c r="X694">
        <v>628833.18599999999</v>
      </c>
      <c r="Y694">
        <v>628919.18599999999</v>
      </c>
      <c r="Z694">
        <v>9.5</v>
      </c>
      <c r="AA694">
        <v>3661204.28</v>
      </c>
      <c r="AB694">
        <v>3661415.28</v>
      </c>
      <c r="AC694">
        <v>0.90500000000000003</v>
      </c>
      <c r="AD694">
        <v>1.0001</v>
      </c>
      <c r="AE694">
        <v>9.5</v>
      </c>
      <c r="AH694">
        <v>0</v>
      </c>
      <c r="AI694">
        <v>0</v>
      </c>
      <c r="AJ694">
        <v>0</v>
      </c>
      <c r="AK694">
        <v>3167</v>
      </c>
      <c r="AL694">
        <v>0</v>
      </c>
    </row>
    <row r="695" spans="1:38" hidden="1" x14ac:dyDescent="0.25">
      <c r="A695">
        <v>1316</v>
      </c>
      <c r="B695" t="s">
        <v>52</v>
      </c>
      <c r="C695" t="s">
        <v>120</v>
      </c>
      <c r="D695" t="s">
        <v>196</v>
      </c>
      <c r="E695" t="s">
        <v>197</v>
      </c>
      <c r="F695" t="s">
        <v>196</v>
      </c>
      <c r="H695" t="s">
        <v>1709</v>
      </c>
      <c r="I695" t="s">
        <v>57</v>
      </c>
      <c r="J695" t="s">
        <v>1710</v>
      </c>
      <c r="K695">
        <v>442</v>
      </c>
      <c r="L695">
        <v>442</v>
      </c>
      <c r="M695">
        <v>0</v>
      </c>
      <c r="N695">
        <v>434</v>
      </c>
      <c r="O695">
        <v>0</v>
      </c>
      <c r="P695">
        <v>816.59299999999996</v>
      </c>
      <c r="Q695">
        <v>839.35500000000002</v>
      </c>
      <c r="R695">
        <v>20000</v>
      </c>
      <c r="S695">
        <v>455240</v>
      </c>
      <c r="T695">
        <v>0</v>
      </c>
      <c r="U695">
        <v>0</v>
      </c>
      <c r="V695">
        <v>455240</v>
      </c>
      <c r="W695">
        <v>227</v>
      </c>
      <c r="X695">
        <v>411766.36599999998</v>
      </c>
      <c r="Y695">
        <v>411993.36599999998</v>
      </c>
      <c r="Z695">
        <v>9.5</v>
      </c>
      <c r="AA695">
        <v>2419923.9300000002</v>
      </c>
      <c r="AB695">
        <v>4837401.6279999996</v>
      </c>
      <c r="AC695">
        <v>0.90500000000000003</v>
      </c>
      <c r="AD695">
        <v>1.9990000000000001</v>
      </c>
      <c r="AE695">
        <v>18.989999999999998</v>
      </c>
      <c r="AH695">
        <v>0</v>
      </c>
      <c r="AI695">
        <v>0</v>
      </c>
      <c r="AJ695">
        <v>0</v>
      </c>
      <c r="AK695">
        <v>3239.5</v>
      </c>
      <c r="AL695">
        <v>0</v>
      </c>
    </row>
    <row r="696" spans="1:38" hidden="1" x14ac:dyDescent="0.25">
      <c r="A696">
        <v>1318</v>
      </c>
      <c r="B696" t="s">
        <v>71</v>
      </c>
      <c r="C696" t="s">
        <v>108</v>
      </c>
      <c r="D696" t="s">
        <v>108</v>
      </c>
      <c r="E696" t="s">
        <v>109</v>
      </c>
      <c r="F696" t="s">
        <v>108</v>
      </c>
      <c r="H696" t="s">
        <v>1711</v>
      </c>
      <c r="I696" t="s">
        <v>50</v>
      </c>
      <c r="J696" t="s">
        <v>1712</v>
      </c>
      <c r="K696">
        <v>1414</v>
      </c>
      <c r="L696">
        <v>1414</v>
      </c>
      <c r="M696">
        <v>0</v>
      </c>
      <c r="N696">
        <v>39</v>
      </c>
      <c r="O696">
        <v>0</v>
      </c>
      <c r="P696">
        <v>1206.6400000000001</v>
      </c>
      <c r="Q696">
        <v>1222.33</v>
      </c>
      <c r="R696">
        <v>40000</v>
      </c>
      <c r="S696">
        <v>627600</v>
      </c>
      <c r="T696">
        <v>0</v>
      </c>
      <c r="U696">
        <v>0</v>
      </c>
      <c r="V696">
        <v>627600</v>
      </c>
      <c r="W696">
        <v>841956.65</v>
      </c>
      <c r="X696">
        <v>68541.72</v>
      </c>
      <c r="Y696">
        <v>910498.37</v>
      </c>
      <c r="Z696">
        <v>-45.08</v>
      </c>
      <c r="AA696">
        <v>6060413.9699999997</v>
      </c>
      <c r="AB696">
        <v>6581207.0700000003</v>
      </c>
      <c r="AC696">
        <v>1.4508000000000001</v>
      </c>
      <c r="AD696">
        <v>1.0859000000000001</v>
      </c>
      <c r="AE696">
        <v>-48.95</v>
      </c>
      <c r="AH696">
        <v>0</v>
      </c>
      <c r="AI696">
        <v>0</v>
      </c>
      <c r="AJ696">
        <v>0</v>
      </c>
      <c r="AK696">
        <v>390</v>
      </c>
      <c r="AL696">
        <v>0</v>
      </c>
    </row>
    <row r="697" spans="1:38" hidden="1" x14ac:dyDescent="0.25">
      <c r="A697">
        <v>1320</v>
      </c>
      <c r="B697" t="s">
        <v>45</v>
      </c>
      <c r="C697" t="s">
        <v>46</v>
      </c>
      <c r="D697" t="s">
        <v>46</v>
      </c>
      <c r="E697" t="s">
        <v>747</v>
      </c>
      <c r="F697" t="s">
        <v>46</v>
      </c>
      <c r="H697" t="s">
        <v>1713</v>
      </c>
      <c r="I697" t="s">
        <v>50</v>
      </c>
      <c r="J697" t="s">
        <v>1714</v>
      </c>
      <c r="K697">
        <v>8099</v>
      </c>
      <c r="L697">
        <v>8099</v>
      </c>
      <c r="M697">
        <v>0</v>
      </c>
      <c r="N697">
        <v>0</v>
      </c>
      <c r="O697">
        <v>0</v>
      </c>
      <c r="P697">
        <v>1736.4590000000001</v>
      </c>
      <c r="Q697">
        <v>1770.992</v>
      </c>
      <c r="R697">
        <v>40000</v>
      </c>
      <c r="S697">
        <v>1381320</v>
      </c>
      <c r="T697">
        <v>0</v>
      </c>
      <c r="U697">
        <v>55000</v>
      </c>
      <c r="V697">
        <v>1326320</v>
      </c>
      <c r="W697">
        <v>1306999</v>
      </c>
      <c r="X697">
        <v>0</v>
      </c>
      <c r="Y697">
        <v>1306999</v>
      </c>
      <c r="Z697">
        <v>1.46</v>
      </c>
      <c r="AA697">
        <v>12114019.970000001</v>
      </c>
      <c r="AB697">
        <v>10750643.140000001</v>
      </c>
      <c r="AC697">
        <v>0.98540000000000005</v>
      </c>
      <c r="AD697">
        <v>0.88749999999999996</v>
      </c>
      <c r="AE697">
        <v>1.3</v>
      </c>
      <c r="AH697">
        <v>0</v>
      </c>
      <c r="AI697">
        <v>0</v>
      </c>
      <c r="AJ697">
        <v>0</v>
      </c>
      <c r="AK697">
        <v>0</v>
      </c>
      <c r="AL697">
        <v>0</v>
      </c>
    </row>
    <row r="698" spans="1:38" hidden="1" x14ac:dyDescent="0.25">
      <c r="A698">
        <v>1322</v>
      </c>
      <c r="B698" t="s">
        <v>45</v>
      </c>
      <c r="C698" t="s">
        <v>45</v>
      </c>
      <c r="D698" t="s">
        <v>551</v>
      </c>
      <c r="E698" t="s">
        <v>552</v>
      </c>
      <c r="F698" t="s">
        <v>551</v>
      </c>
      <c r="H698" t="s">
        <v>1715</v>
      </c>
      <c r="I698" t="s">
        <v>57</v>
      </c>
      <c r="J698" t="s">
        <v>1716</v>
      </c>
      <c r="K698">
        <v>408</v>
      </c>
      <c r="L698">
        <v>408</v>
      </c>
      <c r="M698">
        <v>0</v>
      </c>
      <c r="N698">
        <v>406</v>
      </c>
      <c r="O698">
        <v>0</v>
      </c>
      <c r="P698">
        <v>677.62099999999998</v>
      </c>
      <c r="Q698">
        <v>700.60699999999997</v>
      </c>
      <c r="R698">
        <v>20000</v>
      </c>
      <c r="S698">
        <v>459720</v>
      </c>
      <c r="T698">
        <v>70000</v>
      </c>
      <c r="U698">
        <v>0</v>
      </c>
      <c r="V698">
        <v>529720</v>
      </c>
      <c r="W698">
        <v>1332</v>
      </c>
      <c r="X698">
        <v>478064.43300000002</v>
      </c>
      <c r="Y698">
        <v>479396.43300000002</v>
      </c>
      <c r="Z698">
        <v>9.5</v>
      </c>
      <c r="AA698">
        <v>2815897.14</v>
      </c>
      <c r="AB698">
        <v>5612477.335</v>
      </c>
      <c r="AC698">
        <v>0.90500000000000003</v>
      </c>
      <c r="AD698">
        <v>1.9931000000000001</v>
      </c>
      <c r="AE698">
        <v>18.93</v>
      </c>
      <c r="AH698">
        <v>0</v>
      </c>
      <c r="AI698">
        <v>0</v>
      </c>
      <c r="AJ698">
        <v>0</v>
      </c>
      <c r="AK698">
        <v>2505.5</v>
      </c>
      <c r="AL698">
        <v>0</v>
      </c>
    </row>
    <row r="699" spans="1:38" hidden="1" x14ac:dyDescent="0.25">
      <c r="A699">
        <v>1324</v>
      </c>
      <c r="B699" t="s">
        <v>52</v>
      </c>
      <c r="C699" t="s">
        <v>52</v>
      </c>
      <c r="D699" t="s">
        <v>112</v>
      </c>
      <c r="E699" t="s">
        <v>113</v>
      </c>
      <c r="F699" t="s">
        <v>112</v>
      </c>
      <c r="H699" t="s">
        <v>1717</v>
      </c>
      <c r="I699" t="s">
        <v>57</v>
      </c>
      <c r="J699" t="s">
        <v>1718</v>
      </c>
      <c r="K699">
        <v>425</v>
      </c>
      <c r="L699">
        <v>425</v>
      </c>
      <c r="M699">
        <v>0</v>
      </c>
      <c r="N699">
        <v>420</v>
      </c>
      <c r="O699">
        <v>0</v>
      </c>
      <c r="P699">
        <v>826.41600000000005</v>
      </c>
      <c r="Q699">
        <v>857.18499999999995</v>
      </c>
      <c r="R699">
        <v>20000</v>
      </c>
      <c r="S699">
        <v>615380</v>
      </c>
      <c r="T699">
        <v>0</v>
      </c>
      <c r="U699">
        <v>0</v>
      </c>
      <c r="V699">
        <v>615380</v>
      </c>
      <c r="W699">
        <v>180</v>
      </c>
      <c r="X699">
        <v>556739.4</v>
      </c>
      <c r="Y699">
        <v>556919.4</v>
      </c>
      <c r="Z699">
        <v>9.5</v>
      </c>
      <c r="AA699">
        <v>3271174.1</v>
      </c>
      <c r="AB699">
        <v>6537627.4199999999</v>
      </c>
      <c r="AC699">
        <v>0.90500000000000003</v>
      </c>
      <c r="AD699">
        <v>1.9985999999999999</v>
      </c>
      <c r="AE699">
        <v>18.989999999999998</v>
      </c>
      <c r="AH699">
        <v>0</v>
      </c>
      <c r="AI699">
        <v>0</v>
      </c>
      <c r="AJ699">
        <v>0</v>
      </c>
      <c r="AK699">
        <v>4200</v>
      </c>
      <c r="AL699">
        <v>0</v>
      </c>
    </row>
    <row r="700" spans="1:38" hidden="1" x14ac:dyDescent="0.25">
      <c r="A700">
        <v>1325</v>
      </c>
      <c r="B700" t="s">
        <v>52</v>
      </c>
      <c r="C700" t="s">
        <v>52</v>
      </c>
      <c r="D700" t="s">
        <v>116</v>
      </c>
      <c r="E700" t="s">
        <v>117</v>
      </c>
      <c r="F700" t="s">
        <v>116</v>
      </c>
      <c r="H700" t="s">
        <v>1719</v>
      </c>
      <c r="I700" t="s">
        <v>57</v>
      </c>
      <c r="J700" t="s">
        <v>1720</v>
      </c>
      <c r="K700">
        <v>583</v>
      </c>
      <c r="L700">
        <v>583</v>
      </c>
      <c r="M700">
        <v>0</v>
      </c>
      <c r="N700">
        <v>572</v>
      </c>
      <c r="O700">
        <v>0</v>
      </c>
      <c r="P700">
        <v>801.803</v>
      </c>
      <c r="Q700">
        <v>825.94</v>
      </c>
      <c r="R700">
        <v>20000</v>
      </c>
      <c r="S700">
        <v>482740</v>
      </c>
      <c r="T700">
        <v>0</v>
      </c>
      <c r="U700">
        <v>0</v>
      </c>
      <c r="V700">
        <v>482740</v>
      </c>
      <c r="W700">
        <v>605</v>
      </c>
      <c r="X700">
        <v>435515.08</v>
      </c>
      <c r="Y700">
        <v>436120.08</v>
      </c>
      <c r="Z700">
        <v>9.66</v>
      </c>
      <c r="AA700">
        <v>2564148.19</v>
      </c>
      <c r="AB700">
        <v>5127727.6780000003</v>
      </c>
      <c r="AC700">
        <v>0.90339999999999998</v>
      </c>
      <c r="AD700">
        <v>1.9998</v>
      </c>
      <c r="AE700">
        <v>19.32</v>
      </c>
      <c r="AH700">
        <v>0</v>
      </c>
      <c r="AI700">
        <v>0</v>
      </c>
      <c r="AJ700">
        <v>0</v>
      </c>
      <c r="AK700">
        <v>5730</v>
      </c>
      <c r="AL700">
        <v>0</v>
      </c>
    </row>
    <row r="701" spans="1:38" hidden="1" x14ac:dyDescent="0.25">
      <c r="A701">
        <v>1326</v>
      </c>
      <c r="B701" t="s">
        <v>52</v>
      </c>
      <c r="C701" t="s">
        <v>129</v>
      </c>
      <c r="D701" t="s">
        <v>242</v>
      </c>
      <c r="E701" t="s">
        <v>243</v>
      </c>
      <c r="F701" t="s">
        <v>242</v>
      </c>
      <c r="H701" t="s">
        <v>1721</v>
      </c>
      <c r="I701" t="s">
        <v>57</v>
      </c>
      <c r="J701" t="s">
        <v>1722</v>
      </c>
      <c r="K701">
        <v>445</v>
      </c>
      <c r="L701">
        <v>445</v>
      </c>
      <c r="M701">
        <v>0</v>
      </c>
      <c r="N701">
        <v>445</v>
      </c>
      <c r="O701">
        <v>0</v>
      </c>
      <c r="P701">
        <v>771.40700000000004</v>
      </c>
      <c r="Q701">
        <v>786.28800000000001</v>
      </c>
      <c r="R701">
        <v>40000</v>
      </c>
      <c r="S701">
        <v>595240</v>
      </c>
      <c r="T701">
        <v>0</v>
      </c>
      <c r="U701">
        <v>0</v>
      </c>
      <c r="V701">
        <v>595240</v>
      </c>
      <c r="W701">
        <v>0</v>
      </c>
      <c r="X701">
        <v>538812.89399999997</v>
      </c>
      <c r="Y701">
        <v>538812.89399999997</v>
      </c>
      <c r="Z701">
        <v>9.48</v>
      </c>
      <c r="AA701">
        <v>3162832.06</v>
      </c>
      <c r="AB701">
        <v>6325663.6279999996</v>
      </c>
      <c r="AC701">
        <v>0.9052</v>
      </c>
      <c r="AD701">
        <v>2</v>
      </c>
      <c r="AE701">
        <v>18.96</v>
      </c>
      <c r="AH701">
        <v>0</v>
      </c>
      <c r="AI701">
        <v>0</v>
      </c>
      <c r="AJ701">
        <v>0</v>
      </c>
      <c r="AK701">
        <v>3367</v>
      </c>
      <c r="AL701">
        <v>0</v>
      </c>
    </row>
    <row r="702" spans="1:38" hidden="1" x14ac:dyDescent="0.25">
      <c r="A702">
        <v>1327</v>
      </c>
      <c r="B702" t="s">
        <v>52</v>
      </c>
      <c r="C702" t="s">
        <v>120</v>
      </c>
      <c r="D702" t="s">
        <v>121</v>
      </c>
      <c r="E702" t="s">
        <v>1402</v>
      </c>
      <c r="F702" t="s">
        <v>121</v>
      </c>
      <c r="H702" t="s">
        <v>1241</v>
      </c>
      <c r="I702" t="s">
        <v>57</v>
      </c>
      <c r="J702" t="s">
        <v>1723</v>
      </c>
      <c r="K702">
        <v>372</v>
      </c>
      <c r="L702">
        <v>372</v>
      </c>
      <c r="M702">
        <v>0</v>
      </c>
      <c r="N702">
        <v>369</v>
      </c>
      <c r="O702">
        <v>0</v>
      </c>
      <c r="P702">
        <v>738.59799999999996</v>
      </c>
      <c r="Q702">
        <v>759.12</v>
      </c>
      <c r="R702">
        <v>20000</v>
      </c>
      <c r="S702">
        <v>410440</v>
      </c>
      <c r="T702">
        <v>290000</v>
      </c>
      <c r="U702">
        <v>0</v>
      </c>
      <c r="V702">
        <v>700440</v>
      </c>
      <c r="W702">
        <v>93</v>
      </c>
      <c r="X702">
        <v>642857.04</v>
      </c>
      <c r="Y702">
        <v>642950.04</v>
      </c>
      <c r="Z702">
        <v>8.2100000000000009</v>
      </c>
      <c r="AA702">
        <v>3774573.67</v>
      </c>
      <c r="AB702">
        <v>7548000.4210000001</v>
      </c>
      <c r="AC702">
        <v>0.91790000000000005</v>
      </c>
      <c r="AD702">
        <v>1.9997</v>
      </c>
      <c r="AE702">
        <v>16.420000000000002</v>
      </c>
      <c r="AH702">
        <v>0</v>
      </c>
      <c r="AI702">
        <v>0</v>
      </c>
      <c r="AJ702">
        <v>0</v>
      </c>
      <c r="AK702">
        <v>3690</v>
      </c>
      <c r="AL702">
        <v>0</v>
      </c>
    </row>
    <row r="703" spans="1:38" hidden="1" x14ac:dyDescent="0.25">
      <c r="A703">
        <v>1329</v>
      </c>
      <c r="B703" t="s">
        <v>94</v>
      </c>
      <c r="C703" t="s">
        <v>207</v>
      </c>
      <c r="D703" t="s">
        <v>207</v>
      </c>
      <c r="E703" t="s">
        <v>1240</v>
      </c>
      <c r="F703" t="s">
        <v>207</v>
      </c>
      <c r="H703" t="s">
        <v>1724</v>
      </c>
      <c r="I703" t="s">
        <v>57</v>
      </c>
      <c r="J703" t="s">
        <v>1725</v>
      </c>
      <c r="K703">
        <v>450</v>
      </c>
      <c r="L703">
        <v>450</v>
      </c>
      <c r="M703">
        <v>0</v>
      </c>
      <c r="N703">
        <v>447</v>
      </c>
      <c r="O703">
        <v>0</v>
      </c>
      <c r="P703">
        <v>614.52700000000004</v>
      </c>
      <c r="Q703">
        <v>651.26800000000003</v>
      </c>
      <c r="R703">
        <v>20000</v>
      </c>
      <c r="S703">
        <v>734820</v>
      </c>
      <c r="T703">
        <v>0</v>
      </c>
      <c r="U703">
        <v>80000</v>
      </c>
      <c r="V703">
        <v>654820</v>
      </c>
      <c r="W703">
        <v>26</v>
      </c>
      <c r="X703">
        <v>590100</v>
      </c>
      <c r="Y703">
        <v>590126</v>
      </c>
      <c r="Z703">
        <v>9.8800000000000008</v>
      </c>
      <c r="AA703">
        <v>3435113.62</v>
      </c>
      <c r="AB703">
        <v>3434781.62</v>
      </c>
      <c r="AC703">
        <v>0.9012</v>
      </c>
      <c r="AD703">
        <v>0.99990000000000001</v>
      </c>
      <c r="AE703">
        <v>9.8800000000000008</v>
      </c>
      <c r="AH703">
        <v>0</v>
      </c>
      <c r="AI703">
        <v>0</v>
      </c>
      <c r="AJ703">
        <v>0</v>
      </c>
      <c r="AK703">
        <v>2950.5</v>
      </c>
      <c r="AL703">
        <v>0</v>
      </c>
    </row>
    <row r="704" spans="1:38" hidden="1" x14ac:dyDescent="0.25">
      <c r="A704">
        <v>1330</v>
      </c>
      <c r="B704" t="s">
        <v>45</v>
      </c>
      <c r="C704" t="s">
        <v>155</v>
      </c>
      <c r="D704" t="s">
        <v>155</v>
      </c>
      <c r="E704" t="s">
        <v>811</v>
      </c>
      <c r="F704" t="s">
        <v>155</v>
      </c>
      <c r="H704" t="s">
        <v>1726</v>
      </c>
      <c r="I704" t="s">
        <v>57</v>
      </c>
      <c r="J704" t="s">
        <v>1727</v>
      </c>
      <c r="K704">
        <v>361</v>
      </c>
      <c r="L704">
        <v>361</v>
      </c>
      <c r="M704">
        <v>0</v>
      </c>
      <c r="N704">
        <v>350</v>
      </c>
      <c r="O704">
        <v>0</v>
      </c>
      <c r="P704">
        <v>370.75</v>
      </c>
      <c r="Q704">
        <v>387.81799999999998</v>
      </c>
      <c r="R704">
        <v>30000</v>
      </c>
      <c r="S704">
        <v>512040</v>
      </c>
      <c r="T704">
        <v>260000</v>
      </c>
      <c r="U704">
        <v>0</v>
      </c>
      <c r="V704">
        <v>772040</v>
      </c>
      <c r="W704">
        <v>2560</v>
      </c>
      <c r="X704">
        <v>686591.89</v>
      </c>
      <c r="Y704">
        <v>689151.89</v>
      </c>
      <c r="Z704">
        <v>10.74</v>
      </c>
      <c r="AA704">
        <v>4056524.04</v>
      </c>
      <c r="AB704">
        <v>8064229.3640000001</v>
      </c>
      <c r="AC704">
        <v>0.89259999999999995</v>
      </c>
      <c r="AD704">
        <v>1.988</v>
      </c>
      <c r="AE704">
        <v>21.35</v>
      </c>
      <c r="AH704">
        <v>0</v>
      </c>
      <c r="AI704">
        <v>0</v>
      </c>
      <c r="AJ704">
        <v>0</v>
      </c>
      <c r="AK704">
        <v>3500</v>
      </c>
      <c r="AL704">
        <v>0</v>
      </c>
    </row>
    <row r="705" spans="1:38" hidden="1" x14ac:dyDescent="0.25">
      <c r="A705">
        <v>1332</v>
      </c>
      <c r="B705" t="s">
        <v>52</v>
      </c>
      <c r="C705" t="s">
        <v>129</v>
      </c>
      <c r="D705" t="s">
        <v>242</v>
      </c>
      <c r="E705" t="s">
        <v>486</v>
      </c>
      <c r="F705" t="s">
        <v>242</v>
      </c>
      <c r="H705" t="s">
        <v>1728</v>
      </c>
      <c r="I705" t="s">
        <v>57</v>
      </c>
      <c r="J705" t="s">
        <v>1729</v>
      </c>
      <c r="K705">
        <v>247</v>
      </c>
      <c r="L705">
        <v>247</v>
      </c>
      <c r="M705">
        <v>0</v>
      </c>
      <c r="N705">
        <v>245</v>
      </c>
      <c r="O705">
        <v>0</v>
      </c>
      <c r="P705">
        <v>953.37099999999998</v>
      </c>
      <c r="Q705">
        <v>970.80399999999997</v>
      </c>
      <c r="R705">
        <v>20000</v>
      </c>
      <c r="S705">
        <v>348660</v>
      </c>
      <c r="T705">
        <v>20000</v>
      </c>
      <c r="U705">
        <v>0</v>
      </c>
      <c r="V705">
        <v>368660</v>
      </c>
      <c r="W705">
        <v>43</v>
      </c>
      <c r="X705">
        <v>315494.76799999998</v>
      </c>
      <c r="Y705">
        <v>315537.76799999998</v>
      </c>
      <c r="Z705">
        <v>14.41</v>
      </c>
      <c r="AA705">
        <v>1852482</v>
      </c>
      <c r="AB705">
        <v>3694932.219</v>
      </c>
      <c r="AC705">
        <v>0.85589999999999999</v>
      </c>
      <c r="AD705">
        <v>1.9945999999999999</v>
      </c>
      <c r="AE705">
        <v>28.74</v>
      </c>
      <c r="AH705">
        <v>0</v>
      </c>
      <c r="AI705">
        <v>0</v>
      </c>
      <c r="AJ705">
        <v>0</v>
      </c>
      <c r="AK705">
        <v>1713.5</v>
      </c>
      <c r="AL705">
        <v>0</v>
      </c>
    </row>
    <row r="706" spans="1:38" hidden="1" x14ac:dyDescent="0.25">
      <c r="A706">
        <v>1333</v>
      </c>
      <c r="B706" t="s">
        <v>52</v>
      </c>
      <c r="C706" t="s">
        <v>52</v>
      </c>
      <c r="D706" t="s">
        <v>112</v>
      </c>
      <c r="E706" t="s">
        <v>213</v>
      </c>
      <c r="F706" t="s">
        <v>112</v>
      </c>
      <c r="H706" t="s">
        <v>1730</v>
      </c>
      <c r="I706" t="s">
        <v>57</v>
      </c>
      <c r="J706" t="s">
        <v>1731</v>
      </c>
      <c r="K706">
        <v>527</v>
      </c>
      <c r="L706">
        <v>527</v>
      </c>
      <c r="M706">
        <v>0</v>
      </c>
      <c r="N706">
        <v>488</v>
      </c>
      <c r="O706">
        <v>0</v>
      </c>
      <c r="P706">
        <v>4256</v>
      </c>
      <c r="Q706">
        <v>4470.8999999999996</v>
      </c>
      <c r="R706">
        <v>2000</v>
      </c>
      <c r="S706">
        <v>429800</v>
      </c>
      <c r="T706">
        <v>0</v>
      </c>
      <c r="U706">
        <v>0</v>
      </c>
      <c r="V706">
        <v>429800</v>
      </c>
      <c r="W706">
        <v>1222</v>
      </c>
      <c r="X706">
        <v>388545.6</v>
      </c>
      <c r="Y706">
        <v>389767.6</v>
      </c>
      <c r="Z706">
        <v>9.31</v>
      </c>
      <c r="AA706">
        <v>2296552.0299999998</v>
      </c>
      <c r="AB706">
        <v>4568485.0080000004</v>
      </c>
      <c r="AC706">
        <v>0.90690000000000004</v>
      </c>
      <c r="AD706">
        <v>1.9893000000000001</v>
      </c>
      <c r="AE706">
        <v>18.52</v>
      </c>
      <c r="AH706">
        <v>0</v>
      </c>
      <c r="AI706">
        <v>0</v>
      </c>
      <c r="AJ706">
        <v>0</v>
      </c>
      <c r="AK706">
        <v>4870</v>
      </c>
      <c r="AL706">
        <v>0</v>
      </c>
    </row>
    <row r="707" spans="1:38" hidden="1" x14ac:dyDescent="0.25">
      <c r="A707">
        <v>1335</v>
      </c>
      <c r="B707" t="s">
        <v>94</v>
      </c>
      <c r="C707" t="s">
        <v>102</v>
      </c>
      <c r="D707" t="s">
        <v>159</v>
      </c>
      <c r="E707" t="s">
        <v>966</v>
      </c>
      <c r="F707" t="s">
        <v>159</v>
      </c>
      <c r="H707" t="s">
        <v>1732</v>
      </c>
      <c r="I707" t="s">
        <v>57</v>
      </c>
      <c r="J707" t="s">
        <v>1733</v>
      </c>
      <c r="K707">
        <v>137</v>
      </c>
      <c r="L707">
        <v>137</v>
      </c>
      <c r="M707">
        <v>0</v>
      </c>
      <c r="N707">
        <v>129</v>
      </c>
      <c r="O707">
        <v>0</v>
      </c>
      <c r="P707">
        <v>539.95600000000002</v>
      </c>
      <c r="Q707">
        <v>556.81799999999998</v>
      </c>
      <c r="R707">
        <v>20000</v>
      </c>
      <c r="S707">
        <v>337240</v>
      </c>
      <c r="T707">
        <v>0</v>
      </c>
      <c r="U707">
        <v>0</v>
      </c>
      <c r="V707">
        <v>337240</v>
      </c>
      <c r="W707">
        <v>245</v>
      </c>
      <c r="X707">
        <v>149100</v>
      </c>
      <c r="Y707">
        <v>149345</v>
      </c>
      <c r="Z707">
        <v>55.72</v>
      </c>
      <c r="AA707">
        <v>880963.28</v>
      </c>
      <c r="AB707">
        <v>1758534.28</v>
      </c>
      <c r="AC707">
        <v>0.44280000000000003</v>
      </c>
      <c r="AD707">
        <v>1.9961</v>
      </c>
      <c r="AE707">
        <v>111.22</v>
      </c>
      <c r="AH707">
        <v>0</v>
      </c>
      <c r="AI707">
        <v>0</v>
      </c>
      <c r="AJ707">
        <v>0</v>
      </c>
      <c r="AK707">
        <v>745.5</v>
      </c>
      <c r="AL707">
        <v>0</v>
      </c>
    </row>
    <row r="708" spans="1:38" hidden="1" x14ac:dyDescent="0.25">
      <c r="A708">
        <v>1337</v>
      </c>
      <c r="B708" t="s">
        <v>94</v>
      </c>
      <c r="C708" t="s">
        <v>102</v>
      </c>
      <c r="D708" t="s">
        <v>102</v>
      </c>
      <c r="E708" t="s">
        <v>514</v>
      </c>
      <c r="F708" t="s">
        <v>102</v>
      </c>
      <c r="H708" t="s">
        <v>1734</v>
      </c>
      <c r="I708" t="s">
        <v>57</v>
      </c>
      <c r="J708" t="s">
        <v>1735</v>
      </c>
      <c r="K708">
        <v>592</v>
      </c>
      <c r="L708">
        <v>592</v>
      </c>
      <c r="M708">
        <v>0</v>
      </c>
      <c r="N708">
        <v>586</v>
      </c>
      <c r="O708">
        <v>0</v>
      </c>
      <c r="P708">
        <v>795.6</v>
      </c>
      <c r="Q708">
        <v>818.82</v>
      </c>
      <c r="R708">
        <v>20000</v>
      </c>
      <c r="S708">
        <v>464400</v>
      </c>
      <c r="T708">
        <v>0</v>
      </c>
      <c r="U708">
        <v>0</v>
      </c>
      <c r="V708">
        <v>464400</v>
      </c>
      <c r="W708">
        <v>341</v>
      </c>
      <c r="X708">
        <v>418486.41600000003</v>
      </c>
      <c r="Y708">
        <v>418827.41600000003</v>
      </c>
      <c r="Z708">
        <v>9.81</v>
      </c>
      <c r="AA708">
        <v>2459631.65</v>
      </c>
      <c r="AB708">
        <v>2608960.4619999998</v>
      </c>
      <c r="AC708">
        <v>0.90190000000000003</v>
      </c>
      <c r="AD708">
        <v>1.0607</v>
      </c>
      <c r="AE708">
        <v>10.41</v>
      </c>
      <c r="AH708">
        <v>0</v>
      </c>
      <c r="AI708">
        <v>0</v>
      </c>
      <c r="AJ708">
        <v>0</v>
      </c>
      <c r="AK708">
        <v>2885.8</v>
      </c>
      <c r="AL708">
        <v>0</v>
      </c>
    </row>
    <row r="709" spans="1:38" hidden="1" x14ac:dyDescent="0.25">
      <c r="A709">
        <v>1338</v>
      </c>
      <c r="B709" t="s">
        <v>94</v>
      </c>
      <c r="C709" t="s">
        <v>166</v>
      </c>
      <c r="D709" t="s">
        <v>171</v>
      </c>
      <c r="E709" t="s">
        <v>1395</v>
      </c>
      <c r="F709" t="s">
        <v>171</v>
      </c>
      <c r="H709" t="s">
        <v>1736</v>
      </c>
      <c r="I709" t="s">
        <v>57</v>
      </c>
      <c r="J709" t="s">
        <v>1737</v>
      </c>
      <c r="K709">
        <v>302</v>
      </c>
      <c r="L709">
        <v>302</v>
      </c>
      <c r="M709">
        <v>0</v>
      </c>
      <c r="N709">
        <v>302</v>
      </c>
      <c r="O709">
        <v>0</v>
      </c>
      <c r="P709">
        <v>933.06</v>
      </c>
      <c r="Q709">
        <v>977.43</v>
      </c>
      <c r="R709">
        <v>20000</v>
      </c>
      <c r="S709">
        <v>887400</v>
      </c>
      <c r="T709">
        <v>0</v>
      </c>
      <c r="U709">
        <v>0</v>
      </c>
      <c r="V709">
        <v>887400</v>
      </c>
      <c r="W709">
        <v>0</v>
      </c>
      <c r="X709">
        <v>530000</v>
      </c>
      <c r="Y709">
        <v>530000</v>
      </c>
      <c r="Z709">
        <v>40.270000000000003</v>
      </c>
      <c r="AA709">
        <v>3111100</v>
      </c>
      <c r="AB709">
        <v>6222200</v>
      </c>
      <c r="AC709">
        <v>0.59730000000000005</v>
      </c>
      <c r="AD709">
        <v>2</v>
      </c>
      <c r="AE709">
        <v>80.540000000000006</v>
      </c>
      <c r="AH709">
        <v>0</v>
      </c>
      <c r="AI709">
        <v>0</v>
      </c>
      <c r="AJ709">
        <v>0</v>
      </c>
      <c r="AK709">
        <v>2650</v>
      </c>
      <c r="AL709">
        <v>0</v>
      </c>
    </row>
    <row r="710" spans="1:38" hidden="1" x14ac:dyDescent="0.25">
      <c r="A710">
        <v>1339</v>
      </c>
      <c r="B710" t="s">
        <v>52</v>
      </c>
      <c r="C710" t="s">
        <v>120</v>
      </c>
      <c r="D710" t="s">
        <v>196</v>
      </c>
      <c r="E710" t="s">
        <v>246</v>
      </c>
      <c r="F710" t="s">
        <v>196</v>
      </c>
      <c r="H710" t="s">
        <v>1738</v>
      </c>
      <c r="I710" t="s">
        <v>43</v>
      </c>
      <c r="J710" t="s">
        <v>1739</v>
      </c>
      <c r="K710">
        <v>3948</v>
      </c>
      <c r="L710">
        <v>3948</v>
      </c>
      <c r="M710">
        <v>0</v>
      </c>
      <c r="N710">
        <v>12</v>
      </c>
      <c r="O710">
        <v>0</v>
      </c>
      <c r="P710">
        <v>1192.5440000000001</v>
      </c>
      <c r="Q710">
        <v>1211.6959999999999</v>
      </c>
      <c r="R710">
        <v>20000</v>
      </c>
      <c r="S710">
        <v>383040</v>
      </c>
      <c r="T710">
        <v>125000</v>
      </c>
      <c r="U710">
        <v>0</v>
      </c>
      <c r="V710">
        <v>508040</v>
      </c>
      <c r="W710">
        <v>469548.09</v>
      </c>
      <c r="X710">
        <v>1100.52</v>
      </c>
      <c r="Y710">
        <v>470648.61</v>
      </c>
      <c r="Z710">
        <v>7.36</v>
      </c>
      <c r="AA710">
        <v>4372087.05</v>
      </c>
      <c r="AB710">
        <v>2952493.2059999998</v>
      </c>
      <c r="AC710">
        <v>0.9264</v>
      </c>
      <c r="AD710">
        <v>0.67530000000000001</v>
      </c>
      <c r="AE710">
        <v>4.97</v>
      </c>
      <c r="AH710">
        <v>0</v>
      </c>
      <c r="AI710">
        <v>0</v>
      </c>
      <c r="AJ710">
        <v>0</v>
      </c>
      <c r="AK710">
        <v>120</v>
      </c>
      <c r="AL710">
        <v>0</v>
      </c>
    </row>
    <row r="711" spans="1:38" hidden="1" x14ac:dyDescent="0.25">
      <c r="A711">
        <v>1340</v>
      </c>
      <c r="B711" t="s">
        <v>52</v>
      </c>
      <c r="C711" t="s">
        <v>120</v>
      </c>
      <c r="D711" t="s">
        <v>121</v>
      </c>
      <c r="E711" t="s">
        <v>260</v>
      </c>
      <c r="F711" t="s">
        <v>121</v>
      </c>
      <c r="H711" t="s">
        <v>1740</v>
      </c>
      <c r="I711" t="s">
        <v>57</v>
      </c>
      <c r="J711" t="s">
        <v>1741</v>
      </c>
      <c r="K711">
        <v>461</v>
      </c>
      <c r="L711">
        <v>461</v>
      </c>
      <c r="M711">
        <v>0</v>
      </c>
      <c r="N711">
        <v>458</v>
      </c>
      <c r="O711">
        <v>0</v>
      </c>
      <c r="P711">
        <v>1159.7049999999999</v>
      </c>
      <c r="Q711">
        <v>1203.453</v>
      </c>
      <c r="R711">
        <v>30000</v>
      </c>
      <c r="S711">
        <v>1312440</v>
      </c>
      <c r="T711">
        <v>0</v>
      </c>
      <c r="U711">
        <v>280000</v>
      </c>
      <c r="V711">
        <v>1032440</v>
      </c>
      <c r="W711">
        <v>10309</v>
      </c>
      <c r="X711">
        <v>916000</v>
      </c>
      <c r="Y711">
        <v>926309</v>
      </c>
      <c r="Z711">
        <v>10.28</v>
      </c>
      <c r="AA711">
        <v>5459429</v>
      </c>
      <c r="AB711">
        <v>10753840</v>
      </c>
      <c r="AC711">
        <v>0.8972</v>
      </c>
      <c r="AD711">
        <v>1.9698</v>
      </c>
      <c r="AE711">
        <v>20.25</v>
      </c>
      <c r="AH711">
        <v>0</v>
      </c>
      <c r="AI711">
        <v>0</v>
      </c>
      <c r="AJ711">
        <v>0</v>
      </c>
      <c r="AK711">
        <v>4580</v>
      </c>
      <c r="AL711">
        <v>0</v>
      </c>
    </row>
    <row r="712" spans="1:38" hidden="1" x14ac:dyDescent="0.25">
      <c r="A712">
        <v>1343</v>
      </c>
      <c r="B712" t="s">
        <v>52</v>
      </c>
      <c r="C712" t="s">
        <v>53</v>
      </c>
      <c r="D712" t="s">
        <v>54</v>
      </c>
      <c r="E712" t="s">
        <v>64</v>
      </c>
      <c r="F712" t="s">
        <v>54</v>
      </c>
      <c r="H712" t="s">
        <v>1742</v>
      </c>
      <c r="I712" t="s">
        <v>57</v>
      </c>
      <c r="J712" t="s">
        <v>1743</v>
      </c>
      <c r="K712">
        <v>231</v>
      </c>
      <c r="L712">
        <v>231</v>
      </c>
      <c r="M712">
        <v>0</v>
      </c>
      <c r="N712">
        <v>224</v>
      </c>
      <c r="O712">
        <v>0</v>
      </c>
      <c r="P712">
        <v>494.59</v>
      </c>
      <c r="Q712">
        <v>497.61</v>
      </c>
      <c r="R712">
        <v>40000</v>
      </c>
      <c r="S712">
        <v>120800</v>
      </c>
      <c r="T712">
        <v>0</v>
      </c>
      <c r="U712">
        <v>0</v>
      </c>
      <c r="V712">
        <v>120800</v>
      </c>
      <c r="W712">
        <v>141</v>
      </c>
      <c r="X712">
        <v>109182.431</v>
      </c>
      <c r="Y712">
        <v>109323.431</v>
      </c>
      <c r="Z712">
        <v>9.5</v>
      </c>
      <c r="AA712">
        <v>644962.68999999994</v>
      </c>
      <c r="AB712">
        <v>1283959.4609999999</v>
      </c>
      <c r="AC712">
        <v>0.90500000000000003</v>
      </c>
      <c r="AD712">
        <v>1.9906999999999999</v>
      </c>
      <c r="AE712">
        <v>18.91</v>
      </c>
      <c r="AH712">
        <v>0</v>
      </c>
      <c r="AI712">
        <v>0</v>
      </c>
      <c r="AJ712">
        <v>0</v>
      </c>
      <c r="AK712">
        <v>2120.5</v>
      </c>
      <c r="AL712">
        <v>0</v>
      </c>
    </row>
    <row r="713" spans="1:38" hidden="1" x14ac:dyDescent="0.25">
      <c r="A713">
        <v>1345</v>
      </c>
      <c r="B713" t="s">
        <v>52</v>
      </c>
      <c r="C713" t="s">
        <v>120</v>
      </c>
      <c r="D713" t="s">
        <v>196</v>
      </c>
      <c r="E713" t="s">
        <v>197</v>
      </c>
      <c r="F713" t="s">
        <v>196</v>
      </c>
      <c r="H713" t="s">
        <v>1744</v>
      </c>
      <c r="I713" t="s">
        <v>50</v>
      </c>
      <c r="J713" t="s">
        <v>1745</v>
      </c>
      <c r="K713">
        <v>1569</v>
      </c>
      <c r="L713">
        <v>1569</v>
      </c>
      <c r="M713">
        <v>0</v>
      </c>
      <c r="N713">
        <v>353</v>
      </c>
      <c r="O713">
        <v>0</v>
      </c>
      <c r="P713">
        <v>1184.021</v>
      </c>
      <c r="Q713">
        <v>1211.829</v>
      </c>
      <c r="R713">
        <v>20000</v>
      </c>
      <c r="S713">
        <v>556160</v>
      </c>
      <c r="T713">
        <v>0</v>
      </c>
      <c r="U713">
        <v>0</v>
      </c>
      <c r="V713">
        <v>556160</v>
      </c>
      <c r="W713">
        <v>191091</v>
      </c>
      <c r="X713">
        <v>294211.48300000001</v>
      </c>
      <c r="Y713">
        <v>485302.48300000001</v>
      </c>
      <c r="Z713">
        <v>12.74</v>
      </c>
      <c r="AA713">
        <v>3766267.72</v>
      </c>
      <c r="AB713">
        <v>4984683.5149999997</v>
      </c>
      <c r="AC713">
        <v>0.87260000000000004</v>
      </c>
      <c r="AD713">
        <v>1.3234999999999999</v>
      </c>
      <c r="AE713">
        <v>16.86</v>
      </c>
      <c r="AH713">
        <v>0</v>
      </c>
      <c r="AI713">
        <v>0</v>
      </c>
      <c r="AJ713">
        <v>0</v>
      </c>
      <c r="AK713">
        <v>2216.9</v>
      </c>
      <c r="AL713">
        <v>0</v>
      </c>
    </row>
    <row r="714" spans="1:38" hidden="1" x14ac:dyDescent="0.25">
      <c r="A714">
        <v>1351</v>
      </c>
      <c r="B714" t="s">
        <v>45</v>
      </c>
      <c r="C714" t="s">
        <v>46</v>
      </c>
      <c r="D714" t="s">
        <v>46</v>
      </c>
      <c r="E714" t="s">
        <v>77</v>
      </c>
      <c r="F714" t="s">
        <v>46</v>
      </c>
      <c r="H714" t="s">
        <v>1746</v>
      </c>
      <c r="I714" t="s">
        <v>79</v>
      </c>
      <c r="J714" t="s">
        <v>1747</v>
      </c>
      <c r="K714">
        <v>261</v>
      </c>
      <c r="L714">
        <v>261</v>
      </c>
      <c r="M714">
        <v>0</v>
      </c>
      <c r="N714">
        <v>0</v>
      </c>
      <c r="O714">
        <v>0</v>
      </c>
      <c r="P714">
        <v>1572.998</v>
      </c>
      <c r="Q714">
        <v>1602.1379999999999</v>
      </c>
      <c r="R714">
        <v>20000</v>
      </c>
      <c r="S714">
        <v>582800</v>
      </c>
      <c r="T714">
        <v>0</v>
      </c>
      <c r="U714">
        <v>0</v>
      </c>
      <c r="V714">
        <v>582800</v>
      </c>
      <c r="W714">
        <v>537963</v>
      </c>
      <c r="X714">
        <v>0</v>
      </c>
      <c r="Y714">
        <v>537963</v>
      </c>
      <c r="Z714">
        <v>7.69</v>
      </c>
      <c r="AA714">
        <v>5391870.29</v>
      </c>
      <c r="AB714">
        <v>6193221.8200000003</v>
      </c>
      <c r="AC714">
        <v>0.92310000000000003</v>
      </c>
      <c r="AD714">
        <v>1.1486000000000001</v>
      </c>
      <c r="AE714">
        <v>8.83</v>
      </c>
      <c r="AH714">
        <v>0</v>
      </c>
      <c r="AI714">
        <v>0</v>
      </c>
      <c r="AJ714">
        <v>0</v>
      </c>
      <c r="AK714">
        <v>0</v>
      </c>
      <c r="AL714">
        <v>0</v>
      </c>
    </row>
    <row r="715" spans="1:38" hidden="1" x14ac:dyDescent="0.25">
      <c r="A715">
        <v>1352</v>
      </c>
      <c r="B715" t="s">
        <v>45</v>
      </c>
      <c r="C715" t="s">
        <v>46</v>
      </c>
      <c r="D715" t="s">
        <v>231</v>
      </c>
      <c r="E715" t="s">
        <v>349</v>
      </c>
      <c r="F715" t="s">
        <v>231</v>
      </c>
      <c r="H715" t="s">
        <v>1748</v>
      </c>
      <c r="I715" t="s">
        <v>79</v>
      </c>
      <c r="J715" t="s">
        <v>1749</v>
      </c>
      <c r="K715">
        <v>2</v>
      </c>
      <c r="L715">
        <v>2</v>
      </c>
      <c r="M715">
        <v>0</v>
      </c>
      <c r="N715">
        <v>0</v>
      </c>
      <c r="O715">
        <v>0</v>
      </c>
      <c r="P715">
        <v>2251.701</v>
      </c>
      <c r="Q715">
        <v>2303.5740000000001</v>
      </c>
      <c r="R715">
        <v>40000</v>
      </c>
      <c r="S715">
        <v>2074920</v>
      </c>
      <c r="T715">
        <v>0</v>
      </c>
      <c r="U715">
        <v>0</v>
      </c>
      <c r="V715">
        <v>2074920</v>
      </c>
      <c r="W715">
        <v>2071500</v>
      </c>
      <c r="X715">
        <v>0</v>
      </c>
      <c r="Y715">
        <v>2071500</v>
      </c>
      <c r="Z715">
        <v>0.16</v>
      </c>
      <c r="AA715">
        <v>4284036</v>
      </c>
      <c r="AB715">
        <v>4284036</v>
      </c>
      <c r="AC715">
        <v>0.99839999999999995</v>
      </c>
      <c r="AD715">
        <v>1</v>
      </c>
      <c r="AE715">
        <v>0.16</v>
      </c>
      <c r="AH715">
        <v>0</v>
      </c>
      <c r="AI715">
        <v>0</v>
      </c>
      <c r="AJ715">
        <v>0</v>
      </c>
      <c r="AK715">
        <v>0</v>
      </c>
      <c r="AL715">
        <v>0</v>
      </c>
    </row>
    <row r="716" spans="1:38" hidden="1" x14ac:dyDescent="0.25">
      <c r="A716">
        <v>1353</v>
      </c>
      <c r="B716" t="s">
        <v>45</v>
      </c>
      <c r="C716" t="s">
        <v>45</v>
      </c>
      <c r="D716" t="s">
        <v>581</v>
      </c>
      <c r="E716" t="s">
        <v>582</v>
      </c>
      <c r="F716" t="s">
        <v>581</v>
      </c>
      <c r="H716" t="s">
        <v>1750</v>
      </c>
      <c r="I716" t="s">
        <v>79</v>
      </c>
      <c r="J716" t="s">
        <v>1751</v>
      </c>
      <c r="K716">
        <v>77</v>
      </c>
      <c r="L716">
        <v>77</v>
      </c>
      <c r="M716">
        <v>0</v>
      </c>
      <c r="N716">
        <v>0</v>
      </c>
      <c r="O716">
        <v>0</v>
      </c>
      <c r="P716">
        <v>28252.799999999999</v>
      </c>
      <c r="Q716">
        <v>29194.400000000001</v>
      </c>
      <c r="R716">
        <v>2000</v>
      </c>
      <c r="S716">
        <v>1883200</v>
      </c>
      <c r="T716">
        <v>215000</v>
      </c>
      <c r="U716">
        <v>0</v>
      </c>
      <c r="V716">
        <v>2098200</v>
      </c>
      <c r="W716">
        <v>2099959.5</v>
      </c>
      <c r="X716">
        <v>0</v>
      </c>
      <c r="Y716">
        <v>2099959.5</v>
      </c>
      <c r="Z716">
        <v>-0.08</v>
      </c>
      <c r="AA716">
        <v>18183777.739999998</v>
      </c>
      <c r="AB716">
        <v>22141089.449999999</v>
      </c>
      <c r="AC716">
        <v>1.0007999999999999</v>
      </c>
      <c r="AD716">
        <v>1.2176</v>
      </c>
      <c r="AE716">
        <v>-0.1</v>
      </c>
      <c r="AH716">
        <v>0</v>
      </c>
      <c r="AI716">
        <v>0</v>
      </c>
      <c r="AJ716">
        <v>0</v>
      </c>
      <c r="AK716">
        <v>0</v>
      </c>
      <c r="AL716">
        <v>0</v>
      </c>
    </row>
    <row r="717" spans="1:38" hidden="1" x14ac:dyDescent="0.25">
      <c r="A717">
        <v>1357</v>
      </c>
      <c r="B717" t="s">
        <v>45</v>
      </c>
      <c r="C717" t="s">
        <v>46</v>
      </c>
      <c r="D717" t="s">
        <v>46</v>
      </c>
      <c r="E717" t="s">
        <v>77</v>
      </c>
      <c r="F717" t="s">
        <v>46</v>
      </c>
      <c r="H717" t="s">
        <v>1752</v>
      </c>
      <c r="I717" t="s">
        <v>79</v>
      </c>
      <c r="J717" t="s">
        <v>1753</v>
      </c>
      <c r="K717">
        <v>26</v>
      </c>
      <c r="L717">
        <v>26</v>
      </c>
      <c r="M717">
        <v>0</v>
      </c>
      <c r="N717">
        <v>0</v>
      </c>
      <c r="O717">
        <v>0</v>
      </c>
      <c r="P717">
        <v>759.28</v>
      </c>
      <c r="Q717">
        <v>774.52300000000002</v>
      </c>
      <c r="R717">
        <v>40000</v>
      </c>
      <c r="S717">
        <v>609720</v>
      </c>
      <c r="T717">
        <v>0</v>
      </c>
      <c r="U717">
        <v>0</v>
      </c>
      <c r="V717">
        <v>609720</v>
      </c>
      <c r="W717">
        <v>579430</v>
      </c>
      <c r="X717">
        <v>0</v>
      </c>
      <c r="Y717">
        <v>579430</v>
      </c>
      <c r="Z717">
        <v>4.97</v>
      </c>
      <c r="AA717">
        <v>6069875.1699999999</v>
      </c>
      <c r="AB717">
        <v>6042146.1699999999</v>
      </c>
      <c r="AC717">
        <v>0.95030000000000003</v>
      </c>
      <c r="AD717">
        <v>0.99539999999999995</v>
      </c>
      <c r="AE717">
        <v>4.95</v>
      </c>
      <c r="AH717">
        <v>0</v>
      </c>
      <c r="AI717">
        <v>0</v>
      </c>
      <c r="AJ717">
        <v>0</v>
      </c>
      <c r="AK717">
        <v>0</v>
      </c>
      <c r="AL717">
        <v>0</v>
      </c>
    </row>
    <row r="718" spans="1:38" hidden="1" x14ac:dyDescent="0.25">
      <c r="A718">
        <v>1361</v>
      </c>
      <c r="B718" t="s">
        <v>71</v>
      </c>
      <c r="C718" t="s">
        <v>108</v>
      </c>
      <c r="D718" t="s">
        <v>108</v>
      </c>
      <c r="E718" t="s">
        <v>134</v>
      </c>
      <c r="F718" t="s">
        <v>108</v>
      </c>
      <c r="H718" t="s">
        <v>1754</v>
      </c>
      <c r="I718" t="s">
        <v>50</v>
      </c>
      <c r="J718" t="s">
        <v>1755</v>
      </c>
      <c r="K718">
        <v>1501</v>
      </c>
      <c r="L718">
        <v>1501</v>
      </c>
      <c r="M718">
        <v>0</v>
      </c>
      <c r="N718">
        <v>30</v>
      </c>
      <c r="O718">
        <v>0</v>
      </c>
      <c r="P718">
        <v>1269.9000000000001</v>
      </c>
      <c r="Q718">
        <v>1766.2</v>
      </c>
      <c r="R718">
        <v>40000</v>
      </c>
      <c r="S718">
        <v>19852000</v>
      </c>
      <c r="T718">
        <v>0</v>
      </c>
      <c r="U718">
        <v>0</v>
      </c>
      <c r="V718">
        <v>19852000</v>
      </c>
      <c r="W718">
        <v>910450.15</v>
      </c>
      <c r="X718">
        <v>52724.4</v>
      </c>
      <c r="Y718">
        <v>963174.55</v>
      </c>
      <c r="Z718">
        <v>95.15</v>
      </c>
      <c r="AA718">
        <v>10326400.34</v>
      </c>
      <c r="AB718">
        <v>10427469.689999999</v>
      </c>
      <c r="AC718">
        <v>4.8500000000000001E-2</v>
      </c>
      <c r="AD718">
        <v>1.0098</v>
      </c>
      <c r="AE718">
        <v>96.08</v>
      </c>
      <c r="AH718">
        <v>0</v>
      </c>
      <c r="AI718">
        <v>0</v>
      </c>
      <c r="AJ718">
        <v>0</v>
      </c>
      <c r="AK718">
        <v>300</v>
      </c>
      <c r="AL718">
        <v>0</v>
      </c>
    </row>
    <row r="719" spans="1:38" hidden="1" x14ac:dyDescent="0.25">
      <c r="A719">
        <v>1362</v>
      </c>
      <c r="B719" t="s">
        <v>45</v>
      </c>
      <c r="C719" t="s">
        <v>46</v>
      </c>
      <c r="D719" t="s">
        <v>231</v>
      </c>
      <c r="E719" t="s">
        <v>232</v>
      </c>
      <c r="F719" t="s">
        <v>231</v>
      </c>
      <c r="H719" t="s">
        <v>1756</v>
      </c>
      <c r="I719" t="s">
        <v>79</v>
      </c>
      <c r="J719" t="s">
        <v>1757</v>
      </c>
      <c r="K719">
        <v>736</v>
      </c>
      <c r="L719">
        <v>736</v>
      </c>
      <c r="M719">
        <v>0</v>
      </c>
      <c r="N719">
        <v>0</v>
      </c>
      <c r="O719">
        <v>0</v>
      </c>
      <c r="P719">
        <v>1648.5350000000001</v>
      </c>
      <c r="Q719">
        <v>1668.193</v>
      </c>
      <c r="R719">
        <v>40000</v>
      </c>
      <c r="S719">
        <v>786320</v>
      </c>
      <c r="T719">
        <v>0</v>
      </c>
      <c r="U719">
        <v>0</v>
      </c>
      <c r="V719">
        <v>786320</v>
      </c>
      <c r="W719">
        <v>687340.55</v>
      </c>
      <c r="X719">
        <v>0</v>
      </c>
      <c r="Y719">
        <v>687340.55</v>
      </c>
      <c r="Z719">
        <v>12.59</v>
      </c>
      <c r="AA719">
        <v>7102043.5999999996</v>
      </c>
      <c r="AB719">
        <v>7419854.2000000002</v>
      </c>
      <c r="AC719">
        <v>0.87409999999999999</v>
      </c>
      <c r="AD719">
        <v>1.0447</v>
      </c>
      <c r="AE719">
        <v>13.15</v>
      </c>
      <c r="AH719">
        <v>0</v>
      </c>
      <c r="AI719">
        <v>0</v>
      </c>
      <c r="AJ719">
        <v>0</v>
      </c>
      <c r="AK719">
        <v>0</v>
      </c>
      <c r="AL719">
        <v>0</v>
      </c>
    </row>
    <row r="720" spans="1:38" hidden="1" x14ac:dyDescent="0.25">
      <c r="A720">
        <v>1363</v>
      </c>
      <c r="B720" t="s">
        <v>45</v>
      </c>
      <c r="C720" t="s">
        <v>46</v>
      </c>
      <c r="D720" t="s">
        <v>46</v>
      </c>
      <c r="E720" t="s">
        <v>77</v>
      </c>
      <c r="F720" t="s">
        <v>46</v>
      </c>
      <c r="H720" t="s">
        <v>1758</v>
      </c>
      <c r="I720" t="s">
        <v>79</v>
      </c>
      <c r="J720" t="s">
        <v>1759</v>
      </c>
      <c r="K720">
        <v>1062</v>
      </c>
      <c r="L720">
        <v>1062</v>
      </c>
      <c r="M720">
        <v>0</v>
      </c>
      <c r="N720">
        <v>0</v>
      </c>
      <c r="O720">
        <v>0</v>
      </c>
      <c r="P720">
        <v>1742.3810000000001</v>
      </c>
      <c r="Q720">
        <v>1777.413</v>
      </c>
      <c r="R720">
        <v>40000</v>
      </c>
      <c r="S720">
        <v>1401280</v>
      </c>
      <c r="T720">
        <v>0</v>
      </c>
      <c r="U720">
        <v>0</v>
      </c>
      <c r="V720">
        <v>1401280</v>
      </c>
      <c r="W720">
        <v>1263463</v>
      </c>
      <c r="X720">
        <v>0</v>
      </c>
      <c r="Y720">
        <v>1263463</v>
      </c>
      <c r="Z720">
        <v>9.84</v>
      </c>
      <c r="AA720">
        <v>9671171.2200000007</v>
      </c>
      <c r="AB720">
        <v>9422170.3000000007</v>
      </c>
      <c r="AC720">
        <v>0.90159999999999996</v>
      </c>
      <c r="AD720">
        <v>0.97430000000000005</v>
      </c>
      <c r="AE720">
        <v>9.59</v>
      </c>
      <c r="AH720">
        <v>0</v>
      </c>
      <c r="AI720">
        <v>0</v>
      </c>
      <c r="AJ720">
        <v>0</v>
      </c>
      <c r="AK720">
        <v>0</v>
      </c>
      <c r="AL720">
        <v>0</v>
      </c>
    </row>
    <row r="721" spans="1:38" hidden="1" x14ac:dyDescent="0.25">
      <c r="A721">
        <v>1368</v>
      </c>
      <c r="B721" t="s">
        <v>45</v>
      </c>
      <c r="C721" t="s">
        <v>46</v>
      </c>
      <c r="D721" t="s">
        <v>231</v>
      </c>
      <c r="E721" t="s">
        <v>232</v>
      </c>
      <c r="F721" t="s">
        <v>231</v>
      </c>
      <c r="H721" t="s">
        <v>1760</v>
      </c>
      <c r="I721" t="s">
        <v>79</v>
      </c>
      <c r="J721" t="s">
        <v>1761</v>
      </c>
      <c r="K721">
        <v>2</v>
      </c>
      <c r="L721">
        <v>2</v>
      </c>
      <c r="M721">
        <v>0</v>
      </c>
      <c r="N721">
        <v>0</v>
      </c>
      <c r="O721">
        <v>0</v>
      </c>
      <c r="P721">
        <v>1290.3800000000001</v>
      </c>
      <c r="Q721">
        <v>1320.115</v>
      </c>
      <c r="R721">
        <v>40000</v>
      </c>
      <c r="S721">
        <v>1189400</v>
      </c>
      <c r="T721">
        <v>0</v>
      </c>
      <c r="U721">
        <v>0</v>
      </c>
      <c r="V721">
        <v>1189400</v>
      </c>
      <c r="W721">
        <v>1185865</v>
      </c>
      <c r="X721">
        <v>0</v>
      </c>
      <c r="Y721">
        <v>1185865</v>
      </c>
      <c r="Z721">
        <v>0.3</v>
      </c>
      <c r="AA721">
        <v>4337258</v>
      </c>
      <c r="AB721">
        <v>4335878</v>
      </c>
      <c r="AC721">
        <v>0.997</v>
      </c>
      <c r="AD721">
        <v>0.99970000000000003</v>
      </c>
      <c r="AE721">
        <v>0.3</v>
      </c>
      <c r="AH721">
        <v>0</v>
      </c>
      <c r="AI721">
        <v>0</v>
      </c>
      <c r="AJ721">
        <v>0</v>
      </c>
      <c r="AK721">
        <v>0</v>
      </c>
      <c r="AL721">
        <v>0</v>
      </c>
    </row>
    <row r="722" spans="1:38" hidden="1" x14ac:dyDescent="0.25">
      <c r="A722">
        <v>1369</v>
      </c>
      <c r="B722" t="s">
        <v>94</v>
      </c>
      <c r="C722" t="s">
        <v>95</v>
      </c>
      <c r="D722" t="s">
        <v>238</v>
      </c>
      <c r="E722" t="s">
        <v>239</v>
      </c>
      <c r="F722" t="s">
        <v>238</v>
      </c>
      <c r="H722" t="s">
        <v>1762</v>
      </c>
      <c r="I722" t="s">
        <v>50</v>
      </c>
      <c r="J722" t="s">
        <v>1763</v>
      </c>
      <c r="K722">
        <v>31</v>
      </c>
      <c r="L722">
        <v>31</v>
      </c>
      <c r="M722">
        <v>0</v>
      </c>
      <c r="N722">
        <v>0</v>
      </c>
      <c r="O722">
        <v>0</v>
      </c>
      <c r="P722">
        <v>2469.44</v>
      </c>
      <c r="Q722">
        <v>2522.3589999999999</v>
      </c>
      <c r="R722">
        <v>10000</v>
      </c>
      <c r="S722">
        <v>529190</v>
      </c>
      <c r="T722">
        <v>0</v>
      </c>
      <c r="U722">
        <v>0</v>
      </c>
      <c r="V722">
        <v>529190</v>
      </c>
      <c r="W722">
        <v>504911</v>
      </c>
      <c r="X722">
        <v>0</v>
      </c>
      <c r="Y722">
        <v>504911</v>
      </c>
      <c r="Z722">
        <v>4.59</v>
      </c>
      <c r="AA722">
        <v>2759309.59</v>
      </c>
      <c r="AB722">
        <v>2051124.59</v>
      </c>
      <c r="AC722">
        <v>0.95409999999999995</v>
      </c>
      <c r="AD722">
        <v>0.74329999999999996</v>
      </c>
      <c r="AE722">
        <v>3.41</v>
      </c>
      <c r="AH722">
        <v>0</v>
      </c>
      <c r="AI722">
        <v>0</v>
      </c>
      <c r="AJ722">
        <v>0</v>
      </c>
      <c r="AK722">
        <v>0</v>
      </c>
      <c r="AL722">
        <v>0</v>
      </c>
    </row>
    <row r="723" spans="1:38" hidden="1" x14ac:dyDescent="0.25">
      <c r="A723">
        <v>1370</v>
      </c>
      <c r="B723" t="s">
        <v>94</v>
      </c>
      <c r="C723" t="s">
        <v>95</v>
      </c>
      <c r="D723" t="s">
        <v>331</v>
      </c>
      <c r="E723" t="s">
        <v>985</v>
      </c>
      <c r="F723" t="s">
        <v>331</v>
      </c>
      <c r="H723" t="s">
        <v>1764</v>
      </c>
      <c r="I723" t="s">
        <v>79</v>
      </c>
      <c r="J723" t="s">
        <v>1765</v>
      </c>
      <c r="K723">
        <v>1</v>
      </c>
      <c r="L723">
        <v>1</v>
      </c>
      <c r="M723">
        <v>0</v>
      </c>
      <c r="N723">
        <v>0</v>
      </c>
      <c r="O723">
        <v>0</v>
      </c>
      <c r="P723">
        <v>2994.4850000000001</v>
      </c>
      <c r="Q723">
        <v>3048.9870000000001</v>
      </c>
      <c r="R723">
        <v>10000</v>
      </c>
      <c r="S723">
        <v>545020</v>
      </c>
      <c r="T723">
        <v>0</v>
      </c>
      <c r="U723">
        <v>0</v>
      </c>
      <c r="V723">
        <v>545020</v>
      </c>
      <c r="W723">
        <v>550000</v>
      </c>
      <c r="X723">
        <v>0</v>
      </c>
      <c r="Y723">
        <v>550000</v>
      </c>
      <c r="Z723">
        <v>-0.91</v>
      </c>
      <c r="AA723">
        <v>567377</v>
      </c>
      <c r="AB723">
        <v>1945.34</v>
      </c>
      <c r="AC723">
        <v>1.0091000000000001</v>
      </c>
      <c r="AD723">
        <v>3.3999999999999998E-3</v>
      </c>
      <c r="AE723">
        <v>0</v>
      </c>
      <c r="AH723">
        <v>0</v>
      </c>
      <c r="AI723">
        <v>0</v>
      </c>
      <c r="AJ723">
        <v>0</v>
      </c>
      <c r="AK723">
        <v>0</v>
      </c>
      <c r="AL723">
        <v>0</v>
      </c>
    </row>
    <row r="724" spans="1:38" hidden="1" x14ac:dyDescent="0.25">
      <c r="A724">
        <v>1371</v>
      </c>
      <c r="B724" t="s">
        <v>52</v>
      </c>
      <c r="C724" t="s">
        <v>52</v>
      </c>
      <c r="D724" t="s">
        <v>116</v>
      </c>
      <c r="E724" t="s">
        <v>117</v>
      </c>
      <c r="F724" t="s">
        <v>116</v>
      </c>
      <c r="H724" t="s">
        <v>1766</v>
      </c>
      <c r="I724" t="s">
        <v>43</v>
      </c>
      <c r="J724" t="s">
        <v>1767</v>
      </c>
      <c r="K724">
        <v>492</v>
      </c>
      <c r="L724">
        <v>492</v>
      </c>
      <c r="M724">
        <v>0</v>
      </c>
      <c r="N724">
        <v>0</v>
      </c>
      <c r="O724">
        <v>0</v>
      </c>
      <c r="P724">
        <v>2519.0230000000001</v>
      </c>
      <c r="Q724">
        <v>2563.096</v>
      </c>
      <c r="R724">
        <v>20000</v>
      </c>
      <c r="S724">
        <v>881460</v>
      </c>
      <c r="T724">
        <v>170000</v>
      </c>
      <c r="U724">
        <v>0</v>
      </c>
      <c r="V724">
        <v>1051460</v>
      </c>
      <c r="W724">
        <v>941871.7</v>
      </c>
      <c r="X724">
        <v>0</v>
      </c>
      <c r="Y724">
        <v>941871.7</v>
      </c>
      <c r="Z724">
        <v>10.42</v>
      </c>
      <c r="AA724">
        <v>8333708.6100000003</v>
      </c>
      <c r="AB724">
        <v>8106428.0099999998</v>
      </c>
      <c r="AC724">
        <v>0.89580000000000004</v>
      </c>
      <c r="AD724">
        <v>0.97270000000000001</v>
      </c>
      <c r="AE724">
        <v>10.14</v>
      </c>
      <c r="AH724">
        <v>0</v>
      </c>
      <c r="AI724">
        <v>0</v>
      </c>
      <c r="AJ724">
        <v>0</v>
      </c>
      <c r="AK724">
        <v>0</v>
      </c>
      <c r="AL724">
        <v>0</v>
      </c>
    </row>
    <row r="725" spans="1:38" hidden="1" x14ac:dyDescent="0.25">
      <c r="A725">
        <v>1373</v>
      </c>
      <c r="B725" t="s">
        <v>52</v>
      </c>
      <c r="C725" t="s">
        <v>53</v>
      </c>
      <c r="D725" t="s">
        <v>67</v>
      </c>
      <c r="E725" t="s">
        <v>68</v>
      </c>
      <c r="F725" t="s">
        <v>67</v>
      </c>
      <c r="H725" t="s">
        <v>1768</v>
      </c>
      <c r="I725" t="s">
        <v>79</v>
      </c>
      <c r="J725" t="s">
        <v>1769</v>
      </c>
      <c r="K725">
        <v>147</v>
      </c>
      <c r="L725">
        <v>147</v>
      </c>
      <c r="M725">
        <v>0</v>
      </c>
      <c r="N725">
        <v>0</v>
      </c>
      <c r="O725">
        <v>0</v>
      </c>
      <c r="P725">
        <v>1890.4949999999999</v>
      </c>
      <c r="Q725">
        <v>1923.1</v>
      </c>
      <c r="R725">
        <v>40000</v>
      </c>
      <c r="S725">
        <v>1304200</v>
      </c>
      <c r="T725">
        <v>0</v>
      </c>
      <c r="U725">
        <v>0</v>
      </c>
      <c r="V725">
        <v>1304200</v>
      </c>
      <c r="W725">
        <v>1235262.6499999999</v>
      </c>
      <c r="X725">
        <v>0</v>
      </c>
      <c r="Y725">
        <v>1235262.6499999999</v>
      </c>
      <c r="Z725">
        <v>5.29</v>
      </c>
      <c r="AA725">
        <v>13328383</v>
      </c>
      <c r="AB725">
        <v>13267910</v>
      </c>
      <c r="AC725">
        <v>0.94710000000000005</v>
      </c>
      <c r="AD725">
        <v>0.99550000000000005</v>
      </c>
      <c r="AE725">
        <v>5.27</v>
      </c>
      <c r="AH725">
        <v>0</v>
      </c>
      <c r="AI725">
        <v>0</v>
      </c>
      <c r="AJ725">
        <v>0</v>
      </c>
      <c r="AK725">
        <v>0</v>
      </c>
      <c r="AL725">
        <v>0</v>
      </c>
    </row>
    <row r="726" spans="1:38" hidden="1" x14ac:dyDescent="0.25">
      <c r="A726">
        <v>1377</v>
      </c>
      <c r="B726" t="s">
        <v>94</v>
      </c>
      <c r="C726" t="s">
        <v>166</v>
      </c>
      <c r="D726" t="s">
        <v>175</v>
      </c>
      <c r="E726" t="s">
        <v>337</v>
      </c>
      <c r="F726" t="s">
        <v>175</v>
      </c>
      <c r="H726" t="s">
        <v>1770</v>
      </c>
      <c r="I726" t="s">
        <v>57</v>
      </c>
      <c r="J726" t="s">
        <v>1771</v>
      </c>
      <c r="K726">
        <v>373</v>
      </c>
      <c r="L726">
        <v>373</v>
      </c>
      <c r="M726">
        <v>0</v>
      </c>
      <c r="N726">
        <v>302</v>
      </c>
      <c r="O726">
        <v>0</v>
      </c>
      <c r="P726">
        <v>283.20499999999998</v>
      </c>
      <c r="Q726">
        <v>293.22000000000003</v>
      </c>
      <c r="R726">
        <v>40000</v>
      </c>
      <c r="S726">
        <v>400600</v>
      </c>
      <c r="T726">
        <v>0</v>
      </c>
      <c r="U726">
        <v>0</v>
      </c>
      <c r="V726">
        <v>400600</v>
      </c>
      <c r="W726">
        <v>1465</v>
      </c>
      <c r="X726">
        <v>361077.31199999998</v>
      </c>
      <c r="Y726">
        <v>362542.31199999998</v>
      </c>
      <c r="Z726">
        <v>9.5</v>
      </c>
      <c r="AA726">
        <v>2139001.35</v>
      </c>
      <c r="AB726">
        <v>4259705.1320000002</v>
      </c>
      <c r="AC726">
        <v>0.90500000000000003</v>
      </c>
      <c r="AD726">
        <v>1.9914000000000001</v>
      </c>
      <c r="AE726">
        <v>18.920000000000002</v>
      </c>
      <c r="AH726">
        <v>0</v>
      </c>
      <c r="AI726">
        <v>0</v>
      </c>
      <c r="AJ726">
        <v>0</v>
      </c>
      <c r="AK726">
        <v>2256</v>
      </c>
      <c r="AL726">
        <v>0</v>
      </c>
    </row>
    <row r="727" spans="1:38" hidden="1" x14ac:dyDescent="0.25">
      <c r="A727">
        <v>1378</v>
      </c>
      <c r="B727" t="s">
        <v>94</v>
      </c>
      <c r="C727" t="s">
        <v>166</v>
      </c>
      <c r="D727" t="s">
        <v>312</v>
      </c>
      <c r="E727" t="s">
        <v>382</v>
      </c>
      <c r="F727" t="s">
        <v>312</v>
      </c>
      <c r="H727" t="s">
        <v>1772</v>
      </c>
      <c r="I727" t="s">
        <v>57</v>
      </c>
      <c r="J727" t="s">
        <v>1773</v>
      </c>
      <c r="K727">
        <v>259</v>
      </c>
      <c r="L727">
        <v>259</v>
      </c>
      <c r="M727">
        <v>0</v>
      </c>
      <c r="N727">
        <v>258</v>
      </c>
      <c r="O727">
        <v>0</v>
      </c>
      <c r="P727">
        <v>653.40700000000004</v>
      </c>
      <c r="Q727">
        <v>678.28399999999999</v>
      </c>
      <c r="R727">
        <v>20000</v>
      </c>
      <c r="S727">
        <v>497540</v>
      </c>
      <c r="T727">
        <v>0</v>
      </c>
      <c r="U727">
        <v>0</v>
      </c>
      <c r="V727">
        <v>497540</v>
      </c>
      <c r="W727">
        <v>200</v>
      </c>
      <c r="X727">
        <v>405140</v>
      </c>
      <c r="Y727">
        <v>405340</v>
      </c>
      <c r="Z727">
        <v>18.53</v>
      </c>
      <c r="AA727">
        <v>2361606.7999999998</v>
      </c>
      <c r="AB727">
        <v>2357914.7999999998</v>
      </c>
      <c r="AC727">
        <v>0.81469999999999998</v>
      </c>
      <c r="AD727">
        <v>0.99839999999999995</v>
      </c>
      <c r="AE727">
        <v>18.5</v>
      </c>
      <c r="AH727">
        <v>0</v>
      </c>
      <c r="AI727">
        <v>0</v>
      </c>
      <c r="AJ727">
        <v>0</v>
      </c>
      <c r="AK727">
        <v>2025.7</v>
      </c>
      <c r="AL727">
        <v>0</v>
      </c>
    </row>
    <row r="728" spans="1:38" hidden="1" x14ac:dyDescent="0.25">
      <c r="A728">
        <v>1379</v>
      </c>
      <c r="B728" t="s">
        <v>45</v>
      </c>
      <c r="C728" t="s">
        <v>45</v>
      </c>
      <c r="D728" t="s">
        <v>183</v>
      </c>
      <c r="E728" t="s">
        <v>184</v>
      </c>
      <c r="F728" t="s">
        <v>183</v>
      </c>
      <c r="H728" t="s">
        <v>1774</v>
      </c>
      <c r="I728" t="s">
        <v>57</v>
      </c>
      <c r="J728" t="s">
        <v>1775</v>
      </c>
      <c r="K728">
        <v>818</v>
      </c>
      <c r="L728">
        <v>818</v>
      </c>
      <c r="M728">
        <v>0</v>
      </c>
      <c r="N728">
        <v>818</v>
      </c>
      <c r="O728">
        <v>0</v>
      </c>
      <c r="P728">
        <v>510.08100000000002</v>
      </c>
      <c r="Q728">
        <v>518.41399999999999</v>
      </c>
      <c r="R728">
        <v>40000</v>
      </c>
      <c r="S728">
        <v>333320</v>
      </c>
      <c r="T728">
        <v>780000</v>
      </c>
      <c r="U728">
        <v>0</v>
      </c>
      <c r="V728">
        <v>1113320</v>
      </c>
      <c r="W728">
        <v>0</v>
      </c>
      <c r="X728">
        <v>1007553.9</v>
      </c>
      <c r="Y728">
        <v>1007553.9</v>
      </c>
      <c r="Z728">
        <v>9.5</v>
      </c>
      <c r="AA728">
        <v>5914340.5999999996</v>
      </c>
      <c r="AB728">
        <v>11828681.912</v>
      </c>
      <c r="AC728">
        <v>0.90500000000000003</v>
      </c>
      <c r="AD728">
        <v>2</v>
      </c>
      <c r="AE728">
        <v>19</v>
      </c>
      <c r="AH728">
        <v>0</v>
      </c>
      <c r="AI728">
        <v>0</v>
      </c>
      <c r="AJ728">
        <v>0</v>
      </c>
      <c r="AK728">
        <v>5325</v>
      </c>
      <c r="AL728">
        <v>0</v>
      </c>
    </row>
    <row r="729" spans="1:38" hidden="1" x14ac:dyDescent="0.25">
      <c r="A729">
        <v>1381</v>
      </c>
      <c r="B729" t="s">
        <v>52</v>
      </c>
      <c r="C729" t="s">
        <v>52</v>
      </c>
      <c r="D729" t="s">
        <v>139</v>
      </c>
      <c r="E729" t="s">
        <v>892</v>
      </c>
      <c r="F729" t="s">
        <v>139</v>
      </c>
      <c r="H729" t="s">
        <v>1776</v>
      </c>
      <c r="I729" t="s">
        <v>57</v>
      </c>
      <c r="J729" t="s">
        <v>1777</v>
      </c>
      <c r="K729">
        <v>625</v>
      </c>
      <c r="L729">
        <v>625</v>
      </c>
      <c r="M729">
        <v>0</v>
      </c>
      <c r="N729">
        <v>620</v>
      </c>
      <c r="O729">
        <v>0</v>
      </c>
      <c r="P729">
        <v>6.6360000000000001</v>
      </c>
      <c r="Q729">
        <v>19.97</v>
      </c>
      <c r="R729">
        <v>20000</v>
      </c>
      <c r="S729">
        <v>266680</v>
      </c>
      <c r="T729">
        <v>0</v>
      </c>
      <c r="U729">
        <v>0</v>
      </c>
      <c r="V729">
        <v>266680</v>
      </c>
      <c r="W729">
        <v>69</v>
      </c>
      <c r="X729">
        <v>241279.2</v>
      </c>
      <c r="Y729">
        <v>241348.2</v>
      </c>
      <c r="Z729">
        <v>9.5</v>
      </c>
      <c r="AA729">
        <v>1417592.21</v>
      </c>
      <c r="AB729">
        <v>2833863.99</v>
      </c>
      <c r="AC729">
        <v>0.90500000000000003</v>
      </c>
      <c r="AD729">
        <v>1.9991000000000001</v>
      </c>
      <c r="AE729">
        <v>18.989999999999998</v>
      </c>
      <c r="AH729">
        <v>0</v>
      </c>
      <c r="AI729">
        <v>0</v>
      </c>
      <c r="AJ729">
        <v>0</v>
      </c>
      <c r="AK729">
        <v>6200</v>
      </c>
      <c r="AL729">
        <v>0</v>
      </c>
    </row>
    <row r="730" spans="1:38" hidden="1" x14ac:dyDescent="0.25">
      <c r="A730">
        <v>1382</v>
      </c>
      <c r="B730" t="s">
        <v>52</v>
      </c>
      <c r="C730" t="s">
        <v>129</v>
      </c>
      <c r="D730" t="s">
        <v>242</v>
      </c>
      <c r="E730" t="s">
        <v>486</v>
      </c>
      <c r="F730" t="s">
        <v>242</v>
      </c>
      <c r="H730" t="s">
        <v>1778</v>
      </c>
      <c r="I730" t="s">
        <v>57</v>
      </c>
      <c r="J730" t="s">
        <v>1779</v>
      </c>
      <c r="K730">
        <v>350</v>
      </c>
      <c r="L730">
        <v>350</v>
      </c>
      <c r="M730">
        <v>0</v>
      </c>
      <c r="N730">
        <v>350</v>
      </c>
      <c r="O730">
        <v>0</v>
      </c>
      <c r="P730">
        <v>863.74900000000002</v>
      </c>
      <c r="Q730">
        <v>880.38499999999999</v>
      </c>
      <c r="R730">
        <v>20000</v>
      </c>
      <c r="S730">
        <v>332720</v>
      </c>
      <c r="T730">
        <v>20000</v>
      </c>
      <c r="U730">
        <v>0</v>
      </c>
      <c r="V730">
        <v>352720</v>
      </c>
      <c r="W730">
        <v>0</v>
      </c>
      <c r="X730">
        <v>319210.62699999998</v>
      </c>
      <c r="Y730">
        <v>319210.62699999998</v>
      </c>
      <c r="Z730">
        <v>9.5</v>
      </c>
      <c r="AA730">
        <v>1857805.91</v>
      </c>
      <c r="AB730">
        <v>3634545.2459999998</v>
      </c>
      <c r="AC730">
        <v>0.90500000000000003</v>
      </c>
      <c r="AD730">
        <v>1.9563999999999999</v>
      </c>
      <c r="AE730">
        <v>18.59</v>
      </c>
      <c r="AH730">
        <v>0</v>
      </c>
      <c r="AI730">
        <v>0</v>
      </c>
      <c r="AJ730">
        <v>0</v>
      </c>
      <c r="AK730">
        <v>2226</v>
      </c>
      <c r="AL730">
        <v>0</v>
      </c>
    </row>
    <row r="731" spans="1:38" hidden="1" x14ac:dyDescent="0.25">
      <c r="A731">
        <v>1383</v>
      </c>
      <c r="B731" t="s">
        <v>94</v>
      </c>
      <c r="C731" t="s">
        <v>95</v>
      </c>
      <c r="D731" t="s">
        <v>238</v>
      </c>
      <c r="E731" t="s">
        <v>1376</v>
      </c>
      <c r="F731" t="s">
        <v>238</v>
      </c>
      <c r="H731" t="s">
        <v>1780</v>
      </c>
      <c r="I731" t="s">
        <v>57</v>
      </c>
      <c r="J731" t="s">
        <v>1781</v>
      </c>
      <c r="K731">
        <v>357</v>
      </c>
      <c r="L731">
        <v>357</v>
      </c>
      <c r="M731">
        <v>0</v>
      </c>
      <c r="N731">
        <v>354</v>
      </c>
      <c r="O731">
        <v>0</v>
      </c>
      <c r="P731">
        <v>840.68600000000004</v>
      </c>
      <c r="Q731">
        <v>865.10199999999998</v>
      </c>
      <c r="R731">
        <v>20000</v>
      </c>
      <c r="S731">
        <v>488320</v>
      </c>
      <c r="T731">
        <v>0</v>
      </c>
      <c r="U731">
        <v>0</v>
      </c>
      <c r="V731">
        <v>488320</v>
      </c>
      <c r="W731">
        <v>47</v>
      </c>
      <c r="X731">
        <v>441883.51400000002</v>
      </c>
      <c r="Y731">
        <v>441930.51400000002</v>
      </c>
      <c r="Z731">
        <v>9.5</v>
      </c>
      <c r="AA731">
        <v>2594991.9300000002</v>
      </c>
      <c r="AB731">
        <v>5189163.1909999996</v>
      </c>
      <c r="AC731">
        <v>0.90500000000000003</v>
      </c>
      <c r="AD731">
        <v>1.9997</v>
      </c>
      <c r="AE731">
        <v>19</v>
      </c>
      <c r="AH731">
        <v>0</v>
      </c>
      <c r="AI731">
        <v>0</v>
      </c>
      <c r="AJ731">
        <v>0</v>
      </c>
      <c r="AK731">
        <v>3416</v>
      </c>
      <c r="AL731">
        <v>0</v>
      </c>
    </row>
    <row r="732" spans="1:38" hidden="1" x14ac:dyDescent="0.25">
      <c r="A732">
        <v>1384</v>
      </c>
      <c r="B732" t="s">
        <v>94</v>
      </c>
      <c r="C732" t="s">
        <v>166</v>
      </c>
      <c r="D732" t="s">
        <v>175</v>
      </c>
      <c r="E732" t="s">
        <v>337</v>
      </c>
      <c r="F732" t="s">
        <v>175</v>
      </c>
      <c r="H732" t="s">
        <v>1782</v>
      </c>
      <c r="I732" t="s">
        <v>50</v>
      </c>
      <c r="J732" t="s">
        <v>1783</v>
      </c>
      <c r="K732">
        <v>2528</v>
      </c>
      <c r="L732">
        <v>2528</v>
      </c>
      <c r="M732">
        <v>0</v>
      </c>
      <c r="N732">
        <v>31</v>
      </c>
      <c r="O732">
        <v>0</v>
      </c>
      <c r="P732">
        <v>278.916</v>
      </c>
      <c r="Q732">
        <v>284.565</v>
      </c>
      <c r="R732">
        <v>40000</v>
      </c>
      <c r="S732">
        <v>225960</v>
      </c>
      <c r="T732">
        <v>0</v>
      </c>
      <c r="U732">
        <v>21000</v>
      </c>
      <c r="V732">
        <v>204960</v>
      </c>
      <c r="W732">
        <v>158984</v>
      </c>
      <c r="X732">
        <v>26779.204000000002</v>
      </c>
      <c r="Y732">
        <v>185763.204</v>
      </c>
      <c r="Z732">
        <v>9.3699999999999992</v>
      </c>
      <c r="AA732">
        <v>1918858.64</v>
      </c>
      <c r="AB732">
        <v>1765715.1740000001</v>
      </c>
      <c r="AC732">
        <v>0.90629999999999999</v>
      </c>
      <c r="AD732">
        <v>0.92020000000000002</v>
      </c>
      <c r="AE732">
        <v>8.6199999999999992</v>
      </c>
      <c r="AH732">
        <v>0</v>
      </c>
      <c r="AI732">
        <v>0</v>
      </c>
      <c r="AJ732">
        <v>0</v>
      </c>
      <c r="AK732">
        <v>212</v>
      </c>
      <c r="AL732">
        <v>0</v>
      </c>
    </row>
    <row r="733" spans="1:38" hidden="1" x14ac:dyDescent="0.25">
      <c r="A733">
        <v>1386</v>
      </c>
      <c r="B733" t="s">
        <v>45</v>
      </c>
      <c r="C733" t="s">
        <v>453</v>
      </c>
      <c r="D733" t="s">
        <v>771</v>
      </c>
      <c r="E733" t="s">
        <v>772</v>
      </c>
      <c r="F733" t="s">
        <v>771</v>
      </c>
      <c r="H733" t="s">
        <v>1784</v>
      </c>
      <c r="I733" t="s">
        <v>57</v>
      </c>
      <c r="J733" t="s">
        <v>1785</v>
      </c>
      <c r="K733">
        <v>710</v>
      </c>
      <c r="L733">
        <v>710</v>
      </c>
      <c r="M733">
        <v>0</v>
      </c>
      <c r="N733">
        <v>709</v>
      </c>
      <c r="O733">
        <v>0</v>
      </c>
      <c r="P733">
        <v>556.14099999999996</v>
      </c>
      <c r="Q733">
        <v>569.56299999999999</v>
      </c>
      <c r="R733">
        <v>40000</v>
      </c>
      <c r="S733">
        <v>536880</v>
      </c>
      <c r="T733">
        <v>100000</v>
      </c>
      <c r="U733">
        <v>0</v>
      </c>
      <c r="V733">
        <v>636880</v>
      </c>
      <c r="W733">
        <v>47</v>
      </c>
      <c r="X733">
        <v>576330.20499999996</v>
      </c>
      <c r="Y733">
        <v>576377.20499999996</v>
      </c>
      <c r="Z733">
        <v>9.5</v>
      </c>
      <c r="AA733">
        <v>3383492.89</v>
      </c>
      <c r="AB733">
        <v>6766551.3030000003</v>
      </c>
      <c r="AC733">
        <v>0.90500000000000003</v>
      </c>
      <c r="AD733">
        <v>1.9999</v>
      </c>
      <c r="AE733">
        <v>19</v>
      </c>
      <c r="AH733">
        <v>0</v>
      </c>
      <c r="AI733">
        <v>0</v>
      </c>
      <c r="AJ733">
        <v>0</v>
      </c>
      <c r="AK733">
        <v>5374.51</v>
      </c>
      <c r="AL733">
        <v>0</v>
      </c>
    </row>
    <row r="734" spans="1:38" hidden="1" x14ac:dyDescent="0.25">
      <c r="A734">
        <v>1389</v>
      </c>
      <c r="B734" t="s">
        <v>94</v>
      </c>
      <c r="C734" t="s">
        <v>166</v>
      </c>
      <c r="D734" t="s">
        <v>167</v>
      </c>
      <c r="E734" t="s">
        <v>1163</v>
      </c>
      <c r="F734" t="s">
        <v>167</v>
      </c>
      <c r="H734" t="s">
        <v>1786</v>
      </c>
      <c r="I734" t="s">
        <v>43</v>
      </c>
      <c r="J734" t="s">
        <v>1787</v>
      </c>
      <c r="K734">
        <v>2404</v>
      </c>
      <c r="L734">
        <v>2404</v>
      </c>
      <c r="M734">
        <v>0</v>
      </c>
      <c r="N734">
        <v>0</v>
      </c>
      <c r="O734">
        <v>0</v>
      </c>
      <c r="P734">
        <v>569.03</v>
      </c>
      <c r="Q734">
        <v>580.67100000000005</v>
      </c>
      <c r="R734">
        <v>20000</v>
      </c>
      <c r="S734">
        <v>232820</v>
      </c>
      <c r="T734">
        <v>0</v>
      </c>
      <c r="U734">
        <v>55000</v>
      </c>
      <c r="V734">
        <v>177820</v>
      </c>
      <c r="W734">
        <v>160091.6</v>
      </c>
      <c r="X734">
        <v>0</v>
      </c>
      <c r="Y734">
        <v>160091.6</v>
      </c>
      <c r="Z734">
        <v>9.9700000000000006</v>
      </c>
      <c r="AA734">
        <v>1735983.78</v>
      </c>
      <c r="AB734">
        <v>1520180.67</v>
      </c>
      <c r="AC734">
        <v>0.90029999999999999</v>
      </c>
      <c r="AD734">
        <v>0.87570000000000003</v>
      </c>
      <c r="AE734">
        <v>8.73</v>
      </c>
      <c r="AH734">
        <v>0</v>
      </c>
      <c r="AI734">
        <v>0</v>
      </c>
      <c r="AJ734">
        <v>0</v>
      </c>
      <c r="AK734">
        <v>0</v>
      </c>
      <c r="AL734">
        <v>0</v>
      </c>
    </row>
    <row r="735" spans="1:38" hidden="1" x14ac:dyDescent="0.25">
      <c r="A735">
        <v>1390</v>
      </c>
      <c r="B735" t="s">
        <v>52</v>
      </c>
      <c r="C735" t="s">
        <v>120</v>
      </c>
      <c r="D735" t="s">
        <v>121</v>
      </c>
      <c r="E735" t="s">
        <v>783</v>
      </c>
      <c r="F735" t="s">
        <v>121</v>
      </c>
      <c r="H735" t="s">
        <v>1788</v>
      </c>
      <c r="I735" t="s">
        <v>57</v>
      </c>
      <c r="J735" t="s">
        <v>1789</v>
      </c>
      <c r="K735">
        <v>505</v>
      </c>
      <c r="L735">
        <v>505</v>
      </c>
      <c r="M735">
        <v>0</v>
      </c>
      <c r="N735">
        <v>503</v>
      </c>
      <c r="O735">
        <v>0</v>
      </c>
      <c r="P735">
        <v>0</v>
      </c>
      <c r="Q735">
        <v>15.090999999999999</v>
      </c>
      <c r="R735">
        <v>20000</v>
      </c>
      <c r="S735">
        <v>301820</v>
      </c>
      <c r="T735">
        <v>753740</v>
      </c>
      <c r="U735">
        <v>0</v>
      </c>
      <c r="V735">
        <v>1055560</v>
      </c>
      <c r="W735">
        <v>269</v>
      </c>
      <c r="X735">
        <v>956917.26</v>
      </c>
      <c r="Y735">
        <v>957186.26</v>
      </c>
      <c r="Z735">
        <v>9.32</v>
      </c>
      <c r="AA735">
        <v>5625853.7599999998</v>
      </c>
      <c r="AB735">
        <v>11223389.67</v>
      </c>
      <c r="AC735">
        <v>0.90680000000000005</v>
      </c>
      <c r="AD735">
        <v>1.9950000000000001</v>
      </c>
      <c r="AE735">
        <v>18.59</v>
      </c>
      <c r="AH735">
        <v>0</v>
      </c>
      <c r="AI735">
        <v>0</v>
      </c>
      <c r="AJ735">
        <v>0</v>
      </c>
      <c r="AK735">
        <v>5020</v>
      </c>
      <c r="AL735">
        <v>0</v>
      </c>
    </row>
    <row r="736" spans="1:38" hidden="1" x14ac:dyDescent="0.25">
      <c r="A736">
        <v>1394</v>
      </c>
      <c r="B736" t="s">
        <v>52</v>
      </c>
      <c r="C736" t="s">
        <v>53</v>
      </c>
      <c r="D736" t="s">
        <v>491</v>
      </c>
      <c r="E736" t="s">
        <v>836</v>
      </c>
      <c r="F736" t="s">
        <v>491</v>
      </c>
      <c r="H736" t="s">
        <v>1790</v>
      </c>
      <c r="I736" t="s">
        <v>57</v>
      </c>
      <c r="J736" t="s">
        <v>1791</v>
      </c>
      <c r="K736">
        <v>298</v>
      </c>
      <c r="L736">
        <v>298</v>
      </c>
      <c r="M736">
        <v>0</v>
      </c>
      <c r="N736">
        <v>296</v>
      </c>
      <c r="O736">
        <v>0</v>
      </c>
      <c r="P736">
        <v>835.76700000000005</v>
      </c>
      <c r="Q736">
        <v>857.20600000000002</v>
      </c>
      <c r="R736">
        <v>20000</v>
      </c>
      <c r="S736">
        <v>428780</v>
      </c>
      <c r="T736">
        <v>0</v>
      </c>
      <c r="U736">
        <v>0</v>
      </c>
      <c r="V736">
        <v>428780</v>
      </c>
      <c r="W736">
        <v>133</v>
      </c>
      <c r="X736">
        <v>387912.52</v>
      </c>
      <c r="Y736">
        <v>388045.52</v>
      </c>
      <c r="Z736">
        <v>9.5</v>
      </c>
      <c r="AA736">
        <v>2278463.33</v>
      </c>
      <c r="AB736">
        <v>4555509.8080000002</v>
      </c>
      <c r="AC736">
        <v>0.90500000000000003</v>
      </c>
      <c r="AD736">
        <v>1.9994000000000001</v>
      </c>
      <c r="AE736">
        <v>18.989999999999998</v>
      </c>
      <c r="AH736">
        <v>0</v>
      </c>
      <c r="AI736">
        <v>0</v>
      </c>
      <c r="AJ736">
        <v>0</v>
      </c>
      <c r="AK736">
        <v>2381</v>
      </c>
      <c r="AL736">
        <v>0</v>
      </c>
    </row>
    <row r="737" spans="1:38" hidden="1" x14ac:dyDescent="0.25">
      <c r="A737">
        <v>1395</v>
      </c>
      <c r="B737" t="s">
        <v>52</v>
      </c>
      <c r="C737" t="s">
        <v>52</v>
      </c>
      <c r="D737" t="s">
        <v>116</v>
      </c>
      <c r="E737" t="s">
        <v>117</v>
      </c>
      <c r="F737" t="s">
        <v>116</v>
      </c>
      <c r="H737" t="s">
        <v>1792</v>
      </c>
      <c r="I737" t="s">
        <v>57</v>
      </c>
      <c r="J737" t="s">
        <v>1793</v>
      </c>
      <c r="K737">
        <v>880</v>
      </c>
      <c r="L737">
        <v>880</v>
      </c>
      <c r="M737">
        <v>0</v>
      </c>
      <c r="N737">
        <v>609</v>
      </c>
      <c r="O737">
        <v>0</v>
      </c>
      <c r="P737">
        <v>847.77700000000004</v>
      </c>
      <c r="Q737">
        <v>874.36300000000006</v>
      </c>
      <c r="R737">
        <v>20000</v>
      </c>
      <c r="S737">
        <v>531720</v>
      </c>
      <c r="T737">
        <v>500000</v>
      </c>
      <c r="U737">
        <v>0</v>
      </c>
      <c r="V737">
        <v>1031720</v>
      </c>
      <c r="W737">
        <v>17617</v>
      </c>
      <c r="X737">
        <v>917105.28</v>
      </c>
      <c r="Y737">
        <v>934722.28</v>
      </c>
      <c r="Z737">
        <v>9.4</v>
      </c>
      <c r="AA737">
        <v>5590422.3700000001</v>
      </c>
      <c r="AB737">
        <v>13396520.119999999</v>
      </c>
      <c r="AC737">
        <v>0.90600000000000003</v>
      </c>
      <c r="AD737">
        <v>2.3963000000000001</v>
      </c>
      <c r="AE737">
        <v>22.53</v>
      </c>
      <c r="AH737">
        <v>0</v>
      </c>
      <c r="AI737">
        <v>0</v>
      </c>
      <c r="AJ737">
        <v>0</v>
      </c>
      <c r="AK737">
        <v>6090</v>
      </c>
      <c r="AL737">
        <v>0</v>
      </c>
    </row>
    <row r="738" spans="1:38" hidden="1" x14ac:dyDescent="0.25">
      <c r="A738">
        <v>1397</v>
      </c>
      <c r="B738" t="s">
        <v>52</v>
      </c>
      <c r="C738" t="s">
        <v>52</v>
      </c>
      <c r="D738" t="s">
        <v>116</v>
      </c>
      <c r="E738" t="s">
        <v>117</v>
      </c>
      <c r="F738" t="s">
        <v>116</v>
      </c>
      <c r="H738" t="s">
        <v>1794</v>
      </c>
      <c r="I738" t="s">
        <v>57</v>
      </c>
      <c r="J738" t="s">
        <v>1795</v>
      </c>
      <c r="K738">
        <v>1495</v>
      </c>
      <c r="L738">
        <v>1495</v>
      </c>
      <c r="M738">
        <v>0</v>
      </c>
      <c r="N738">
        <v>270</v>
      </c>
      <c r="O738">
        <v>0</v>
      </c>
      <c r="P738">
        <v>50.722000000000001</v>
      </c>
      <c r="Q738">
        <v>79.367000000000004</v>
      </c>
      <c r="R738">
        <v>20000</v>
      </c>
      <c r="S738">
        <v>572900</v>
      </c>
      <c r="T738">
        <v>250000</v>
      </c>
      <c r="U738">
        <v>0</v>
      </c>
      <c r="V738">
        <v>822900</v>
      </c>
      <c r="W738">
        <v>182489.5</v>
      </c>
      <c r="X738">
        <v>540000</v>
      </c>
      <c r="Y738">
        <v>722489.5</v>
      </c>
      <c r="Z738">
        <v>12.2</v>
      </c>
      <c r="AA738">
        <v>5050128.5599999996</v>
      </c>
      <c r="AB738">
        <v>16057430.310000001</v>
      </c>
      <c r="AC738">
        <v>0.878</v>
      </c>
      <c r="AD738">
        <v>3.1796000000000002</v>
      </c>
      <c r="AE738">
        <v>38.79</v>
      </c>
      <c r="AH738">
        <v>0</v>
      </c>
      <c r="AI738">
        <v>0</v>
      </c>
      <c r="AJ738">
        <v>0</v>
      </c>
      <c r="AK738">
        <v>2700</v>
      </c>
      <c r="AL738">
        <v>0</v>
      </c>
    </row>
    <row r="739" spans="1:38" hidden="1" x14ac:dyDescent="0.25">
      <c r="A739">
        <v>1398</v>
      </c>
      <c r="B739" t="s">
        <v>94</v>
      </c>
      <c r="C739" t="s">
        <v>166</v>
      </c>
      <c r="D739" t="s">
        <v>167</v>
      </c>
      <c r="E739" t="s">
        <v>1207</v>
      </c>
      <c r="F739" t="s">
        <v>167</v>
      </c>
      <c r="H739" t="s">
        <v>1796</v>
      </c>
      <c r="I739" t="s">
        <v>57</v>
      </c>
      <c r="J739" t="s">
        <v>1797</v>
      </c>
      <c r="K739">
        <v>838</v>
      </c>
      <c r="L739">
        <v>838</v>
      </c>
      <c r="M739">
        <v>0</v>
      </c>
      <c r="N739">
        <v>493</v>
      </c>
      <c r="O739">
        <v>0</v>
      </c>
      <c r="P739">
        <v>974.85599999999999</v>
      </c>
      <c r="Q739">
        <v>974.85599999999999</v>
      </c>
      <c r="R739">
        <v>20000</v>
      </c>
      <c r="S739">
        <v>0</v>
      </c>
      <c r="T739">
        <v>305000</v>
      </c>
      <c r="U739">
        <v>0</v>
      </c>
      <c r="V739">
        <v>305000</v>
      </c>
      <c r="W739">
        <v>17165</v>
      </c>
      <c r="X739">
        <v>258859.51</v>
      </c>
      <c r="Y739">
        <v>276024.51</v>
      </c>
      <c r="Z739">
        <v>9.5</v>
      </c>
      <c r="AA739">
        <v>1699896.39</v>
      </c>
      <c r="AB739">
        <v>3162082.7629999998</v>
      </c>
      <c r="AC739">
        <v>0.90500000000000003</v>
      </c>
      <c r="AD739">
        <v>1.8602000000000001</v>
      </c>
      <c r="AE739">
        <v>17.670000000000002</v>
      </c>
      <c r="AH739">
        <v>0</v>
      </c>
      <c r="AI739">
        <v>0</v>
      </c>
      <c r="AJ739">
        <v>0</v>
      </c>
      <c r="AK739">
        <v>4930</v>
      </c>
      <c r="AL739">
        <v>0</v>
      </c>
    </row>
    <row r="740" spans="1:38" hidden="1" x14ac:dyDescent="0.25">
      <c r="A740">
        <v>1400</v>
      </c>
      <c r="B740" t="s">
        <v>71</v>
      </c>
      <c r="C740" t="s">
        <v>72</v>
      </c>
      <c r="D740" t="s">
        <v>73</v>
      </c>
      <c r="E740" t="s">
        <v>74</v>
      </c>
      <c r="F740" t="s">
        <v>73</v>
      </c>
      <c r="H740" t="s">
        <v>1798</v>
      </c>
      <c r="I740" t="s">
        <v>43</v>
      </c>
      <c r="J740" t="s">
        <v>1799</v>
      </c>
      <c r="K740">
        <v>1450</v>
      </c>
      <c r="L740">
        <v>1450</v>
      </c>
      <c r="M740">
        <v>0</v>
      </c>
      <c r="N740">
        <v>95</v>
      </c>
      <c r="O740">
        <v>0</v>
      </c>
      <c r="P740">
        <v>1178.8599999999999</v>
      </c>
      <c r="Q740">
        <v>1222.47</v>
      </c>
      <c r="R740">
        <v>20000</v>
      </c>
      <c r="S740">
        <v>872200</v>
      </c>
      <c r="T740">
        <v>0</v>
      </c>
      <c r="U740">
        <v>42640</v>
      </c>
      <c r="V740">
        <v>829560</v>
      </c>
      <c r="W740">
        <v>675242.15</v>
      </c>
      <c r="X740">
        <v>120956.85</v>
      </c>
      <c r="Y740">
        <v>796199</v>
      </c>
      <c r="Z740">
        <v>4.0199999999999996</v>
      </c>
      <c r="AA740">
        <v>6112348.2599999998</v>
      </c>
      <c r="AB740">
        <v>5312377.79</v>
      </c>
      <c r="AC740">
        <v>0.95979999999999999</v>
      </c>
      <c r="AD740">
        <v>0.86909999999999998</v>
      </c>
      <c r="AE740">
        <v>3.49</v>
      </c>
      <c r="AH740">
        <v>0</v>
      </c>
      <c r="AI740">
        <v>0</v>
      </c>
      <c r="AJ740">
        <v>0</v>
      </c>
      <c r="AK740">
        <v>950</v>
      </c>
      <c r="AL740">
        <v>0</v>
      </c>
    </row>
    <row r="741" spans="1:38" hidden="1" x14ac:dyDescent="0.25">
      <c r="A741">
        <v>1402</v>
      </c>
      <c r="B741" t="s">
        <v>52</v>
      </c>
      <c r="C741" t="s">
        <v>120</v>
      </c>
      <c r="D741" t="s">
        <v>196</v>
      </c>
      <c r="E741" t="s">
        <v>622</v>
      </c>
      <c r="F741" t="s">
        <v>196</v>
      </c>
      <c r="H741" t="s">
        <v>1800</v>
      </c>
      <c r="I741" t="s">
        <v>43</v>
      </c>
      <c r="J741" t="s">
        <v>1801</v>
      </c>
      <c r="K741">
        <v>1944</v>
      </c>
      <c r="L741">
        <v>1944</v>
      </c>
      <c r="M741">
        <v>0</v>
      </c>
      <c r="N741">
        <v>13</v>
      </c>
      <c r="O741">
        <v>0</v>
      </c>
      <c r="P741">
        <v>522.64300000000003</v>
      </c>
      <c r="Q741">
        <v>547.72</v>
      </c>
      <c r="R741">
        <v>20000</v>
      </c>
      <c r="S741">
        <v>501540</v>
      </c>
      <c r="T741">
        <v>0</v>
      </c>
      <c r="U741">
        <v>130000</v>
      </c>
      <c r="V741">
        <v>371540</v>
      </c>
      <c r="W741">
        <v>323273.59999999998</v>
      </c>
      <c r="X741">
        <v>17252.689999999999</v>
      </c>
      <c r="Y741">
        <v>340526.29</v>
      </c>
      <c r="Z741">
        <v>8.35</v>
      </c>
      <c r="AA741">
        <v>3343490.61</v>
      </c>
      <c r="AB741">
        <v>1667475.899</v>
      </c>
      <c r="AC741">
        <v>0.91649999999999998</v>
      </c>
      <c r="AD741">
        <v>0.49869999999999998</v>
      </c>
      <c r="AE741">
        <v>4.16</v>
      </c>
      <c r="AH741">
        <v>0</v>
      </c>
      <c r="AI741">
        <v>0</v>
      </c>
      <c r="AJ741">
        <v>0</v>
      </c>
      <c r="AK741">
        <v>130</v>
      </c>
      <c r="AL741">
        <v>0</v>
      </c>
    </row>
    <row r="742" spans="1:38" hidden="1" x14ac:dyDescent="0.25">
      <c r="A742">
        <v>1403</v>
      </c>
      <c r="B742" t="s">
        <v>52</v>
      </c>
      <c r="C742" t="s">
        <v>52</v>
      </c>
      <c r="D742" t="s">
        <v>112</v>
      </c>
      <c r="E742" t="s">
        <v>1521</v>
      </c>
      <c r="F742" t="s">
        <v>112</v>
      </c>
      <c r="H742" t="s">
        <v>1802</v>
      </c>
      <c r="I742" t="s">
        <v>57</v>
      </c>
      <c r="J742" t="s">
        <v>1803</v>
      </c>
      <c r="K742">
        <v>162</v>
      </c>
      <c r="L742">
        <v>162</v>
      </c>
      <c r="M742">
        <v>0</v>
      </c>
      <c r="N742">
        <v>161</v>
      </c>
      <c r="O742">
        <v>0</v>
      </c>
      <c r="P742">
        <v>667.72400000000005</v>
      </c>
      <c r="Q742">
        <v>680.92899999999997</v>
      </c>
      <c r="R742">
        <v>20000</v>
      </c>
      <c r="S742">
        <v>264100</v>
      </c>
      <c r="T742">
        <v>0</v>
      </c>
      <c r="U742">
        <v>0</v>
      </c>
      <c r="V742">
        <v>264100</v>
      </c>
      <c r="W742">
        <v>1</v>
      </c>
      <c r="X742">
        <v>239009.33</v>
      </c>
      <c r="Y742">
        <v>239010.33</v>
      </c>
      <c r="Z742">
        <v>9.5</v>
      </c>
      <c r="AA742">
        <v>1405404.59</v>
      </c>
      <c r="AB742">
        <v>873218.34100000001</v>
      </c>
      <c r="AC742">
        <v>0.90500000000000003</v>
      </c>
      <c r="AD742">
        <v>0.62129999999999996</v>
      </c>
      <c r="AE742">
        <v>5.9</v>
      </c>
      <c r="AH742">
        <v>0</v>
      </c>
      <c r="AI742">
        <v>0</v>
      </c>
      <c r="AJ742">
        <v>0</v>
      </c>
      <c r="AK742">
        <v>1610</v>
      </c>
      <c r="AL742">
        <v>0</v>
      </c>
    </row>
    <row r="743" spans="1:38" hidden="1" x14ac:dyDescent="0.25">
      <c r="A743">
        <v>1404</v>
      </c>
      <c r="B743" t="s">
        <v>94</v>
      </c>
      <c r="C743" t="s">
        <v>166</v>
      </c>
      <c r="D743" t="s">
        <v>167</v>
      </c>
      <c r="E743" t="s">
        <v>402</v>
      </c>
      <c r="F743" t="s">
        <v>167</v>
      </c>
      <c r="H743" t="s">
        <v>1804</v>
      </c>
      <c r="I743" t="s">
        <v>50</v>
      </c>
      <c r="J743" t="s">
        <v>1805</v>
      </c>
      <c r="K743">
        <v>1203</v>
      </c>
      <c r="L743">
        <v>1203</v>
      </c>
      <c r="M743">
        <v>0</v>
      </c>
      <c r="N743">
        <v>2</v>
      </c>
      <c r="O743">
        <v>0</v>
      </c>
      <c r="P743">
        <v>504.024</v>
      </c>
      <c r="Q743">
        <v>515.84299999999996</v>
      </c>
      <c r="R743">
        <v>10000</v>
      </c>
      <c r="S743">
        <v>118190</v>
      </c>
      <c r="T743">
        <v>0</v>
      </c>
      <c r="U743">
        <v>48000</v>
      </c>
      <c r="V743">
        <v>70190</v>
      </c>
      <c r="W743">
        <v>61430.6</v>
      </c>
      <c r="X743">
        <v>3127.98</v>
      </c>
      <c r="Y743">
        <v>64558.58</v>
      </c>
      <c r="Z743">
        <v>8.02</v>
      </c>
      <c r="AA743">
        <v>757575.14</v>
      </c>
      <c r="AB743">
        <v>777483.38199999998</v>
      </c>
      <c r="AC743">
        <v>0.91979999999999995</v>
      </c>
      <c r="AD743">
        <v>1.0263</v>
      </c>
      <c r="AE743">
        <v>8.23</v>
      </c>
      <c r="AH743">
        <v>0</v>
      </c>
      <c r="AI743">
        <v>0</v>
      </c>
      <c r="AJ743">
        <v>0</v>
      </c>
      <c r="AK743">
        <v>20</v>
      </c>
      <c r="AL743">
        <v>0</v>
      </c>
    </row>
    <row r="744" spans="1:38" hidden="1" x14ac:dyDescent="0.25">
      <c r="A744">
        <v>1405</v>
      </c>
      <c r="B744" t="s">
        <v>52</v>
      </c>
      <c r="C744" t="s">
        <v>120</v>
      </c>
      <c r="D744" t="s">
        <v>121</v>
      </c>
      <c r="E744" t="s">
        <v>122</v>
      </c>
      <c r="F744" t="s">
        <v>121</v>
      </c>
      <c r="H744" t="s">
        <v>1806</v>
      </c>
      <c r="I744" t="s">
        <v>57</v>
      </c>
      <c r="J744" t="s">
        <v>1807</v>
      </c>
      <c r="K744">
        <v>638</v>
      </c>
      <c r="L744">
        <v>638</v>
      </c>
      <c r="M744">
        <v>0</v>
      </c>
      <c r="N744">
        <v>554</v>
      </c>
      <c r="O744">
        <v>0</v>
      </c>
      <c r="P744">
        <v>11884.6</v>
      </c>
      <c r="Q744">
        <v>12109.9</v>
      </c>
      <c r="R744">
        <v>2000</v>
      </c>
      <c r="S744">
        <v>450600</v>
      </c>
      <c r="T744">
        <v>0</v>
      </c>
      <c r="U744">
        <v>0</v>
      </c>
      <c r="V744">
        <v>450600</v>
      </c>
      <c r="W744">
        <v>27858</v>
      </c>
      <c r="X744">
        <v>380620.16</v>
      </c>
      <c r="Y744">
        <v>408478.16</v>
      </c>
      <c r="Z744">
        <v>9.35</v>
      </c>
      <c r="AA744">
        <v>2464336.14</v>
      </c>
      <c r="AB744">
        <v>4553402.665</v>
      </c>
      <c r="AC744">
        <v>0.90649999999999997</v>
      </c>
      <c r="AD744">
        <v>1.8476999999999999</v>
      </c>
      <c r="AE744">
        <v>17.28</v>
      </c>
      <c r="AH744">
        <v>0</v>
      </c>
      <c r="AI744">
        <v>0</v>
      </c>
      <c r="AJ744">
        <v>0</v>
      </c>
      <c r="AK744">
        <v>5530</v>
      </c>
      <c r="AL744">
        <v>0</v>
      </c>
    </row>
    <row r="745" spans="1:38" hidden="1" x14ac:dyDescent="0.25">
      <c r="A745">
        <v>1408</v>
      </c>
      <c r="B745" t="s">
        <v>52</v>
      </c>
      <c r="C745" t="s">
        <v>52</v>
      </c>
      <c r="D745" t="s">
        <v>139</v>
      </c>
      <c r="E745" t="s">
        <v>1065</v>
      </c>
      <c r="F745" t="s">
        <v>139</v>
      </c>
      <c r="H745" t="s">
        <v>1808</v>
      </c>
      <c r="I745" t="s">
        <v>43</v>
      </c>
      <c r="J745" t="s">
        <v>1809</v>
      </c>
      <c r="K745">
        <v>2453</v>
      </c>
      <c r="L745">
        <v>2453</v>
      </c>
      <c r="M745">
        <v>0</v>
      </c>
      <c r="N745">
        <v>0</v>
      </c>
      <c r="O745">
        <v>0</v>
      </c>
      <c r="P745">
        <v>11111.3</v>
      </c>
      <c r="Q745">
        <v>11253.1</v>
      </c>
      <c r="R745">
        <v>2000</v>
      </c>
      <c r="S745">
        <v>283600</v>
      </c>
      <c r="T745">
        <v>0</v>
      </c>
      <c r="U745">
        <v>0</v>
      </c>
      <c r="V745">
        <v>283600</v>
      </c>
      <c r="W745">
        <v>258077</v>
      </c>
      <c r="X745">
        <v>0</v>
      </c>
      <c r="Y745">
        <v>258077</v>
      </c>
      <c r="Z745">
        <v>9</v>
      </c>
      <c r="AA745">
        <v>2990393.86</v>
      </c>
      <c r="AB745">
        <v>1016815.75</v>
      </c>
      <c r="AC745">
        <v>0.91</v>
      </c>
      <c r="AD745">
        <v>0.34</v>
      </c>
      <c r="AE745">
        <v>3.06</v>
      </c>
      <c r="AH745">
        <v>0</v>
      </c>
      <c r="AI745">
        <v>0</v>
      </c>
      <c r="AJ745">
        <v>0</v>
      </c>
      <c r="AK745">
        <v>0</v>
      </c>
      <c r="AL745">
        <v>0</v>
      </c>
    </row>
    <row r="746" spans="1:38" hidden="1" x14ac:dyDescent="0.25">
      <c r="A746">
        <v>1410</v>
      </c>
      <c r="B746" t="s">
        <v>71</v>
      </c>
      <c r="C746" t="s">
        <v>108</v>
      </c>
      <c r="D746" t="s">
        <v>340</v>
      </c>
      <c r="E746" t="s">
        <v>963</v>
      </c>
      <c r="F746" t="s">
        <v>340</v>
      </c>
      <c r="H746" t="s">
        <v>1810</v>
      </c>
      <c r="I746" t="s">
        <v>57</v>
      </c>
      <c r="J746" t="s">
        <v>1811</v>
      </c>
      <c r="K746">
        <v>1134</v>
      </c>
      <c r="L746">
        <v>1134</v>
      </c>
      <c r="M746">
        <v>0</v>
      </c>
      <c r="N746">
        <v>1094</v>
      </c>
      <c r="O746">
        <v>0</v>
      </c>
      <c r="P746">
        <v>793.85799999999995</v>
      </c>
      <c r="Q746">
        <v>815.45899999999995</v>
      </c>
      <c r="R746">
        <v>40000</v>
      </c>
      <c r="S746">
        <v>864040</v>
      </c>
      <c r="T746">
        <v>0</v>
      </c>
      <c r="U746">
        <v>0</v>
      </c>
      <c r="V746">
        <v>864040</v>
      </c>
      <c r="W746">
        <v>1062</v>
      </c>
      <c r="X746">
        <v>1562847.74</v>
      </c>
      <c r="Y746">
        <v>1563909.74</v>
      </c>
      <c r="Z746">
        <v>-81</v>
      </c>
      <c r="AA746">
        <v>9108700</v>
      </c>
      <c r="AB746">
        <v>9110890</v>
      </c>
      <c r="AC746">
        <v>1.81</v>
      </c>
      <c r="AD746">
        <v>1.0002</v>
      </c>
      <c r="AE746">
        <v>-81.02</v>
      </c>
      <c r="AH746">
        <v>0</v>
      </c>
      <c r="AI746">
        <v>0</v>
      </c>
      <c r="AJ746">
        <v>0</v>
      </c>
      <c r="AK746">
        <v>5404</v>
      </c>
      <c r="AL746">
        <v>0</v>
      </c>
    </row>
    <row r="747" spans="1:38" hidden="1" x14ac:dyDescent="0.25">
      <c r="A747">
        <v>1412</v>
      </c>
      <c r="B747" t="s">
        <v>52</v>
      </c>
      <c r="C747" t="s">
        <v>120</v>
      </c>
      <c r="D747" t="s">
        <v>121</v>
      </c>
      <c r="E747" t="s">
        <v>1402</v>
      </c>
      <c r="F747" t="s">
        <v>121</v>
      </c>
      <c r="H747" t="s">
        <v>1812</v>
      </c>
      <c r="I747" t="s">
        <v>57</v>
      </c>
      <c r="J747" t="s">
        <v>1813</v>
      </c>
      <c r="K747">
        <v>291</v>
      </c>
      <c r="L747">
        <v>291</v>
      </c>
      <c r="M747">
        <v>0</v>
      </c>
      <c r="N747">
        <v>290</v>
      </c>
      <c r="O747">
        <v>0</v>
      </c>
      <c r="P747">
        <v>855.72500000000002</v>
      </c>
      <c r="Q747">
        <v>878.98699999999997</v>
      </c>
      <c r="R747">
        <v>20000</v>
      </c>
      <c r="S747">
        <v>465240</v>
      </c>
      <c r="T747">
        <v>113000</v>
      </c>
      <c r="U747">
        <v>0</v>
      </c>
      <c r="V747">
        <v>578240</v>
      </c>
      <c r="W747">
        <v>402</v>
      </c>
      <c r="X747">
        <v>522904.8</v>
      </c>
      <c r="Y747">
        <v>523306.8</v>
      </c>
      <c r="Z747">
        <v>9.5</v>
      </c>
      <c r="AA747">
        <v>3073712.9</v>
      </c>
      <c r="AB747">
        <v>6138900.96</v>
      </c>
      <c r="AC747">
        <v>0.90500000000000003</v>
      </c>
      <c r="AD747">
        <v>1.9972000000000001</v>
      </c>
      <c r="AE747">
        <v>18.97</v>
      </c>
      <c r="AH747">
        <v>0</v>
      </c>
      <c r="AI747">
        <v>0</v>
      </c>
      <c r="AJ747">
        <v>0</v>
      </c>
      <c r="AK747">
        <v>2900</v>
      </c>
      <c r="AL747">
        <v>0</v>
      </c>
    </row>
    <row r="748" spans="1:38" hidden="1" x14ac:dyDescent="0.25">
      <c r="A748">
        <v>1418</v>
      </c>
      <c r="B748" t="s">
        <v>94</v>
      </c>
      <c r="C748" t="s">
        <v>166</v>
      </c>
      <c r="D748" t="s">
        <v>175</v>
      </c>
      <c r="E748" t="s">
        <v>176</v>
      </c>
      <c r="F748" t="s">
        <v>175</v>
      </c>
      <c r="H748" t="s">
        <v>1814</v>
      </c>
      <c r="I748" t="s">
        <v>57</v>
      </c>
      <c r="J748" t="s">
        <v>1815</v>
      </c>
      <c r="K748">
        <v>505</v>
      </c>
      <c r="L748">
        <v>505</v>
      </c>
      <c r="M748">
        <v>0</v>
      </c>
      <c r="N748">
        <v>465</v>
      </c>
      <c r="O748">
        <v>0</v>
      </c>
      <c r="P748">
        <v>708.101</v>
      </c>
      <c r="Q748">
        <v>731.51599999999996</v>
      </c>
      <c r="R748">
        <v>20000</v>
      </c>
      <c r="S748">
        <v>468300</v>
      </c>
      <c r="T748">
        <v>0</v>
      </c>
      <c r="U748">
        <v>0</v>
      </c>
      <c r="V748">
        <v>468300</v>
      </c>
      <c r="W748">
        <v>4191.3999999999996</v>
      </c>
      <c r="X748">
        <v>419620.24400000001</v>
      </c>
      <c r="Y748">
        <v>423811.64399999997</v>
      </c>
      <c r="Z748">
        <v>9.5</v>
      </c>
      <c r="AA748">
        <v>2506538.48</v>
      </c>
      <c r="AB748">
        <v>4971452.4620000003</v>
      </c>
      <c r="AC748">
        <v>0.90500000000000003</v>
      </c>
      <c r="AD748">
        <v>1.9834000000000001</v>
      </c>
      <c r="AE748">
        <v>18.84</v>
      </c>
      <c r="AH748">
        <v>0</v>
      </c>
      <c r="AI748">
        <v>0</v>
      </c>
      <c r="AJ748">
        <v>0</v>
      </c>
      <c r="AK748">
        <v>3743</v>
      </c>
      <c r="AL748">
        <v>0</v>
      </c>
    </row>
    <row r="749" spans="1:38" hidden="1" x14ac:dyDescent="0.25">
      <c r="A749">
        <v>1419</v>
      </c>
      <c r="B749" t="s">
        <v>52</v>
      </c>
      <c r="C749" t="s">
        <v>53</v>
      </c>
      <c r="D749" t="s">
        <v>54</v>
      </c>
      <c r="E749" t="s">
        <v>55</v>
      </c>
      <c r="F749" t="s">
        <v>54</v>
      </c>
      <c r="H749" t="s">
        <v>1816</v>
      </c>
      <c r="I749" t="s">
        <v>57</v>
      </c>
      <c r="J749" t="s">
        <v>1817</v>
      </c>
      <c r="K749">
        <v>626</v>
      </c>
      <c r="L749">
        <v>626</v>
      </c>
      <c r="M749">
        <v>0</v>
      </c>
      <c r="N749">
        <v>613</v>
      </c>
      <c r="O749">
        <v>1</v>
      </c>
      <c r="P749">
        <v>601.20100000000002</v>
      </c>
      <c r="Q749">
        <v>615.36900000000003</v>
      </c>
      <c r="R749">
        <v>40000</v>
      </c>
      <c r="S749">
        <v>566720</v>
      </c>
      <c r="T749">
        <v>0</v>
      </c>
      <c r="U749">
        <v>0</v>
      </c>
      <c r="V749">
        <v>566720</v>
      </c>
      <c r="W749">
        <v>408</v>
      </c>
      <c r="X749">
        <v>512471.89</v>
      </c>
      <c r="Y749">
        <v>512879.89</v>
      </c>
      <c r="Z749">
        <v>9.5</v>
      </c>
      <c r="AA749">
        <v>2987301.75</v>
      </c>
      <c r="AB749">
        <v>5994733.5990000004</v>
      </c>
      <c r="AC749">
        <v>0.90500000000000003</v>
      </c>
      <c r="AD749">
        <v>2.0066999999999999</v>
      </c>
      <c r="AE749">
        <v>19.059999999999999</v>
      </c>
      <c r="AH749">
        <v>0</v>
      </c>
      <c r="AI749">
        <v>0</v>
      </c>
      <c r="AJ749">
        <v>0</v>
      </c>
      <c r="AK749">
        <v>4307.5</v>
      </c>
      <c r="AL749">
        <v>0</v>
      </c>
    </row>
    <row r="750" spans="1:38" hidden="1" x14ac:dyDescent="0.25">
      <c r="A750">
        <v>1420</v>
      </c>
      <c r="B750" t="s">
        <v>94</v>
      </c>
      <c r="C750" t="s">
        <v>95</v>
      </c>
      <c r="D750" t="s">
        <v>393</v>
      </c>
      <c r="E750" t="s">
        <v>394</v>
      </c>
      <c r="F750" t="s">
        <v>393</v>
      </c>
      <c r="H750" t="s">
        <v>1818</v>
      </c>
      <c r="I750" t="s">
        <v>57</v>
      </c>
      <c r="J750" t="s">
        <v>1819</v>
      </c>
      <c r="K750">
        <v>288</v>
      </c>
      <c r="L750">
        <v>288</v>
      </c>
      <c r="M750">
        <v>0</v>
      </c>
      <c r="N750">
        <v>286</v>
      </c>
      <c r="O750">
        <v>0</v>
      </c>
      <c r="P750">
        <v>711.94399999999996</v>
      </c>
      <c r="Q750">
        <v>735.21199999999999</v>
      </c>
      <c r="R750">
        <v>20000</v>
      </c>
      <c r="S750">
        <v>465360</v>
      </c>
      <c r="T750">
        <v>0</v>
      </c>
      <c r="U750">
        <v>0</v>
      </c>
      <c r="V750">
        <v>465360</v>
      </c>
      <c r="W750">
        <v>82</v>
      </c>
      <c r="X750">
        <v>421068.90299999999</v>
      </c>
      <c r="Y750">
        <v>421150.90299999999</v>
      </c>
      <c r="Z750">
        <v>9.5</v>
      </c>
      <c r="AA750">
        <v>2472781.34</v>
      </c>
      <c r="AB750">
        <v>4945478.8789999997</v>
      </c>
      <c r="AC750">
        <v>0.90500000000000003</v>
      </c>
      <c r="AD750">
        <v>2</v>
      </c>
      <c r="AE750">
        <v>19</v>
      </c>
      <c r="AH750">
        <v>0</v>
      </c>
      <c r="AI750">
        <v>0</v>
      </c>
      <c r="AJ750">
        <v>0</v>
      </c>
      <c r="AK750">
        <v>2580</v>
      </c>
      <c r="AL750">
        <v>0</v>
      </c>
    </row>
    <row r="751" spans="1:38" hidden="1" x14ac:dyDescent="0.25">
      <c r="A751">
        <v>1421</v>
      </c>
      <c r="B751" t="s">
        <v>94</v>
      </c>
      <c r="C751" t="s">
        <v>95</v>
      </c>
      <c r="D751" t="s">
        <v>151</v>
      </c>
      <c r="E751" t="s">
        <v>643</v>
      </c>
      <c r="F751" t="s">
        <v>151</v>
      </c>
      <c r="H751" t="s">
        <v>1820</v>
      </c>
      <c r="I751" t="s">
        <v>57</v>
      </c>
      <c r="J751" t="s">
        <v>1821</v>
      </c>
      <c r="K751">
        <v>348</v>
      </c>
      <c r="L751">
        <v>348</v>
      </c>
      <c r="M751">
        <v>0</v>
      </c>
      <c r="N751">
        <v>340</v>
      </c>
      <c r="O751">
        <v>0</v>
      </c>
      <c r="P751">
        <v>835.43700000000001</v>
      </c>
      <c r="Q751">
        <v>868.68100000000004</v>
      </c>
      <c r="R751">
        <v>20000</v>
      </c>
      <c r="S751">
        <v>664880</v>
      </c>
      <c r="T751">
        <v>0</v>
      </c>
      <c r="U751">
        <v>0</v>
      </c>
      <c r="V751">
        <v>664880</v>
      </c>
      <c r="W751">
        <v>298</v>
      </c>
      <c r="X751">
        <v>601416.91700000002</v>
      </c>
      <c r="Y751">
        <v>601714.91700000002</v>
      </c>
      <c r="Z751">
        <v>9.5</v>
      </c>
      <c r="AA751">
        <v>3533456.68</v>
      </c>
      <c r="AB751">
        <v>7062676.7029999997</v>
      </c>
      <c r="AC751">
        <v>0.90500000000000003</v>
      </c>
      <c r="AD751">
        <v>1.9987999999999999</v>
      </c>
      <c r="AE751">
        <v>18.989999999999998</v>
      </c>
      <c r="AH751">
        <v>0</v>
      </c>
      <c r="AI751">
        <v>0</v>
      </c>
      <c r="AJ751">
        <v>0</v>
      </c>
      <c r="AK751">
        <v>3193.2</v>
      </c>
      <c r="AL751">
        <v>0</v>
      </c>
    </row>
    <row r="752" spans="1:38" hidden="1" x14ac:dyDescent="0.25">
      <c r="A752">
        <v>1422</v>
      </c>
      <c r="B752" t="s">
        <v>94</v>
      </c>
      <c r="C752" t="s">
        <v>166</v>
      </c>
      <c r="D752" t="s">
        <v>166</v>
      </c>
      <c r="E752" t="s">
        <v>390</v>
      </c>
      <c r="F752" t="s">
        <v>166</v>
      </c>
      <c r="H752" t="s">
        <v>1822</v>
      </c>
      <c r="I752" t="s">
        <v>43</v>
      </c>
      <c r="J752" t="s">
        <v>1823</v>
      </c>
      <c r="K752">
        <v>1065</v>
      </c>
      <c r="L752">
        <v>1065</v>
      </c>
      <c r="M752">
        <v>0</v>
      </c>
      <c r="N752">
        <v>0</v>
      </c>
      <c r="O752">
        <v>0</v>
      </c>
      <c r="P752">
        <v>48.393000000000001</v>
      </c>
      <c r="Q752">
        <v>92.113</v>
      </c>
      <c r="R752">
        <v>10000</v>
      </c>
      <c r="S752">
        <v>437200</v>
      </c>
      <c r="T752">
        <v>0</v>
      </c>
      <c r="U752">
        <v>372000</v>
      </c>
      <c r="V752">
        <v>65200</v>
      </c>
      <c r="W752">
        <v>59488.65</v>
      </c>
      <c r="X752">
        <v>0</v>
      </c>
      <c r="Y752">
        <v>59488.65</v>
      </c>
      <c r="Z752">
        <v>8.76</v>
      </c>
      <c r="AA752">
        <v>712130.96</v>
      </c>
      <c r="AB752">
        <v>522781.96</v>
      </c>
      <c r="AC752">
        <v>0.91239999999999999</v>
      </c>
      <c r="AD752">
        <v>0.73409999999999997</v>
      </c>
      <c r="AE752">
        <v>6.43</v>
      </c>
      <c r="AH752">
        <v>0</v>
      </c>
      <c r="AI752">
        <v>0</v>
      </c>
      <c r="AJ752">
        <v>0</v>
      </c>
      <c r="AK752">
        <v>0</v>
      </c>
      <c r="AL752">
        <v>0</v>
      </c>
    </row>
    <row r="753" spans="1:38" hidden="1" x14ac:dyDescent="0.25">
      <c r="A753">
        <v>1423</v>
      </c>
      <c r="B753" t="s">
        <v>52</v>
      </c>
      <c r="C753" t="s">
        <v>52</v>
      </c>
      <c r="D753" t="s">
        <v>139</v>
      </c>
      <c r="E753" t="s">
        <v>143</v>
      </c>
      <c r="F753" t="s">
        <v>139</v>
      </c>
      <c r="H753" t="s">
        <v>1824</v>
      </c>
      <c r="I753" t="s">
        <v>57</v>
      </c>
      <c r="J753" t="s">
        <v>1825</v>
      </c>
      <c r="K753">
        <v>410</v>
      </c>
      <c r="L753">
        <v>410</v>
      </c>
      <c r="M753">
        <v>0</v>
      </c>
      <c r="N753">
        <v>405</v>
      </c>
      <c r="O753">
        <v>0</v>
      </c>
      <c r="P753">
        <v>581.00699999999995</v>
      </c>
      <c r="Q753">
        <v>594.649</v>
      </c>
      <c r="R753">
        <v>30000</v>
      </c>
      <c r="S753">
        <v>409260</v>
      </c>
      <c r="T753">
        <v>0</v>
      </c>
      <c r="U753">
        <v>0</v>
      </c>
      <c r="V753">
        <v>409260</v>
      </c>
      <c r="W753">
        <v>149</v>
      </c>
      <c r="X753">
        <v>370230.75</v>
      </c>
      <c r="Y753">
        <v>370379.75</v>
      </c>
      <c r="Z753">
        <v>9.5</v>
      </c>
      <c r="AA753">
        <v>2174866.2999999998</v>
      </c>
      <c r="AB753">
        <v>4348100.0049999999</v>
      </c>
      <c r="AC753">
        <v>0.90500000000000003</v>
      </c>
      <c r="AD753">
        <v>1.9992000000000001</v>
      </c>
      <c r="AE753">
        <v>18.989999999999998</v>
      </c>
      <c r="AH753">
        <v>0</v>
      </c>
      <c r="AI753">
        <v>0</v>
      </c>
      <c r="AJ753">
        <v>0</v>
      </c>
      <c r="AK753">
        <v>4050</v>
      </c>
      <c r="AL753">
        <v>0</v>
      </c>
    </row>
    <row r="754" spans="1:38" hidden="1" x14ac:dyDescent="0.25">
      <c r="A754">
        <v>1424</v>
      </c>
      <c r="B754" t="s">
        <v>52</v>
      </c>
      <c r="C754" t="s">
        <v>52</v>
      </c>
      <c r="D754" t="s">
        <v>116</v>
      </c>
      <c r="E754" t="s">
        <v>500</v>
      </c>
      <c r="F754" t="s">
        <v>116</v>
      </c>
      <c r="H754" t="s">
        <v>1826</v>
      </c>
      <c r="I754" t="s">
        <v>57</v>
      </c>
      <c r="J754" t="s">
        <v>1827</v>
      </c>
      <c r="K754">
        <v>149</v>
      </c>
      <c r="L754">
        <v>149</v>
      </c>
      <c r="M754">
        <v>0</v>
      </c>
      <c r="N754">
        <v>145</v>
      </c>
      <c r="O754">
        <v>0</v>
      </c>
      <c r="P754">
        <v>813.67600000000004</v>
      </c>
      <c r="Q754">
        <v>837.13199999999995</v>
      </c>
      <c r="R754">
        <v>20000</v>
      </c>
      <c r="S754">
        <v>469120</v>
      </c>
      <c r="T754">
        <v>0</v>
      </c>
      <c r="U754">
        <v>155000</v>
      </c>
      <c r="V754">
        <v>314120</v>
      </c>
      <c r="W754">
        <v>6319</v>
      </c>
      <c r="X754">
        <v>281600</v>
      </c>
      <c r="Y754">
        <v>287919</v>
      </c>
      <c r="Z754">
        <v>8.34</v>
      </c>
      <c r="AA754">
        <v>1725874.04</v>
      </c>
      <c r="AB754">
        <v>3317290.04</v>
      </c>
      <c r="AC754">
        <v>0.91659999999999997</v>
      </c>
      <c r="AD754">
        <v>1.9220999999999999</v>
      </c>
      <c r="AE754">
        <v>16.03</v>
      </c>
      <c r="AH754">
        <v>0</v>
      </c>
      <c r="AI754">
        <v>0</v>
      </c>
      <c r="AJ754">
        <v>0</v>
      </c>
      <c r="AK754">
        <v>1408</v>
      </c>
      <c r="AL754">
        <v>0</v>
      </c>
    </row>
    <row r="755" spans="1:38" hidden="1" x14ac:dyDescent="0.25">
      <c r="A755">
        <v>1425</v>
      </c>
      <c r="B755" t="s">
        <v>94</v>
      </c>
      <c r="C755" t="s">
        <v>95</v>
      </c>
      <c r="D755" t="s">
        <v>238</v>
      </c>
      <c r="E755" t="s">
        <v>1376</v>
      </c>
      <c r="F755" t="s">
        <v>238</v>
      </c>
      <c r="H755" t="s">
        <v>1828</v>
      </c>
      <c r="I755" t="s">
        <v>57</v>
      </c>
      <c r="J755" t="s">
        <v>1829</v>
      </c>
      <c r="K755">
        <v>402</v>
      </c>
      <c r="L755">
        <v>402</v>
      </c>
      <c r="M755">
        <v>0</v>
      </c>
      <c r="N755">
        <v>400</v>
      </c>
      <c r="O755">
        <v>0</v>
      </c>
      <c r="P755">
        <v>1350.2729999999999</v>
      </c>
      <c r="Q755">
        <v>1400.809</v>
      </c>
      <c r="R755">
        <v>20000</v>
      </c>
      <c r="S755">
        <v>1010720</v>
      </c>
      <c r="T755">
        <v>0</v>
      </c>
      <c r="U755">
        <v>0</v>
      </c>
      <c r="V755">
        <v>1010720</v>
      </c>
      <c r="W755">
        <v>18</v>
      </c>
      <c r="X755">
        <v>763240</v>
      </c>
      <c r="Y755">
        <v>763258</v>
      </c>
      <c r="Z755">
        <v>24.48</v>
      </c>
      <c r="AA755">
        <v>4480458.5199999996</v>
      </c>
      <c r="AB755">
        <v>8970677.3200000003</v>
      </c>
      <c r="AC755">
        <v>0.75519999999999998</v>
      </c>
      <c r="AD755">
        <v>2.0022000000000002</v>
      </c>
      <c r="AE755">
        <v>49.01</v>
      </c>
      <c r="AH755">
        <v>0</v>
      </c>
      <c r="AI755">
        <v>0</v>
      </c>
      <c r="AJ755">
        <v>0</v>
      </c>
      <c r="AK755">
        <v>3816.2</v>
      </c>
      <c r="AL755">
        <v>0</v>
      </c>
    </row>
    <row r="756" spans="1:38" hidden="1" x14ac:dyDescent="0.25">
      <c r="A756">
        <v>1426</v>
      </c>
      <c r="B756" t="s">
        <v>94</v>
      </c>
      <c r="C756" t="s">
        <v>95</v>
      </c>
      <c r="D756" t="s">
        <v>238</v>
      </c>
      <c r="E756" t="s">
        <v>239</v>
      </c>
      <c r="F756" t="s">
        <v>238</v>
      </c>
      <c r="H756" t="s">
        <v>1830</v>
      </c>
      <c r="I756" t="s">
        <v>57</v>
      </c>
      <c r="J756" t="s">
        <v>1831</v>
      </c>
      <c r="K756">
        <v>532</v>
      </c>
      <c r="L756">
        <v>532</v>
      </c>
      <c r="M756">
        <v>0</v>
      </c>
      <c r="N756">
        <v>517</v>
      </c>
      <c r="O756">
        <v>0</v>
      </c>
      <c r="P756">
        <v>613.17200000000003</v>
      </c>
      <c r="Q756">
        <v>634.99900000000002</v>
      </c>
      <c r="R756">
        <v>40000</v>
      </c>
      <c r="S756">
        <v>873080</v>
      </c>
      <c r="T756">
        <v>0</v>
      </c>
      <c r="U756">
        <v>0</v>
      </c>
      <c r="V756">
        <v>873080</v>
      </c>
      <c r="W756">
        <v>503</v>
      </c>
      <c r="X756">
        <v>789635.77899999998</v>
      </c>
      <c r="Y756">
        <v>790138.77899999998</v>
      </c>
      <c r="Z756">
        <v>9.5</v>
      </c>
      <c r="AA756">
        <v>4640418.68</v>
      </c>
      <c r="AB756">
        <v>9275497.1319999993</v>
      </c>
      <c r="AC756">
        <v>0.90500000000000003</v>
      </c>
      <c r="AD756">
        <v>1.9987999999999999</v>
      </c>
      <c r="AE756">
        <v>18.989999999999998</v>
      </c>
      <c r="AH756">
        <v>0</v>
      </c>
      <c r="AI756">
        <v>0</v>
      </c>
      <c r="AJ756">
        <v>0</v>
      </c>
      <c r="AK756">
        <v>4552.5</v>
      </c>
      <c r="AL756">
        <v>0</v>
      </c>
    </row>
    <row r="757" spans="1:38" hidden="1" x14ac:dyDescent="0.25">
      <c r="A757">
        <v>1427</v>
      </c>
      <c r="B757" t="s">
        <v>94</v>
      </c>
      <c r="C757" t="s">
        <v>95</v>
      </c>
      <c r="D757" t="s">
        <v>151</v>
      </c>
      <c r="E757" t="s">
        <v>640</v>
      </c>
      <c r="F757" t="s">
        <v>151</v>
      </c>
      <c r="H757" t="s">
        <v>1832</v>
      </c>
      <c r="I757" t="s">
        <v>57</v>
      </c>
      <c r="J757" t="s">
        <v>1833</v>
      </c>
      <c r="K757">
        <v>301</v>
      </c>
      <c r="L757">
        <v>301</v>
      </c>
      <c r="M757">
        <v>0</v>
      </c>
      <c r="N757">
        <v>278</v>
      </c>
      <c r="O757">
        <v>0</v>
      </c>
      <c r="P757">
        <v>788.34199999999998</v>
      </c>
      <c r="Q757">
        <v>813.70299999999997</v>
      </c>
      <c r="R757">
        <v>20000</v>
      </c>
      <c r="S757">
        <v>507220</v>
      </c>
      <c r="T757">
        <v>0</v>
      </c>
      <c r="U757">
        <v>0</v>
      </c>
      <c r="V757">
        <v>507220</v>
      </c>
      <c r="W757">
        <v>1067</v>
      </c>
      <c r="X757">
        <v>457966.97</v>
      </c>
      <c r="Y757">
        <v>459033.97</v>
      </c>
      <c r="Z757">
        <v>9.5</v>
      </c>
      <c r="AA757">
        <v>2706004.63</v>
      </c>
      <c r="AB757">
        <v>5401673.7439999999</v>
      </c>
      <c r="AC757">
        <v>0.90500000000000003</v>
      </c>
      <c r="AD757">
        <v>1.9962</v>
      </c>
      <c r="AE757">
        <v>18.96</v>
      </c>
      <c r="AH757">
        <v>0</v>
      </c>
      <c r="AI757">
        <v>0</v>
      </c>
      <c r="AJ757">
        <v>0</v>
      </c>
      <c r="AK757">
        <v>2581.5500000000002</v>
      </c>
      <c r="AL757">
        <v>0</v>
      </c>
    </row>
    <row r="758" spans="1:38" hidden="1" x14ac:dyDescent="0.25">
      <c r="A758">
        <v>1428</v>
      </c>
      <c r="B758" t="s">
        <v>52</v>
      </c>
      <c r="C758" t="s">
        <v>129</v>
      </c>
      <c r="D758" t="s">
        <v>252</v>
      </c>
      <c r="E758" t="s">
        <v>833</v>
      </c>
      <c r="F758" t="s">
        <v>252</v>
      </c>
      <c r="H758" t="s">
        <v>1834</v>
      </c>
      <c r="I758" t="s">
        <v>57</v>
      </c>
      <c r="J758" t="s">
        <v>1835</v>
      </c>
      <c r="K758">
        <v>413</v>
      </c>
      <c r="L758">
        <v>413</v>
      </c>
      <c r="M758">
        <v>0</v>
      </c>
      <c r="N758">
        <v>413</v>
      </c>
      <c r="O758">
        <v>0</v>
      </c>
      <c r="P758">
        <v>133.12100000000001</v>
      </c>
      <c r="Q758">
        <v>153.97999999999999</v>
      </c>
      <c r="R758">
        <v>20000</v>
      </c>
      <c r="S758">
        <v>417180</v>
      </c>
      <c r="T758">
        <v>20000</v>
      </c>
      <c r="U758">
        <v>0</v>
      </c>
      <c r="V758">
        <v>437180</v>
      </c>
      <c r="W758">
        <v>0</v>
      </c>
      <c r="X758">
        <v>384278.223</v>
      </c>
      <c r="Y758">
        <v>384278.223</v>
      </c>
      <c r="Z758">
        <v>12.1</v>
      </c>
      <c r="AA758">
        <v>2255714.06</v>
      </c>
      <c r="AB758">
        <v>4511450.4390000002</v>
      </c>
      <c r="AC758">
        <v>0.879</v>
      </c>
      <c r="AD758">
        <v>2</v>
      </c>
      <c r="AE758">
        <v>24.2</v>
      </c>
      <c r="AH758">
        <v>0</v>
      </c>
      <c r="AI758">
        <v>0</v>
      </c>
      <c r="AJ758">
        <v>0</v>
      </c>
      <c r="AK758">
        <v>3376</v>
      </c>
      <c r="AL758">
        <v>0</v>
      </c>
    </row>
    <row r="759" spans="1:38" hidden="1" x14ac:dyDescent="0.25">
      <c r="A759">
        <v>1429</v>
      </c>
      <c r="B759" t="s">
        <v>52</v>
      </c>
      <c r="C759" t="s">
        <v>129</v>
      </c>
      <c r="D759" t="s">
        <v>252</v>
      </c>
      <c r="E759" t="s">
        <v>253</v>
      </c>
      <c r="F759" t="s">
        <v>252</v>
      </c>
      <c r="H759" t="s">
        <v>1836</v>
      </c>
      <c r="I759" t="s">
        <v>57</v>
      </c>
      <c r="J759" t="s">
        <v>1837</v>
      </c>
      <c r="K759">
        <v>328</v>
      </c>
      <c r="L759">
        <v>328</v>
      </c>
      <c r="M759">
        <v>0</v>
      </c>
      <c r="N759">
        <v>327</v>
      </c>
      <c r="O759">
        <v>0</v>
      </c>
      <c r="P759">
        <v>542.13499999999999</v>
      </c>
      <c r="Q759">
        <v>557.80100000000004</v>
      </c>
      <c r="R759">
        <v>30000</v>
      </c>
      <c r="S759">
        <v>469980</v>
      </c>
      <c r="T759">
        <v>30000</v>
      </c>
      <c r="U759">
        <v>0</v>
      </c>
      <c r="V759">
        <v>499980</v>
      </c>
      <c r="W759">
        <v>11</v>
      </c>
      <c r="X759">
        <v>452470.23</v>
      </c>
      <c r="Y759">
        <v>452481.23</v>
      </c>
      <c r="Z759">
        <v>9.5</v>
      </c>
      <c r="AA759">
        <v>2656192.2999999998</v>
      </c>
      <c r="AB759">
        <v>5312192.4210000001</v>
      </c>
      <c r="AC759">
        <v>0.90500000000000003</v>
      </c>
      <c r="AD759">
        <v>1.9999</v>
      </c>
      <c r="AE759">
        <v>19</v>
      </c>
      <c r="AH759">
        <v>0</v>
      </c>
      <c r="AI759">
        <v>0</v>
      </c>
      <c r="AJ759">
        <v>0</v>
      </c>
      <c r="AK759">
        <v>3265</v>
      </c>
      <c r="AL759">
        <v>0</v>
      </c>
    </row>
    <row r="760" spans="1:38" hidden="1" x14ac:dyDescent="0.25">
      <c r="A760">
        <v>1430</v>
      </c>
      <c r="B760" t="s">
        <v>71</v>
      </c>
      <c r="C760" t="s">
        <v>72</v>
      </c>
      <c r="D760" t="s">
        <v>73</v>
      </c>
      <c r="E760" t="s">
        <v>74</v>
      </c>
      <c r="F760" t="s">
        <v>73</v>
      </c>
      <c r="H760" t="s">
        <v>1838</v>
      </c>
      <c r="I760" t="s">
        <v>57</v>
      </c>
      <c r="J760" t="s">
        <v>1839</v>
      </c>
      <c r="K760">
        <v>497</v>
      </c>
      <c r="L760">
        <v>497</v>
      </c>
      <c r="M760">
        <v>0</v>
      </c>
      <c r="N760">
        <v>484</v>
      </c>
      <c r="O760">
        <v>0</v>
      </c>
      <c r="P760">
        <v>780.86</v>
      </c>
      <c r="Q760">
        <v>798.29</v>
      </c>
      <c r="R760">
        <v>40000</v>
      </c>
      <c r="S760">
        <v>697200</v>
      </c>
      <c r="T760">
        <v>0</v>
      </c>
      <c r="U760">
        <v>0</v>
      </c>
      <c r="V760">
        <v>697200</v>
      </c>
      <c r="W760">
        <v>1042</v>
      </c>
      <c r="X760">
        <v>629926</v>
      </c>
      <c r="Y760">
        <v>630968</v>
      </c>
      <c r="Z760">
        <v>9.5</v>
      </c>
      <c r="AA760">
        <v>3710420.14</v>
      </c>
      <c r="AB760">
        <v>7398770.7599999998</v>
      </c>
      <c r="AC760">
        <v>0.90500000000000003</v>
      </c>
      <c r="AD760">
        <v>1.9941</v>
      </c>
      <c r="AE760">
        <v>18.940000000000001</v>
      </c>
      <c r="AH760">
        <v>0</v>
      </c>
      <c r="AI760">
        <v>0</v>
      </c>
      <c r="AJ760">
        <v>0</v>
      </c>
      <c r="AK760">
        <v>4840</v>
      </c>
      <c r="AL760">
        <v>0</v>
      </c>
    </row>
    <row r="761" spans="1:38" x14ac:dyDescent="0.25">
      <c r="A761">
        <v>1432</v>
      </c>
      <c r="B761" t="s">
        <v>71</v>
      </c>
      <c r="C761" t="s">
        <v>72</v>
      </c>
      <c r="D761" t="s">
        <v>72</v>
      </c>
      <c r="E761" t="s">
        <v>1578</v>
      </c>
      <c r="F761" t="s">
        <v>72</v>
      </c>
      <c r="H761" t="s">
        <v>1840</v>
      </c>
      <c r="I761" t="s">
        <v>57</v>
      </c>
      <c r="J761" t="s">
        <v>1841</v>
      </c>
      <c r="K761">
        <v>293</v>
      </c>
      <c r="L761">
        <v>293</v>
      </c>
      <c r="M761">
        <v>0</v>
      </c>
      <c r="N761">
        <v>293</v>
      </c>
      <c r="O761">
        <v>0</v>
      </c>
      <c r="P761">
        <v>2548.4</v>
      </c>
      <c r="Q761">
        <v>2721.6</v>
      </c>
      <c r="R761">
        <v>2000</v>
      </c>
      <c r="S761">
        <v>346400</v>
      </c>
      <c r="T761">
        <v>0</v>
      </c>
      <c r="U761">
        <v>0</v>
      </c>
      <c r="V761">
        <v>346400</v>
      </c>
      <c r="W761">
        <v>0</v>
      </c>
      <c r="X761">
        <v>313492.42</v>
      </c>
      <c r="Y761">
        <v>313492.42</v>
      </c>
      <c r="Z761">
        <v>9.5</v>
      </c>
      <c r="AA761">
        <v>1840201.15</v>
      </c>
      <c r="AB761">
        <v>2995821.9819999998</v>
      </c>
      <c r="AC761">
        <v>0.90500000000000003</v>
      </c>
      <c r="AD761">
        <v>1.6279999999999999</v>
      </c>
      <c r="AE761">
        <v>15.47</v>
      </c>
      <c r="AH761">
        <v>0</v>
      </c>
      <c r="AI761">
        <v>0</v>
      </c>
      <c r="AJ761">
        <v>0</v>
      </c>
      <c r="AK761">
        <v>2930</v>
      </c>
      <c r="AL761">
        <v>0</v>
      </c>
    </row>
    <row r="762" spans="1:38" hidden="1" x14ac:dyDescent="0.25">
      <c r="A762">
        <v>1433</v>
      </c>
      <c r="B762" t="s">
        <v>94</v>
      </c>
      <c r="C762" t="s">
        <v>102</v>
      </c>
      <c r="D762" t="s">
        <v>159</v>
      </c>
      <c r="E762" t="s">
        <v>966</v>
      </c>
      <c r="F762" t="s">
        <v>159</v>
      </c>
      <c r="H762" t="s">
        <v>1842</v>
      </c>
      <c r="I762" t="s">
        <v>57</v>
      </c>
      <c r="J762" t="s">
        <v>1843</v>
      </c>
      <c r="K762">
        <v>658</v>
      </c>
      <c r="L762">
        <v>658</v>
      </c>
      <c r="M762">
        <v>0</v>
      </c>
      <c r="N762">
        <v>635</v>
      </c>
      <c r="O762">
        <v>0</v>
      </c>
      <c r="P762">
        <v>1396.3</v>
      </c>
      <c r="Q762">
        <v>1943.3</v>
      </c>
      <c r="R762">
        <v>667</v>
      </c>
      <c r="S762">
        <v>364849</v>
      </c>
      <c r="T762">
        <v>0</v>
      </c>
      <c r="U762">
        <v>0</v>
      </c>
      <c r="V762">
        <v>364849</v>
      </c>
      <c r="W762">
        <v>221</v>
      </c>
      <c r="X762">
        <v>329965.83600000001</v>
      </c>
      <c r="Y762">
        <v>330186.83600000001</v>
      </c>
      <c r="Z762">
        <v>9.5</v>
      </c>
      <c r="AA762">
        <v>1943431.36</v>
      </c>
      <c r="AB762">
        <v>3878745.6710000001</v>
      </c>
      <c r="AC762">
        <v>0.90500000000000003</v>
      </c>
      <c r="AD762">
        <v>1.9958</v>
      </c>
      <c r="AE762">
        <v>18.96</v>
      </c>
      <c r="AH762">
        <v>0</v>
      </c>
      <c r="AI762">
        <v>0</v>
      </c>
      <c r="AJ762">
        <v>0</v>
      </c>
      <c r="AK762">
        <v>3679</v>
      </c>
      <c r="AL762">
        <v>0</v>
      </c>
    </row>
    <row r="763" spans="1:38" hidden="1" x14ac:dyDescent="0.25">
      <c r="A763">
        <v>1435</v>
      </c>
      <c r="B763" t="s">
        <v>94</v>
      </c>
      <c r="C763" t="s">
        <v>166</v>
      </c>
      <c r="D763" t="s">
        <v>166</v>
      </c>
      <c r="E763" t="s">
        <v>397</v>
      </c>
      <c r="F763" t="s">
        <v>166</v>
      </c>
      <c r="H763" t="s">
        <v>1844</v>
      </c>
      <c r="I763" t="s">
        <v>57</v>
      </c>
      <c r="J763" t="s">
        <v>1845</v>
      </c>
      <c r="K763">
        <v>293</v>
      </c>
      <c r="L763">
        <v>293</v>
      </c>
      <c r="M763">
        <v>0</v>
      </c>
      <c r="N763">
        <v>293</v>
      </c>
      <c r="O763">
        <v>0</v>
      </c>
      <c r="P763">
        <v>602.63900000000001</v>
      </c>
      <c r="Q763">
        <v>602.63900000000001</v>
      </c>
      <c r="R763">
        <v>20000</v>
      </c>
      <c r="S763">
        <v>300000</v>
      </c>
      <c r="T763">
        <v>0</v>
      </c>
      <c r="U763">
        <v>0</v>
      </c>
      <c r="V763">
        <v>300000</v>
      </c>
      <c r="W763">
        <v>0</v>
      </c>
      <c r="X763">
        <v>271499.625</v>
      </c>
      <c r="Y763">
        <v>271499.625</v>
      </c>
      <c r="Z763">
        <v>9.5</v>
      </c>
      <c r="AA763">
        <v>1580127.83</v>
      </c>
      <c r="AB763">
        <v>1580127.83</v>
      </c>
      <c r="AC763">
        <v>0.90500000000000003</v>
      </c>
      <c r="AD763">
        <v>1</v>
      </c>
      <c r="AE763">
        <v>9.5</v>
      </c>
      <c r="AH763">
        <v>0</v>
      </c>
      <c r="AI763">
        <v>0</v>
      </c>
      <c r="AJ763">
        <v>0</v>
      </c>
      <c r="AK763">
        <v>2217.5</v>
      </c>
      <c r="AL763">
        <v>300000</v>
      </c>
    </row>
    <row r="764" spans="1:38" hidden="1" x14ac:dyDescent="0.25">
      <c r="A764">
        <v>1436</v>
      </c>
      <c r="B764" t="s">
        <v>94</v>
      </c>
      <c r="C764" t="s">
        <v>166</v>
      </c>
      <c r="D764" t="s">
        <v>312</v>
      </c>
      <c r="E764" t="s">
        <v>666</v>
      </c>
      <c r="F764" t="s">
        <v>312</v>
      </c>
      <c r="H764" t="s">
        <v>1846</v>
      </c>
      <c r="I764" t="s">
        <v>57</v>
      </c>
      <c r="J764" t="s">
        <v>1847</v>
      </c>
      <c r="K764">
        <v>299</v>
      </c>
      <c r="L764">
        <v>299</v>
      </c>
      <c r="M764">
        <v>0</v>
      </c>
      <c r="N764">
        <v>297</v>
      </c>
      <c r="O764">
        <v>0</v>
      </c>
      <c r="P764">
        <v>595.55600000000004</v>
      </c>
      <c r="Q764">
        <v>612.34799999999996</v>
      </c>
      <c r="R764">
        <v>30000</v>
      </c>
      <c r="S764">
        <v>503760</v>
      </c>
      <c r="T764">
        <v>0</v>
      </c>
      <c r="U764">
        <v>0</v>
      </c>
      <c r="V764">
        <v>503760</v>
      </c>
      <c r="W764">
        <v>0</v>
      </c>
      <c r="X764">
        <v>455903.40600000002</v>
      </c>
      <c r="Y764">
        <v>455903.40600000002</v>
      </c>
      <c r="Z764">
        <v>9.5</v>
      </c>
      <c r="AA764">
        <v>2653358.38</v>
      </c>
      <c r="AB764">
        <v>2653358.38</v>
      </c>
      <c r="AC764">
        <v>0.90500000000000003</v>
      </c>
      <c r="AD764">
        <v>1</v>
      </c>
      <c r="AE764">
        <v>9.5</v>
      </c>
      <c r="AH764">
        <v>0</v>
      </c>
      <c r="AI764">
        <v>0</v>
      </c>
      <c r="AJ764">
        <v>0</v>
      </c>
      <c r="AK764">
        <v>2695.5</v>
      </c>
      <c r="AL764">
        <v>0</v>
      </c>
    </row>
    <row r="765" spans="1:38" hidden="1" x14ac:dyDescent="0.25">
      <c r="A765">
        <v>1439</v>
      </c>
      <c r="B765" t="s">
        <v>52</v>
      </c>
      <c r="C765" t="s">
        <v>52</v>
      </c>
      <c r="D765" t="s">
        <v>139</v>
      </c>
      <c r="E765" t="s">
        <v>221</v>
      </c>
      <c r="F765" t="s">
        <v>139</v>
      </c>
      <c r="H765" t="s">
        <v>1848</v>
      </c>
      <c r="I765" t="s">
        <v>57</v>
      </c>
      <c r="J765" t="s">
        <v>1849</v>
      </c>
      <c r="K765">
        <v>335</v>
      </c>
      <c r="L765">
        <v>335</v>
      </c>
      <c r="M765">
        <v>0</v>
      </c>
      <c r="N765">
        <v>329</v>
      </c>
      <c r="O765">
        <v>0</v>
      </c>
      <c r="P765">
        <v>306.34500000000003</v>
      </c>
      <c r="Q765">
        <v>313.29399999999998</v>
      </c>
      <c r="R765">
        <v>40000</v>
      </c>
      <c r="S765">
        <v>277960</v>
      </c>
      <c r="T765">
        <v>0</v>
      </c>
      <c r="U765">
        <v>0</v>
      </c>
      <c r="V765">
        <v>277960</v>
      </c>
      <c r="W765">
        <v>255</v>
      </c>
      <c r="X765">
        <v>251300.07</v>
      </c>
      <c r="Y765">
        <v>251555.07</v>
      </c>
      <c r="Z765">
        <v>9.5</v>
      </c>
      <c r="AA765">
        <v>1477578.73</v>
      </c>
      <c r="AB765">
        <v>2952678.108</v>
      </c>
      <c r="AC765">
        <v>0.90500000000000003</v>
      </c>
      <c r="AD765">
        <v>1.9983</v>
      </c>
      <c r="AE765">
        <v>18.98</v>
      </c>
      <c r="AH765">
        <v>0</v>
      </c>
      <c r="AI765">
        <v>0</v>
      </c>
      <c r="AJ765">
        <v>0</v>
      </c>
      <c r="AK765">
        <v>3290</v>
      </c>
      <c r="AL765">
        <v>0</v>
      </c>
    </row>
    <row r="766" spans="1:38" hidden="1" x14ac:dyDescent="0.25">
      <c r="A766">
        <v>1442</v>
      </c>
      <c r="B766" t="s">
        <v>94</v>
      </c>
      <c r="C766" t="s">
        <v>102</v>
      </c>
      <c r="D766" t="s">
        <v>102</v>
      </c>
      <c r="E766" t="s">
        <v>431</v>
      </c>
      <c r="F766" t="s">
        <v>102</v>
      </c>
      <c r="H766" t="s">
        <v>1850</v>
      </c>
      <c r="I766" t="s">
        <v>57</v>
      </c>
      <c r="J766" t="s">
        <v>1851</v>
      </c>
      <c r="K766">
        <v>247</v>
      </c>
      <c r="L766">
        <v>247</v>
      </c>
      <c r="M766">
        <v>0</v>
      </c>
      <c r="N766">
        <v>237</v>
      </c>
      <c r="O766">
        <v>0</v>
      </c>
      <c r="P766">
        <v>395.73399999999998</v>
      </c>
      <c r="Q766">
        <v>404.37799999999999</v>
      </c>
      <c r="R766">
        <v>20000</v>
      </c>
      <c r="S766">
        <v>172880</v>
      </c>
      <c r="T766">
        <v>0</v>
      </c>
      <c r="U766">
        <v>0</v>
      </c>
      <c r="V766">
        <v>172880</v>
      </c>
      <c r="W766">
        <v>363</v>
      </c>
      <c r="X766">
        <v>156093.76800000001</v>
      </c>
      <c r="Y766">
        <v>156456.76800000001</v>
      </c>
      <c r="Z766">
        <v>9.5</v>
      </c>
      <c r="AA766">
        <v>923379.83</v>
      </c>
      <c r="AB766">
        <v>928672.55799999996</v>
      </c>
      <c r="AC766">
        <v>0.90500000000000003</v>
      </c>
      <c r="AD766">
        <v>1.0057</v>
      </c>
      <c r="AE766">
        <v>9.5500000000000007</v>
      </c>
      <c r="AH766">
        <v>0</v>
      </c>
      <c r="AI766">
        <v>0</v>
      </c>
      <c r="AJ766">
        <v>0</v>
      </c>
      <c r="AK766">
        <v>2225.11</v>
      </c>
      <c r="AL766">
        <v>0</v>
      </c>
    </row>
    <row r="767" spans="1:38" hidden="1" x14ac:dyDescent="0.25">
      <c r="A767">
        <v>1444</v>
      </c>
      <c r="B767" t="s">
        <v>45</v>
      </c>
      <c r="C767" t="s">
        <v>453</v>
      </c>
      <c r="D767" t="s">
        <v>771</v>
      </c>
      <c r="E767" t="s">
        <v>1852</v>
      </c>
      <c r="F767" t="s">
        <v>771</v>
      </c>
      <c r="H767" t="s">
        <v>1853</v>
      </c>
      <c r="I767" t="s">
        <v>57</v>
      </c>
      <c r="J767" t="s">
        <v>1854</v>
      </c>
      <c r="K767">
        <v>519</v>
      </c>
      <c r="L767">
        <v>519</v>
      </c>
      <c r="M767">
        <v>0</v>
      </c>
      <c r="N767">
        <v>515</v>
      </c>
      <c r="O767">
        <v>0</v>
      </c>
      <c r="P767">
        <v>545.63599999999997</v>
      </c>
      <c r="Q767">
        <v>560.58000000000004</v>
      </c>
      <c r="R767">
        <v>40000</v>
      </c>
      <c r="S767">
        <v>597760</v>
      </c>
      <c r="T767">
        <v>45000</v>
      </c>
      <c r="U767">
        <v>0</v>
      </c>
      <c r="V767">
        <v>642760</v>
      </c>
      <c r="W767">
        <v>207</v>
      </c>
      <c r="X767">
        <v>581491.91200000001</v>
      </c>
      <c r="Y767">
        <v>581698.91200000001</v>
      </c>
      <c r="Z767">
        <v>9.5</v>
      </c>
      <c r="AA767">
        <v>3415505.68</v>
      </c>
      <c r="AB767">
        <v>6829987.267</v>
      </c>
      <c r="AC767">
        <v>0.90500000000000003</v>
      </c>
      <c r="AD767">
        <v>1.9997</v>
      </c>
      <c r="AE767">
        <v>19</v>
      </c>
      <c r="AH767">
        <v>0</v>
      </c>
      <c r="AI767">
        <v>0</v>
      </c>
      <c r="AJ767">
        <v>0</v>
      </c>
      <c r="AK767">
        <v>3868</v>
      </c>
      <c r="AL767">
        <v>0</v>
      </c>
    </row>
    <row r="768" spans="1:38" hidden="1" x14ac:dyDescent="0.25">
      <c r="A768">
        <v>1445</v>
      </c>
      <c r="B768" t="s">
        <v>94</v>
      </c>
      <c r="C768" t="s">
        <v>166</v>
      </c>
      <c r="D768" t="s">
        <v>171</v>
      </c>
      <c r="E768" t="s">
        <v>172</v>
      </c>
      <c r="F768" t="s">
        <v>171</v>
      </c>
      <c r="H768" t="s">
        <v>1855</v>
      </c>
      <c r="I768" t="s">
        <v>57</v>
      </c>
      <c r="J768" t="s">
        <v>1856</v>
      </c>
      <c r="K768">
        <v>355</v>
      </c>
      <c r="L768">
        <v>355</v>
      </c>
      <c r="M768">
        <v>0</v>
      </c>
      <c r="N768">
        <v>355</v>
      </c>
      <c r="O768">
        <v>0</v>
      </c>
      <c r="P768">
        <v>677.65</v>
      </c>
      <c r="Q768">
        <v>700.54499999999996</v>
      </c>
      <c r="R768">
        <v>30000</v>
      </c>
      <c r="S768">
        <v>686850</v>
      </c>
      <c r="T768">
        <v>0</v>
      </c>
      <c r="U768">
        <v>0</v>
      </c>
      <c r="V768">
        <v>686850</v>
      </c>
      <c r="W768">
        <v>0</v>
      </c>
      <c r="X768">
        <v>621598.37399999995</v>
      </c>
      <c r="Y768">
        <v>621598.37399999995</v>
      </c>
      <c r="Z768">
        <v>9.5</v>
      </c>
      <c r="AA768">
        <v>3648782.94</v>
      </c>
      <c r="AB768">
        <v>7297565.415</v>
      </c>
      <c r="AC768">
        <v>0.90500000000000003</v>
      </c>
      <c r="AD768">
        <v>2</v>
      </c>
      <c r="AE768">
        <v>19</v>
      </c>
      <c r="AH768">
        <v>0</v>
      </c>
      <c r="AI768">
        <v>0</v>
      </c>
      <c r="AJ768">
        <v>0</v>
      </c>
      <c r="AK768">
        <v>3117</v>
      </c>
      <c r="AL768">
        <v>0</v>
      </c>
    </row>
    <row r="769" spans="1:38" hidden="1" x14ac:dyDescent="0.25">
      <c r="A769">
        <v>1446</v>
      </c>
      <c r="B769" t="s">
        <v>52</v>
      </c>
      <c r="C769" t="s">
        <v>120</v>
      </c>
      <c r="D769" t="s">
        <v>120</v>
      </c>
      <c r="E769" t="s">
        <v>249</v>
      </c>
      <c r="F769" t="s">
        <v>120</v>
      </c>
      <c r="H769" t="s">
        <v>1857</v>
      </c>
      <c r="I769" t="s">
        <v>57</v>
      </c>
      <c r="J769" t="s">
        <v>1858</v>
      </c>
      <c r="K769">
        <v>153</v>
      </c>
      <c r="L769">
        <v>153</v>
      </c>
      <c r="M769">
        <v>0</v>
      </c>
      <c r="N769">
        <v>152</v>
      </c>
      <c r="O769">
        <v>0</v>
      </c>
      <c r="P769">
        <v>171.53800000000001</v>
      </c>
      <c r="Q769">
        <v>176.12</v>
      </c>
      <c r="R769">
        <v>40000</v>
      </c>
      <c r="S769">
        <v>183280</v>
      </c>
      <c r="T769">
        <v>0</v>
      </c>
      <c r="U769">
        <v>0</v>
      </c>
      <c r="V769">
        <v>183280</v>
      </c>
      <c r="W769">
        <v>0</v>
      </c>
      <c r="X769">
        <v>165868.62400000001</v>
      </c>
      <c r="Y769">
        <v>165868.62400000001</v>
      </c>
      <c r="Z769">
        <v>9.5</v>
      </c>
      <c r="AA769">
        <v>975372.36</v>
      </c>
      <c r="AB769">
        <v>1947298.125</v>
      </c>
      <c r="AC769">
        <v>0.90500000000000003</v>
      </c>
      <c r="AD769">
        <v>1.9964999999999999</v>
      </c>
      <c r="AE769">
        <v>18.97</v>
      </c>
      <c r="AH769">
        <v>0</v>
      </c>
      <c r="AI769">
        <v>0</v>
      </c>
      <c r="AJ769">
        <v>0</v>
      </c>
      <c r="AK769">
        <v>1492</v>
      </c>
      <c r="AL769">
        <v>0</v>
      </c>
    </row>
    <row r="770" spans="1:38" hidden="1" x14ac:dyDescent="0.25">
      <c r="A770">
        <v>1448</v>
      </c>
      <c r="B770" t="s">
        <v>94</v>
      </c>
      <c r="C770" t="s">
        <v>166</v>
      </c>
      <c r="D770" t="s">
        <v>312</v>
      </c>
      <c r="E770" t="s">
        <v>1006</v>
      </c>
      <c r="F770" t="s">
        <v>312</v>
      </c>
      <c r="H770" t="s">
        <v>1859</v>
      </c>
      <c r="I770" t="s">
        <v>57</v>
      </c>
      <c r="J770" t="s">
        <v>1860</v>
      </c>
      <c r="K770">
        <v>189</v>
      </c>
      <c r="L770">
        <v>189</v>
      </c>
      <c r="M770">
        <v>0</v>
      </c>
      <c r="N770">
        <v>186</v>
      </c>
      <c r="O770">
        <v>0</v>
      </c>
      <c r="P770">
        <v>551.72699999999998</v>
      </c>
      <c r="Q770">
        <v>563.66099999999994</v>
      </c>
      <c r="R770">
        <v>20000</v>
      </c>
      <c r="S770">
        <v>238680</v>
      </c>
      <c r="T770">
        <v>0</v>
      </c>
      <c r="U770">
        <v>0</v>
      </c>
      <c r="V770">
        <v>238680</v>
      </c>
      <c r="W770">
        <v>317</v>
      </c>
      <c r="X770">
        <v>215689.01800000001</v>
      </c>
      <c r="Y770">
        <v>216006.01800000001</v>
      </c>
      <c r="Z770">
        <v>9.5</v>
      </c>
      <c r="AA770">
        <v>1261426.21</v>
      </c>
      <c r="AB770">
        <v>1261900.21</v>
      </c>
      <c r="AC770">
        <v>0.90500000000000003</v>
      </c>
      <c r="AD770">
        <v>1.0004</v>
      </c>
      <c r="AE770">
        <v>9.5</v>
      </c>
      <c r="AH770">
        <v>0</v>
      </c>
      <c r="AI770">
        <v>0</v>
      </c>
      <c r="AJ770">
        <v>0</v>
      </c>
      <c r="AK770">
        <v>1483</v>
      </c>
      <c r="AL770">
        <v>0</v>
      </c>
    </row>
    <row r="771" spans="1:38" hidden="1" x14ac:dyDescent="0.25">
      <c r="A771">
        <v>1449</v>
      </c>
      <c r="B771" t="s">
        <v>71</v>
      </c>
      <c r="C771" t="s">
        <v>108</v>
      </c>
      <c r="D771" t="s">
        <v>594</v>
      </c>
      <c r="E771" t="s">
        <v>595</v>
      </c>
      <c r="F771" t="s">
        <v>594</v>
      </c>
      <c r="H771" t="s">
        <v>1861</v>
      </c>
      <c r="I771" t="s">
        <v>57</v>
      </c>
      <c r="J771" t="s">
        <v>1862</v>
      </c>
      <c r="K771">
        <v>317</v>
      </c>
      <c r="L771">
        <v>317</v>
      </c>
      <c r="M771">
        <v>0</v>
      </c>
      <c r="N771">
        <v>306</v>
      </c>
      <c r="O771">
        <v>0</v>
      </c>
      <c r="P771">
        <v>15752.7</v>
      </c>
      <c r="Q771">
        <v>16098.5</v>
      </c>
      <c r="R771">
        <v>2000</v>
      </c>
      <c r="S771">
        <v>691600</v>
      </c>
      <c r="T771">
        <v>0</v>
      </c>
      <c r="U771">
        <v>22000</v>
      </c>
      <c r="V771">
        <v>669600</v>
      </c>
      <c r="W771">
        <v>11190</v>
      </c>
      <c r="X771">
        <v>594796.68000000005</v>
      </c>
      <c r="Y771">
        <v>605986.68000000005</v>
      </c>
      <c r="Z771">
        <v>9.5</v>
      </c>
      <c r="AA771">
        <v>3561722.05</v>
      </c>
      <c r="AB771">
        <v>7044868.0650000004</v>
      </c>
      <c r="AC771">
        <v>0.90500000000000003</v>
      </c>
      <c r="AD771">
        <v>1.9779</v>
      </c>
      <c r="AE771">
        <v>18.79</v>
      </c>
      <c r="AH771">
        <v>0</v>
      </c>
      <c r="AI771">
        <v>0</v>
      </c>
      <c r="AJ771">
        <v>0</v>
      </c>
      <c r="AK771">
        <v>3060</v>
      </c>
      <c r="AL771">
        <v>0</v>
      </c>
    </row>
    <row r="772" spans="1:38" hidden="1" x14ac:dyDescent="0.25">
      <c r="A772">
        <v>1452</v>
      </c>
      <c r="B772" t="s">
        <v>71</v>
      </c>
      <c r="C772" t="s">
        <v>108</v>
      </c>
      <c r="D772" t="s">
        <v>290</v>
      </c>
      <c r="E772" t="s">
        <v>299</v>
      </c>
      <c r="F772" t="s">
        <v>290</v>
      </c>
      <c r="H772" t="s">
        <v>1863</v>
      </c>
      <c r="I772" t="s">
        <v>79</v>
      </c>
      <c r="J772" t="s">
        <v>1864</v>
      </c>
      <c r="K772">
        <v>291</v>
      </c>
      <c r="L772">
        <v>291</v>
      </c>
      <c r="M772">
        <v>0</v>
      </c>
      <c r="N772">
        <v>9</v>
      </c>
      <c r="O772">
        <v>0</v>
      </c>
      <c r="P772">
        <v>2181.1779999999999</v>
      </c>
      <c r="Q772">
        <v>2221.5349999999999</v>
      </c>
      <c r="R772">
        <v>40000</v>
      </c>
      <c r="S772">
        <v>1614280</v>
      </c>
      <c r="T772">
        <v>0</v>
      </c>
      <c r="U772">
        <v>0</v>
      </c>
      <c r="V772">
        <v>1614280</v>
      </c>
      <c r="W772">
        <v>1558150.8</v>
      </c>
      <c r="X772">
        <v>10638.36</v>
      </c>
      <c r="Y772">
        <v>1568789.16</v>
      </c>
      <c r="Z772">
        <v>2.82</v>
      </c>
      <c r="AA772">
        <v>13441868.779999999</v>
      </c>
      <c r="AB772">
        <v>13848786.965</v>
      </c>
      <c r="AC772">
        <v>0.9718</v>
      </c>
      <c r="AD772">
        <v>1.0303</v>
      </c>
      <c r="AE772">
        <v>2.91</v>
      </c>
      <c r="AH772">
        <v>0</v>
      </c>
      <c r="AI772">
        <v>0</v>
      </c>
      <c r="AJ772">
        <v>0</v>
      </c>
      <c r="AK772">
        <v>90</v>
      </c>
      <c r="AL772">
        <v>0</v>
      </c>
    </row>
    <row r="773" spans="1:38" hidden="1" x14ac:dyDescent="0.25">
      <c r="A773">
        <v>1453</v>
      </c>
      <c r="B773" t="s">
        <v>94</v>
      </c>
      <c r="C773" t="s">
        <v>166</v>
      </c>
      <c r="D773" t="s">
        <v>166</v>
      </c>
      <c r="E773" t="s">
        <v>390</v>
      </c>
      <c r="F773" t="s">
        <v>166</v>
      </c>
      <c r="H773" t="s">
        <v>1865</v>
      </c>
      <c r="I773" t="s">
        <v>43</v>
      </c>
      <c r="J773" t="s">
        <v>1866</v>
      </c>
      <c r="K773">
        <v>1619</v>
      </c>
      <c r="L773">
        <v>1619</v>
      </c>
      <c r="M773">
        <v>0</v>
      </c>
      <c r="N773">
        <v>0</v>
      </c>
      <c r="O773">
        <v>0</v>
      </c>
      <c r="P773">
        <v>635.16</v>
      </c>
      <c r="Q773">
        <v>664.07500000000005</v>
      </c>
      <c r="R773">
        <v>10000</v>
      </c>
      <c r="S773">
        <v>289150</v>
      </c>
      <c r="T773">
        <v>0</v>
      </c>
      <c r="U773">
        <v>198000</v>
      </c>
      <c r="V773">
        <v>91150</v>
      </c>
      <c r="W773">
        <v>82575.17</v>
      </c>
      <c r="X773">
        <v>0</v>
      </c>
      <c r="Y773">
        <v>82575.17</v>
      </c>
      <c r="Z773">
        <v>9.41</v>
      </c>
      <c r="AA773">
        <v>835177.1</v>
      </c>
      <c r="AB773">
        <v>489815.4</v>
      </c>
      <c r="AC773">
        <v>0.90590000000000004</v>
      </c>
      <c r="AD773">
        <v>0.58650000000000002</v>
      </c>
      <c r="AE773">
        <v>5.52</v>
      </c>
      <c r="AH773">
        <v>0</v>
      </c>
      <c r="AI773">
        <v>0</v>
      </c>
      <c r="AJ773">
        <v>0</v>
      </c>
      <c r="AK773">
        <v>0</v>
      </c>
      <c r="AL773">
        <v>0</v>
      </c>
    </row>
    <row r="774" spans="1:38" hidden="1" x14ac:dyDescent="0.25">
      <c r="A774">
        <v>1454</v>
      </c>
      <c r="B774" t="s">
        <v>52</v>
      </c>
      <c r="C774" t="s">
        <v>53</v>
      </c>
      <c r="D774" t="s">
        <v>203</v>
      </c>
      <c r="E774" t="s">
        <v>1506</v>
      </c>
      <c r="F774" t="s">
        <v>203</v>
      </c>
      <c r="H774" t="s">
        <v>1867</v>
      </c>
      <c r="I774" t="s">
        <v>57</v>
      </c>
      <c r="J774" t="s">
        <v>1868</v>
      </c>
      <c r="K774">
        <v>99</v>
      </c>
      <c r="L774">
        <v>99</v>
      </c>
      <c r="M774">
        <v>0</v>
      </c>
      <c r="N774">
        <v>94</v>
      </c>
      <c r="O774">
        <v>0</v>
      </c>
      <c r="P774">
        <v>1237.9839999999999</v>
      </c>
      <c r="Q774">
        <v>1256.1479999999999</v>
      </c>
      <c r="R774">
        <v>40000</v>
      </c>
      <c r="S774">
        <v>726560</v>
      </c>
      <c r="T774">
        <v>0</v>
      </c>
      <c r="U774">
        <v>0</v>
      </c>
      <c r="V774">
        <v>726560</v>
      </c>
      <c r="W774">
        <v>9313</v>
      </c>
      <c r="X774">
        <v>140500</v>
      </c>
      <c r="Y774">
        <v>149813</v>
      </c>
      <c r="Z774">
        <v>79.38</v>
      </c>
      <c r="AA774">
        <v>914292.8</v>
      </c>
      <c r="AB774">
        <v>1737983.8</v>
      </c>
      <c r="AC774">
        <v>0.20619999999999999</v>
      </c>
      <c r="AD774">
        <v>1.9009</v>
      </c>
      <c r="AE774">
        <v>150.88999999999999</v>
      </c>
      <c r="AH774">
        <v>0</v>
      </c>
      <c r="AI774">
        <v>0</v>
      </c>
      <c r="AJ774">
        <v>0</v>
      </c>
      <c r="AK774">
        <v>702.5</v>
      </c>
      <c r="AL774">
        <v>0</v>
      </c>
    </row>
    <row r="775" spans="1:38" hidden="1" x14ac:dyDescent="0.25">
      <c r="A775">
        <v>1455</v>
      </c>
      <c r="B775" t="s">
        <v>45</v>
      </c>
      <c r="C775" t="s">
        <v>45</v>
      </c>
      <c r="D775" t="s">
        <v>125</v>
      </c>
      <c r="E775" t="s">
        <v>126</v>
      </c>
      <c r="F775" t="s">
        <v>125</v>
      </c>
      <c r="H775" t="s">
        <v>1869</v>
      </c>
      <c r="I775" t="s">
        <v>57</v>
      </c>
      <c r="J775" t="s">
        <v>1870</v>
      </c>
      <c r="K775">
        <v>798</v>
      </c>
      <c r="L775">
        <v>798</v>
      </c>
      <c r="M775">
        <v>0</v>
      </c>
      <c r="N775">
        <v>798</v>
      </c>
      <c r="O775">
        <v>0</v>
      </c>
      <c r="P775">
        <v>2710.9</v>
      </c>
      <c r="Q775">
        <v>2914.6</v>
      </c>
      <c r="R775">
        <v>2000</v>
      </c>
      <c r="S775">
        <v>407400</v>
      </c>
      <c r="T775">
        <v>610000</v>
      </c>
      <c r="U775">
        <v>0</v>
      </c>
      <c r="V775">
        <v>1017400</v>
      </c>
      <c r="W775">
        <v>0</v>
      </c>
      <c r="X775">
        <v>920744.56</v>
      </c>
      <c r="Y775">
        <v>920744.56</v>
      </c>
      <c r="Z775">
        <v>9.5</v>
      </c>
      <c r="AA775">
        <v>5404772.8300000001</v>
      </c>
      <c r="AB775">
        <v>10809543.458000001</v>
      </c>
      <c r="AC775">
        <v>0.90500000000000003</v>
      </c>
      <c r="AD775">
        <v>2</v>
      </c>
      <c r="AE775">
        <v>19</v>
      </c>
      <c r="AH775">
        <v>0</v>
      </c>
      <c r="AI775">
        <v>0</v>
      </c>
      <c r="AJ775">
        <v>0</v>
      </c>
      <c r="AK775">
        <v>5133.5</v>
      </c>
      <c r="AL775">
        <v>0</v>
      </c>
    </row>
    <row r="776" spans="1:38" hidden="1" x14ac:dyDescent="0.25">
      <c r="A776">
        <v>1456</v>
      </c>
      <c r="B776" t="s">
        <v>45</v>
      </c>
      <c r="C776" t="s">
        <v>46</v>
      </c>
      <c r="D776" t="s">
        <v>46</v>
      </c>
      <c r="E776" t="s">
        <v>77</v>
      </c>
      <c r="F776" t="s">
        <v>46</v>
      </c>
      <c r="H776" t="s">
        <v>1871</v>
      </c>
      <c r="I776" t="s">
        <v>79</v>
      </c>
      <c r="J776" t="s">
        <v>1872</v>
      </c>
      <c r="K776">
        <v>6</v>
      </c>
      <c r="L776">
        <v>6</v>
      </c>
      <c r="M776">
        <v>0</v>
      </c>
      <c r="N776">
        <v>0</v>
      </c>
      <c r="O776">
        <v>0</v>
      </c>
      <c r="P776">
        <v>2001.5830000000001</v>
      </c>
      <c r="Q776">
        <v>2029.3440000000001</v>
      </c>
      <c r="R776">
        <v>40000</v>
      </c>
      <c r="S776">
        <v>1110440</v>
      </c>
      <c r="T776">
        <v>0</v>
      </c>
      <c r="U776">
        <v>0</v>
      </c>
      <c r="V776">
        <v>1110440</v>
      </c>
      <c r="W776">
        <v>1084864</v>
      </c>
      <c r="X776">
        <v>0</v>
      </c>
      <c r="Y776">
        <v>1084864</v>
      </c>
      <c r="Z776">
        <v>2.2999999999999998</v>
      </c>
      <c r="AA776">
        <v>4220744</v>
      </c>
      <c r="AB776">
        <v>4220065</v>
      </c>
      <c r="AC776">
        <v>0.97699999999999998</v>
      </c>
      <c r="AD776">
        <v>0.99980000000000002</v>
      </c>
      <c r="AE776">
        <v>2.2999999999999998</v>
      </c>
      <c r="AH776">
        <v>0</v>
      </c>
      <c r="AI776">
        <v>0</v>
      </c>
      <c r="AJ776">
        <v>0</v>
      </c>
      <c r="AK776">
        <v>0</v>
      </c>
      <c r="AL776">
        <v>0</v>
      </c>
    </row>
    <row r="777" spans="1:38" hidden="1" x14ac:dyDescent="0.25">
      <c r="A777">
        <v>1459</v>
      </c>
      <c r="B777" t="s">
        <v>45</v>
      </c>
      <c r="C777" t="s">
        <v>155</v>
      </c>
      <c r="D777" t="s">
        <v>425</v>
      </c>
      <c r="E777" t="s">
        <v>1409</v>
      </c>
      <c r="F777" t="s">
        <v>425</v>
      </c>
      <c r="H777" t="s">
        <v>1873</v>
      </c>
      <c r="I777" t="s">
        <v>50</v>
      </c>
      <c r="J777" t="s">
        <v>1874</v>
      </c>
      <c r="K777">
        <v>4460</v>
      </c>
      <c r="L777">
        <v>4460</v>
      </c>
      <c r="M777">
        <v>0</v>
      </c>
      <c r="N777">
        <v>262</v>
      </c>
      <c r="O777">
        <v>0</v>
      </c>
      <c r="P777">
        <v>21690.9</v>
      </c>
      <c r="Q777">
        <v>22035.8</v>
      </c>
      <c r="R777">
        <v>2000</v>
      </c>
      <c r="S777">
        <v>689800</v>
      </c>
      <c r="T777">
        <v>123200</v>
      </c>
      <c r="U777">
        <v>0</v>
      </c>
      <c r="V777">
        <v>813000</v>
      </c>
      <c r="W777">
        <v>311398.09000000003</v>
      </c>
      <c r="X777">
        <v>437733.35499999998</v>
      </c>
      <c r="Y777">
        <v>749131.44499999995</v>
      </c>
      <c r="Z777">
        <v>7.86</v>
      </c>
      <c r="AA777">
        <v>5850129.3200000003</v>
      </c>
      <c r="AB777">
        <v>8388040.8720000004</v>
      </c>
      <c r="AC777">
        <v>0.9214</v>
      </c>
      <c r="AD777">
        <v>1.4338</v>
      </c>
      <c r="AE777">
        <v>11.27</v>
      </c>
      <c r="AH777">
        <v>0</v>
      </c>
      <c r="AI777">
        <v>0</v>
      </c>
      <c r="AJ777">
        <v>0</v>
      </c>
      <c r="AK777">
        <v>2590.5</v>
      </c>
      <c r="AL777">
        <v>0</v>
      </c>
    </row>
    <row r="778" spans="1:38" hidden="1" x14ac:dyDescent="0.25">
      <c r="A778">
        <v>1460</v>
      </c>
      <c r="B778" t="s">
        <v>52</v>
      </c>
      <c r="C778" t="s">
        <v>53</v>
      </c>
      <c r="D778" t="s">
        <v>203</v>
      </c>
      <c r="E778" t="s">
        <v>408</v>
      </c>
      <c r="F778" t="s">
        <v>203</v>
      </c>
      <c r="H778" t="s">
        <v>1875</v>
      </c>
      <c r="I778" t="s">
        <v>57</v>
      </c>
      <c r="J778" t="s">
        <v>1876</v>
      </c>
      <c r="K778">
        <v>361</v>
      </c>
      <c r="L778">
        <v>361</v>
      </c>
      <c r="M778">
        <v>0</v>
      </c>
      <c r="N778">
        <v>330</v>
      </c>
      <c r="O778">
        <v>0</v>
      </c>
      <c r="P778">
        <v>113.16</v>
      </c>
      <c r="Q778">
        <v>138.477</v>
      </c>
      <c r="R778">
        <v>20000</v>
      </c>
      <c r="S778">
        <v>506340</v>
      </c>
      <c r="T778">
        <v>0</v>
      </c>
      <c r="U778">
        <v>0</v>
      </c>
      <c r="V778">
        <v>506340</v>
      </c>
      <c r="W778">
        <v>1112</v>
      </c>
      <c r="X778">
        <v>457126.71299999999</v>
      </c>
      <c r="Y778">
        <v>458238.71299999999</v>
      </c>
      <c r="Z778">
        <v>9.5</v>
      </c>
      <c r="AA778">
        <v>2707665.5</v>
      </c>
      <c r="AB778">
        <v>5408989.3300000001</v>
      </c>
      <c r="AC778">
        <v>0.90500000000000003</v>
      </c>
      <c r="AD778">
        <v>1.9977</v>
      </c>
      <c r="AE778">
        <v>18.98</v>
      </c>
      <c r="AH778">
        <v>0</v>
      </c>
      <c r="AI778">
        <v>0</v>
      </c>
      <c r="AJ778">
        <v>0</v>
      </c>
      <c r="AK778">
        <v>2764.4</v>
      </c>
      <c r="AL778">
        <v>0</v>
      </c>
    </row>
    <row r="779" spans="1:38" hidden="1" x14ac:dyDescent="0.25">
      <c r="A779">
        <v>1461</v>
      </c>
      <c r="B779" t="s">
        <v>39</v>
      </c>
      <c r="C779" t="s">
        <v>598</v>
      </c>
      <c r="D779" t="s">
        <v>599</v>
      </c>
      <c r="E779" t="s">
        <v>600</v>
      </c>
      <c r="F779" t="s">
        <v>599</v>
      </c>
      <c r="H779" t="s">
        <v>1877</v>
      </c>
      <c r="I779" t="s">
        <v>57</v>
      </c>
      <c r="J779" t="s">
        <v>1878</v>
      </c>
      <c r="K779">
        <v>354</v>
      </c>
      <c r="L779">
        <v>354</v>
      </c>
      <c r="M779">
        <v>0</v>
      </c>
      <c r="N779">
        <v>354</v>
      </c>
      <c r="O779">
        <v>0</v>
      </c>
      <c r="P779">
        <v>612.63300000000004</v>
      </c>
      <c r="Q779">
        <v>638.17100000000005</v>
      </c>
      <c r="R779">
        <v>20000</v>
      </c>
      <c r="S779">
        <v>510760</v>
      </c>
      <c r="T779">
        <v>0</v>
      </c>
      <c r="U779">
        <v>0</v>
      </c>
      <c r="V779">
        <v>510760</v>
      </c>
      <c r="W779">
        <v>0</v>
      </c>
      <c r="X779">
        <v>349300</v>
      </c>
      <c r="Y779">
        <v>349300</v>
      </c>
      <c r="Z779">
        <v>31.61</v>
      </c>
      <c r="AA779">
        <v>2050391</v>
      </c>
      <c r="AB779">
        <v>2050391</v>
      </c>
      <c r="AC779">
        <v>0.68389999999999995</v>
      </c>
      <c r="AD779">
        <v>1</v>
      </c>
      <c r="AE779">
        <v>31.61</v>
      </c>
      <c r="AH779">
        <v>0</v>
      </c>
      <c r="AI779">
        <v>0</v>
      </c>
      <c r="AJ779">
        <v>0</v>
      </c>
      <c r="AK779">
        <v>1746.5</v>
      </c>
      <c r="AL779">
        <v>0</v>
      </c>
    </row>
    <row r="780" spans="1:38" hidden="1" x14ac:dyDescent="0.25">
      <c r="A780">
        <v>1466</v>
      </c>
      <c r="B780" t="s">
        <v>45</v>
      </c>
      <c r="C780" t="s">
        <v>45</v>
      </c>
      <c r="D780" t="s">
        <v>125</v>
      </c>
      <c r="E780" t="s">
        <v>1879</v>
      </c>
      <c r="F780" t="s">
        <v>125</v>
      </c>
      <c r="H780" t="s">
        <v>1880</v>
      </c>
      <c r="I780" t="s">
        <v>57</v>
      </c>
      <c r="J780" t="s">
        <v>1881</v>
      </c>
      <c r="K780">
        <v>425</v>
      </c>
      <c r="L780">
        <v>425</v>
      </c>
      <c r="M780">
        <v>0</v>
      </c>
      <c r="N780">
        <v>423</v>
      </c>
      <c r="O780">
        <v>0</v>
      </c>
      <c r="P780">
        <v>730.53700000000003</v>
      </c>
      <c r="Q780">
        <v>750.23099999999999</v>
      </c>
      <c r="R780">
        <v>20000</v>
      </c>
      <c r="S780">
        <v>393880</v>
      </c>
      <c r="T780">
        <v>59750</v>
      </c>
      <c r="U780">
        <v>0</v>
      </c>
      <c r="V780">
        <v>453630</v>
      </c>
      <c r="W780">
        <v>0</v>
      </c>
      <c r="X780">
        <v>410533.98599999998</v>
      </c>
      <c r="Y780">
        <v>410533.98599999998</v>
      </c>
      <c r="Z780">
        <v>9.5</v>
      </c>
      <c r="AA780">
        <v>2410077.16</v>
      </c>
      <c r="AB780">
        <v>4819907.676</v>
      </c>
      <c r="AC780">
        <v>0.90500000000000003</v>
      </c>
      <c r="AD780">
        <v>1.9999</v>
      </c>
      <c r="AE780">
        <v>19</v>
      </c>
      <c r="AH780">
        <v>0</v>
      </c>
      <c r="AI780">
        <v>0</v>
      </c>
      <c r="AJ780">
        <v>0</v>
      </c>
      <c r="AK780">
        <v>2667</v>
      </c>
      <c r="AL780">
        <v>0</v>
      </c>
    </row>
    <row r="781" spans="1:38" hidden="1" x14ac:dyDescent="0.25">
      <c r="A781">
        <v>1467</v>
      </c>
      <c r="B781" t="s">
        <v>52</v>
      </c>
      <c r="C781" t="s">
        <v>120</v>
      </c>
      <c r="D781" t="s">
        <v>121</v>
      </c>
      <c r="E781" t="s">
        <v>122</v>
      </c>
      <c r="F781" t="s">
        <v>121</v>
      </c>
      <c r="H781" t="s">
        <v>1882</v>
      </c>
      <c r="I781" t="s">
        <v>378</v>
      </c>
      <c r="J781" t="s">
        <v>1883</v>
      </c>
      <c r="K781">
        <v>10861</v>
      </c>
      <c r="L781">
        <v>10861</v>
      </c>
      <c r="M781">
        <v>0</v>
      </c>
      <c r="N781">
        <v>178</v>
      </c>
      <c r="O781">
        <v>0</v>
      </c>
      <c r="P781">
        <v>3749.7350000000001</v>
      </c>
      <c r="Q781">
        <v>3821.69</v>
      </c>
      <c r="R781">
        <v>20000</v>
      </c>
      <c r="S781">
        <v>1439100</v>
      </c>
      <c r="T781">
        <v>200000</v>
      </c>
      <c r="U781">
        <v>0</v>
      </c>
      <c r="V781">
        <v>1639100</v>
      </c>
      <c r="W781">
        <v>1297784.83</v>
      </c>
      <c r="X781">
        <v>276782.88</v>
      </c>
      <c r="Y781">
        <v>1574567.71</v>
      </c>
      <c r="Z781">
        <v>3.94</v>
      </c>
      <c r="AA781">
        <v>12999658.380000001</v>
      </c>
      <c r="AB781">
        <v>10060002.300000001</v>
      </c>
      <c r="AC781">
        <v>0.96060000000000001</v>
      </c>
      <c r="AD781">
        <v>0.77390000000000003</v>
      </c>
      <c r="AE781">
        <v>3.05</v>
      </c>
      <c r="AH781">
        <v>0</v>
      </c>
      <c r="AI781">
        <v>0</v>
      </c>
      <c r="AJ781">
        <v>0</v>
      </c>
      <c r="AK781">
        <v>1780</v>
      </c>
      <c r="AL781">
        <v>0</v>
      </c>
    </row>
    <row r="782" spans="1:38" hidden="1" x14ac:dyDescent="0.25">
      <c r="A782">
        <v>1468</v>
      </c>
      <c r="B782" t="s">
        <v>94</v>
      </c>
      <c r="C782" t="s">
        <v>95</v>
      </c>
      <c r="D782" t="s">
        <v>96</v>
      </c>
      <c r="E782" t="s">
        <v>97</v>
      </c>
      <c r="F782" t="s">
        <v>96</v>
      </c>
      <c r="H782" t="s">
        <v>1884</v>
      </c>
      <c r="I782" t="s">
        <v>57</v>
      </c>
      <c r="J782" t="s">
        <v>1885</v>
      </c>
      <c r="K782">
        <v>424</v>
      </c>
      <c r="L782">
        <v>424</v>
      </c>
      <c r="M782">
        <v>0</v>
      </c>
      <c r="N782">
        <v>424</v>
      </c>
      <c r="O782">
        <v>0</v>
      </c>
      <c r="P782">
        <v>246.71299999999999</v>
      </c>
      <c r="Q782">
        <v>264.34399999999999</v>
      </c>
      <c r="R782">
        <v>40000</v>
      </c>
      <c r="S782">
        <v>705240</v>
      </c>
      <c r="T782">
        <v>0</v>
      </c>
      <c r="U782">
        <v>0</v>
      </c>
      <c r="V782">
        <v>705240</v>
      </c>
      <c r="W782">
        <v>0</v>
      </c>
      <c r="X782">
        <v>638240.65700000001</v>
      </c>
      <c r="Y782">
        <v>638240.65700000001</v>
      </c>
      <c r="Z782">
        <v>9.5</v>
      </c>
      <c r="AA782">
        <v>3746471.81</v>
      </c>
      <c r="AB782">
        <v>7492944.3940000003</v>
      </c>
      <c r="AC782">
        <v>0.90500000000000003</v>
      </c>
      <c r="AD782">
        <v>2</v>
      </c>
      <c r="AE782">
        <v>19</v>
      </c>
      <c r="AH782">
        <v>0</v>
      </c>
      <c r="AI782">
        <v>0</v>
      </c>
      <c r="AJ782">
        <v>0</v>
      </c>
      <c r="AK782">
        <v>3780.8</v>
      </c>
      <c r="AL782">
        <v>0</v>
      </c>
    </row>
    <row r="783" spans="1:38" hidden="1" x14ac:dyDescent="0.25">
      <c r="A783">
        <v>1472</v>
      </c>
      <c r="B783" t="s">
        <v>52</v>
      </c>
      <c r="C783" t="s">
        <v>129</v>
      </c>
      <c r="D783" t="s">
        <v>130</v>
      </c>
      <c r="E783" t="s">
        <v>930</v>
      </c>
      <c r="F783" t="s">
        <v>130</v>
      </c>
      <c r="H783" t="s">
        <v>1886</v>
      </c>
      <c r="I783" t="s">
        <v>57</v>
      </c>
      <c r="J783" t="s">
        <v>1887</v>
      </c>
      <c r="K783">
        <v>298</v>
      </c>
      <c r="L783">
        <v>298</v>
      </c>
      <c r="M783">
        <v>0</v>
      </c>
      <c r="N783">
        <v>293</v>
      </c>
      <c r="O783">
        <v>0</v>
      </c>
      <c r="P783">
        <v>47.9</v>
      </c>
      <c r="Q783">
        <v>74.103999999999999</v>
      </c>
      <c r="R783">
        <v>20000</v>
      </c>
      <c r="S783">
        <v>524080</v>
      </c>
      <c r="T783">
        <v>0</v>
      </c>
      <c r="U783">
        <v>0</v>
      </c>
      <c r="V783">
        <v>524080</v>
      </c>
      <c r="W783">
        <v>2286</v>
      </c>
      <c r="X783">
        <v>459000</v>
      </c>
      <c r="Y783">
        <v>461286</v>
      </c>
      <c r="Z783">
        <v>11.98</v>
      </c>
      <c r="AA783">
        <v>2712173</v>
      </c>
      <c r="AB783">
        <v>1944577</v>
      </c>
      <c r="AC783">
        <v>0.88019999999999998</v>
      </c>
      <c r="AD783">
        <v>0.71699999999999997</v>
      </c>
      <c r="AE783">
        <v>8.59</v>
      </c>
      <c r="AH783">
        <v>0</v>
      </c>
      <c r="AI783">
        <v>0</v>
      </c>
      <c r="AJ783">
        <v>0</v>
      </c>
      <c r="AK783">
        <v>2295</v>
      </c>
      <c r="AL783">
        <v>0</v>
      </c>
    </row>
    <row r="784" spans="1:38" hidden="1" x14ac:dyDescent="0.25">
      <c r="A784">
        <v>1475</v>
      </c>
      <c r="B784" t="s">
        <v>94</v>
      </c>
      <c r="C784" t="s">
        <v>207</v>
      </c>
      <c r="D784" t="s">
        <v>207</v>
      </c>
      <c r="E784" t="s">
        <v>1240</v>
      </c>
      <c r="F784" t="s">
        <v>207</v>
      </c>
      <c r="H784" t="s">
        <v>1888</v>
      </c>
      <c r="I784" t="s">
        <v>57</v>
      </c>
      <c r="J784" t="s">
        <v>1889</v>
      </c>
      <c r="K784">
        <v>415</v>
      </c>
      <c r="L784">
        <v>415</v>
      </c>
      <c r="M784">
        <v>0</v>
      </c>
      <c r="N784">
        <v>412</v>
      </c>
      <c r="O784">
        <v>0</v>
      </c>
      <c r="P784">
        <v>607.83399999999995</v>
      </c>
      <c r="Q784">
        <v>630.87099999999998</v>
      </c>
      <c r="R784">
        <v>20000</v>
      </c>
      <c r="S784">
        <v>460740</v>
      </c>
      <c r="T784">
        <v>0</v>
      </c>
      <c r="U784">
        <v>0</v>
      </c>
      <c r="V784">
        <v>460740</v>
      </c>
      <c r="W784">
        <v>62</v>
      </c>
      <c r="X784">
        <v>416908.55499999999</v>
      </c>
      <c r="Y784">
        <v>416970.55499999999</v>
      </c>
      <c r="Z784">
        <v>9.5</v>
      </c>
      <c r="AA784">
        <v>2427369.61</v>
      </c>
      <c r="AB784">
        <v>2429914.61</v>
      </c>
      <c r="AC784">
        <v>0.90500000000000003</v>
      </c>
      <c r="AD784">
        <v>1.0009999999999999</v>
      </c>
      <c r="AE784">
        <v>9.51</v>
      </c>
      <c r="AH784">
        <v>0</v>
      </c>
      <c r="AI784">
        <v>0</v>
      </c>
      <c r="AJ784">
        <v>0</v>
      </c>
      <c r="AK784">
        <v>2516.5</v>
      </c>
      <c r="AL784">
        <v>0</v>
      </c>
    </row>
    <row r="785" spans="1:38" hidden="1" x14ac:dyDescent="0.25">
      <c r="A785">
        <v>1476</v>
      </c>
      <c r="B785" t="s">
        <v>94</v>
      </c>
      <c r="C785" t="s">
        <v>207</v>
      </c>
      <c r="D785" t="s">
        <v>207</v>
      </c>
      <c r="E785" t="s">
        <v>405</v>
      </c>
      <c r="F785" t="s">
        <v>207</v>
      </c>
      <c r="H785" t="s">
        <v>1890</v>
      </c>
      <c r="I785" t="s">
        <v>43</v>
      </c>
      <c r="J785" t="s">
        <v>1891</v>
      </c>
      <c r="K785">
        <v>1409</v>
      </c>
      <c r="L785">
        <v>1409</v>
      </c>
      <c r="M785">
        <v>0</v>
      </c>
      <c r="N785">
        <v>0</v>
      </c>
      <c r="O785">
        <v>0</v>
      </c>
      <c r="P785">
        <v>548.67899999999997</v>
      </c>
      <c r="Q785">
        <v>562.18299999999999</v>
      </c>
      <c r="R785">
        <v>20000</v>
      </c>
      <c r="S785">
        <v>270080</v>
      </c>
      <c r="T785">
        <v>0</v>
      </c>
      <c r="U785">
        <v>138000</v>
      </c>
      <c r="V785">
        <v>132080</v>
      </c>
      <c r="W785">
        <v>112632.5</v>
      </c>
      <c r="X785">
        <v>0</v>
      </c>
      <c r="Y785">
        <v>112632.5</v>
      </c>
      <c r="Z785">
        <v>14.72</v>
      </c>
      <c r="AA785">
        <v>1363614.01</v>
      </c>
      <c r="AB785">
        <v>705623.97</v>
      </c>
      <c r="AC785">
        <v>0.8528</v>
      </c>
      <c r="AD785">
        <v>0.51749999999999996</v>
      </c>
      <c r="AE785">
        <v>7.62</v>
      </c>
      <c r="AH785">
        <v>0</v>
      </c>
      <c r="AI785">
        <v>0</v>
      </c>
      <c r="AJ785">
        <v>0</v>
      </c>
      <c r="AK785">
        <v>0</v>
      </c>
      <c r="AL785">
        <v>0</v>
      </c>
    </row>
    <row r="786" spans="1:38" hidden="1" x14ac:dyDescent="0.25">
      <c r="A786">
        <v>1478</v>
      </c>
      <c r="B786" t="s">
        <v>94</v>
      </c>
      <c r="C786" t="s">
        <v>95</v>
      </c>
      <c r="D786" t="s">
        <v>238</v>
      </c>
      <c r="E786" t="s">
        <v>1376</v>
      </c>
      <c r="F786" t="s">
        <v>238</v>
      </c>
      <c r="H786" t="s">
        <v>1892</v>
      </c>
      <c r="I786" t="s">
        <v>57</v>
      </c>
      <c r="J786" t="s">
        <v>1893</v>
      </c>
      <c r="K786">
        <v>132</v>
      </c>
      <c r="L786">
        <v>132</v>
      </c>
      <c r="M786">
        <v>0</v>
      </c>
      <c r="N786">
        <v>132</v>
      </c>
      <c r="O786">
        <v>0</v>
      </c>
      <c r="P786">
        <v>974.34400000000005</v>
      </c>
      <c r="Q786">
        <v>1014.576</v>
      </c>
      <c r="R786">
        <v>20000</v>
      </c>
      <c r="S786">
        <v>804640</v>
      </c>
      <c r="T786">
        <v>0</v>
      </c>
      <c r="U786">
        <v>0</v>
      </c>
      <c r="V786">
        <v>804640</v>
      </c>
      <c r="W786">
        <v>0</v>
      </c>
      <c r="X786">
        <v>240100</v>
      </c>
      <c r="Y786">
        <v>240100</v>
      </c>
      <c r="Z786">
        <v>70.16</v>
      </c>
      <c r="AA786">
        <v>1409387</v>
      </c>
      <c r="AB786">
        <v>2818774</v>
      </c>
      <c r="AC786">
        <v>0.2984</v>
      </c>
      <c r="AD786">
        <v>2</v>
      </c>
      <c r="AE786">
        <v>140.32</v>
      </c>
      <c r="AH786">
        <v>0</v>
      </c>
      <c r="AI786">
        <v>0</v>
      </c>
      <c r="AJ786">
        <v>0</v>
      </c>
      <c r="AK786">
        <v>1200.5</v>
      </c>
      <c r="AL786">
        <v>0</v>
      </c>
    </row>
    <row r="787" spans="1:38" hidden="1" x14ac:dyDescent="0.25">
      <c r="A787">
        <v>1479</v>
      </c>
      <c r="B787" t="s">
        <v>94</v>
      </c>
      <c r="C787" t="s">
        <v>95</v>
      </c>
      <c r="D787" t="s">
        <v>238</v>
      </c>
      <c r="E787" t="s">
        <v>272</v>
      </c>
      <c r="F787" t="s">
        <v>238</v>
      </c>
      <c r="H787" t="s">
        <v>1894</v>
      </c>
      <c r="I787" t="s">
        <v>57</v>
      </c>
      <c r="J787" t="s">
        <v>1895</v>
      </c>
      <c r="K787">
        <v>285</v>
      </c>
      <c r="L787">
        <v>285</v>
      </c>
      <c r="M787">
        <v>0</v>
      </c>
      <c r="N787">
        <v>274</v>
      </c>
      <c r="O787">
        <v>0</v>
      </c>
      <c r="P787">
        <v>795.97900000000004</v>
      </c>
      <c r="Q787">
        <v>821.77800000000002</v>
      </c>
      <c r="R787">
        <v>20000</v>
      </c>
      <c r="S787">
        <v>515980</v>
      </c>
      <c r="T787">
        <v>0</v>
      </c>
      <c r="U787">
        <v>0</v>
      </c>
      <c r="V787">
        <v>515980</v>
      </c>
      <c r="W787">
        <v>469</v>
      </c>
      <c r="X787">
        <v>461060</v>
      </c>
      <c r="Y787">
        <v>461529</v>
      </c>
      <c r="Z787">
        <v>10.55</v>
      </c>
      <c r="AA787">
        <v>2719562.31</v>
      </c>
      <c r="AB787">
        <v>5416226.5099999998</v>
      </c>
      <c r="AC787">
        <v>0.89449999999999996</v>
      </c>
      <c r="AD787">
        <v>1.9916</v>
      </c>
      <c r="AE787">
        <v>21.01</v>
      </c>
      <c r="AH787">
        <v>0</v>
      </c>
      <c r="AI787">
        <v>0</v>
      </c>
      <c r="AJ787">
        <v>0</v>
      </c>
      <c r="AK787">
        <v>2305.3000000000002</v>
      </c>
      <c r="AL787">
        <v>0</v>
      </c>
    </row>
    <row r="788" spans="1:38" hidden="1" x14ac:dyDescent="0.25">
      <c r="A788">
        <v>1481</v>
      </c>
      <c r="B788" t="s">
        <v>52</v>
      </c>
      <c r="C788" t="s">
        <v>53</v>
      </c>
      <c r="D788" t="s">
        <v>54</v>
      </c>
      <c r="E788" t="s">
        <v>55</v>
      </c>
      <c r="F788" t="s">
        <v>54</v>
      </c>
      <c r="H788" t="s">
        <v>1896</v>
      </c>
      <c r="I788" t="s">
        <v>57</v>
      </c>
      <c r="J788" t="s">
        <v>1897</v>
      </c>
      <c r="K788">
        <v>476</v>
      </c>
      <c r="L788">
        <v>476</v>
      </c>
      <c r="M788">
        <v>0</v>
      </c>
      <c r="N788">
        <v>462</v>
      </c>
      <c r="O788">
        <v>0</v>
      </c>
      <c r="P788">
        <v>431.23500000000001</v>
      </c>
      <c r="Q788">
        <v>441.90600000000001</v>
      </c>
      <c r="R788">
        <v>40000</v>
      </c>
      <c r="S788">
        <v>426840</v>
      </c>
      <c r="T788">
        <v>0</v>
      </c>
      <c r="U788">
        <v>0</v>
      </c>
      <c r="V788">
        <v>426840</v>
      </c>
      <c r="W788">
        <v>996</v>
      </c>
      <c r="X788">
        <v>385294.38500000001</v>
      </c>
      <c r="Y788">
        <v>386290.38500000001</v>
      </c>
      <c r="Z788">
        <v>9.5</v>
      </c>
      <c r="AA788">
        <v>2275197.75</v>
      </c>
      <c r="AB788">
        <v>4533521.7620000001</v>
      </c>
      <c r="AC788">
        <v>0.90500000000000003</v>
      </c>
      <c r="AD788">
        <v>1.9925999999999999</v>
      </c>
      <c r="AE788">
        <v>18.93</v>
      </c>
      <c r="AH788">
        <v>0</v>
      </c>
      <c r="AI788">
        <v>0</v>
      </c>
      <c r="AJ788">
        <v>0</v>
      </c>
      <c r="AK788">
        <v>3271.5</v>
      </c>
      <c r="AL788">
        <v>0</v>
      </c>
    </row>
    <row r="789" spans="1:38" hidden="1" x14ac:dyDescent="0.25">
      <c r="A789">
        <v>1483</v>
      </c>
      <c r="B789" t="s">
        <v>52</v>
      </c>
      <c r="C789" t="s">
        <v>120</v>
      </c>
      <c r="D789" t="s">
        <v>196</v>
      </c>
      <c r="E789" t="s">
        <v>1255</v>
      </c>
      <c r="F789" t="s">
        <v>196</v>
      </c>
      <c r="H789" t="s">
        <v>1898</v>
      </c>
      <c r="I789" t="s">
        <v>57</v>
      </c>
      <c r="J789" t="s">
        <v>1899</v>
      </c>
      <c r="K789">
        <v>369</v>
      </c>
      <c r="L789">
        <v>369</v>
      </c>
      <c r="M789">
        <v>0</v>
      </c>
      <c r="N789">
        <v>364</v>
      </c>
      <c r="O789">
        <v>0</v>
      </c>
      <c r="P789">
        <v>11.523</v>
      </c>
      <c r="Q789">
        <v>21.478000000000002</v>
      </c>
      <c r="R789">
        <v>20000</v>
      </c>
      <c r="S789">
        <v>199100</v>
      </c>
      <c r="T789">
        <v>0</v>
      </c>
      <c r="U789">
        <v>0</v>
      </c>
      <c r="V789">
        <v>199100</v>
      </c>
      <c r="W789">
        <v>195</v>
      </c>
      <c r="X789">
        <v>179991.78700000001</v>
      </c>
      <c r="Y789">
        <v>180186.78700000001</v>
      </c>
      <c r="Z789">
        <v>9.5</v>
      </c>
      <c r="AA789">
        <v>1058604.8400000001</v>
      </c>
      <c r="AB789">
        <v>2114772.463</v>
      </c>
      <c r="AC789">
        <v>0.90500000000000003</v>
      </c>
      <c r="AD789">
        <v>1.9977</v>
      </c>
      <c r="AE789">
        <v>18.98</v>
      </c>
      <c r="AH789">
        <v>0</v>
      </c>
      <c r="AI789">
        <v>0</v>
      </c>
      <c r="AJ789">
        <v>0</v>
      </c>
      <c r="AK789">
        <v>2785</v>
      </c>
      <c r="AL789">
        <v>0</v>
      </c>
    </row>
    <row r="790" spans="1:38" hidden="1" x14ac:dyDescent="0.25">
      <c r="A790">
        <v>1484</v>
      </c>
      <c r="B790" t="s">
        <v>52</v>
      </c>
      <c r="C790" t="s">
        <v>120</v>
      </c>
      <c r="D790" t="s">
        <v>121</v>
      </c>
      <c r="E790" t="s">
        <v>148</v>
      </c>
      <c r="F790" t="s">
        <v>121</v>
      </c>
      <c r="H790" t="s">
        <v>1900</v>
      </c>
      <c r="I790" t="s">
        <v>57</v>
      </c>
      <c r="J790" t="s">
        <v>1901</v>
      </c>
      <c r="K790">
        <v>507</v>
      </c>
      <c r="L790">
        <v>507</v>
      </c>
      <c r="M790">
        <v>0</v>
      </c>
      <c r="N790">
        <v>484</v>
      </c>
      <c r="O790">
        <v>0</v>
      </c>
      <c r="P790">
        <v>824.83600000000001</v>
      </c>
      <c r="Q790">
        <v>844.572</v>
      </c>
      <c r="R790">
        <v>20000</v>
      </c>
      <c r="S790">
        <v>394720</v>
      </c>
      <c r="T790">
        <v>0</v>
      </c>
      <c r="U790">
        <v>0</v>
      </c>
      <c r="V790">
        <v>394720</v>
      </c>
      <c r="W790">
        <v>508</v>
      </c>
      <c r="X790">
        <v>356712.84</v>
      </c>
      <c r="Y790">
        <v>357220.84</v>
      </c>
      <c r="Z790">
        <v>9.5</v>
      </c>
      <c r="AA790">
        <v>2100927.65</v>
      </c>
      <c r="AB790">
        <v>4201281.1660000002</v>
      </c>
      <c r="AC790">
        <v>0.90500000000000003</v>
      </c>
      <c r="AD790">
        <v>1.9997</v>
      </c>
      <c r="AE790">
        <v>19</v>
      </c>
      <c r="AH790">
        <v>0</v>
      </c>
      <c r="AI790">
        <v>0</v>
      </c>
      <c r="AJ790">
        <v>0</v>
      </c>
      <c r="AK790">
        <v>4840</v>
      </c>
      <c r="AL790">
        <v>0</v>
      </c>
    </row>
    <row r="791" spans="1:38" hidden="1" x14ac:dyDescent="0.25">
      <c r="A791">
        <v>1485</v>
      </c>
      <c r="B791" t="s">
        <v>94</v>
      </c>
      <c r="C791" t="s">
        <v>95</v>
      </c>
      <c r="D791" t="s">
        <v>151</v>
      </c>
      <c r="E791" t="s">
        <v>640</v>
      </c>
      <c r="F791" t="s">
        <v>151</v>
      </c>
      <c r="H791" t="s">
        <v>1902</v>
      </c>
      <c r="I791" t="s">
        <v>57</v>
      </c>
      <c r="J791" t="s">
        <v>1903</v>
      </c>
      <c r="K791">
        <v>301</v>
      </c>
      <c r="L791">
        <v>301</v>
      </c>
      <c r="M791">
        <v>0</v>
      </c>
      <c r="N791">
        <v>263</v>
      </c>
      <c r="O791">
        <v>0</v>
      </c>
      <c r="P791">
        <v>709.84</v>
      </c>
      <c r="Q791">
        <v>732.71900000000005</v>
      </c>
      <c r="R791">
        <v>20000</v>
      </c>
      <c r="S791">
        <v>457580</v>
      </c>
      <c r="T791">
        <v>0</v>
      </c>
      <c r="U791">
        <v>0</v>
      </c>
      <c r="V791">
        <v>457580</v>
      </c>
      <c r="W791">
        <v>1149</v>
      </c>
      <c r="X791">
        <v>413504.02</v>
      </c>
      <c r="Y791">
        <v>414653.02</v>
      </c>
      <c r="Z791">
        <v>9.3800000000000008</v>
      </c>
      <c r="AA791">
        <v>2439273.56</v>
      </c>
      <c r="AB791">
        <v>4865184.1569999997</v>
      </c>
      <c r="AC791">
        <v>0.90620000000000001</v>
      </c>
      <c r="AD791">
        <v>1.9944999999999999</v>
      </c>
      <c r="AE791">
        <v>18.71</v>
      </c>
      <c r="AH791">
        <v>0</v>
      </c>
      <c r="AI791">
        <v>0</v>
      </c>
      <c r="AJ791">
        <v>0</v>
      </c>
      <c r="AK791">
        <v>2565.0500000000002</v>
      </c>
      <c r="AL791">
        <v>0</v>
      </c>
    </row>
    <row r="792" spans="1:38" hidden="1" x14ac:dyDescent="0.25">
      <c r="A792">
        <v>1490</v>
      </c>
      <c r="B792" t="s">
        <v>52</v>
      </c>
      <c r="C792" t="s">
        <v>129</v>
      </c>
      <c r="D792" t="s">
        <v>284</v>
      </c>
      <c r="E792" t="s">
        <v>285</v>
      </c>
      <c r="F792" t="s">
        <v>284</v>
      </c>
      <c r="H792" t="s">
        <v>1904</v>
      </c>
      <c r="I792" t="s">
        <v>57</v>
      </c>
      <c r="J792" t="s">
        <v>1905</v>
      </c>
      <c r="K792">
        <v>270</v>
      </c>
      <c r="L792">
        <v>270</v>
      </c>
      <c r="M792">
        <v>0</v>
      </c>
      <c r="N792">
        <v>269</v>
      </c>
      <c r="O792">
        <v>0</v>
      </c>
      <c r="P792">
        <v>565.32799999999997</v>
      </c>
      <c r="Q792">
        <v>587.23500000000001</v>
      </c>
      <c r="R792">
        <v>20000</v>
      </c>
      <c r="S792">
        <v>438140</v>
      </c>
      <c r="T792">
        <v>0</v>
      </c>
      <c r="U792">
        <v>0</v>
      </c>
      <c r="V792">
        <v>438140</v>
      </c>
      <c r="W792">
        <v>0</v>
      </c>
      <c r="X792">
        <v>396516.76</v>
      </c>
      <c r="Y792">
        <v>396516.76</v>
      </c>
      <c r="Z792">
        <v>9.5</v>
      </c>
      <c r="AA792">
        <v>2329672.09</v>
      </c>
      <c r="AB792">
        <v>4655105.5250000004</v>
      </c>
      <c r="AC792">
        <v>0.90500000000000003</v>
      </c>
      <c r="AD792">
        <v>1.9982</v>
      </c>
      <c r="AE792">
        <v>18.98</v>
      </c>
      <c r="AH792">
        <v>0</v>
      </c>
      <c r="AI792">
        <v>0</v>
      </c>
      <c r="AJ792">
        <v>0</v>
      </c>
      <c r="AK792">
        <v>2690</v>
      </c>
      <c r="AL792">
        <v>0</v>
      </c>
    </row>
    <row r="793" spans="1:38" hidden="1" x14ac:dyDescent="0.25">
      <c r="A793">
        <v>1491</v>
      </c>
      <c r="B793" t="s">
        <v>52</v>
      </c>
      <c r="C793" t="s">
        <v>53</v>
      </c>
      <c r="D793" t="s">
        <v>203</v>
      </c>
      <c r="E793" t="s">
        <v>408</v>
      </c>
      <c r="F793" t="s">
        <v>203</v>
      </c>
      <c r="H793" t="s">
        <v>1906</v>
      </c>
      <c r="I793" t="s">
        <v>57</v>
      </c>
      <c r="J793" t="s">
        <v>1907</v>
      </c>
      <c r="K793">
        <v>357</v>
      </c>
      <c r="L793">
        <v>357</v>
      </c>
      <c r="M793">
        <v>0</v>
      </c>
      <c r="N793">
        <v>327</v>
      </c>
      <c r="O793">
        <v>0</v>
      </c>
      <c r="P793">
        <v>838.43100000000004</v>
      </c>
      <c r="Q793">
        <v>862.45899999999995</v>
      </c>
      <c r="R793">
        <v>20000</v>
      </c>
      <c r="S793">
        <v>480560</v>
      </c>
      <c r="T793">
        <v>0</v>
      </c>
      <c r="U793">
        <v>0</v>
      </c>
      <c r="V793">
        <v>480560</v>
      </c>
      <c r="W793">
        <v>6776</v>
      </c>
      <c r="X793">
        <v>428130.71</v>
      </c>
      <c r="Y793">
        <v>434906.71</v>
      </c>
      <c r="Z793">
        <v>9.5</v>
      </c>
      <c r="AA793">
        <v>2571791.19</v>
      </c>
      <c r="AB793">
        <v>5033669.4819999998</v>
      </c>
      <c r="AC793">
        <v>0.90500000000000003</v>
      </c>
      <c r="AD793">
        <v>1.9573</v>
      </c>
      <c r="AE793">
        <v>18.59</v>
      </c>
      <c r="AH793">
        <v>0</v>
      </c>
      <c r="AI793">
        <v>0</v>
      </c>
      <c r="AJ793">
        <v>0</v>
      </c>
      <c r="AK793">
        <v>2485</v>
      </c>
      <c r="AL793">
        <v>0</v>
      </c>
    </row>
    <row r="794" spans="1:38" hidden="1" x14ac:dyDescent="0.25">
      <c r="A794">
        <v>1495</v>
      </c>
      <c r="B794" t="s">
        <v>94</v>
      </c>
      <c r="C794" t="s">
        <v>102</v>
      </c>
      <c r="D794" t="s">
        <v>159</v>
      </c>
      <c r="E794" t="s">
        <v>163</v>
      </c>
      <c r="F794" t="s">
        <v>159</v>
      </c>
      <c r="H794" t="s">
        <v>1908</v>
      </c>
      <c r="I794" t="s">
        <v>57</v>
      </c>
      <c r="J794" t="s">
        <v>1909</v>
      </c>
      <c r="K794">
        <v>461</v>
      </c>
      <c r="L794">
        <v>461</v>
      </c>
      <c r="M794">
        <v>0</v>
      </c>
      <c r="N794">
        <v>452</v>
      </c>
      <c r="O794">
        <v>0</v>
      </c>
      <c r="P794">
        <v>874.58100000000002</v>
      </c>
      <c r="Q794">
        <v>907.53300000000002</v>
      </c>
      <c r="R794">
        <v>20000</v>
      </c>
      <c r="S794">
        <v>659040</v>
      </c>
      <c r="T794">
        <v>0</v>
      </c>
      <c r="U794">
        <v>0</v>
      </c>
      <c r="V794">
        <v>659040</v>
      </c>
      <c r="W794">
        <v>181</v>
      </c>
      <c r="X794">
        <v>596250.91299999994</v>
      </c>
      <c r="Y794">
        <v>596431.91299999994</v>
      </c>
      <c r="Z794">
        <v>9.5</v>
      </c>
      <c r="AA794">
        <v>3502376.43</v>
      </c>
      <c r="AB794">
        <v>7002110.2949999999</v>
      </c>
      <c r="AC794">
        <v>0.90500000000000003</v>
      </c>
      <c r="AD794">
        <v>1.9992000000000001</v>
      </c>
      <c r="AE794">
        <v>18.989999999999998</v>
      </c>
      <c r="AH794">
        <v>0</v>
      </c>
      <c r="AI794">
        <v>0</v>
      </c>
      <c r="AJ794">
        <v>0</v>
      </c>
      <c r="AK794">
        <v>3265.5</v>
      </c>
      <c r="AL794">
        <v>0</v>
      </c>
    </row>
    <row r="795" spans="1:38" hidden="1" x14ac:dyDescent="0.25">
      <c r="A795">
        <v>1496</v>
      </c>
      <c r="B795" t="s">
        <v>45</v>
      </c>
      <c r="C795" t="s">
        <v>45</v>
      </c>
      <c r="D795" t="s">
        <v>179</v>
      </c>
      <c r="E795" t="s">
        <v>1910</v>
      </c>
      <c r="F795" t="s">
        <v>179</v>
      </c>
      <c r="H795" t="s">
        <v>1911</v>
      </c>
      <c r="I795" t="s">
        <v>57</v>
      </c>
      <c r="J795" t="s">
        <v>1912</v>
      </c>
      <c r="K795">
        <v>224</v>
      </c>
      <c r="L795">
        <v>224</v>
      </c>
      <c r="M795">
        <v>0</v>
      </c>
      <c r="N795">
        <v>218</v>
      </c>
      <c r="O795">
        <v>0</v>
      </c>
      <c r="P795">
        <v>4768.3</v>
      </c>
      <c r="Q795">
        <v>4863.7</v>
      </c>
      <c r="R795">
        <v>2000</v>
      </c>
      <c r="S795">
        <v>190800</v>
      </c>
      <c r="T795">
        <v>42500</v>
      </c>
      <c r="U795">
        <v>0</v>
      </c>
      <c r="V795">
        <v>233300</v>
      </c>
      <c r="W795">
        <v>76</v>
      </c>
      <c r="X795">
        <v>211060.54199999999</v>
      </c>
      <c r="Y795">
        <v>211136.54199999999</v>
      </c>
      <c r="Z795">
        <v>9.5</v>
      </c>
      <c r="AA795">
        <v>1245881.3400000001</v>
      </c>
      <c r="AB795">
        <v>1239835.3400000001</v>
      </c>
      <c r="AC795">
        <v>0.90500000000000003</v>
      </c>
      <c r="AD795">
        <v>0.99509999999999998</v>
      </c>
      <c r="AE795">
        <v>9.4499999999999993</v>
      </c>
      <c r="AH795">
        <v>0</v>
      </c>
      <c r="AI795">
        <v>0</v>
      </c>
      <c r="AJ795">
        <v>0</v>
      </c>
      <c r="AK795">
        <v>1617</v>
      </c>
      <c r="AL795">
        <v>0</v>
      </c>
    </row>
    <row r="796" spans="1:38" hidden="1" x14ac:dyDescent="0.25">
      <c r="A796">
        <v>1499</v>
      </c>
      <c r="B796" t="s">
        <v>94</v>
      </c>
      <c r="C796" t="s">
        <v>166</v>
      </c>
      <c r="D796" t="s">
        <v>171</v>
      </c>
      <c r="E796" t="s">
        <v>1395</v>
      </c>
      <c r="F796" t="s">
        <v>171</v>
      </c>
      <c r="H796" t="s">
        <v>1913</v>
      </c>
      <c r="I796" t="s">
        <v>57</v>
      </c>
      <c r="J796" t="s">
        <v>1914</v>
      </c>
      <c r="K796">
        <v>263</v>
      </c>
      <c r="L796">
        <v>263</v>
      </c>
      <c r="M796">
        <v>0</v>
      </c>
      <c r="N796">
        <v>263</v>
      </c>
      <c r="O796">
        <v>0</v>
      </c>
      <c r="P796">
        <v>544.21</v>
      </c>
      <c r="Q796">
        <v>567.79999999999995</v>
      </c>
      <c r="R796">
        <v>20000</v>
      </c>
      <c r="S796">
        <v>471800</v>
      </c>
      <c r="T796">
        <v>0</v>
      </c>
      <c r="U796">
        <v>0</v>
      </c>
      <c r="V796">
        <v>471800</v>
      </c>
      <c r="W796">
        <v>0</v>
      </c>
      <c r="X796">
        <v>426979.185</v>
      </c>
      <c r="Y796">
        <v>426979.185</v>
      </c>
      <c r="Z796">
        <v>9.5</v>
      </c>
      <c r="AA796">
        <v>2506367.3199999998</v>
      </c>
      <c r="AB796">
        <v>5012734.6619999995</v>
      </c>
      <c r="AC796">
        <v>0.90500000000000003</v>
      </c>
      <c r="AD796">
        <v>2</v>
      </c>
      <c r="AE796">
        <v>19</v>
      </c>
      <c r="AH796">
        <v>0</v>
      </c>
      <c r="AI796">
        <v>0</v>
      </c>
      <c r="AJ796">
        <v>0</v>
      </c>
      <c r="AK796">
        <v>2410.5</v>
      </c>
      <c r="AL796">
        <v>0</v>
      </c>
    </row>
    <row r="797" spans="1:38" hidden="1" x14ac:dyDescent="0.25">
      <c r="A797">
        <v>1502</v>
      </c>
      <c r="B797" t="s">
        <v>52</v>
      </c>
      <c r="C797" t="s">
        <v>129</v>
      </c>
      <c r="D797" t="s">
        <v>242</v>
      </c>
      <c r="E797" t="s">
        <v>243</v>
      </c>
      <c r="F797" t="s">
        <v>242</v>
      </c>
      <c r="H797" t="s">
        <v>1915</v>
      </c>
      <c r="I797" t="s">
        <v>43</v>
      </c>
      <c r="J797" t="s">
        <v>1916</v>
      </c>
      <c r="K797">
        <v>923</v>
      </c>
      <c r="L797">
        <v>923</v>
      </c>
      <c r="M797">
        <v>0</v>
      </c>
      <c r="N797">
        <v>3</v>
      </c>
      <c r="O797">
        <v>0</v>
      </c>
      <c r="P797">
        <v>280.899</v>
      </c>
      <c r="Q797">
        <v>286.52699999999999</v>
      </c>
      <c r="R797">
        <v>20000</v>
      </c>
      <c r="S797">
        <v>112560</v>
      </c>
      <c r="T797">
        <v>0</v>
      </c>
      <c r="U797">
        <v>0</v>
      </c>
      <c r="V797">
        <v>112560</v>
      </c>
      <c r="W797">
        <v>96633</v>
      </c>
      <c r="X797">
        <v>3882.5839999999998</v>
      </c>
      <c r="Y797">
        <v>100515.584</v>
      </c>
      <c r="Z797">
        <v>10.7</v>
      </c>
      <c r="AA797">
        <v>939472.1</v>
      </c>
      <c r="AB797">
        <v>608280.81799999997</v>
      </c>
      <c r="AC797">
        <v>0.89300000000000002</v>
      </c>
      <c r="AD797">
        <v>0.64749999999999996</v>
      </c>
      <c r="AE797">
        <v>6.93</v>
      </c>
      <c r="AH797">
        <v>0</v>
      </c>
      <c r="AI797">
        <v>0</v>
      </c>
      <c r="AJ797">
        <v>0</v>
      </c>
      <c r="AK797">
        <v>23</v>
      </c>
      <c r="AL797">
        <v>0</v>
      </c>
    </row>
    <row r="798" spans="1:38" hidden="1" x14ac:dyDescent="0.25">
      <c r="A798">
        <v>1503</v>
      </c>
      <c r="B798" t="s">
        <v>52</v>
      </c>
      <c r="C798" t="s">
        <v>52</v>
      </c>
      <c r="D798" t="s">
        <v>112</v>
      </c>
      <c r="E798" t="s">
        <v>740</v>
      </c>
      <c r="F798" t="s">
        <v>112</v>
      </c>
      <c r="H798" t="s">
        <v>1917</v>
      </c>
      <c r="I798" t="s">
        <v>43</v>
      </c>
      <c r="J798" t="s">
        <v>1918</v>
      </c>
      <c r="K798">
        <v>2494</v>
      </c>
      <c r="L798">
        <v>2494</v>
      </c>
      <c r="M798">
        <v>0</v>
      </c>
      <c r="N798">
        <v>0</v>
      </c>
      <c r="O798">
        <v>0</v>
      </c>
      <c r="P798">
        <v>1106.6089999999999</v>
      </c>
      <c r="Q798">
        <v>1127.922</v>
      </c>
      <c r="R798">
        <v>20000</v>
      </c>
      <c r="S798">
        <v>426260</v>
      </c>
      <c r="T798">
        <v>0</v>
      </c>
      <c r="U798">
        <v>130000</v>
      </c>
      <c r="V798">
        <v>296260</v>
      </c>
      <c r="W798">
        <v>261225.25</v>
      </c>
      <c r="X798">
        <v>0</v>
      </c>
      <c r="Y798">
        <v>261225.25</v>
      </c>
      <c r="Z798">
        <v>11.83</v>
      </c>
      <c r="AA798">
        <v>2659401.9700000002</v>
      </c>
      <c r="AB798">
        <v>2276944.12</v>
      </c>
      <c r="AC798">
        <v>0.88170000000000004</v>
      </c>
      <c r="AD798">
        <v>0.85619999999999996</v>
      </c>
      <c r="AE798">
        <v>10.130000000000001</v>
      </c>
      <c r="AH798">
        <v>0</v>
      </c>
      <c r="AI798">
        <v>0</v>
      </c>
      <c r="AJ798">
        <v>0</v>
      </c>
      <c r="AK798">
        <v>0</v>
      </c>
      <c r="AL798">
        <v>0</v>
      </c>
    </row>
    <row r="799" spans="1:38" hidden="1" x14ac:dyDescent="0.25">
      <c r="A799">
        <v>1505</v>
      </c>
      <c r="B799" t="s">
        <v>52</v>
      </c>
      <c r="C799" t="s">
        <v>52</v>
      </c>
      <c r="D799" t="s">
        <v>112</v>
      </c>
      <c r="E799" t="s">
        <v>517</v>
      </c>
      <c r="F799" t="s">
        <v>112</v>
      </c>
      <c r="H799" t="s">
        <v>1919</v>
      </c>
      <c r="I799" t="s">
        <v>57</v>
      </c>
      <c r="J799" t="s">
        <v>1920</v>
      </c>
      <c r="K799">
        <v>435</v>
      </c>
      <c r="L799">
        <v>435</v>
      </c>
      <c r="M799">
        <v>0</v>
      </c>
      <c r="N799">
        <v>425</v>
      </c>
      <c r="O799">
        <v>0</v>
      </c>
      <c r="P799">
        <v>8814.4</v>
      </c>
      <c r="Q799">
        <v>9075.1</v>
      </c>
      <c r="R799">
        <v>2000</v>
      </c>
      <c r="S799">
        <v>521400</v>
      </c>
      <c r="T799">
        <v>0</v>
      </c>
      <c r="U799">
        <v>0</v>
      </c>
      <c r="V799">
        <v>521400</v>
      </c>
      <c r="W799">
        <v>7604.8</v>
      </c>
      <c r="X799">
        <v>462089.75</v>
      </c>
      <c r="Y799">
        <v>469694.55</v>
      </c>
      <c r="Z799">
        <v>9.92</v>
      </c>
      <c r="AA799">
        <v>2774600.81</v>
      </c>
      <c r="AB799">
        <v>5481742.6849999996</v>
      </c>
      <c r="AC799">
        <v>0.90080000000000005</v>
      </c>
      <c r="AD799">
        <v>1.9757</v>
      </c>
      <c r="AE799">
        <v>19.600000000000001</v>
      </c>
      <c r="AH799">
        <v>0</v>
      </c>
      <c r="AI799">
        <v>0</v>
      </c>
      <c r="AJ799">
        <v>0</v>
      </c>
      <c r="AK799">
        <v>4270</v>
      </c>
      <c r="AL799">
        <v>0</v>
      </c>
    </row>
    <row r="800" spans="1:38" hidden="1" x14ac:dyDescent="0.25">
      <c r="A800">
        <v>1508</v>
      </c>
      <c r="B800" t="s">
        <v>52</v>
      </c>
      <c r="C800" t="s">
        <v>129</v>
      </c>
      <c r="D800" t="s">
        <v>284</v>
      </c>
      <c r="E800" t="s">
        <v>690</v>
      </c>
      <c r="F800" t="s">
        <v>284</v>
      </c>
      <c r="H800" t="s">
        <v>1921</v>
      </c>
      <c r="I800" t="s">
        <v>57</v>
      </c>
      <c r="J800" t="s">
        <v>1922</v>
      </c>
      <c r="K800">
        <v>322</v>
      </c>
      <c r="L800">
        <v>322</v>
      </c>
      <c r="M800">
        <v>0</v>
      </c>
      <c r="N800">
        <v>322</v>
      </c>
      <c r="O800">
        <v>0</v>
      </c>
      <c r="P800">
        <v>766.55</v>
      </c>
      <c r="Q800">
        <v>786.77599999999995</v>
      </c>
      <c r="R800">
        <v>20000</v>
      </c>
      <c r="S800">
        <v>404520</v>
      </c>
      <c r="T800">
        <v>0</v>
      </c>
      <c r="U800">
        <v>0</v>
      </c>
      <c r="V800">
        <v>404520</v>
      </c>
      <c r="W800">
        <v>0</v>
      </c>
      <c r="X800">
        <v>366091.46</v>
      </c>
      <c r="Y800">
        <v>366091.46</v>
      </c>
      <c r="Z800">
        <v>9.5</v>
      </c>
      <c r="AA800">
        <v>2148957.16</v>
      </c>
      <c r="AB800">
        <v>4297913.9979999997</v>
      </c>
      <c r="AC800">
        <v>0.90500000000000003</v>
      </c>
      <c r="AD800">
        <v>2</v>
      </c>
      <c r="AE800">
        <v>19</v>
      </c>
      <c r="AH800">
        <v>0</v>
      </c>
      <c r="AI800">
        <v>0</v>
      </c>
      <c r="AJ800">
        <v>0</v>
      </c>
      <c r="AK800">
        <v>3220</v>
      </c>
      <c r="AL800">
        <v>0</v>
      </c>
    </row>
    <row r="801" spans="1:38" hidden="1" x14ac:dyDescent="0.25">
      <c r="A801">
        <v>1509</v>
      </c>
      <c r="B801" t="s">
        <v>94</v>
      </c>
      <c r="C801" t="s">
        <v>166</v>
      </c>
      <c r="D801" t="s">
        <v>224</v>
      </c>
      <c r="E801" t="s">
        <v>1043</v>
      </c>
      <c r="F801" t="s">
        <v>224</v>
      </c>
      <c r="H801" t="s">
        <v>1923</v>
      </c>
      <c r="I801" t="s">
        <v>57</v>
      </c>
      <c r="J801" t="s">
        <v>1924</v>
      </c>
      <c r="K801">
        <v>363</v>
      </c>
      <c r="L801">
        <v>363</v>
      </c>
      <c r="M801">
        <v>0</v>
      </c>
      <c r="N801">
        <v>362</v>
      </c>
      <c r="O801">
        <v>0</v>
      </c>
      <c r="P801">
        <v>820.7</v>
      </c>
      <c r="Q801">
        <v>840.59400000000005</v>
      </c>
      <c r="R801">
        <v>20000</v>
      </c>
      <c r="S801">
        <v>397880</v>
      </c>
      <c r="T801">
        <v>55000</v>
      </c>
      <c r="U801">
        <v>0</v>
      </c>
      <c r="V801">
        <v>452880</v>
      </c>
      <c r="W801">
        <v>2</v>
      </c>
      <c r="X801">
        <v>360080.565</v>
      </c>
      <c r="Y801">
        <v>360082.565</v>
      </c>
      <c r="Z801">
        <v>20.49</v>
      </c>
      <c r="AA801">
        <v>2113834.9700000002</v>
      </c>
      <c r="AB801">
        <v>4227344.1550000003</v>
      </c>
      <c r="AC801">
        <v>0.79510000000000003</v>
      </c>
      <c r="AD801">
        <v>1.9998</v>
      </c>
      <c r="AE801">
        <v>40.98</v>
      </c>
      <c r="AH801">
        <v>0</v>
      </c>
      <c r="AI801">
        <v>0</v>
      </c>
      <c r="AJ801">
        <v>0</v>
      </c>
      <c r="AK801">
        <v>3236.3</v>
      </c>
      <c r="AL801">
        <v>0</v>
      </c>
    </row>
    <row r="802" spans="1:38" hidden="1" x14ac:dyDescent="0.25">
      <c r="A802">
        <v>1510</v>
      </c>
      <c r="B802" t="s">
        <v>52</v>
      </c>
      <c r="C802" t="s">
        <v>129</v>
      </c>
      <c r="D802" t="s">
        <v>130</v>
      </c>
      <c r="E802" t="s">
        <v>131</v>
      </c>
      <c r="F802" t="s">
        <v>130</v>
      </c>
      <c r="H802" t="s">
        <v>1925</v>
      </c>
      <c r="I802" t="s">
        <v>57</v>
      </c>
      <c r="J802" t="s">
        <v>1926</v>
      </c>
      <c r="K802">
        <v>229</v>
      </c>
      <c r="L802">
        <v>229</v>
      </c>
      <c r="M802">
        <v>0</v>
      </c>
      <c r="N802">
        <v>229</v>
      </c>
      <c r="O802">
        <v>0</v>
      </c>
      <c r="P802">
        <v>742.14</v>
      </c>
      <c r="Q802">
        <v>768.94399999999996</v>
      </c>
      <c r="R802">
        <v>20000</v>
      </c>
      <c r="S802">
        <v>536080</v>
      </c>
      <c r="T802">
        <v>0</v>
      </c>
      <c r="U802">
        <v>135000</v>
      </c>
      <c r="V802">
        <v>401080</v>
      </c>
      <c r="W802">
        <v>0</v>
      </c>
      <c r="X802">
        <v>349000</v>
      </c>
      <c r="Y802">
        <v>349000</v>
      </c>
      <c r="Z802">
        <v>12.98</v>
      </c>
      <c r="AA802">
        <v>2048630</v>
      </c>
      <c r="AB802">
        <v>4097260</v>
      </c>
      <c r="AC802">
        <v>0.87019999999999997</v>
      </c>
      <c r="AD802">
        <v>2</v>
      </c>
      <c r="AE802">
        <v>25.96</v>
      </c>
      <c r="AH802">
        <v>0</v>
      </c>
      <c r="AI802">
        <v>0</v>
      </c>
      <c r="AJ802">
        <v>0</v>
      </c>
      <c r="AK802">
        <v>1745</v>
      </c>
      <c r="AL802">
        <v>0</v>
      </c>
    </row>
    <row r="803" spans="1:38" hidden="1" x14ac:dyDescent="0.25">
      <c r="A803">
        <v>1511</v>
      </c>
      <c r="B803" t="s">
        <v>94</v>
      </c>
      <c r="C803" t="s">
        <v>166</v>
      </c>
      <c r="D803" t="s">
        <v>171</v>
      </c>
      <c r="E803" t="s">
        <v>172</v>
      </c>
      <c r="F803" t="s">
        <v>171</v>
      </c>
      <c r="H803" t="s">
        <v>1927</v>
      </c>
      <c r="I803" t="s">
        <v>43</v>
      </c>
      <c r="J803" t="s">
        <v>1928</v>
      </c>
      <c r="K803">
        <v>1439</v>
      </c>
      <c r="L803">
        <v>1439</v>
      </c>
      <c r="M803">
        <v>0</v>
      </c>
      <c r="N803">
        <v>0</v>
      </c>
      <c r="O803">
        <v>0</v>
      </c>
      <c r="P803">
        <v>563.18700000000001</v>
      </c>
      <c r="Q803">
        <v>581.12</v>
      </c>
      <c r="R803">
        <v>20000</v>
      </c>
      <c r="S803">
        <v>358660</v>
      </c>
      <c r="T803">
        <v>0</v>
      </c>
      <c r="U803">
        <v>0</v>
      </c>
      <c r="V803">
        <v>358660</v>
      </c>
      <c r="W803">
        <v>219382</v>
      </c>
      <c r="X803">
        <v>0</v>
      </c>
      <c r="Y803">
        <v>219382</v>
      </c>
      <c r="Z803">
        <v>38.83</v>
      </c>
      <c r="AA803">
        <v>1874793.97</v>
      </c>
      <c r="AB803">
        <v>930546.51</v>
      </c>
      <c r="AC803">
        <v>0.61170000000000002</v>
      </c>
      <c r="AD803">
        <v>0.49630000000000002</v>
      </c>
      <c r="AE803">
        <v>19.27</v>
      </c>
      <c r="AH803">
        <v>0</v>
      </c>
      <c r="AI803">
        <v>0</v>
      </c>
      <c r="AJ803">
        <v>0</v>
      </c>
      <c r="AK803">
        <v>0</v>
      </c>
      <c r="AL803">
        <v>0</v>
      </c>
    </row>
    <row r="804" spans="1:38" hidden="1" x14ac:dyDescent="0.25">
      <c r="A804">
        <v>1512</v>
      </c>
      <c r="B804" t="s">
        <v>52</v>
      </c>
      <c r="C804" t="s">
        <v>53</v>
      </c>
      <c r="D804" t="s">
        <v>491</v>
      </c>
      <c r="E804" t="s">
        <v>867</v>
      </c>
      <c r="F804" t="s">
        <v>491</v>
      </c>
      <c r="H804" t="s">
        <v>1929</v>
      </c>
      <c r="I804" t="s">
        <v>57</v>
      </c>
      <c r="J804" t="s">
        <v>1930</v>
      </c>
      <c r="K804">
        <v>27</v>
      </c>
      <c r="L804">
        <v>27</v>
      </c>
      <c r="M804">
        <v>0</v>
      </c>
      <c r="N804">
        <v>27</v>
      </c>
      <c r="O804">
        <v>0</v>
      </c>
      <c r="P804">
        <v>37.317</v>
      </c>
      <c r="Q804">
        <v>41.311999999999998</v>
      </c>
      <c r="R804">
        <v>20000</v>
      </c>
      <c r="S804">
        <v>79900</v>
      </c>
      <c r="T804">
        <v>0</v>
      </c>
      <c r="U804">
        <v>35000</v>
      </c>
      <c r="V804">
        <v>44900</v>
      </c>
      <c r="W804">
        <v>0</v>
      </c>
      <c r="X804">
        <v>40634.612000000001</v>
      </c>
      <c r="Y804">
        <v>40634.612000000001</v>
      </c>
      <c r="Z804">
        <v>9.5</v>
      </c>
      <c r="AA804">
        <v>238525.19</v>
      </c>
      <c r="AB804">
        <v>477050.35600000003</v>
      </c>
      <c r="AC804">
        <v>0.90500000000000003</v>
      </c>
      <c r="AD804">
        <v>2</v>
      </c>
      <c r="AE804">
        <v>19</v>
      </c>
      <c r="AH804">
        <v>0</v>
      </c>
      <c r="AI804">
        <v>0</v>
      </c>
      <c r="AJ804">
        <v>0</v>
      </c>
      <c r="AK804">
        <v>228.5</v>
      </c>
      <c r="AL804">
        <v>0</v>
      </c>
    </row>
    <row r="805" spans="1:38" hidden="1" x14ac:dyDescent="0.25">
      <c r="A805">
        <v>1514</v>
      </c>
      <c r="B805" t="s">
        <v>45</v>
      </c>
      <c r="C805" t="s">
        <v>155</v>
      </c>
      <c r="D805" t="s">
        <v>425</v>
      </c>
      <c r="E805" t="s">
        <v>426</v>
      </c>
      <c r="F805" t="s">
        <v>425</v>
      </c>
      <c r="H805" t="s">
        <v>400</v>
      </c>
      <c r="I805" t="s">
        <v>57</v>
      </c>
      <c r="J805" t="s">
        <v>1931</v>
      </c>
      <c r="K805">
        <v>493</v>
      </c>
      <c r="L805">
        <v>493</v>
      </c>
      <c r="M805">
        <v>0</v>
      </c>
      <c r="N805">
        <v>480</v>
      </c>
      <c r="O805">
        <v>0</v>
      </c>
      <c r="P805">
        <v>853.45</v>
      </c>
      <c r="Q805">
        <v>877.52800000000002</v>
      </c>
      <c r="R805">
        <v>30000</v>
      </c>
      <c r="S805">
        <v>722340</v>
      </c>
      <c r="T805">
        <v>200000</v>
      </c>
      <c r="U805">
        <v>0</v>
      </c>
      <c r="V805">
        <v>922340</v>
      </c>
      <c r="W805">
        <v>256</v>
      </c>
      <c r="X805">
        <v>834528.51199999999</v>
      </c>
      <c r="Y805">
        <v>834784.51199999999</v>
      </c>
      <c r="Z805">
        <v>9.49</v>
      </c>
      <c r="AA805">
        <v>4903855.9400000004</v>
      </c>
      <c r="AB805">
        <v>9737658.4810000006</v>
      </c>
      <c r="AC805">
        <v>0.90510000000000002</v>
      </c>
      <c r="AD805">
        <v>1.9857</v>
      </c>
      <c r="AE805">
        <v>18.84</v>
      </c>
      <c r="AH805">
        <v>0</v>
      </c>
      <c r="AI805">
        <v>0</v>
      </c>
      <c r="AJ805">
        <v>0</v>
      </c>
      <c r="AK805">
        <v>4528</v>
      </c>
      <c r="AL805">
        <v>0</v>
      </c>
    </row>
    <row r="806" spans="1:38" hidden="1" x14ac:dyDescent="0.25">
      <c r="A806">
        <v>1516</v>
      </c>
      <c r="B806" t="s">
        <v>52</v>
      </c>
      <c r="C806" t="s">
        <v>120</v>
      </c>
      <c r="D806" t="s">
        <v>121</v>
      </c>
      <c r="E806" t="s">
        <v>122</v>
      </c>
      <c r="F806" t="s">
        <v>121</v>
      </c>
      <c r="H806" t="s">
        <v>1932</v>
      </c>
      <c r="I806" t="s">
        <v>57</v>
      </c>
      <c r="J806" t="s">
        <v>1933</v>
      </c>
      <c r="K806">
        <v>700</v>
      </c>
      <c r="L806">
        <v>700</v>
      </c>
      <c r="M806">
        <v>0</v>
      </c>
      <c r="N806">
        <v>685</v>
      </c>
      <c r="O806">
        <v>0</v>
      </c>
      <c r="P806">
        <v>17930.3</v>
      </c>
      <c r="Q806">
        <v>18444.3</v>
      </c>
      <c r="R806">
        <v>1000</v>
      </c>
      <c r="S806">
        <v>514000</v>
      </c>
      <c r="T806">
        <v>0</v>
      </c>
      <c r="U806">
        <v>0</v>
      </c>
      <c r="V806">
        <v>514000</v>
      </c>
      <c r="W806">
        <v>6434</v>
      </c>
      <c r="X806">
        <v>458737.65</v>
      </c>
      <c r="Y806">
        <v>465171.65</v>
      </c>
      <c r="Z806">
        <v>9.5</v>
      </c>
      <c r="AA806">
        <v>2756817.53</v>
      </c>
      <c r="AB806">
        <v>5413556.3300000001</v>
      </c>
      <c r="AC806">
        <v>0.90500000000000003</v>
      </c>
      <c r="AD806">
        <v>1.9637</v>
      </c>
      <c r="AE806">
        <v>18.66</v>
      </c>
      <c r="AH806">
        <v>0</v>
      </c>
      <c r="AI806">
        <v>0</v>
      </c>
      <c r="AJ806">
        <v>0</v>
      </c>
      <c r="AK806">
        <v>6850</v>
      </c>
      <c r="AL806">
        <v>0</v>
      </c>
    </row>
    <row r="807" spans="1:38" hidden="1" x14ac:dyDescent="0.25">
      <c r="A807">
        <v>1517</v>
      </c>
      <c r="B807" t="s">
        <v>52</v>
      </c>
      <c r="C807" t="s">
        <v>120</v>
      </c>
      <c r="D807" t="s">
        <v>121</v>
      </c>
      <c r="E807" t="s">
        <v>783</v>
      </c>
      <c r="F807" t="s">
        <v>121</v>
      </c>
      <c r="H807" t="s">
        <v>1934</v>
      </c>
      <c r="I807" t="s">
        <v>57</v>
      </c>
      <c r="J807" t="s">
        <v>1935</v>
      </c>
      <c r="K807">
        <v>619</v>
      </c>
      <c r="L807">
        <v>619</v>
      </c>
      <c r="M807">
        <v>0</v>
      </c>
      <c r="N807">
        <v>616</v>
      </c>
      <c r="O807">
        <v>0</v>
      </c>
      <c r="P807">
        <v>990.07799999999997</v>
      </c>
      <c r="Q807">
        <v>1017.462</v>
      </c>
      <c r="R807">
        <v>20000</v>
      </c>
      <c r="S807">
        <v>547680</v>
      </c>
      <c r="T807">
        <v>0</v>
      </c>
      <c r="U807">
        <v>0</v>
      </c>
      <c r="V807">
        <v>547680</v>
      </c>
      <c r="W807">
        <v>785</v>
      </c>
      <c r="X807">
        <v>495670.56</v>
      </c>
      <c r="Y807">
        <v>496455.56</v>
      </c>
      <c r="Z807">
        <v>9.35</v>
      </c>
      <c r="AA807">
        <v>2919128.36</v>
      </c>
      <c r="AB807">
        <v>5814952.0700000003</v>
      </c>
      <c r="AC807">
        <v>0.90649999999999997</v>
      </c>
      <c r="AD807">
        <v>1.992</v>
      </c>
      <c r="AE807">
        <v>18.63</v>
      </c>
      <c r="AH807">
        <v>0</v>
      </c>
      <c r="AI807">
        <v>0</v>
      </c>
      <c r="AJ807">
        <v>0</v>
      </c>
      <c r="AK807">
        <v>6150</v>
      </c>
      <c r="AL807">
        <v>0</v>
      </c>
    </row>
    <row r="808" spans="1:38" hidden="1" x14ac:dyDescent="0.25">
      <c r="A808">
        <v>1519</v>
      </c>
      <c r="B808" t="s">
        <v>45</v>
      </c>
      <c r="C808" t="s">
        <v>46</v>
      </c>
      <c r="D808" t="s">
        <v>231</v>
      </c>
      <c r="E808" t="s">
        <v>349</v>
      </c>
      <c r="F808" t="s">
        <v>231</v>
      </c>
      <c r="H808" t="s">
        <v>1936</v>
      </c>
      <c r="I808" t="s">
        <v>79</v>
      </c>
      <c r="J808" t="s">
        <v>1937</v>
      </c>
      <c r="K808">
        <v>395</v>
      </c>
      <c r="L808">
        <v>395</v>
      </c>
      <c r="M808">
        <v>0</v>
      </c>
      <c r="N808">
        <v>0</v>
      </c>
      <c r="O808">
        <v>0</v>
      </c>
      <c r="P808">
        <v>3031.5569999999998</v>
      </c>
      <c r="Q808">
        <v>3068.1590000000001</v>
      </c>
      <c r="R808">
        <v>40000</v>
      </c>
      <c r="S808">
        <v>1464080</v>
      </c>
      <c r="T808">
        <v>0</v>
      </c>
      <c r="U808">
        <v>0</v>
      </c>
      <c r="V808">
        <v>1464080</v>
      </c>
      <c r="W808">
        <v>1358287</v>
      </c>
      <c r="X808">
        <v>0</v>
      </c>
      <c r="Y808">
        <v>1358287</v>
      </c>
      <c r="Z808">
        <v>7.23</v>
      </c>
      <c r="AA808">
        <v>9148302.9100000001</v>
      </c>
      <c r="AB808">
        <v>9097589.9100000001</v>
      </c>
      <c r="AC808">
        <v>0.92769999999999997</v>
      </c>
      <c r="AD808">
        <v>0.99450000000000005</v>
      </c>
      <c r="AE808">
        <v>7.19</v>
      </c>
      <c r="AH808">
        <v>0</v>
      </c>
      <c r="AI808">
        <v>0</v>
      </c>
      <c r="AJ808">
        <v>0</v>
      </c>
      <c r="AK808">
        <v>0</v>
      </c>
      <c r="AL808">
        <v>0</v>
      </c>
    </row>
    <row r="809" spans="1:38" hidden="1" x14ac:dyDescent="0.25">
      <c r="A809">
        <v>1520</v>
      </c>
      <c r="B809" t="s">
        <v>94</v>
      </c>
      <c r="C809" t="s">
        <v>166</v>
      </c>
      <c r="D809" t="s">
        <v>166</v>
      </c>
      <c r="E809" t="s">
        <v>752</v>
      </c>
      <c r="F809" t="s">
        <v>166</v>
      </c>
      <c r="H809" t="s">
        <v>1938</v>
      </c>
      <c r="I809" t="s">
        <v>43</v>
      </c>
      <c r="J809" t="s">
        <v>1939</v>
      </c>
      <c r="K809">
        <v>2077</v>
      </c>
      <c r="L809">
        <v>2077</v>
      </c>
      <c r="M809">
        <v>0</v>
      </c>
      <c r="N809">
        <v>1</v>
      </c>
      <c r="O809">
        <v>0</v>
      </c>
      <c r="P809">
        <v>435.23599999999999</v>
      </c>
      <c r="Q809">
        <v>451.14299999999997</v>
      </c>
      <c r="R809">
        <v>20000</v>
      </c>
      <c r="S809">
        <v>318140</v>
      </c>
      <c r="T809">
        <v>0</v>
      </c>
      <c r="U809">
        <v>158000</v>
      </c>
      <c r="V809">
        <v>160140</v>
      </c>
      <c r="W809">
        <v>145454</v>
      </c>
      <c r="X809">
        <v>1797.8</v>
      </c>
      <c r="Y809">
        <v>147251.79999999999</v>
      </c>
      <c r="Z809">
        <v>8.0500000000000007</v>
      </c>
      <c r="AA809">
        <v>1430079.42</v>
      </c>
      <c r="AB809">
        <v>772909.80599999998</v>
      </c>
      <c r="AC809">
        <v>0.91949999999999998</v>
      </c>
      <c r="AD809">
        <v>0.54049999999999998</v>
      </c>
      <c r="AE809">
        <v>4.3499999999999996</v>
      </c>
      <c r="AH809">
        <v>0</v>
      </c>
      <c r="AI809">
        <v>0</v>
      </c>
      <c r="AJ809">
        <v>0</v>
      </c>
      <c r="AK809">
        <v>10</v>
      </c>
      <c r="AL809">
        <v>0</v>
      </c>
    </row>
    <row r="810" spans="1:38" hidden="1" x14ac:dyDescent="0.25">
      <c r="A810">
        <v>1522</v>
      </c>
      <c r="B810" t="s">
        <v>52</v>
      </c>
      <c r="C810" t="s">
        <v>52</v>
      </c>
      <c r="D810" t="s">
        <v>139</v>
      </c>
      <c r="E810" t="s">
        <v>1698</v>
      </c>
      <c r="F810" t="s">
        <v>139</v>
      </c>
      <c r="H810" t="s">
        <v>1940</v>
      </c>
      <c r="I810" t="s">
        <v>57</v>
      </c>
      <c r="J810" t="s">
        <v>1941</v>
      </c>
      <c r="K810">
        <v>244</v>
      </c>
      <c r="L810">
        <v>244</v>
      </c>
      <c r="M810">
        <v>0</v>
      </c>
      <c r="N810">
        <v>244</v>
      </c>
      <c r="O810">
        <v>0</v>
      </c>
      <c r="P810">
        <v>759.86900000000003</v>
      </c>
      <c r="Q810">
        <v>777.53700000000003</v>
      </c>
      <c r="R810">
        <v>20000</v>
      </c>
      <c r="S810">
        <v>353360</v>
      </c>
      <c r="T810">
        <v>0</v>
      </c>
      <c r="U810">
        <v>0</v>
      </c>
      <c r="V810">
        <v>353360</v>
      </c>
      <c r="W810">
        <v>0</v>
      </c>
      <c r="X810">
        <v>319791.28000000003</v>
      </c>
      <c r="Y810">
        <v>319791.28000000003</v>
      </c>
      <c r="Z810">
        <v>9.5</v>
      </c>
      <c r="AA810">
        <v>1877174.96</v>
      </c>
      <c r="AB810">
        <v>3754349.676</v>
      </c>
      <c r="AC810">
        <v>0.90500000000000003</v>
      </c>
      <c r="AD810">
        <v>2</v>
      </c>
      <c r="AE810">
        <v>19</v>
      </c>
      <c r="AH810">
        <v>0</v>
      </c>
      <c r="AI810">
        <v>0</v>
      </c>
      <c r="AJ810">
        <v>0</v>
      </c>
      <c r="AK810">
        <v>2440</v>
      </c>
      <c r="AL810">
        <v>0</v>
      </c>
    </row>
    <row r="811" spans="1:38" hidden="1" x14ac:dyDescent="0.25">
      <c r="A811">
        <v>1523</v>
      </c>
      <c r="B811" t="s">
        <v>45</v>
      </c>
      <c r="C811" t="s">
        <v>46</v>
      </c>
      <c r="D811" t="s">
        <v>231</v>
      </c>
      <c r="E811" t="s">
        <v>232</v>
      </c>
      <c r="F811" t="s">
        <v>231</v>
      </c>
      <c r="H811" t="s">
        <v>1942</v>
      </c>
      <c r="I811" t="s">
        <v>79</v>
      </c>
      <c r="J811" t="s">
        <v>1943</v>
      </c>
      <c r="K811">
        <v>2</v>
      </c>
      <c r="L811">
        <v>2</v>
      </c>
      <c r="M811">
        <v>0</v>
      </c>
      <c r="N811">
        <v>0</v>
      </c>
      <c r="O811">
        <v>0</v>
      </c>
      <c r="P811">
        <v>1265.0440000000001</v>
      </c>
      <c r="Q811">
        <v>1292.268</v>
      </c>
      <c r="R811">
        <v>40000</v>
      </c>
      <c r="S811">
        <v>1088960</v>
      </c>
      <c r="T811">
        <v>0</v>
      </c>
      <c r="U811">
        <v>0</v>
      </c>
      <c r="V811">
        <v>1088960</v>
      </c>
      <c r="W811">
        <v>1088692.5</v>
      </c>
      <c r="X811">
        <v>0</v>
      </c>
      <c r="Y811">
        <v>1088692.5</v>
      </c>
      <c r="Z811">
        <v>0.02</v>
      </c>
      <c r="AA811">
        <v>3269531</v>
      </c>
      <c r="AB811">
        <v>3268995</v>
      </c>
      <c r="AC811">
        <v>0.99980000000000002</v>
      </c>
      <c r="AD811">
        <v>0.99980000000000002</v>
      </c>
      <c r="AE811">
        <v>0.02</v>
      </c>
      <c r="AH811">
        <v>0</v>
      </c>
      <c r="AI811">
        <v>0</v>
      </c>
      <c r="AJ811">
        <v>0</v>
      </c>
      <c r="AK811">
        <v>0</v>
      </c>
      <c r="AL811">
        <v>0</v>
      </c>
    </row>
    <row r="812" spans="1:38" hidden="1" x14ac:dyDescent="0.25">
      <c r="A812">
        <v>1524</v>
      </c>
      <c r="B812" t="s">
        <v>45</v>
      </c>
      <c r="C812" t="s">
        <v>46</v>
      </c>
      <c r="D812" t="s">
        <v>47</v>
      </c>
      <c r="E812" t="s">
        <v>48</v>
      </c>
      <c r="F812" t="s">
        <v>47</v>
      </c>
      <c r="H812" t="s">
        <v>1944</v>
      </c>
      <c r="I812" t="s">
        <v>79</v>
      </c>
      <c r="J812" t="s">
        <v>1945</v>
      </c>
      <c r="K812">
        <v>4</v>
      </c>
      <c r="L812">
        <v>4</v>
      </c>
      <c r="M812">
        <v>0</v>
      </c>
      <c r="N812">
        <v>0</v>
      </c>
      <c r="O812">
        <v>0</v>
      </c>
      <c r="P812">
        <v>1966.5830000000001</v>
      </c>
      <c r="Q812">
        <v>1998.001</v>
      </c>
      <c r="R812">
        <v>40000</v>
      </c>
      <c r="S812">
        <v>1256720</v>
      </c>
      <c r="T812">
        <v>64000</v>
      </c>
      <c r="U812">
        <v>0</v>
      </c>
      <c r="V812">
        <v>1320720</v>
      </c>
      <c r="W812">
        <v>1269839</v>
      </c>
      <c r="X812">
        <v>0</v>
      </c>
      <c r="Y812">
        <v>1269839</v>
      </c>
      <c r="Z812">
        <v>3.85</v>
      </c>
      <c r="AA812">
        <v>3481897</v>
      </c>
      <c r="AB812">
        <v>3575459</v>
      </c>
      <c r="AC812">
        <v>0.96150000000000002</v>
      </c>
      <c r="AD812">
        <v>1.0268999999999999</v>
      </c>
      <c r="AE812">
        <v>3.95</v>
      </c>
      <c r="AH812">
        <v>0</v>
      </c>
      <c r="AI812">
        <v>0</v>
      </c>
      <c r="AJ812">
        <v>0</v>
      </c>
      <c r="AK812">
        <v>0</v>
      </c>
      <c r="AL812">
        <v>0</v>
      </c>
    </row>
    <row r="813" spans="1:38" hidden="1" x14ac:dyDescent="0.25">
      <c r="A813">
        <v>1525</v>
      </c>
      <c r="B813" t="s">
        <v>52</v>
      </c>
      <c r="C813" t="s">
        <v>120</v>
      </c>
      <c r="D813" t="s">
        <v>121</v>
      </c>
      <c r="E813" t="s">
        <v>148</v>
      </c>
      <c r="F813" t="s">
        <v>121</v>
      </c>
      <c r="H813" t="s">
        <v>1946</v>
      </c>
      <c r="I813" t="s">
        <v>79</v>
      </c>
      <c r="J813" t="s">
        <v>1947</v>
      </c>
      <c r="K813">
        <v>7</v>
      </c>
      <c r="L813">
        <v>7</v>
      </c>
      <c r="M813">
        <v>0</v>
      </c>
      <c r="N813">
        <v>0</v>
      </c>
      <c r="O813">
        <v>0</v>
      </c>
      <c r="P813">
        <v>207.90600000000001</v>
      </c>
      <c r="Q813">
        <v>279.65300000000002</v>
      </c>
      <c r="R813">
        <v>20000</v>
      </c>
      <c r="S813">
        <v>1434940</v>
      </c>
      <c r="T813">
        <v>0</v>
      </c>
      <c r="U813">
        <v>390000</v>
      </c>
      <c r="V813">
        <v>1044940</v>
      </c>
      <c r="W813">
        <v>998659.2</v>
      </c>
      <c r="X813">
        <v>0</v>
      </c>
      <c r="Y813">
        <v>998659.2</v>
      </c>
      <c r="Z813">
        <v>4.43</v>
      </c>
      <c r="AA813">
        <v>6626227</v>
      </c>
      <c r="AB813">
        <v>6285891</v>
      </c>
      <c r="AC813">
        <v>0.95569999999999999</v>
      </c>
      <c r="AD813">
        <v>0.9486</v>
      </c>
      <c r="AE813">
        <v>4.2</v>
      </c>
      <c r="AH813">
        <v>0</v>
      </c>
      <c r="AI813">
        <v>0</v>
      </c>
      <c r="AJ813">
        <v>0</v>
      </c>
      <c r="AK813">
        <v>0</v>
      </c>
      <c r="AL813">
        <v>0</v>
      </c>
    </row>
    <row r="814" spans="1:38" hidden="1" x14ac:dyDescent="0.25">
      <c r="A814">
        <v>1526</v>
      </c>
      <c r="B814" t="s">
        <v>39</v>
      </c>
      <c r="C814" t="s">
        <v>598</v>
      </c>
      <c r="D814" t="s">
        <v>1948</v>
      </c>
      <c r="E814" t="s">
        <v>1949</v>
      </c>
      <c r="F814" t="s">
        <v>1948</v>
      </c>
      <c r="H814" t="s">
        <v>1950</v>
      </c>
      <c r="I814" t="s">
        <v>57</v>
      </c>
      <c r="J814" t="s">
        <v>1951</v>
      </c>
      <c r="K814">
        <v>451</v>
      </c>
      <c r="L814">
        <v>451</v>
      </c>
      <c r="M814">
        <v>0</v>
      </c>
      <c r="N814">
        <v>450</v>
      </c>
      <c r="O814">
        <v>0</v>
      </c>
      <c r="P814">
        <v>865.21600000000001</v>
      </c>
      <c r="Q814">
        <v>891.399</v>
      </c>
      <c r="R814">
        <v>20000</v>
      </c>
      <c r="S814">
        <v>523660</v>
      </c>
      <c r="T814">
        <v>140000</v>
      </c>
      <c r="U814">
        <v>0</v>
      </c>
      <c r="V814">
        <v>663660</v>
      </c>
      <c r="W814">
        <v>0</v>
      </c>
      <c r="X814">
        <v>567800</v>
      </c>
      <c r="Y814">
        <v>567800</v>
      </c>
      <c r="Z814">
        <v>14.44</v>
      </c>
      <c r="AA814">
        <v>3333107</v>
      </c>
      <c r="AB814">
        <v>3332986</v>
      </c>
      <c r="AC814">
        <v>0.85560000000000003</v>
      </c>
      <c r="AD814">
        <v>1</v>
      </c>
      <c r="AE814">
        <v>14.44</v>
      </c>
      <c r="AH814">
        <v>0</v>
      </c>
      <c r="AI814">
        <v>0</v>
      </c>
      <c r="AJ814">
        <v>0</v>
      </c>
      <c r="AK814">
        <v>2839</v>
      </c>
      <c r="AL814">
        <v>0</v>
      </c>
    </row>
    <row r="815" spans="1:38" hidden="1" x14ac:dyDescent="0.25">
      <c r="A815">
        <v>1527</v>
      </c>
      <c r="B815" t="s">
        <v>52</v>
      </c>
      <c r="C815" t="s">
        <v>52</v>
      </c>
      <c r="D815" t="s">
        <v>139</v>
      </c>
      <c r="E815" t="s">
        <v>1065</v>
      </c>
      <c r="F815" t="s">
        <v>139</v>
      </c>
      <c r="H815" t="s">
        <v>1952</v>
      </c>
      <c r="I815" t="s">
        <v>57</v>
      </c>
      <c r="J815" t="s">
        <v>1953</v>
      </c>
      <c r="K815">
        <v>283</v>
      </c>
      <c r="L815">
        <v>283</v>
      </c>
      <c r="M815">
        <v>0</v>
      </c>
      <c r="N815">
        <v>282</v>
      </c>
      <c r="O815">
        <v>0</v>
      </c>
      <c r="P815">
        <v>1020.5890000000001</v>
      </c>
      <c r="Q815">
        <v>1045.577</v>
      </c>
      <c r="R815">
        <v>20000</v>
      </c>
      <c r="S815">
        <v>499760</v>
      </c>
      <c r="T815">
        <v>0</v>
      </c>
      <c r="U815">
        <v>0</v>
      </c>
      <c r="V815">
        <v>499760</v>
      </c>
      <c r="W815">
        <v>33</v>
      </c>
      <c r="X815">
        <v>452249.04</v>
      </c>
      <c r="Y815">
        <v>452282.04</v>
      </c>
      <c r="Z815">
        <v>9.5</v>
      </c>
      <c r="AA815">
        <v>2655051.36</v>
      </c>
      <c r="AB815">
        <v>5309744.1119999997</v>
      </c>
      <c r="AC815">
        <v>0.90500000000000003</v>
      </c>
      <c r="AD815">
        <v>1.9999</v>
      </c>
      <c r="AE815">
        <v>19</v>
      </c>
      <c r="AH815">
        <v>0</v>
      </c>
      <c r="AI815">
        <v>0</v>
      </c>
      <c r="AJ815">
        <v>0</v>
      </c>
      <c r="AK815">
        <v>2820</v>
      </c>
      <c r="AL815">
        <v>0</v>
      </c>
    </row>
    <row r="816" spans="1:38" hidden="1" x14ac:dyDescent="0.25">
      <c r="A816">
        <v>1528</v>
      </c>
      <c r="B816" t="s">
        <v>94</v>
      </c>
      <c r="C816" t="s">
        <v>166</v>
      </c>
      <c r="D816" t="s">
        <v>312</v>
      </c>
      <c r="E816" t="s">
        <v>1954</v>
      </c>
      <c r="F816" t="s">
        <v>312</v>
      </c>
      <c r="H816" t="s">
        <v>1955</v>
      </c>
      <c r="I816" t="s">
        <v>57</v>
      </c>
      <c r="J816" t="s">
        <v>1956</v>
      </c>
      <c r="K816">
        <v>351</v>
      </c>
      <c r="L816">
        <v>351</v>
      </c>
      <c r="M816">
        <v>0</v>
      </c>
      <c r="N816">
        <v>252</v>
      </c>
      <c r="O816">
        <v>0</v>
      </c>
      <c r="P816">
        <v>717.99900000000002</v>
      </c>
      <c r="Q816">
        <v>744.81799999999998</v>
      </c>
      <c r="R816">
        <v>20000</v>
      </c>
      <c r="S816">
        <v>536380</v>
      </c>
      <c r="T816">
        <v>0</v>
      </c>
      <c r="U816">
        <v>0</v>
      </c>
      <c r="V816">
        <v>536380</v>
      </c>
      <c r="W816">
        <v>7132</v>
      </c>
      <c r="X816">
        <v>413500</v>
      </c>
      <c r="Y816">
        <v>420632</v>
      </c>
      <c r="Z816">
        <v>21.58</v>
      </c>
      <c r="AA816">
        <v>2472940.14</v>
      </c>
      <c r="AB816">
        <v>2438090.14</v>
      </c>
      <c r="AC816">
        <v>0.78420000000000001</v>
      </c>
      <c r="AD816">
        <v>0.9859</v>
      </c>
      <c r="AE816">
        <v>21.28</v>
      </c>
      <c r="AH816">
        <v>0</v>
      </c>
      <c r="AI816">
        <v>0</v>
      </c>
      <c r="AJ816">
        <v>0</v>
      </c>
      <c r="AK816">
        <v>2067.5</v>
      </c>
      <c r="AL816">
        <v>0</v>
      </c>
    </row>
    <row r="817" spans="1:38" hidden="1" x14ac:dyDescent="0.25">
      <c r="A817">
        <v>1529</v>
      </c>
      <c r="B817" t="s">
        <v>52</v>
      </c>
      <c r="C817" t="s">
        <v>120</v>
      </c>
      <c r="D817" t="s">
        <v>196</v>
      </c>
      <c r="E817" t="s">
        <v>622</v>
      </c>
      <c r="F817" t="s">
        <v>196</v>
      </c>
      <c r="H817" t="s">
        <v>1957</v>
      </c>
      <c r="I817" t="s">
        <v>43</v>
      </c>
      <c r="J817" t="s">
        <v>1958</v>
      </c>
      <c r="K817">
        <v>1443</v>
      </c>
      <c r="L817">
        <v>1443</v>
      </c>
      <c r="M817">
        <v>0</v>
      </c>
      <c r="N817">
        <v>18</v>
      </c>
      <c r="O817">
        <v>0</v>
      </c>
      <c r="P817">
        <v>1047.9190000000001</v>
      </c>
      <c r="Q817">
        <v>1065.92</v>
      </c>
      <c r="R817">
        <v>20000</v>
      </c>
      <c r="S817">
        <v>360020</v>
      </c>
      <c r="T817">
        <v>0</v>
      </c>
      <c r="U817">
        <v>0</v>
      </c>
      <c r="V817">
        <v>360020</v>
      </c>
      <c r="W817">
        <v>305119.95</v>
      </c>
      <c r="X817">
        <v>23888.34</v>
      </c>
      <c r="Y817">
        <v>329008.28999999998</v>
      </c>
      <c r="Z817">
        <v>8.61</v>
      </c>
      <c r="AA817">
        <v>3374318.96</v>
      </c>
      <c r="AB817">
        <v>1793875.4539999999</v>
      </c>
      <c r="AC817">
        <v>0.91390000000000005</v>
      </c>
      <c r="AD817">
        <v>0.53159999999999996</v>
      </c>
      <c r="AE817">
        <v>4.58</v>
      </c>
      <c r="AH817">
        <v>0</v>
      </c>
      <c r="AI817">
        <v>0</v>
      </c>
      <c r="AJ817">
        <v>0</v>
      </c>
      <c r="AK817">
        <v>180</v>
      </c>
      <c r="AL817">
        <v>0</v>
      </c>
    </row>
    <row r="818" spans="1:38" hidden="1" x14ac:dyDescent="0.25">
      <c r="A818">
        <v>1530</v>
      </c>
      <c r="B818" t="s">
        <v>71</v>
      </c>
      <c r="C818" t="s">
        <v>108</v>
      </c>
      <c r="D818" t="s">
        <v>594</v>
      </c>
      <c r="E818" t="s">
        <v>612</v>
      </c>
      <c r="F818" t="s">
        <v>594</v>
      </c>
      <c r="H818" t="s">
        <v>1959</v>
      </c>
      <c r="I818" t="s">
        <v>79</v>
      </c>
      <c r="J818" t="s">
        <v>1960</v>
      </c>
      <c r="K818">
        <v>22</v>
      </c>
      <c r="L818">
        <v>22</v>
      </c>
      <c r="M818">
        <v>0</v>
      </c>
      <c r="N818">
        <v>0</v>
      </c>
      <c r="O818">
        <v>0</v>
      </c>
      <c r="P818">
        <v>1783.1</v>
      </c>
      <c r="Q818">
        <v>2091.8000000000002</v>
      </c>
      <c r="R818">
        <v>2000</v>
      </c>
      <c r="S818">
        <v>617400</v>
      </c>
      <c r="T818">
        <v>39000</v>
      </c>
      <c r="U818">
        <v>0</v>
      </c>
      <c r="V818">
        <v>656400</v>
      </c>
      <c r="W818">
        <v>634896</v>
      </c>
      <c r="X818">
        <v>0</v>
      </c>
      <c r="Y818">
        <v>634896</v>
      </c>
      <c r="Z818">
        <v>3.28</v>
      </c>
      <c r="AA818">
        <v>2361734.7999999998</v>
      </c>
      <c r="AB818">
        <v>2372949.7999999998</v>
      </c>
      <c r="AC818">
        <v>0.96719999999999995</v>
      </c>
      <c r="AD818">
        <v>1.0046999999999999</v>
      </c>
      <c r="AE818">
        <v>3.3</v>
      </c>
      <c r="AH818">
        <v>0</v>
      </c>
      <c r="AI818">
        <v>0</v>
      </c>
      <c r="AJ818">
        <v>0</v>
      </c>
      <c r="AK818">
        <v>0</v>
      </c>
      <c r="AL818">
        <v>0</v>
      </c>
    </row>
    <row r="819" spans="1:38" hidden="1" x14ac:dyDescent="0.25">
      <c r="A819">
        <v>1533</v>
      </c>
      <c r="B819" t="s">
        <v>52</v>
      </c>
      <c r="C819" t="s">
        <v>53</v>
      </c>
      <c r="D819" t="s">
        <v>203</v>
      </c>
      <c r="E819" t="s">
        <v>1046</v>
      </c>
      <c r="F819" t="s">
        <v>203</v>
      </c>
      <c r="H819" t="s">
        <v>9676</v>
      </c>
      <c r="I819" t="s">
        <v>50</v>
      </c>
      <c r="J819" t="s">
        <v>9677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40000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H819">
        <v>0</v>
      </c>
      <c r="AI819">
        <v>0</v>
      </c>
      <c r="AJ819">
        <v>0</v>
      </c>
      <c r="AK819">
        <v>0</v>
      </c>
      <c r="AL819">
        <v>0</v>
      </c>
    </row>
    <row r="820" spans="1:38" hidden="1" x14ac:dyDescent="0.25">
      <c r="A820">
        <v>1535</v>
      </c>
      <c r="B820" t="s">
        <v>52</v>
      </c>
      <c r="C820" t="s">
        <v>53</v>
      </c>
      <c r="D820" t="s">
        <v>491</v>
      </c>
      <c r="E820" t="s">
        <v>492</v>
      </c>
      <c r="F820" t="s">
        <v>491</v>
      </c>
      <c r="H820" t="s">
        <v>1961</v>
      </c>
      <c r="I820" t="s">
        <v>50</v>
      </c>
      <c r="J820" t="s">
        <v>1962</v>
      </c>
      <c r="K820">
        <v>3889</v>
      </c>
      <c r="L820">
        <v>3889</v>
      </c>
      <c r="M820">
        <v>0</v>
      </c>
      <c r="N820">
        <v>0</v>
      </c>
      <c r="O820">
        <v>0</v>
      </c>
      <c r="P820">
        <v>1679.866</v>
      </c>
      <c r="Q820">
        <v>1704.7529999999999</v>
      </c>
      <c r="R820">
        <v>10000</v>
      </c>
      <c r="S820">
        <v>248870</v>
      </c>
      <c r="T820">
        <v>32000</v>
      </c>
      <c r="U820">
        <v>0</v>
      </c>
      <c r="V820">
        <v>280870</v>
      </c>
      <c r="W820">
        <v>260183.5</v>
      </c>
      <c r="X820">
        <v>0</v>
      </c>
      <c r="Y820">
        <v>260183.5</v>
      </c>
      <c r="Z820">
        <v>7.37</v>
      </c>
      <c r="AA820">
        <v>2719524.62</v>
      </c>
      <c r="AB820">
        <v>2667475.7799999998</v>
      </c>
      <c r="AC820">
        <v>0.92630000000000001</v>
      </c>
      <c r="AD820">
        <v>0.98089999999999999</v>
      </c>
      <c r="AE820">
        <v>7.23</v>
      </c>
      <c r="AH820">
        <v>0</v>
      </c>
      <c r="AI820">
        <v>0</v>
      </c>
      <c r="AJ820">
        <v>0</v>
      </c>
      <c r="AK820">
        <v>0</v>
      </c>
      <c r="AL820">
        <v>0</v>
      </c>
    </row>
    <row r="821" spans="1:38" hidden="1" x14ac:dyDescent="0.25">
      <c r="A821">
        <v>1536</v>
      </c>
      <c r="B821" t="s">
        <v>52</v>
      </c>
      <c r="C821" t="s">
        <v>53</v>
      </c>
      <c r="D821" t="s">
        <v>59</v>
      </c>
      <c r="E821" t="s">
        <v>60</v>
      </c>
      <c r="F821" t="s">
        <v>59</v>
      </c>
      <c r="H821" t="s">
        <v>1963</v>
      </c>
      <c r="I821" t="s">
        <v>50</v>
      </c>
      <c r="J821" t="s">
        <v>1964</v>
      </c>
      <c r="K821">
        <v>11977</v>
      </c>
      <c r="L821">
        <v>11977</v>
      </c>
      <c r="M821">
        <v>0</v>
      </c>
      <c r="N821">
        <v>227</v>
      </c>
      <c r="O821">
        <v>0</v>
      </c>
      <c r="P821">
        <v>3155.26</v>
      </c>
      <c r="Q821">
        <v>3202.7</v>
      </c>
      <c r="R821">
        <v>30000</v>
      </c>
      <c r="S821">
        <v>1423200</v>
      </c>
      <c r="T821">
        <v>0</v>
      </c>
      <c r="U821">
        <v>220000</v>
      </c>
      <c r="V821">
        <v>1203200</v>
      </c>
      <c r="W821">
        <v>838585.95</v>
      </c>
      <c r="X821">
        <v>270274.81099999999</v>
      </c>
      <c r="Y821">
        <v>1108860.7609999999</v>
      </c>
      <c r="Z821">
        <v>7.84</v>
      </c>
      <c r="AA821">
        <v>10636810.66</v>
      </c>
      <c r="AB821">
        <v>14530229.589</v>
      </c>
      <c r="AC821">
        <v>0.92159999999999997</v>
      </c>
      <c r="AD821">
        <v>1.3660000000000001</v>
      </c>
      <c r="AE821">
        <v>10.71</v>
      </c>
      <c r="AH821">
        <v>0</v>
      </c>
      <c r="AI821">
        <v>0</v>
      </c>
      <c r="AJ821">
        <v>0</v>
      </c>
      <c r="AK821">
        <v>1463.5</v>
      </c>
      <c r="AL821">
        <v>0</v>
      </c>
    </row>
    <row r="822" spans="1:38" hidden="1" x14ac:dyDescent="0.25">
      <c r="A822">
        <v>1541</v>
      </c>
      <c r="B822" t="s">
        <v>52</v>
      </c>
      <c r="C822" t="s">
        <v>120</v>
      </c>
      <c r="D822" t="s">
        <v>196</v>
      </c>
      <c r="E822" t="s">
        <v>197</v>
      </c>
      <c r="F822" t="s">
        <v>196</v>
      </c>
      <c r="H822" t="s">
        <v>1965</v>
      </c>
      <c r="I822" t="s">
        <v>378</v>
      </c>
      <c r="J822" t="s">
        <v>1966</v>
      </c>
      <c r="K822">
        <v>38</v>
      </c>
      <c r="L822">
        <v>38</v>
      </c>
      <c r="M822">
        <v>0</v>
      </c>
      <c r="N822">
        <v>6</v>
      </c>
      <c r="O822">
        <v>0</v>
      </c>
      <c r="P822">
        <v>2949.473</v>
      </c>
      <c r="Q822">
        <v>2987.3180000000002</v>
      </c>
      <c r="R822">
        <v>20000</v>
      </c>
      <c r="S822">
        <v>756900</v>
      </c>
      <c r="T822">
        <v>0</v>
      </c>
      <c r="U822">
        <v>733000</v>
      </c>
      <c r="V822">
        <v>23900</v>
      </c>
      <c r="W822">
        <v>14321.5</v>
      </c>
      <c r="X822">
        <v>7962.78</v>
      </c>
      <c r="Y822">
        <v>22284.28</v>
      </c>
      <c r="Z822">
        <v>6.76</v>
      </c>
      <c r="AA822">
        <v>191771.74</v>
      </c>
      <c r="AB822">
        <v>238017.258</v>
      </c>
      <c r="AC822">
        <v>0.93240000000000001</v>
      </c>
      <c r="AD822">
        <v>1.2411000000000001</v>
      </c>
      <c r="AE822">
        <v>8.39</v>
      </c>
      <c r="AH822">
        <v>0</v>
      </c>
      <c r="AI822">
        <v>0</v>
      </c>
      <c r="AJ822">
        <v>0</v>
      </c>
      <c r="AK822">
        <v>60</v>
      </c>
      <c r="AL822">
        <v>0</v>
      </c>
    </row>
    <row r="823" spans="1:38" hidden="1" x14ac:dyDescent="0.25">
      <c r="A823">
        <v>1542</v>
      </c>
      <c r="B823" t="s">
        <v>52</v>
      </c>
      <c r="C823" t="s">
        <v>129</v>
      </c>
      <c r="D823" t="s">
        <v>284</v>
      </c>
      <c r="E823" t="s">
        <v>690</v>
      </c>
      <c r="F823" t="s">
        <v>284</v>
      </c>
      <c r="H823" t="s">
        <v>1967</v>
      </c>
      <c r="I823" t="s">
        <v>50</v>
      </c>
      <c r="J823" t="s">
        <v>1968</v>
      </c>
      <c r="K823">
        <v>13</v>
      </c>
      <c r="L823">
        <v>13</v>
      </c>
      <c r="M823">
        <v>0</v>
      </c>
      <c r="N823">
        <v>0</v>
      </c>
      <c r="O823">
        <v>0</v>
      </c>
      <c r="P823">
        <v>1635.2460000000001</v>
      </c>
      <c r="Q823">
        <v>1663.9739999999999</v>
      </c>
      <c r="R823">
        <v>40000</v>
      </c>
      <c r="S823">
        <v>1149120</v>
      </c>
      <c r="T823">
        <v>0</v>
      </c>
      <c r="U823">
        <v>1148220</v>
      </c>
      <c r="V823">
        <v>900</v>
      </c>
      <c r="W823">
        <v>880</v>
      </c>
      <c r="X823">
        <v>0</v>
      </c>
      <c r="Y823">
        <v>880</v>
      </c>
      <c r="Z823">
        <v>2.2200000000000002</v>
      </c>
      <c r="AA823">
        <v>9659.4500000000007</v>
      </c>
      <c r="AB823">
        <v>9246.4500000000007</v>
      </c>
      <c r="AC823">
        <v>0.9778</v>
      </c>
      <c r="AD823">
        <v>0.95720000000000005</v>
      </c>
      <c r="AE823">
        <v>2.12</v>
      </c>
      <c r="AH823">
        <v>0</v>
      </c>
      <c r="AI823">
        <v>0</v>
      </c>
      <c r="AJ823">
        <v>0</v>
      </c>
      <c r="AK823">
        <v>0</v>
      </c>
      <c r="AL823">
        <v>0</v>
      </c>
    </row>
    <row r="824" spans="1:38" hidden="1" x14ac:dyDescent="0.25">
      <c r="A824">
        <v>1545</v>
      </c>
      <c r="B824" t="s">
        <v>52</v>
      </c>
      <c r="C824" t="s">
        <v>52</v>
      </c>
      <c r="D824" t="s">
        <v>112</v>
      </c>
      <c r="E824" t="s">
        <v>113</v>
      </c>
      <c r="F824" t="s">
        <v>112</v>
      </c>
      <c r="H824" t="s">
        <v>1969</v>
      </c>
      <c r="I824" t="s">
        <v>43</v>
      </c>
      <c r="J824" t="s">
        <v>1970</v>
      </c>
      <c r="K824">
        <v>146</v>
      </c>
      <c r="L824">
        <v>146</v>
      </c>
      <c r="M824">
        <v>0</v>
      </c>
      <c r="N824">
        <v>1</v>
      </c>
      <c r="O824">
        <v>0</v>
      </c>
      <c r="P824">
        <v>1149.818</v>
      </c>
      <c r="Q824">
        <v>1183.663</v>
      </c>
      <c r="R824">
        <v>20000</v>
      </c>
      <c r="S824">
        <v>676900</v>
      </c>
      <c r="T824">
        <v>0</v>
      </c>
      <c r="U824">
        <v>575000</v>
      </c>
      <c r="V824">
        <v>101900</v>
      </c>
      <c r="W824">
        <v>92924.75</v>
      </c>
      <c r="X824">
        <v>1205.54</v>
      </c>
      <c r="Y824">
        <v>94130.29</v>
      </c>
      <c r="Z824">
        <v>7.62</v>
      </c>
      <c r="AA824">
        <v>1271028.8</v>
      </c>
      <c r="AB824">
        <v>-757123.61</v>
      </c>
      <c r="AC824">
        <v>0.92379999999999995</v>
      </c>
      <c r="AD824">
        <v>-0.59570000000000001</v>
      </c>
      <c r="AE824">
        <v>-4.54</v>
      </c>
      <c r="AH824">
        <v>0</v>
      </c>
      <c r="AI824">
        <v>0</v>
      </c>
      <c r="AJ824">
        <v>0</v>
      </c>
      <c r="AK824">
        <v>10</v>
      </c>
      <c r="AL824">
        <v>0</v>
      </c>
    </row>
    <row r="825" spans="1:38" hidden="1" x14ac:dyDescent="0.25">
      <c r="A825">
        <v>1546</v>
      </c>
      <c r="B825" t="s">
        <v>45</v>
      </c>
      <c r="C825" t="s">
        <v>155</v>
      </c>
      <c r="D825" t="s">
        <v>155</v>
      </c>
      <c r="E825" t="s">
        <v>811</v>
      </c>
      <c r="F825" t="s">
        <v>155</v>
      </c>
      <c r="H825" t="s">
        <v>1971</v>
      </c>
      <c r="I825" t="s">
        <v>79</v>
      </c>
      <c r="J825" t="s">
        <v>1972</v>
      </c>
      <c r="K825">
        <v>126</v>
      </c>
      <c r="L825">
        <v>126</v>
      </c>
      <c r="M825">
        <v>0</v>
      </c>
      <c r="N825">
        <v>6</v>
      </c>
      <c r="O825">
        <v>0</v>
      </c>
      <c r="P825">
        <v>746.81600000000003</v>
      </c>
      <c r="Q825">
        <v>769.23500000000001</v>
      </c>
      <c r="R825">
        <v>20000</v>
      </c>
      <c r="S825">
        <v>448380</v>
      </c>
      <c r="T825">
        <v>0</v>
      </c>
      <c r="U825">
        <v>80000</v>
      </c>
      <c r="V825">
        <v>368380</v>
      </c>
      <c r="W825">
        <v>327559.95</v>
      </c>
      <c r="X825">
        <v>9314.24</v>
      </c>
      <c r="Y825">
        <v>336874.19</v>
      </c>
      <c r="Z825">
        <v>8.5500000000000007</v>
      </c>
      <c r="AA825">
        <v>4314478.75</v>
      </c>
      <c r="AB825">
        <v>4974387.07</v>
      </c>
      <c r="AC825">
        <v>0.91449999999999998</v>
      </c>
      <c r="AD825">
        <v>1.153</v>
      </c>
      <c r="AE825">
        <v>9.86</v>
      </c>
      <c r="AH825">
        <v>0</v>
      </c>
      <c r="AI825">
        <v>0</v>
      </c>
      <c r="AJ825">
        <v>0</v>
      </c>
      <c r="AK825">
        <v>60</v>
      </c>
      <c r="AL825">
        <v>0</v>
      </c>
    </row>
    <row r="826" spans="1:38" hidden="1" x14ac:dyDescent="0.25">
      <c r="A826">
        <v>1547</v>
      </c>
      <c r="B826" t="s">
        <v>94</v>
      </c>
      <c r="C826" t="s">
        <v>95</v>
      </c>
      <c r="D826" t="s">
        <v>151</v>
      </c>
      <c r="E826" t="s">
        <v>365</v>
      </c>
      <c r="F826" t="s">
        <v>151</v>
      </c>
      <c r="H826" t="s">
        <v>1973</v>
      </c>
      <c r="I826" t="s">
        <v>57</v>
      </c>
      <c r="J826" t="s">
        <v>1974</v>
      </c>
      <c r="K826">
        <v>220</v>
      </c>
      <c r="L826">
        <v>220</v>
      </c>
      <c r="M826">
        <v>0</v>
      </c>
      <c r="N826">
        <v>215</v>
      </c>
      <c r="O826">
        <v>0</v>
      </c>
      <c r="P826">
        <v>417.74700000000001</v>
      </c>
      <c r="Q826">
        <v>436.79199999999997</v>
      </c>
      <c r="R826">
        <v>20000</v>
      </c>
      <c r="S826">
        <v>380900</v>
      </c>
      <c r="T826">
        <v>0</v>
      </c>
      <c r="U826">
        <v>0</v>
      </c>
      <c r="V826">
        <v>380900</v>
      </c>
      <c r="W826">
        <v>161</v>
      </c>
      <c r="X826">
        <v>344552.89399999997</v>
      </c>
      <c r="Y826">
        <v>344713.89399999997</v>
      </c>
      <c r="Z826">
        <v>9.5</v>
      </c>
      <c r="AA826">
        <v>2024275.98</v>
      </c>
      <c r="AB826">
        <v>4046445.38</v>
      </c>
      <c r="AC826">
        <v>0.90500000000000003</v>
      </c>
      <c r="AD826">
        <v>1.9990000000000001</v>
      </c>
      <c r="AE826">
        <v>18.989999999999998</v>
      </c>
      <c r="AH826">
        <v>0</v>
      </c>
      <c r="AI826">
        <v>0</v>
      </c>
      <c r="AJ826">
        <v>0</v>
      </c>
      <c r="AK826">
        <v>2091</v>
      </c>
      <c r="AL826">
        <v>0</v>
      </c>
    </row>
    <row r="827" spans="1:38" hidden="1" x14ac:dyDescent="0.25">
      <c r="A827">
        <v>1548</v>
      </c>
      <c r="B827" t="s">
        <v>71</v>
      </c>
      <c r="C827" t="s">
        <v>72</v>
      </c>
      <c r="D827" t="s">
        <v>375</v>
      </c>
      <c r="E827" t="s">
        <v>542</v>
      </c>
      <c r="F827" t="s">
        <v>375</v>
      </c>
      <c r="H827" t="s">
        <v>1975</v>
      </c>
      <c r="I827" t="s">
        <v>378</v>
      </c>
      <c r="J827" t="s">
        <v>1976</v>
      </c>
      <c r="K827">
        <v>785</v>
      </c>
      <c r="L827">
        <v>785</v>
      </c>
      <c r="M827">
        <v>0</v>
      </c>
      <c r="N827">
        <v>62</v>
      </c>
      <c r="O827">
        <v>0</v>
      </c>
      <c r="P827">
        <v>1087.203</v>
      </c>
      <c r="Q827">
        <v>1119.915</v>
      </c>
      <c r="R827">
        <v>20000</v>
      </c>
      <c r="S827">
        <v>654240</v>
      </c>
      <c r="T827">
        <v>0</v>
      </c>
      <c r="U827">
        <v>450000</v>
      </c>
      <c r="V827">
        <v>204240</v>
      </c>
      <c r="W827">
        <v>84522.25</v>
      </c>
      <c r="X827">
        <v>102414</v>
      </c>
      <c r="Y827">
        <v>186936.25</v>
      </c>
      <c r="Z827">
        <v>8.4700000000000006</v>
      </c>
      <c r="AA827">
        <v>1687064.93</v>
      </c>
      <c r="AB827">
        <v>2235080.38</v>
      </c>
      <c r="AC827">
        <v>0.9153</v>
      </c>
      <c r="AD827">
        <v>1.3248</v>
      </c>
      <c r="AE827">
        <v>11.22</v>
      </c>
      <c r="AH827">
        <v>0</v>
      </c>
      <c r="AI827">
        <v>0</v>
      </c>
      <c r="AJ827">
        <v>0</v>
      </c>
      <c r="AK827">
        <v>606</v>
      </c>
      <c r="AL827">
        <v>0</v>
      </c>
    </row>
    <row r="828" spans="1:38" hidden="1" x14ac:dyDescent="0.25">
      <c r="A828">
        <v>1549</v>
      </c>
      <c r="B828" t="s">
        <v>94</v>
      </c>
      <c r="C828" t="s">
        <v>95</v>
      </c>
      <c r="D828" t="s">
        <v>393</v>
      </c>
      <c r="E828" t="s">
        <v>434</v>
      </c>
      <c r="F828" t="s">
        <v>393</v>
      </c>
      <c r="H828" t="s">
        <v>1977</v>
      </c>
      <c r="I828" t="s">
        <v>57</v>
      </c>
      <c r="J828" t="s">
        <v>1978</v>
      </c>
      <c r="K828">
        <v>465</v>
      </c>
      <c r="L828">
        <v>465</v>
      </c>
      <c r="M828">
        <v>0</v>
      </c>
      <c r="N828">
        <v>452</v>
      </c>
      <c r="O828">
        <v>0</v>
      </c>
      <c r="P828">
        <v>790.38699999999994</v>
      </c>
      <c r="Q828">
        <v>792.38699999999994</v>
      </c>
      <c r="R828">
        <v>40000</v>
      </c>
      <c r="S828">
        <v>80000</v>
      </c>
      <c r="T828">
        <v>582411</v>
      </c>
      <c r="U828">
        <v>0</v>
      </c>
      <c r="V828">
        <v>662411</v>
      </c>
      <c r="W828">
        <v>517</v>
      </c>
      <c r="X828">
        <v>71696.604000000007</v>
      </c>
      <c r="Y828">
        <v>72213.604000000007</v>
      </c>
      <c r="Z828">
        <v>89.1</v>
      </c>
      <c r="AA828">
        <v>425892.72</v>
      </c>
      <c r="AB828">
        <v>843973.79700000002</v>
      </c>
      <c r="AC828">
        <v>0.109</v>
      </c>
      <c r="AD828">
        <v>1.9817</v>
      </c>
      <c r="AE828">
        <v>176.57</v>
      </c>
      <c r="AH828">
        <v>0</v>
      </c>
      <c r="AI828">
        <v>0</v>
      </c>
      <c r="AJ828">
        <v>0</v>
      </c>
      <c r="AK828">
        <v>3878.8</v>
      </c>
      <c r="AL828">
        <v>0</v>
      </c>
    </row>
    <row r="829" spans="1:38" hidden="1" x14ac:dyDescent="0.25">
      <c r="A829">
        <v>1550</v>
      </c>
      <c r="B829" t="s">
        <v>71</v>
      </c>
      <c r="C829" t="s">
        <v>72</v>
      </c>
      <c r="D829" t="s">
        <v>375</v>
      </c>
      <c r="E829" t="s">
        <v>376</v>
      </c>
      <c r="F829" t="s">
        <v>375</v>
      </c>
      <c r="H829" t="s">
        <v>1979</v>
      </c>
      <c r="I829" t="s">
        <v>79</v>
      </c>
      <c r="J829" t="s">
        <v>1980</v>
      </c>
      <c r="K829">
        <v>1</v>
      </c>
      <c r="L829">
        <v>1</v>
      </c>
      <c r="M829">
        <v>0</v>
      </c>
      <c r="N829">
        <v>0</v>
      </c>
      <c r="O829">
        <v>0</v>
      </c>
      <c r="P829">
        <v>399.96300000000002</v>
      </c>
      <c r="Q829">
        <v>400.88200000000001</v>
      </c>
      <c r="R829">
        <v>40000</v>
      </c>
      <c r="S829">
        <v>36760</v>
      </c>
      <c r="T829">
        <v>0</v>
      </c>
      <c r="U829">
        <v>3000</v>
      </c>
      <c r="V829">
        <v>33760</v>
      </c>
      <c r="W829">
        <v>32550</v>
      </c>
      <c r="X829">
        <v>0</v>
      </c>
      <c r="Y829">
        <v>32550</v>
      </c>
      <c r="Z829">
        <v>3.58</v>
      </c>
      <c r="AA829">
        <v>633325</v>
      </c>
      <c r="AB829">
        <v>632691</v>
      </c>
      <c r="AC829">
        <v>0.96419999999999995</v>
      </c>
      <c r="AD829">
        <v>0.999</v>
      </c>
      <c r="AE829">
        <v>3.58</v>
      </c>
      <c r="AH829">
        <v>0</v>
      </c>
      <c r="AI829">
        <v>0</v>
      </c>
      <c r="AJ829">
        <v>0</v>
      </c>
      <c r="AK829">
        <v>0</v>
      </c>
      <c r="AL829">
        <v>0</v>
      </c>
    </row>
    <row r="830" spans="1:38" hidden="1" x14ac:dyDescent="0.25">
      <c r="A830">
        <v>1551</v>
      </c>
      <c r="B830" t="s">
        <v>52</v>
      </c>
      <c r="C830" t="s">
        <v>129</v>
      </c>
      <c r="D830" t="s">
        <v>242</v>
      </c>
      <c r="E830" t="s">
        <v>1981</v>
      </c>
      <c r="F830" t="s">
        <v>242</v>
      </c>
      <c r="H830" t="s">
        <v>1982</v>
      </c>
      <c r="I830" t="s">
        <v>57</v>
      </c>
      <c r="J830" t="s">
        <v>1983</v>
      </c>
      <c r="K830">
        <v>320</v>
      </c>
      <c r="L830">
        <v>320</v>
      </c>
      <c r="M830">
        <v>0</v>
      </c>
      <c r="N830">
        <v>319</v>
      </c>
      <c r="O830">
        <v>0</v>
      </c>
      <c r="P830">
        <v>713.20100000000002</v>
      </c>
      <c r="Q830">
        <v>729.34799999999996</v>
      </c>
      <c r="R830">
        <v>20000</v>
      </c>
      <c r="S830">
        <v>322940</v>
      </c>
      <c r="T830">
        <v>20000</v>
      </c>
      <c r="U830">
        <v>0</v>
      </c>
      <c r="V830">
        <v>342940</v>
      </c>
      <c r="W830">
        <v>0</v>
      </c>
      <c r="X830">
        <v>293088.13199999998</v>
      </c>
      <c r="Y830">
        <v>293088.13199999998</v>
      </c>
      <c r="Z830">
        <v>14.54</v>
      </c>
      <c r="AA830">
        <v>1720427.68</v>
      </c>
      <c r="AB830">
        <v>3440855.05</v>
      </c>
      <c r="AC830">
        <v>0.85460000000000003</v>
      </c>
      <c r="AD830">
        <v>2</v>
      </c>
      <c r="AE830">
        <v>29.08</v>
      </c>
      <c r="AH830">
        <v>0</v>
      </c>
      <c r="AI830">
        <v>0</v>
      </c>
      <c r="AJ830">
        <v>0</v>
      </c>
      <c r="AK830">
        <v>2473.5</v>
      </c>
      <c r="AL830">
        <v>0</v>
      </c>
    </row>
    <row r="831" spans="1:38" hidden="1" x14ac:dyDescent="0.25">
      <c r="A831">
        <v>1552</v>
      </c>
      <c r="B831" t="s">
        <v>94</v>
      </c>
      <c r="C831" t="s">
        <v>95</v>
      </c>
      <c r="D831" t="s">
        <v>238</v>
      </c>
      <c r="E831" t="s">
        <v>239</v>
      </c>
      <c r="F831" t="s">
        <v>238</v>
      </c>
      <c r="H831" t="s">
        <v>1984</v>
      </c>
      <c r="I831" t="s">
        <v>57</v>
      </c>
      <c r="J831" t="s">
        <v>1985</v>
      </c>
      <c r="K831">
        <v>1023</v>
      </c>
      <c r="L831">
        <v>1023</v>
      </c>
      <c r="M831">
        <v>0</v>
      </c>
      <c r="N831">
        <v>497</v>
      </c>
      <c r="O831">
        <v>0</v>
      </c>
      <c r="P831">
        <v>448.48599999999999</v>
      </c>
      <c r="Q831">
        <v>465.18299999999999</v>
      </c>
      <c r="R831">
        <v>40000</v>
      </c>
      <c r="S831">
        <v>667880</v>
      </c>
      <c r="T831">
        <v>400000</v>
      </c>
      <c r="U831">
        <v>0</v>
      </c>
      <c r="V831">
        <v>1067880</v>
      </c>
      <c r="W831">
        <v>26948</v>
      </c>
      <c r="X831">
        <v>577481.25800000003</v>
      </c>
      <c r="Y831">
        <v>604429.25800000003</v>
      </c>
      <c r="Z831">
        <v>43.4</v>
      </c>
      <c r="AA831">
        <v>3637700.17</v>
      </c>
      <c r="AB831">
        <v>7083508.5690000001</v>
      </c>
      <c r="AC831">
        <v>0.56599999999999995</v>
      </c>
      <c r="AD831">
        <v>1.9472</v>
      </c>
      <c r="AE831">
        <v>84.51</v>
      </c>
      <c r="AH831">
        <v>0</v>
      </c>
      <c r="AI831">
        <v>0</v>
      </c>
      <c r="AJ831">
        <v>0</v>
      </c>
      <c r="AK831">
        <v>4750</v>
      </c>
      <c r="AL831">
        <v>0</v>
      </c>
    </row>
    <row r="832" spans="1:38" hidden="1" x14ac:dyDescent="0.25">
      <c r="A832">
        <v>1553</v>
      </c>
      <c r="B832" t="s">
        <v>71</v>
      </c>
      <c r="C832" t="s">
        <v>108</v>
      </c>
      <c r="D832" t="s">
        <v>340</v>
      </c>
      <c r="E832" t="s">
        <v>1096</v>
      </c>
      <c r="F832" t="s">
        <v>340</v>
      </c>
      <c r="H832" t="s">
        <v>1986</v>
      </c>
      <c r="I832" t="s">
        <v>57</v>
      </c>
      <c r="J832" t="s">
        <v>1987</v>
      </c>
      <c r="K832">
        <v>352</v>
      </c>
      <c r="L832">
        <v>352</v>
      </c>
      <c r="M832">
        <v>0</v>
      </c>
      <c r="N832">
        <v>327</v>
      </c>
      <c r="O832">
        <v>0</v>
      </c>
      <c r="P832">
        <v>764.96900000000005</v>
      </c>
      <c r="Q832">
        <v>789.11099999999999</v>
      </c>
      <c r="R832">
        <v>20000</v>
      </c>
      <c r="S832">
        <v>482840</v>
      </c>
      <c r="T832">
        <v>0</v>
      </c>
      <c r="U832">
        <v>0</v>
      </c>
      <c r="V832">
        <v>482840</v>
      </c>
      <c r="W832">
        <v>2108</v>
      </c>
      <c r="X832">
        <v>434860.95</v>
      </c>
      <c r="Y832">
        <v>436968.95</v>
      </c>
      <c r="Z832">
        <v>9.5</v>
      </c>
      <c r="AA832">
        <v>2558678.9900000002</v>
      </c>
      <c r="AB832">
        <v>2563077.94</v>
      </c>
      <c r="AC832">
        <v>0.90500000000000003</v>
      </c>
      <c r="AD832">
        <v>1.0017</v>
      </c>
      <c r="AE832">
        <v>9.52</v>
      </c>
      <c r="AH832">
        <v>0</v>
      </c>
      <c r="AI832">
        <v>0</v>
      </c>
      <c r="AJ832">
        <v>0</v>
      </c>
      <c r="AK832">
        <v>3270</v>
      </c>
      <c r="AL832">
        <v>0</v>
      </c>
    </row>
    <row r="833" spans="1:38" hidden="1" x14ac:dyDescent="0.25">
      <c r="A833">
        <v>1555</v>
      </c>
      <c r="B833" t="s">
        <v>45</v>
      </c>
      <c r="C833" t="s">
        <v>155</v>
      </c>
      <c r="D833" t="s">
        <v>155</v>
      </c>
      <c r="E833" t="s">
        <v>811</v>
      </c>
      <c r="F833" t="s">
        <v>155</v>
      </c>
      <c r="H833" t="s">
        <v>1988</v>
      </c>
      <c r="I833" t="s">
        <v>50</v>
      </c>
      <c r="J833" t="s">
        <v>1989</v>
      </c>
      <c r="K833">
        <v>1158</v>
      </c>
      <c r="L833">
        <v>1158</v>
      </c>
      <c r="M833">
        <v>0</v>
      </c>
      <c r="N833">
        <v>363</v>
      </c>
      <c r="O833">
        <v>0</v>
      </c>
      <c r="P833">
        <v>732.11300000000006</v>
      </c>
      <c r="Q833">
        <v>754.29600000000005</v>
      </c>
      <c r="R833">
        <v>30000</v>
      </c>
      <c r="S833">
        <v>665490</v>
      </c>
      <c r="T833">
        <v>0</v>
      </c>
      <c r="U833">
        <v>60000</v>
      </c>
      <c r="V833">
        <v>605490</v>
      </c>
      <c r="W833">
        <v>24912</v>
      </c>
      <c r="X833">
        <v>531206.93999999994</v>
      </c>
      <c r="Y833">
        <v>556118.93999999994</v>
      </c>
      <c r="Z833">
        <v>8.15</v>
      </c>
      <c r="AA833">
        <v>3423762.15</v>
      </c>
      <c r="AB833">
        <v>6644416.2000000002</v>
      </c>
      <c r="AC833">
        <v>0.91849999999999998</v>
      </c>
      <c r="AD833">
        <v>1.9407000000000001</v>
      </c>
      <c r="AE833">
        <v>15.82</v>
      </c>
      <c r="AH833">
        <v>0</v>
      </c>
      <c r="AI833">
        <v>0</v>
      </c>
      <c r="AJ833">
        <v>0</v>
      </c>
      <c r="AK833">
        <v>3630</v>
      </c>
      <c r="AL833">
        <v>0</v>
      </c>
    </row>
    <row r="834" spans="1:38" hidden="1" x14ac:dyDescent="0.25">
      <c r="A834">
        <v>1556</v>
      </c>
      <c r="B834" t="s">
        <v>39</v>
      </c>
      <c r="C834" t="s">
        <v>187</v>
      </c>
      <c r="D834" t="s">
        <v>445</v>
      </c>
      <c r="E834" t="s">
        <v>446</v>
      </c>
      <c r="F834" t="s">
        <v>445</v>
      </c>
      <c r="H834" t="s">
        <v>1990</v>
      </c>
      <c r="I834" t="s">
        <v>57</v>
      </c>
      <c r="J834" t="s">
        <v>1991</v>
      </c>
      <c r="K834">
        <v>326</v>
      </c>
      <c r="L834">
        <v>326</v>
      </c>
      <c r="M834">
        <v>0</v>
      </c>
      <c r="N834">
        <v>322</v>
      </c>
      <c r="O834">
        <v>0</v>
      </c>
      <c r="P834">
        <v>691.43600000000004</v>
      </c>
      <c r="Q834">
        <v>726.49099999999999</v>
      </c>
      <c r="R834">
        <v>20000</v>
      </c>
      <c r="S834">
        <v>701100</v>
      </c>
      <c r="T834">
        <v>0</v>
      </c>
      <c r="U834">
        <v>110000</v>
      </c>
      <c r="V834">
        <v>591100</v>
      </c>
      <c r="W834">
        <v>213</v>
      </c>
      <c r="X834">
        <v>504700</v>
      </c>
      <c r="Y834">
        <v>504913</v>
      </c>
      <c r="Z834">
        <v>14.58</v>
      </c>
      <c r="AA834">
        <v>2964583.37</v>
      </c>
      <c r="AB834">
        <v>5926775.3700000001</v>
      </c>
      <c r="AC834">
        <v>0.85419999999999996</v>
      </c>
      <c r="AD834">
        <v>1.9992000000000001</v>
      </c>
      <c r="AE834">
        <v>29.15</v>
      </c>
      <c r="AH834">
        <v>0</v>
      </c>
      <c r="AI834">
        <v>0</v>
      </c>
      <c r="AJ834">
        <v>0</v>
      </c>
      <c r="AK834">
        <v>2523.5</v>
      </c>
      <c r="AL834">
        <v>0</v>
      </c>
    </row>
    <row r="835" spans="1:38" hidden="1" x14ac:dyDescent="0.25">
      <c r="A835">
        <v>1557</v>
      </c>
      <c r="B835" t="s">
        <v>94</v>
      </c>
      <c r="C835" t="s">
        <v>166</v>
      </c>
      <c r="D835" t="s">
        <v>171</v>
      </c>
      <c r="E835" t="s">
        <v>438</v>
      </c>
      <c r="F835" t="s">
        <v>171</v>
      </c>
      <c r="H835" t="s">
        <v>1992</v>
      </c>
      <c r="I835" t="s">
        <v>57</v>
      </c>
      <c r="J835" t="s">
        <v>1993</v>
      </c>
      <c r="K835">
        <v>448</v>
      </c>
      <c r="L835">
        <v>448</v>
      </c>
      <c r="M835">
        <v>0</v>
      </c>
      <c r="N835">
        <v>448</v>
      </c>
      <c r="O835">
        <v>0</v>
      </c>
      <c r="P835">
        <v>944.63599999999997</v>
      </c>
      <c r="Q835">
        <v>988.07299999999998</v>
      </c>
      <c r="R835">
        <v>20000</v>
      </c>
      <c r="S835">
        <v>868740</v>
      </c>
      <c r="T835">
        <v>0</v>
      </c>
      <c r="U835">
        <v>0</v>
      </c>
      <c r="V835">
        <v>868740</v>
      </c>
      <c r="W835">
        <v>0</v>
      </c>
      <c r="X835">
        <v>768900</v>
      </c>
      <c r="Y835">
        <v>768900</v>
      </c>
      <c r="Z835">
        <v>11.49</v>
      </c>
      <c r="AA835">
        <v>4513443</v>
      </c>
      <c r="AB835">
        <v>9026886</v>
      </c>
      <c r="AC835">
        <v>0.8851</v>
      </c>
      <c r="AD835">
        <v>2</v>
      </c>
      <c r="AE835">
        <v>22.98</v>
      </c>
      <c r="AH835">
        <v>0</v>
      </c>
      <c r="AI835">
        <v>0</v>
      </c>
      <c r="AJ835">
        <v>0</v>
      </c>
      <c r="AK835">
        <v>3844.5</v>
      </c>
      <c r="AL835">
        <v>0</v>
      </c>
    </row>
    <row r="836" spans="1:38" hidden="1" x14ac:dyDescent="0.25">
      <c r="A836">
        <v>1558</v>
      </c>
      <c r="B836" t="s">
        <v>52</v>
      </c>
      <c r="C836" t="s">
        <v>129</v>
      </c>
      <c r="D836" t="s">
        <v>242</v>
      </c>
      <c r="E836" t="s">
        <v>486</v>
      </c>
      <c r="F836" t="s">
        <v>242</v>
      </c>
      <c r="H836" t="s">
        <v>1994</v>
      </c>
      <c r="I836" t="s">
        <v>57</v>
      </c>
      <c r="J836" t="s">
        <v>1995</v>
      </c>
      <c r="K836">
        <v>289</v>
      </c>
      <c r="L836">
        <v>289</v>
      </c>
      <c r="M836">
        <v>0</v>
      </c>
      <c r="N836">
        <v>289</v>
      </c>
      <c r="O836">
        <v>0</v>
      </c>
      <c r="P836">
        <v>678.11099999999999</v>
      </c>
      <c r="Q836">
        <v>698.303</v>
      </c>
      <c r="R836">
        <v>20000</v>
      </c>
      <c r="S836">
        <v>403840</v>
      </c>
      <c r="T836">
        <v>20000</v>
      </c>
      <c r="U836">
        <v>0</v>
      </c>
      <c r="V836">
        <v>423840</v>
      </c>
      <c r="W836">
        <v>0</v>
      </c>
      <c r="X836">
        <v>364055.68900000001</v>
      </c>
      <c r="Y836">
        <v>364055.68900000001</v>
      </c>
      <c r="Z836">
        <v>14.11</v>
      </c>
      <c r="AA836">
        <v>2137006.7000000002</v>
      </c>
      <c r="AB836">
        <v>4274013.6179999998</v>
      </c>
      <c r="AC836">
        <v>0.8589</v>
      </c>
      <c r="AD836">
        <v>2</v>
      </c>
      <c r="AE836">
        <v>28.22</v>
      </c>
      <c r="AH836">
        <v>0</v>
      </c>
      <c r="AI836">
        <v>0</v>
      </c>
      <c r="AJ836">
        <v>0</v>
      </c>
      <c r="AK836">
        <v>1925</v>
      </c>
      <c r="AL836">
        <v>0</v>
      </c>
    </row>
    <row r="837" spans="1:38" hidden="1" x14ac:dyDescent="0.25">
      <c r="A837">
        <v>1559</v>
      </c>
      <c r="B837" t="s">
        <v>52</v>
      </c>
      <c r="C837" t="s">
        <v>129</v>
      </c>
      <c r="D837" t="s">
        <v>242</v>
      </c>
      <c r="E837" t="s">
        <v>486</v>
      </c>
      <c r="F837" t="s">
        <v>242</v>
      </c>
      <c r="H837" t="s">
        <v>1996</v>
      </c>
      <c r="I837" t="s">
        <v>43</v>
      </c>
      <c r="J837" t="s">
        <v>1997</v>
      </c>
      <c r="K837">
        <v>1265</v>
      </c>
      <c r="L837">
        <v>1265</v>
      </c>
      <c r="M837">
        <v>0</v>
      </c>
      <c r="N837">
        <v>0</v>
      </c>
      <c r="O837">
        <v>0</v>
      </c>
      <c r="P837">
        <v>7600.4</v>
      </c>
      <c r="Q837">
        <v>7674.5</v>
      </c>
      <c r="R837">
        <v>2000</v>
      </c>
      <c r="S837">
        <v>148200</v>
      </c>
      <c r="T837">
        <v>0</v>
      </c>
      <c r="U837">
        <v>0</v>
      </c>
      <c r="V837">
        <v>148200</v>
      </c>
      <c r="W837">
        <v>131484</v>
      </c>
      <c r="X837">
        <v>0</v>
      </c>
      <c r="Y837">
        <v>131484</v>
      </c>
      <c r="Z837">
        <v>11.28</v>
      </c>
      <c r="AA837">
        <v>1385641.01</v>
      </c>
      <c r="AB837">
        <v>636489.79</v>
      </c>
      <c r="AC837">
        <v>0.88719999999999999</v>
      </c>
      <c r="AD837">
        <v>0.45929999999999999</v>
      </c>
      <c r="AE837">
        <v>5.18</v>
      </c>
      <c r="AH837">
        <v>0</v>
      </c>
      <c r="AI837">
        <v>0</v>
      </c>
      <c r="AJ837">
        <v>0</v>
      </c>
      <c r="AK837">
        <v>0</v>
      </c>
      <c r="AL837">
        <v>0</v>
      </c>
    </row>
    <row r="838" spans="1:38" hidden="1" x14ac:dyDescent="0.25">
      <c r="A838">
        <v>1563</v>
      </c>
      <c r="B838" t="s">
        <v>94</v>
      </c>
      <c r="C838" t="s">
        <v>95</v>
      </c>
      <c r="D838" t="s">
        <v>238</v>
      </c>
      <c r="E838" t="s">
        <v>239</v>
      </c>
      <c r="F838" t="s">
        <v>238</v>
      </c>
      <c r="H838" t="s">
        <v>1998</v>
      </c>
      <c r="I838" t="s">
        <v>436</v>
      </c>
      <c r="J838" t="s">
        <v>1999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111.673</v>
      </c>
      <c r="Q838">
        <v>137.38</v>
      </c>
      <c r="R838">
        <v>10000</v>
      </c>
      <c r="S838">
        <v>257070</v>
      </c>
      <c r="T838">
        <v>0</v>
      </c>
      <c r="U838">
        <v>257070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H838">
        <v>0</v>
      </c>
      <c r="AI838">
        <v>0</v>
      </c>
      <c r="AJ838">
        <v>0</v>
      </c>
      <c r="AK838">
        <v>0</v>
      </c>
      <c r="AL838">
        <v>0</v>
      </c>
    </row>
    <row r="839" spans="1:38" hidden="1" x14ac:dyDescent="0.25">
      <c r="A839">
        <v>1564</v>
      </c>
      <c r="B839" t="s">
        <v>71</v>
      </c>
      <c r="C839" t="s">
        <v>108</v>
      </c>
      <c r="D839" t="s">
        <v>108</v>
      </c>
      <c r="E839" t="s">
        <v>109</v>
      </c>
      <c r="F839" t="s">
        <v>108</v>
      </c>
      <c r="H839" t="s">
        <v>2000</v>
      </c>
      <c r="I839" t="s">
        <v>50</v>
      </c>
      <c r="J839" t="s">
        <v>2001</v>
      </c>
      <c r="K839">
        <v>839</v>
      </c>
      <c r="L839">
        <v>839</v>
      </c>
      <c r="M839">
        <v>0</v>
      </c>
      <c r="N839">
        <v>3</v>
      </c>
      <c r="O839">
        <v>0</v>
      </c>
      <c r="P839">
        <v>1130.78</v>
      </c>
      <c r="Q839">
        <v>1152.3499999999999</v>
      </c>
      <c r="R839">
        <v>40000</v>
      </c>
      <c r="S839">
        <v>862800</v>
      </c>
      <c r="T839">
        <v>0</v>
      </c>
      <c r="U839">
        <v>0</v>
      </c>
      <c r="V839">
        <v>862800</v>
      </c>
      <c r="W839">
        <v>252012</v>
      </c>
      <c r="X839">
        <v>5272.44</v>
      </c>
      <c r="Y839">
        <v>257284.44</v>
      </c>
      <c r="Z839">
        <v>70.180000000000007</v>
      </c>
      <c r="AA839">
        <v>2828301.93</v>
      </c>
      <c r="AB839">
        <v>3424105.57</v>
      </c>
      <c r="AC839">
        <v>0.29820000000000002</v>
      </c>
      <c r="AD839">
        <v>1.2107000000000001</v>
      </c>
      <c r="AE839">
        <v>84.97</v>
      </c>
      <c r="AH839">
        <v>0</v>
      </c>
      <c r="AI839">
        <v>0</v>
      </c>
      <c r="AJ839">
        <v>0</v>
      </c>
      <c r="AK839">
        <v>30</v>
      </c>
      <c r="AL839">
        <v>0</v>
      </c>
    </row>
    <row r="840" spans="1:38" hidden="1" x14ac:dyDescent="0.25">
      <c r="A840">
        <v>1565</v>
      </c>
      <c r="B840" t="s">
        <v>94</v>
      </c>
      <c r="C840" t="s">
        <v>166</v>
      </c>
      <c r="D840" t="s">
        <v>171</v>
      </c>
      <c r="E840" t="s">
        <v>548</v>
      </c>
      <c r="F840" t="s">
        <v>171</v>
      </c>
      <c r="H840" t="s">
        <v>2002</v>
      </c>
      <c r="I840" t="s">
        <v>43</v>
      </c>
      <c r="J840" t="s">
        <v>2003</v>
      </c>
      <c r="K840">
        <v>1748</v>
      </c>
      <c r="L840">
        <v>1748</v>
      </c>
      <c r="M840">
        <v>0</v>
      </c>
      <c r="N840">
        <v>0</v>
      </c>
      <c r="O840">
        <v>0</v>
      </c>
      <c r="P840">
        <v>630.13499999999999</v>
      </c>
      <c r="Q840">
        <v>652.12900000000002</v>
      </c>
      <c r="R840">
        <v>20000</v>
      </c>
      <c r="S840">
        <v>439880</v>
      </c>
      <c r="T840">
        <v>0</v>
      </c>
      <c r="U840">
        <v>205600</v>
      </c>
      <c r="V840">
        <v>234280</v>
      </c>
      <c r="W840">
        <v>210472.4</v>
      </c>
      <c r="X840">
        <v>0</v>
      </c>
      <c r="Y840">
        <v>210472.4</v>
      </c>
      <c r="Z840">
        <v>10.16</v>
      </c>
      <c r="AA840">
        <v>2221453.6</v>
      </c>
      <c r="AB840">
        <v>1879346.59</v>
      </c>
      <c r="AC840">
        <v>0.89839999999999998</v>
      </c>
      <c r="AD840">
        <v>0.84599999999999997</v>
      </c>
      <c r="AE840">
        <v>8.6</v>
      </c>
      <c r="AH840">
        <v>0</v>
      </c>
      <c r="AI840">
        <v>0</v>
      </c>
      <c r="AJ840">
        <v>0</v>
      </c>
      <c r="AK840">
        <v>0</v>
      </c>
      <c r="AL840">
        <v>0</v>
      </c>
    </row>
    <row r="841" spans="1:38" hidden="1" x14ac:dyDescent="0.25">
      <c r="A841">
        <v>1566</v>
      </c>
      <c r="B841" t="s">
        <v>52</v>
      </c>
      <c r="C841" t="s">
        <v>52</v>
      </c>
      <c r="D841" t="s">
        <v>112</v>
      </c>
      <c r="E841" t="s">
        <v>200</v>
      </c>
      <c r="F841" t="s">
        <v>112</v>
      </c>
      <c r="H841" t="s">
        <v>2004</v>
      </c>
      <c r="I841" t="s">
        <v>57</v>
      </c>
      <c r="J841" t="s">
        <v>2005</v>
      </c>
      <c r="K841">
        <v>301</v>
      </c>
      <c r="L841">
        <v>301</v>
      </c>
      <c r="M841">
        <v>0</v>
      </c>
      <c r="N841">
        <v>296</v>
      </c>
      <c r="O841">
        <v>0</v>
      </c>
      <c r="P841">
        <v>952.67499999999995</v>
      </c>
      <c r="Q841">
        <v>979.37699999999995</v>
      </c>
      <c r="R841">
        <v>20000</v>
      </c>
      <c r="S841">
        <v>534040</v>
      </c>
      <c r="T841">
        <v>0</v>
      </c>
      <c r="U841">
        <v>0</v>
      </c>
      <c r="V841">
        <v>534040</v>
      </c>
      <c r="W841">
        <v>197</v>
      </c>
      <c r="X841">
        <v>483110.26400000002</v>
      </c>
      <c r="Y841">
        <v>483307.26400000002</v>
      </c>
      <c r="Z841">
        <v>9.5</v>
      </c>
      <c r="AA841">
        <v>2837781</v>
      </c>
      <c r="AB841">
        <v>5673625.3020000001</v>
      </c>
      <c r="AC841">
        <v>0.90500000000000003</v>
      </c>
      <c r="AD841">
        <v>1.9993000000000001</v>
      </c>
      <c r="AE841">
        <v>18.989999999999998</v>
      </c>
      <c r="AH841">
        <v>0</v>
      </c>
      <c r="AI841">
        <v>0</v>
      </c>
      <c r="AJ841">
        <v>0</v>
      </c>
      <c r="AK841">
        <v>2756</v>
      </c>
      <c r="AL841">
        <v>0</v>
      </c>
    </row>
    <row r="842" spans="1:38" hidden="1" x14ac:dyDescent="0.25">
      <c r="A842">
        <v>1567</v>
      </c>
      <c r="B842" t="s">
        <v>39</v>
      </c>
      <c r="C842" t="s">
        <v>187</v>
      </c>
      <c r="D842" t="s">
        <v>636</v>
      </c>
      <c r="E842" t="s">
        <v>637</v>
      </c>
      <c r="F842" t="s">
        <v>636</v>
      </c>
      <c r="H842" t="s">
        <v>2006</v>
      </c>
      <c r="I842" t="s">
        <v>57</v>
      </c>
      <c r="J842" t="s">
        <v>2007</v>
      </c>
      <c r="K842">
        <v>595</v>
      </c>
      <c r="L842">
        <v>595</v>
      </c>
      <c r="M842">
        <v>0</v>
      </c>
      <c r="N842">
        <v>592</v>
      </c>
      <c r="O842">
        <v>0</v>
      </c>
      <c r="P842">
        <v>830.34400000000005</v>
      </c>
      <c r="Q842">
        <v>873.96299999999997</v>
      </c>
      <c r="R842">
        <v>20000</v>
      </c>
      <c r="S842">
        <v>872380</v>
      </c>
      <c r="T842">
        <v>0</v>
      </c>
      <c r="U842">
        <v>0</v>
      </c>
      <c r="V842">
        <v>872380</v>
      </c>
      <c r="W842">
        <v>56</v>
      </c>
      <c r="X842">
        <v>789449.7</v>
      </c>
      <c r="Y842">
        <v>789505.7</v>
      </c>
      <c r="Z842">
        <v>9.5</v>
      </c>
      <c r="AA842">
        <v>4635340.5599999996</v>
      </c>
      <c r="AB842">
        <v>9268419.5610000007</v>
      </c>
      <c r="AC842">
        <v>0.90500000000000003</v>
      </c>
      <c r="AD842">
        <v>1.9995000000000001</v>
      </c>
      <c r="AE842">
        <v>19</v>
      </c>
      <c r="AH842">
        <v>0</v>
      </c>
      <c r="AI842">
        <v>0</v>
      </c>
      <c r="AJ842">
        <v>0</v>
      </c>
      <c r="AK842">
        <v>4485</v>
      </c>
      <c r="AL842">
        <v>0</v>
      </c>
    </row>
    <row r="843" spans="1:38" hidden="1" x14ac:dyDescent="0.25">
      <c r="A843">
        <v>1568</v>
      </c>
      <c r="B843" t="s">
        <v>94</v>
      </c>
      <c r="C843" t="s">
        <v>207</v>
      </c>
      <c r="D843" t="s">
        <v>207</v>
      </c>
      <c r="E843" t="s">
        <v>208</v>
      </c>
      <c r="F843" t="s">
        <v>207</v>
      </c>
      <c r="H843" t="s">
        <v>2008</v>
      </c>
      <c r="I843" t="s">
        <v>50</v>
      </c>
      <c r="J843" t="s">
        <v>2009</v>
      </c>
      <c r="K843">
        <v>9</v>
      </c>
      <c r="L843">
        <v>9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20000</v>
      </c>
      <c r="S843">
        <v>0</v>
      </c>
      <c r="T843">
        <v>0</v>
      </c>
      <c r="U843">
        <v>0</v>
      </c>
      <c r="V843">
        <v>0</v>
      </c>
      <c r="W843">
        <v>2067</v>
      </c>
      <c r="X843">
        <v>0</v>
      </c>
      <c r="Y843">
        <v>2067</v>
      </c>
      <c r="Z843">
        <v>-206700</v>
      </c>
      <c r="AA843">
        <v>22958.76</v>
      </c>
      <c r="AB843">
        <v>23677.759999999998</v>
      </c>
      <c r="AC843">
        <v>0</v>
      </c>
      <c r="AD843">
        <v>1.0313000000000001</v>
      </c>
      <c r="AE843">
        <v>103.13</v>
      </c>
      <c r="AH843">
        <v>0</v>
      </c>
      <c r="AI843">
        <v>0</v>
      </c>
      <c r="AJ843">
        <v>0</v>
      </c>
      <c r="AK843">
        <v>0</v>
      </c>
      <c r="AL843">
        <v>0</v>
      </c>
    </row>
    <row r="844" spans="1:38" hidden="1" x14ac:dyDescent="0.25">
      <c r="A844">
        <v>1570</v>
      </c>
      <c r="B844" t="s">
        <v>94</v>
      </c>
      <c r="C844" t="s">
        <v>95</v>
      </c>
      <c r="D844" t="s">
        <v>238</v>
      </c>
      <c r="E844" t="s">
        <v>727</v>
      </c>
      <c r="F844" t="s">
        <v>238</v>
      </c>
      <c r="H844" t="s">
        <v>2010</v>
      </c>
      <c r="I844" t="s">
        <v>57</v>
      </c>
      <c r="J844" t="s">
        <v>2011</v>
      </c>
      <c r="K844">
        <v>453</v>
      </c>
      <c r="L844">
        <v>453</v>
      </c>
      <c r="M844">
        <v>0</v>
      </c>
      <c r="N844">
        <v>426</v>
      </c>
      <c r="O844">
        <v>0</v>
      </c>
      <c r="P844">
        <v>1259.963</v>
      </c>
      <c r="Q844">
        <v>1290.4870000000001</v>
      </c>
      <c r="R844">
        <v>30000</v>
      </c>
      <c r="S844">
        <v>915720</v>
      </c>
      <c r="T844">
        <v>0</v>
      </c>
      <c r="U844">
        <v>80000</v>
      </c>
      <c r="V844">
        <v>835720</v>
      </c>
      <c r="W844">
        <v>720</v>
      </c>
      <c r="X844">
        <v>757300</v>
      </c>
      <c r="Y844">
        <v>758020</v>
      </c>
      <c r="Z844">
        <v>9.3000000000000007</v>
      </c>
      <c r="AA844">
        <v>4453539.8499999996</v>
      </c>
      <c r="AB844">
        <v>8901940.8499999996</v>
      </c>
      <c r="AC844">
        <v>0.90700000000000003</v>
      </c>
      <c r="AD844">
        <v>1.9987999999999999</v>
      </c>
      <c r="AE844">
        <v>18.59</v>
      </c>
      <c r="AH844">
        <v>0</v>
      </c>
      <c r="AI844">
        <v>0</v>
      </c>
      <c r="AJ844">
        <v>0</v>
      </c>
      <c r="AK844">
        <v>3786.5</v>
      </c>
      <c r="AL844">
        <v>0</v>
      </c>
    </row>
    <row r="845" spans="1:38" hidden="1" x14ac:dyDescent="0.25">
      <c r="A845">
        <v>1571</v>
      </c>
      <c r="B845" t="s">
        <v>94</v>
      </c>
      <c r="C845" t="s">
        <v>102</v>
      </c>
      <c r="D845" t="s">
        <v>102</v>
      </c>
      <c r="E845" t="s">
        <v>514</v>
      </c>
      <c r="F845" t="s">
        <v>102</v>
      </c>
      <c r="H845" t="s">
        <v>2012</v>
      </c>
      <c r="I845" t="s">
        <v>57</v>
      </c>
      <c r="J845" t="s">
        <v>2013</v>
      </c>
      <c r="K845">
        <v>586</v>
      </c>
      <c r="L845">
        <v>586</v>
      </c>
      <c r="M845">
        <v>0</v>
      </c>
      <c r="N845">
        <v>560</v>
      </c>
      <c r="O845">
        <v>0</v>
      </c>
      <c r="P845">
        <v>749.29</v>
      </c>
      <c r="Q845">
        <v>772.97</v>
      </c>
      <c r="R845">
        <v>20000</v>
      </c>
      <c r="S845">
        <v>473600</v>
      </c>
      <c r="T845">
        <v>0</v>
      </c>
      <c r="U845">
        <v>0</v>
      </c>
      <c r="V845">
        <v>473600</v>
      </c>
      <c r="W845">
        <v>867.89</v>
      </c>
      <c r="X845">
        <v>427231.41200000001</v>
      </c>
      <c r="Y845">
        <v>428099.30200000003</v>
      </c>
      <c r="Z845">
        <v>9.61</v>
      </c>
      <c r="AA845">
        <v>2519356.13</v>
      </c>
      <c r="AB845">
        <v>2541271.6770000001</v>
      </c>
      <c r="AC845">
        <v>0.90390000000000004</v>
      </c>
      <c r="AD845">
        <v>1.0086999999999999</v>
      </c>
      <c r="AE845">
        <v>9.69</v>
      </c>
      <c r="AH845">
        <v>0</v>
      </c>
      <c r="AI845">
        <v>0</v>
      </c>
      <c r="AJ845">
        <v>0</v>
      </c>
      <c r="AK845">
        <v>4220.74</v>
      </c>
      <c r="AL845">
        <v>0</v>
      </c>
    </row>
    <row r="846" spans="1:38" hidden="1" x14ac:dyDescent="0.25">
      <c r="A846">
        <v>1573</v>
      </c>
      <c r="B846" t="s">
        <v>94</v>
      </c>
      <c r="C846" t="s">
        <v>166</v>
      </c>
      <c r="D846" t="s">
        <v>166</v>
      </c>
      <c r="E846" t="s">
        <v>818</v>
      </c>
      <c r="F846" t="s">
        <v>166</v>
      </c>
      <c r="H846" t="s">
        <v>2014</v>
      </c>
      <c r="I846" t="s">
        <v>378</v>
      </c>
      <c r="J846" t="s">
        <v>2015</v>
      </c>
      <c r="K846">
        <v>11991</v>
      </c>
      <c r="L846">
        <v>11991</v>
      </c>
      <c r="M846">
        <v>0</v>
      </c>
      <c r="N846">
        <v>0</v>
      </c>
      <c r="O846">
        <v>0</v>
      </c>
      <c r="P846">
        <v>1606.759</v>
      </c>
      <c r="Q846">
        <v>1636.4929999999999</v>
      </c>
      <c r="R846">
        <v>40000</v>
      </c>
      <c r="S846">
        <v>1189360</v>
      </c>
      <c r="T846">
        <v>0</v>
      </c>
      <c r="U846">
        <v>121000</v>
      </c>
      <c r="V846">
        <v>1068360</v>
      </c>
      <c r="W846">
        <v>967605.6</v>
      </c>
      <c r="X846">
        <v>0</v>
      </c>
      <c r="Y846">
        <v>967605.6</v>
      </c>
      <c r="Z846">
        <v>9.43</v>
      </c>
      <c r="AA846">
        <v>10089078.4</v>
      </c>
      <c r="AB846">
        <v>9608429.4700000007</v>
      </c>
      <c r="AC846">
        <v>0.90569999999999995</v>
      </c>
      <c r="AD846">
        <v>0.95240000000000002</v>
      </c>
      <c r="AE846">
        <v>8.98</v>
      </c>
      <c r="AH846">
        <v>0</v>
      </c>
      <c r="AI846">
        <v>0</v>
      </c>
      <c r="AJ846">
        <v>0</v>
      </c>
      <c r="AK846">
        <v>0</v>
      </c>
      <c r="AL846">
        <v>0</v>
      </c>
    </row>
    <row r="847" spans="1:38" hidden="1" x14ac:dyDescent="0.25">
      <c r="A847">
        <v>1575</v>
      </c>
      <c r="B847" t="s">
        <v>52</v>
      </c>
      <c r="C847" t="s">
        <v>120</v>
      </c>
      <c r="D847" t="s">
        <v>196</v>
      </c>
      <c r="E847" t="s">
        <v>1009</v>
      </c>
      <c r="F847" t="s">
        <v>196</v>
      </c>
      <c r="H847" t="s">
        <v>2016</v>
      </c>
      <c r="I847" t="s">
        <v>43</v>
      </c>
      <c r="J847" t="s">
        <v>2017</v>
      </c>
      <c r="K847">
        <v>2739</v>
      </c>
      <c r="L847">
        <v>2739</v>
      </c>
      <c r="M847">
        <v>0</v>
      </c>
      <c r="N847">
        <v>11</v>
      </c>
      <c r="O847">
        <v>0</v>
      </c>
      <c r="P847">
        <v>1119.0340000000001</v>
      </c>
      <c r="Q847">
        <v>1137.6859999999999</v>
      </c>
      <c r="R847">
        <v>20000</v>
      </c>
      <c r="S847">
        <v>373040</v>
      </c>
      <c r="T847">
        <v>0</v>
      </c>
      <c r="U847">
        <v>160000</v>
      </c>
      <c r="V847">
        <v>213040</v>
      </c>
      <c r="W847">
        <v>179828</v>
      </c>
      <c r="X847">
        <v>13934.865</v>
      </c>
      <c r="Y847">
        <v>193762.86499999999</v>
      </c>
      <c r="Z847">
        <v>9.0500000000000007</v>
      </c>
      <c r="AA847">
        <v>2853279.36</v>
      </c>
      <c r="AB847">
        <v>1621267.9669999999</v>
      </c>
      <c r="AC847">
        <v>0.90949999999999998</v>
      </c>
      <c r="AD847">
        <v>0.56820000000000004</v>
      </c>
      <c r="AE847">
        <v>5.14</v>
      </c>
      <c r="AH847">
        <v>0</v>
      </c>
      <c r="AI847">
        <v>0</v>
      </c>
      <c r="AJ847">
        <v>0</v>
      </c>
      <c r="AK847">
        <v>105</v>
      </c>
      <c r="AL847">
        <v>0</v>
      </c>
    </row>
    <row r="848" spans="1:38" hidden="1" x14ac:dyDescent="0.25">
      <c r="A848">
        <v>1579</v>
      </c>
      <c r="B848" t="s">
        <v>45</v>
      </c>
      <c r="C848" t="s">
        <v>155</v>
      </c>
      <c r="D848" t="s">
        <v>155</v>
      </c>
      <c r="E848" t="s">
        <v>811</v>
      </c>
      <c r="F848" t="s">
        <v>155</v>
      </c>
      <c r="H848" t="s">
        <v>2018</v>
      </c>
      <c r="I848" t="s">
        <v>50</v>
      </c>
      <c r="J848" t="s">
        <v>2019</v>
      </c>
      <c r="K848">
        <v>6924</v>
      </c>
      <c r="L848">
        <v>6924</v>
      </c>
      <c r="M848">
        <v>0</v>
      </c>
      <c r="N848">
        <v>130</v>
      </c>
      <c r="O848">
        <v>0</v>
      </c>
      <c r="P848">
        <v>1882.277</v>
      </c>
      <c r="Q848">
        <v>1907.52</v>
      </c>
      <c r="R848">
        <v>30000</v>
      </c>
      <c r="S848">
        <v>757290</v>
      </c>
      <c r="T848">
        <v>0</v>
      </c>
      <c r="U848">
        <v>0</v>
      </c>
      <c r="V848">
        <v>757290</v>
      </c>
      <c r="W848">
        <v>487547.1</v>
      </c>
      <c r="X848">
        <v>191617.76</v>
      </c>
      <c r="Y848">
        <v>679164.86</v>
      </c>
      <c r="Z848">
        <v>10.32</v>
      </c>
      <c r="AA848">
        <v>6299189.5300000003</v>
      </c>
      <c r="AB848">
        <v>10301518.273</v>
      </c>
      <c r="AC848">
        <v>0.89680000000000004</v>
      </c>
      <c r="AD848">
        <v>1.6354</v>
      </c>
      <c r="AE848">
        <v>16.88</v>
      </c>
      <c r="AH848">
        <v>0</v>
      </c>
      <c r="AI848">
        <v>0</v>
      </c>
      <c r="AJ848">
        <v>0</v>
      </c>
      <c r="AK848">
        <v>1300</v>
      </c>
      <c r="AL848">
        <v>0</v>
      </c>
    </row>
    <row r="849" spans="1:38" hidden="1" x14ac:dyDescent="0.25">
      <c r="A849">
        <v>1581</v>
      </c>
      <c r="B849" t="s">
        <v>94</v>
      </c>
      <c r="C849" t="s">
        <v>166</v>
      </c>
      <c r="D849" t="s">
        <v>171</v>
      </c>
      <c r="E849" t="s">
        <v>320</v>
      </c>
      <c r="F849" t="s">
        <v>171</v>
      </c>
      <c r="H849" t="s">
        <v>2020</v>
      </c>
      <c r="I849" t="s">
        <v>57</v>
      </c>
      <c r="J849" t="s">
        <v>2021</v>
      </c>
      <c r="K849">
        <v>309</v>
      </c>
      <c r="L849">
        <v>309</v>
      </c>
      <c r="M849">
        <v>0</v>
      </c>
      <c r="N849">
        <v>309</v>
      </c>
      <c r="O849">
        <v>0</v>
      </c>
      <c r="P849">
        <v>933.05</v>
      </c>
      <c r="Q849">
        <v>974.12199999999996</v>
      </c>
      <c r="R849">
        <v>20000</v>
      </c>
      <c r="S849">
        <v>821440</v>
      </c>
      <c r="T849">
        <v>0</v>
      </c>
      <c r="U849">
        <v>0</v>
      </c>
      <c r="V849">
        <v>821440</v>
      </c>
      <c r="W849">
        <v>0</v>
      </c>
      <c r="X849">
        <v>542800</v>
      </c>
      <c r="Y849">
        <v>542800</v>
      </c>
      <c r="Z849">
        <v>33.92</v>
      </c>
      <c r="AA849">
        <v>3186236</v>
      </c>
      <c r="AB849">
        <v>6372472</v>
      </c>
      <c r="AC849">
        <v>0.66080000000000005</v>
      </c>
      <c r="AD849">
        <v>2</v>
      </c>
      <c r="AE849">
        <v>67.84</v>
      </c>
      <c r="AH849">
        <v>0</v>
      </c>
      <c r="AI849">
        <v>0</v>
      </c>
      <c r="AJ849">
        <v>0</v>
      </c>
      <c r="AK849">
        <v>2714</v>
      </c>
      <c r="AL849">
        <v>0</v>
      </c>
    </row>
    <row r="850" spans="1:38" hidden="1" x14ac:dyDescent="0.25">
      <c r="A850">
        <v>1582</v>
      </c>
      <c r="B850" t="s">
        <v>52</v>
      </c>
      <c r="C850" t="s">
        <v>120</v>
      </c>
      <c r="D850" t="s">
        <v>192</v>
      </c>
      <c r="E850" t="s">
        <v>673</v>
      </c>
      <c r="F850" t="s">
        <v>192</v>
      </c>
      <c r="H850" t="s">
        <v>2022</v>
      </c>
      <c r="I850" t="s">
        <v>57</v>
      </c>
      <c r="J850" t="s">
        <v>2023</v>
      </c>
      <c r="K850">
        <v>771</v>
      </c>
      <c r="L850">
        <v>771</v>
      </c>
      <c r="M850">
        <v>0</v>
      </c>
      <c r="N850">
        <v>768</v>
      </c>
      <c r="O850">
        <v>0</v>
      </c>
      <c r="P850">
        <v>449.29</v>
      </c>
      <c r="Q850">
        <v>469.36</v>
      </c>
      <c r="R850">
        <v>20000</v>
      </c>
      <c r="S850">
        <v>401400</v>
      </c>
      <c r="T850">
        <v>260200</v>
      </c>
      <c r="U850">
        <v>0</v>
      </c>
      <c r="V850">
        <v>661600</v>
      </c>
      <c r="W850">
        <v>49</v>
      </c>
      <c r="X850">
        <v>598702.07999999996</v>
      </c>
      <c r="Y850">
        <v>598751.07999999996</v>
      </c>
      <c r="Z850">
        <v>9.5</v>
      </c>
      <c r="AA850">
        <v>3514976.36</v>
      </c>
      <c r="AB850">
        <v>7029064.4160000002</v>
      </c>
      <c r="AC850">
        <v>0.90500000000000003</v>
      </c>
      <c r="AD850">
        <v>1.9997</v>
      </c>
      <c r="AE850">
        <v>19</v>
      </c>
      <c r="AH850">
        <v>0</v>
      </c>
      <c r="AI850">
        <v>0</v>
      </c>
      <c r="AJ850">
        <v>0</v>
      </c>
      <c r="AK850">
        <v>7680</v>
      </c>
      <c r="AL850">
        <v>0</v>
      </c>
    </row>
    <row r="851" spans="1:38" hidden="1" x14ac:dyDescent="0.25">
      <c r="A851">
        <v>1586</v>
      </c>
      <c r="B851" t="s">
        <v>52</v>
      </c>
      <c r="C851" t="s">
        <v>52</v>
      </c>
      <c r="D851" t="s">
        <v>116</v>
      </c>
      <c r="E851" t="s">
        <v>500</v>
      </c>
      <c r="F851" t="s">
        <v>116</v>
      </c>
      <c r="H851" t="s">
        <v>2024</v>
      </c>
      <c r="I851" t="s">
        <v>50</v>
      </c>
      <c r="J851" t="s">
        <v>2025</v>
      </c>
      <c r="K851">
        <v>3949</v>
      </c>
      <c r="L851">
        <v>3949</v>
      </c>
      <c r="M851">
        <v>0</v>
      </c>
      <c r="N851">
        <v>320</v>
      </c>
      <c r="O851">
        <v>0</v>
      </c>
      <c r="P851">
        <v>2531.683</v>
      </c>
      <c r="Q851">
        <v>2531.683</v>
      </c>
      <c r="R851">
        <v>40000</v>
      </c>
      <c r="S851">
        <v>0</v>
      </c>
      <c r="T851">
        <v>835500</v>
      </c>
      <c r="U851">
        <v>0</v>
      </c>
      <c r="V851">
        <v>835500</v>
      </c>
      <c r="W851">
        <v>275719.09999999998</v>
      </c>
      <c r="X851">
        <v>494435.2</v>
      </c>
      <c r="Y851">
        <v>770154.3</v>
      </c>
      <c r="Z851">
        <v>7.82</v>
      </c>
      <c r="AA851">
        <v>5800648.9900000002</v>
      </c>
      <c r="AB851">
        <v>-1165929.9099999999</v>
      </c>
      <c r="AC851">
        <v>0.92179999999999995</v>
      </c>
      <c r="AD851">
        <v>-0.20100000000000001</v>
      </c>
      <c r="AE851">
        <v>-1.57</v>
      </c>
      <c r="AH851">
        <v>0</v>
      </c>
      <c r="AI851">
        <v>0</v>
      </c>
      <c r="AJ851">
        <v>0</v>
      </c>
      <c r="AK851">
        <v>3200</v>
      </c>
      <c r="AL851">
        <v>0</v>
      </c>
    </row>
    <row r="852" spans="1:38" hidden="1" x14ac:dyDescent="0.25">
      <c r="A852">
        <v>1587</v>
      </c>
      <c r="B852" t="s">
        <v>52</v>
      </c>
      <c r="C852" t="s">
        <v>52</v>
      </c>
      <c r="D852" t="s">
        <v>112</v>
      </c>
      <c r="E852" t="s">
        <v>213</v>
      </c>
      <c r="F852" t="s">
        <v>112</v>
      </c>
      <c r="H852" t="s">
        <v>2026</v>
      </c>
      <c r="I852" t="s">
        <v>79</v>
      </c>
      <c r="J852" t="s">
        <v>2027</v>
      </c>
      <c r="K852">
        <v>52</v>
      </c>
      <c r="L852">
        <v>52</v>
      </c>
      <c r="M852">
        <v>0</v>
      </c>
      <c r="N852">
        <v>0</v>
      </c>
      <c r="O852">
        <v>0</v>
      </c>
      <c r="P852">
        <v>19770.900000000001</v>
      </c>
      <c r="Q852">
        <v>20602.7</v>
      </c>
      <c r="R852">
        <v>2000</v>
      </c>
      <c r="S852">
        <v>1663600</v>
      </c>
      <c r="T852">
        <v>0</v>
      </c>
      <c r="U852">
        <v>1200000</v>
      </c>
      <c r="V852">
        <v>463600</v>
      </c>
      <c r="W852">
        <v>433420.4</v>
      </c>
      <c r="X852">
        <v>0</v>
      </c>
      <c r="Y852">
        <v>433420.4</v>
      </c>
      <c r="Z852">
        <v>6.51</v>
      </c>
      <c r="AA852">
        <v>2300557.27</v>
      </c>
      <c r="AB852">
        <v>-16365768.23</v>
      </c>
      <c r="AC852">
        <v>0.93489999999999995</v>
      </c>
      <c r="AD852">
        <v>-7.1138000000000003</v>
      </c>
      <c r="AE852">
        <v>-46.31</v>
      </c>
      <c r="AH852">
        <v>0</v>
      </c>
      <c r="AI852">
        <v>0</v>
      </c>
      <c r="AJ852">
        <v>0</v>
      </c>
      <c r="AK852">
        <v>0</v>
      </c>
      <c r="AL852">
        <v>0</v>
      </c>
    </row>
    <row r="853" spans="1:38" hidden="1" x14ac:dyDescent="0.25">
      <c r="A853">
        <v>1595</v>
      </c>
      <c r="B853" t="s">
        <v>94</v>
      </c>
      <c r="C853" t="s">
        <v>166</v>
      </c>
      <c r="D853" t="s">
        <v>312</v>
      </c>
      <c r="E853" t="s">
        <v>1954</v>
      </c>
      <c r="F853" t="s">
        <v>312</v>
      </c>
      <c r="H853" t="s">
        <v>2028</v>
      </c>
      <c r="I853" t="s">
        <v>57</v>
      </c>
      <c r="J853" t="s">
        <v>2029</v>
      </c>
      <c r="K853">
        <v>285</v>
      </c>
      <c r="L853">
        <v>285</v>
      </c>
      <c r="M853">
        <v>0</v>
      </c>
      <c r="N853">
        <v>281</v>
      </c>
      <c r="O853">
        <v>0</v>
      </c>
      <c r="P853">
        <v>575.24300000000005</v>
      </c>
      <c r="Q853">
        <v>593.51400000000001</v>
      </c>
      <c r="R853">
        <v>20000</v>
      </c>
      <c r="S853">
        <v>365420</v>
      </c>
      <c r="T853">
        <v>0</v>
      </c>
      <c r="U853">
        <v>0</v>
      </c>
      <c r="V853">
        <v>365420</v>
      </c>
      <c r="W853">
        <v>388</v>
      </c>
      <c r="X853">
        <v>330317.88799999998</v>
      </c>
      <c r="Y853">
        <v>330705.88799999998</v>
      </c>
      <c r="Z853">
        <v>9.5</v>
      </c>
      <c r="AA853">
        <v>1925964.97</v>
      </c>
      <c r="AB853">
        <v>1923461.97</v>
      </c>
      <c r="AC853">
        <v>0.90500000000000003</v>
      </c>
      <c r="AD853">
        <v>0.99870000000000003</v>
      </c>
      <c r="AE853">
        <v>9.49</v>
      </c>
      <c r="AH853">
        <v>0</v>
      </c>
      <c r="AI853">
        <v>0</v>
      </c>
      <c r="AJ853">
        <v>0</v>
      </c>
      <c r="AK853">
        <v>2204</v>
      </c>
      <c r="AL853">
        <v>0</v>
      </c>
    </row>
    <row r="854" spans="1:38" hidden="1" x14ac:dyDescent="0.25">
      <c r="A854">
        <v>1599</v>
      </c>
      <c r="B854" t="s">
        <v>52</v>
      </c>
      <c r="C854" t="s">
        <v>120</v>
      </c>
      <c r="D854" t="s">
        <v>196</v>
      </c>
      <c r="E854" t="s">
        <v>197</v>
      </c>
      <c r="F854" t="s">
        <v>196</v>
      </c>
      <c r="H854" t="s">
        <v>2030</v>
      </c>
      <c r="I854" t="s">
        <v>57</v>
      </c>
      <c r="J854" t="s">
        <v>2031</v>
      </c>
      <c r="K854">
        <v>466</v>
      </c>
      <c r="L854">
        <v>466</v>
      </c>
      <c r="M854">
        <v>0</v>
      </c>
      <c r="N854">
        <v>375</v>
      </c>
      <c r="O854">
        <v>0</v>
      </c>
      <c r="P854">
        <v>781.42399999999998</v>
      </c>
      <c r="Q854">
        <v>803.149</v>
      </c>
      <c r="R854">
        <v>20000</v>
      </c>
      <c r="S854">
        <v>434500</v>
      </c>
      <c r="T854">
        <v>0</v>
      </c>
      <c r="U854">
        <v>0</v>
      </c>
      <c r="V854">
        <v>434500</v>
      </c>
      <c r="W854">
        <v>13967</v>
      </c>
      <c r="X854">
        <v>379255.83500000002</v>
      </c>
      <c r="Y854">
        <v>393222.83500000002</v>
      </c>
      <c r="Z854">
        <v>9.5</v>
      </c>
      <c r="AA854">
        <v>2341747.87</v>
      </c>
      <c r="AB854">
        <v>4587899.3940000003</v>
      </c>
      <c r="AC854">
        <v>0.90500000000000003</v>
      </c>
      <c r="AD854">
        <v>1.9592000000000001</v>
      </c>
      <c r="AE854">
        <v>18.61</v>
      </c>
      <c r="AH854">
        <v>0</v>
      </c>
      <c r="AI854">
        <v>0</v>
      </c>
      <c r="AJ854">
        <v>0</v>
      </c>
      <c r="AK854">
        <v>2200</v>
      </c>
      <c r="AL854">
        <v>0</v>
      </c>
    </row>
    <row r="855" spans="1:38" hidden="1" x14ac:dyDescent="0.25">
      <c r="A855">
        <v>1600</v>
      </c>
      <c r="B855" t="s">
        <v>94</v>
      </c>
      <c r="C855" t="s">
        <v>95</v>
      </c>
      <c r="D855" t="s">
        <v>238</v>
      </c>
      <c r="E855" t="s">
        <v>1376</v>
      </c>
      <c r="F855" t="s">
        <v>238</v>
      </c>
      <c r="H855" t="s">
        <v>2032</v>
      </c>
      <c r="I855" t="s">
        <v>57</v>
      </c>
      <c r="J855" t="s">
        <v>2033</v>
      </c>
      <c r="K855">
        <v>409</v>
      </c>
      <c r="L855">
        <v>409</v>
      </c>
      <c r="M855">
        <v>0</v>
      </c>
      <c r="N855">
        <v>338</v>
      </c>
      <c r="O855">
        <v>0</v>
      </c>
      <c r="P855">
        <v>1201.644</v>
      </c>
      <c r="Q855">
        <v>1250.8530000000001</v>
      </c>
      <c r="R855">
        <v>20000</v>
      </c>
      <c r="S855">
        <v>984180</v>
      </c>
      <c r="T855">
        <v>0</v>
      </c>
      <c r="U855">
        <v>0</v>
      </c>
      <c r="V855">
        <v>984180</v>
      </c>
      <c r="W855">
        <v>2611</v>
      </c>
      <c r="X855">
        <v>600000</v>
      </c>
      <c r="Y855">
        <v>602611</v>
      </c>
      <c r="Z855">
        <v>38.770000000000003</v>
      </c>
      <c r="AA855">
        <v>3549225.5</v>
      </c>
      <c r="AB855">
        <v>7067920.5</v>
      </c>
      <c r="AC855">
        <v>0.61229999999999996</v>
      </c>
      <c r="AD855">
        <v>1.9914000000000001</v>
      </c>
      <c r="AE855">
        <v>77.209999999999994</v>
      </c>
      <c r="AH855">
        <v>0</v>
      </c>
      <c r="AI855">
        <v>0</v>
      </c>
      <c r="AJ855">
        <v>0</v>
      </c>
      <c r="AK855">
        <v>3000</v>
      </c>
      <c r="AL855">
        <v>0</v>
      </c>
    </row>
    <row r="856" spans="1:38" hidden="1" x14ac:dyDescent="0.25">
      <c r="A856">
        <v>1601</v>
      </c>
      <c r="B856" t="s">
        <v>94</v>
      </c>
      <c r="C856" t="s">
        <v>95</v>
      </c>
      <c r="D856" t="s">
        <v>331</v>
      </c>
      <c r="E856" t="s">
        <v>332</v>
      </c>
      <c r="F856" t="s">
        <v>331</v>
      </c>
      <c r="H856" t="s">
        <v>2034</v>
      </c>
      <c r="I856" t="s">
        <v>43</v>
      </c>
      <c r="J856" t="s">
        <v>2035</v>
      </c>
      <c r="K856">
        <v>1748</v>
      </c>
      <c r="L856">
        <v>1748</v>
      </c>
      <c r="M856">
        <v>0</v>
      </c>
      <c r="N856">
        <v>0</v>
      </c>
      <c r="O856">
        <v>0</v>
      </c>
      <c r="P856">
        <v>383.84500000000003</v>
      </c>
      <c r="Q856">
        <v>391.54500000000002</v>
      </c>
      <c r="R856">
        <v>20000</v>
      </c>
      <c r="S856">
        <v>154000</v>
      </c>
      <c r="T856">
        <v>43000</v>
      </c>
      <c r="U856">
        <v>0</v>
      </c>
      <c r="V856">
        <v>197000</v>
      </c>
      <c r="W856">
        <v>173938.4</v>
      </c>
      <c r="X856">
        <v>0</v>
      </c>
      <c r="Y856">
        <v>173938.4</v>
      </c>
      <c r="Z856">
        <v>11.71</v>
      </c>
      <c r="AA856">
        <v>1651160.94</v>
      </c>
      <c r="AB856">
        <v>890577.09</v>
      </c>
      <c r="AC856">
        <v>0.88290000000000002</v>
      </c>
      <c r="AD856">
        <v>0.53939999999999999</v>
      </c>
      <c r="AE856">
        <v>6.32</v>
      </c>
      <c r="AH856">
        <v>0</v>
      </c>
      <c r="AI856">
        <v>0</v>
      </c>
      <c r="AJ856">
        <v>0</v>
      </c>
      <c r="AK856">
        <v>0</v>
      </c>
      <c r="AL856">
        <v>0</v>
      </c>
    </row>
    <row r="857" spans="1:38" hidden="1" x14ac:dyDescent="0.25">
      <c r="A857">
        <v>1605</v>
      </c>
      <c r="B857" t="s">
        <v>94</v>
      </c>
      <c r="C857" t="s">
        <v>95</v>
      </c>
      <c r="D857" t="s">
        <v>331</v>
      </c>
      <c r="E857" t="s">
        <v>985</v>
      </c>
      <c r="F857" t="s">
        <v>331</v>
      </c>
      <c r="H857" t="s">
        <v>2036</v>
      </c>
      <c r="I857" t="s">
        <v>57</v>
      </c>
      <c r="J857" t="s">
        <v>2037</v>
      </c>
      <c r="K857">
        <v>317</v>
      </c>
      <c r="L857">
        <v>317</v>
      </c>
      <c r="M857">
        <v>0</v>
      </c>
      <c r="N857">
        <v>317</v>
      </c>
      <c r="O857">
        <v>0</v>
      </c>
      <c r="P857">
        <v>650.88300000000004</v>
      </c>
      <c r="Q857">
        <v>676.14300000000003</v>
      </c>
      <c r="R857">
        <v>20000</v>
      </c>
      <c r="S857">
        <v>505200</v>
      </c>
      <c r="T857">
        <v>35000</v>
      </c>
      <c r="U857">
        <v>0</v>
      </c>
      <c r="V857">
        <v>540200</v>
      </c>
      <c r="W857">
        <v>0</v>
      </c>
      <c r="X857">
        <v>488880.85</v>
      </c>
      <c r="Y857">
        <v>488880.85</v>
      </c>
      <c r="Z857">
        <v>9.5</v>
      </c>
      <c r="AA857">
        <v>2869729.84</v>
      </c>
      <c r="AB857">
        <v>5739460.5410000002</v>
      </c>
      <c r="AC857">
        <v>0.90500000000000003</v>
      </c>
      <c r="AD857">
        <v>2</v>
      </c>
      <c r="AE857">
        <v>19</v>
      </c>
      <c r="AH857">
        <v>0</v>
      </c>
      <c r="AI857">
        <v>0</v>
      </c>
      <c r="AJ857">
        <v>0</v>
      </c>
      <c r="AK857">
        <v>2846.7</v>
      </c>
      <c r="AL857">
        <v>0</v>
      </c>
    </row>
    <row r="858" spans="1:38" hidden="1" x14ac:dyDescent="0.25">
      <c r="A858">
        <v>1606</v>
      </c>
      <c r="B858" t="s">
        <v>94</v>
      </c>
      <c r="C858" t="s">
        <v>95</v>
      </c>
      <c r="D858" t="s">
        <v>331</v>
      </c>
      <c r="E858" t="s">
        <v>985</v>
      </c>
      <c r="F858" t="s">
        <v>331</v>
      </c>
      <c r="H858" t="s">
        <v>2038</v>
      </c>
      <c r="I858" t="s">
        <v>50</v>
      </c>
      <c r="J858" t="s">
        <v>2039</v>
      </c>
      <c r="K858">
        <v>2527</v>
      </c>
      <c r="L858">
        <v>2527</v>
      </c>
      <c r="M858">
        <v>0</v>
      </c>
      <c r="N858">
        <v>30</v>
      </c>
      <c r="O858">
        <v>0</v>
      </c>
      <c r="P858">
        <v>1254.58</v>
      </c>
      <c r="Q858">
        <v>1274.6400000000001</v>
      </c>
      <c r="R858">
        <v>20000</v>
      </c>
      <c r="S858">
        <v>401200</v>
      </c>
      <c r="T858">
        <v>0</v>
      </c>
      <c r="U858">
        <v>35000</v>
      </c>
      <c r="V858">
        <v>366200</v>
      </c>
      <c r="W858">
        <v>279103.95</v>
      </c>
      <c r="X858">
        <v>49850.47</v>
      </c>
      <c r="Y858">
        <v>328954.42</v>
      </c>
      <c r="Z858">
        <v>10.17</v>
      </c>
      <c r="AA858">
        <v>3492406.86</v>
      </c>
      <c r="AB858">
        <v>4091558.7239999999</v>
      </c>
      <c r="AC858">
        <v>0.89829999999999999</v>
      </c>
      <c r="AD858">
        <v>1.1716</v>
      </c>
      <c r="AE858">
        <v>11.92</v>
      </c>
      <c r="AH858">
        <v>0</v>
      </c>
      <c r="AI858">
        <v>0</v>
      </c>
      <c r="AJ858">
        <v>0</v>
      </c>
      <c r="AK858">
        <v>279.89999999999998</v>
      </c>
      <c r="AL858">
        <v>0</v>
      </c>
    </row>
    <row r="859" spans="1:38" hidden="1" x14ac:dyDescent="0.25">
      <c r="A859">
        <v>1611</v>
      </c>
      <c r="B859" t="s">
        <v>94</v>
      </c>
      <c r="C859" t="s">
        <v>166</v>
      </c>
      <c r="D859" t="s">
        <v>166</v>
      </c>
      <c r="E859" t="s">
        <v>752</v>
      </c>
      <c r="F859" t="s">
        <v>166</v>
      </c>
      <c r="H859" t="s">
        <v>2040</v>
      </c>
      <c r="I859" t="s">
        <v>57</v>
      </c>
      <c r="J859" t="s">
        <v>2041</v>
      </c>
      <c r="K859">
        <v>391</v>
      </c>
      <c r="L859">
        <v>391</v>
      </c>
      <c r="M859">
        <v>0</v>
      </c>
      <c r="N859">
        <v>388</v>
      </c>
      <c r="O859">
        <v>0</v>
      </c>
      <c r="P859">
        <v>1865.7</v>
      </c>
      <c r="Q859">
        <v>2096</v>
      </c>
      <c r="R859">
        <v>2000</v>
      </c>
      <c r="S859">
        <v>460600</v>
      </c>
      <c r="T859">
        <v>73800</v>
      </c>
      <c r="U859">
        <v>0</v>
      </c>
      <c r="V859">
        <v>534400</v>
      </c>
      <c r="W859">
        <v>30</v>
      </c>
      <c r="X859">
        <v>483602.56</v>
      </c>
      <c r="Y859">
        <v>483632.56</v>
      </c>
      <c r="Z859">
        <v>9.5</v>
      </c>
      <c r="AA859">
        <v>2815225.15</v>
      </c>
      <c r="AB859">
        <v>5629573.0640000002</v>
      </c>
      <c r="AC859">
        <v>0.90500000000000003</v>
      </c>
      <c r="AD859">
        <v>1.9997</v>
      </c>
      <c r="AE859">
        <v>19</v>
      </c>
      <c r="AH859">
        <v>0</v>
      </c>
      <c r="AI859">
        <v>0</v>
      </c>
      <c r="AJ859">
        <v>0</v>
      </c>
      <c r="AK859">
        <v>2709</v>
      </c>
      <c r="AL859">
        <v>0</v>
      </c>
    </row>
    <row r="860" spans="1:38" hidden="1" x14ac:dyDescent="0.25">
      <c r="A860">
        <v>1612</v>
      </c>
      <c r="B860" t="s">
        <v>71</v>
      </c>
      <c r="C860" t="s">
        <v>108</v>
      </c>
      <c r="D860" t="s">
        <v>340</v>
      </c>
      <c r="E860" t="s">
        <v>658</v>
      </c>
      <c r="F860" t="s">
        <v>340</v>
      </c>
      <c r="H860" t="s">
        <v>2042</v>
      </c>
      <c r="I860" t="s">
        <v>57</v>
      </c>
      <c r="J860" t="s">
        <v>2043</v>
      </c>
      <c r="K860">
        <v>1000</v>
      </c>
      <c r="L860">
        <v>1000</v>
      </c>
      <c r="M860">
        <v>0</v>
      </c>
      <c r="N860">
        <v>854</v>
      </c>
      <c r="O860">
        <v>0</v>
      </c>
      <c r="P860">
        <v>129.255</v>
      </c>
      <c r="Q860">
        <v>150.43600000000001</v>
      </c>
      <c r="R860">
        <v>20000</v>
      </c>
      <c r="S860">
        <v>423620</v>
      </c>
      <c r="T860">
        <v>0</v>
      </c>
      <c r="U860">
        <v>0</v>
      </c>
      <c r="V860">
        <v>423620</v>
      </c>
      <c r="W860">
        <v>10664</v>
      </c>
      <c r="X860">
        <v>756088.04799999995</v>
      </c>
      <c r="Y860">
        <v>766752.04799999995</v>
      </c>
      <c r="Z860">
        <v>-81</v>
      </c>
      <c r="AA860">
        <v>4545539.2</v>
      </c>
      <c r="AB860">
        <v>4539706.4000000004</v>
      </c>
      <c r="AC860">
        <v>1.81</v>
      </c>
      <c r="AD860">
        <v>0.99870000000000003</v>
      </c>
      <c r="AE860">
        <v>-80.89</v>
      </c>
      <c r="AH860">
        <v>0</v>
      </c>
      <c r="AI860">
        <v>0</v>
      </c>
      <c r="AJ860">
        <v>0</v>
      </c>
      <c r="AK860">
        <v>4249.5</v>
      </c>
      <c r="AL860">
        <v>0</v>
      </c>
    </row>
    <row r="861" spans="1:38" hidden="1" x14ac:dyDescent="0.25">
      <c r="A861">
        <v>1614</v>
      </c>
      <c r="B861" t="s">
        <v>52</v>
      </c>
      <c r="C861" t="s">
        <v>120</v>
      </c>
      <c r="D861" t="s">
        <v>121</v>
      </c>
      <c r="E861" t="s">
        <v>122</v>
      </c>
      <c r="F861" t="s">
        <v>121</v>
      </c>
      <c r="H861" t="s">
        <v>2044</v>
      </c>
      <c r="I861" t="s">
        <v>57</v>
      </c>
      <c r="J861" t="s">
        <v>2045</v>
      </c>
      <c r="K861">
        <v>472</v>
      </c>
      <c r="L861">
        <v>472</v>
      </c>
      <c r="M861">
        <v>0</v>
      </c>
      <c r="N861">
        <v>468</v>
      </c>
      <c r="O861">
        <v>1</v>
      </c>
      <c r="P861">
        <v>12317.7</v>
      </c>
      <c r="Q861">
        <v>12448.9</v>
      </c>
      <c r="R861">
        <v>2000</v>
      </c>
      <c r="S861">
        <v>262400</v>
      </c>
      <c r="T861">
        <v>330000</v>
      </c>
      <c r="U861">
        <v>0</v>
      </c>
      <c r="V861">
        <v>592400</v>
      </c>
      <c r="W861">
        <v>253</v>
      </c>
      <c r="X861">
        <v>535868.49</v>
      </c>
      <c r="Y861">
        <v>536121.49</v>
      </c>
      <c r="Z861">
        <v>9.5</v>
      </c>
      <c r="AA861">
        <v>3121071.76</v>
      </c>
      <c r="AB861">
        <v>6266132.8430000003</v>
      </c>
      <c r="AC861">
        <v>0.90500000000000003</v>
      </c>
      <c r="AD861">
        <v>2.0076999999999998</v>
      </c>
      <c r="AE861">
        <v>19.07</v>
      </c>
      <c r="AH861">
        <v>0</v>
      </c>
      <c r="AI861">
        <v>0</v>
      </c>
      <c r="AJ861">
        <v>0</v>
      </c>
      <c r="AK861">
        <v>4670</v>
      </c>
      <c r="AL861">
        <v>0</v>
      </c>
    </row>
    <row r="862" spans="1:38" hidden="1" x14ac:dyDescent="0.25">
      <c r="A862">
        <v>1615</v>
      </c>
      <c r="B862" t="s">
        <v>52</v>
      </c>
      <c r="C862" t="s">
        <v>120</v>
      </c>
      <c r="D862" t="s">
        <v>121</v>
      </c>
      <c r="E862" t="s">
        <v>122</v>
      </c>
      <c r="F862" t="s">
        <v>121</v>
      </c>
      <c r="H862" t="s">
        <v>2046</v>
      </c>
      <c r="I862" t="s">
        <v>378</v>
      </c>
      <c r="J862" t="s">
        <v>2047</v>
      </c>
      <c r="K862">
        <v>4635</v>
      </c>
      <c r="L862">
        <v>4635</v>
      </c>
      <c r="M862">
        <v>0</v>
      </c>
      <c r="N862">
        <v>1</v>
      </c>
      <c r="O862">
        <v>0</v>
      </c>
      <c r="P862">
        <v>52407.199999999997</v>
      </c>
      <c r="Q862">
        <v>53107.3</v>
      </c>
      <c r="R862">
        <v>1000</v>
      </c>
      <c r="S862">
        <v>700100</v>
      </c>
      <c r="T862">
        <v>0</v>
      </c>
      <c r="U862">
        <v>200000</v>
      </c>
      <c r="V862">
        <v>500100</v>
      </c>
      <c r="W862">
        <v>473441.02</v>
      </c>
      <c r="X862">
        <v>1554.96</v>
      </c>
      <c r="Y862">
        <v>474995.98</v>
      </c>
      <c r="Z862">
        <v>5.0199999999999996</v>
      </c>
      <c r="AA862">
        <v>4377318.1399999997</v>
      </c>
      <c r="AB862">
        <v>3448890.5649999999</v>
      </c>
      <c r="AC862">
        <v>0.94979999999999998</v>
      </c>
      <c r="AD862">
        <v>0.78790000000000004</v>
      </c>
      <c r="AE862">
        <v>3.96</v>
      </c>
      <c r="AH862">
        <v>0</v>
      </c>
      <c r="AI862">
        <v>0</v>
      </c>
      <c r="AJ862">
        <v>0</v>
      </c>
      <c r="AK862">
        <v>10</v>
      </c>
      <c r="AL862">
        <v>0</v>
      </c>
    </row>
    <row r="863" spans="1:38" hidden="1" x14ac:dyDescent="0.25">
      <c r="A863">
        <v>1616</v>
      </c>
      <c r="B863" t="s">
        <v>45</v>
      </c>
      <c r="C863" t="s">
        <v>155</v>
      </c>
      <c r="D863" t="s">
        <v>155</v>
      </c>
      <c r="E863" t="s">
        <v>811</v>
      </c>
      <c r="F863" t="s">
        <v>155</v>
      </c>
      <c r="H863" t="s">
        <v>2048</v>
      </c>
      <c r="I863" t="s">
        <v>50</v>
      </c>
      <c r="J863" t="s">
        <v>2049</v>
      </c>
      <c r="K863">
        <v>1250</v>
      </c>
      <c r="L863">
        <v>1250</v>
      </c>
      <c r="M863">
        <v>0</v>
      </c>
      <c r="N863">
        <v>101</v>
      </c>
      <c r="O863">
        <v>0</v>
      </c>
      <c r="P863">
        <v>408.94099999999997</v>
      </c>
      <c r="Q863">
        <v>422.19099999999997</v>
      </c>
      <c r="R863">
        <v>30000</v>
      </c>
      <c r="S863">
        <v>397500</v>
      </c>
      <c r="T863">
        <v>0</v>
      </c>
      <c r="U863">
        <v>180000</v>
      </c>
      <c r="V863">
        <v>217500</v>
      </c>
      <c r="W863">
        <v>56801</v>
      </c>
      <c r="X863">
        <v>142410.53</v>
      </c>
      <c r="Y863">
        <v>199211.53</v>
      </c>
      <c r="Z863">
        <v>8.41</v>
      </c>
      <c r="AA863">
        <v>1519211.15</v>
      </c>
      <c r="AB863">
        <v>2305405.4040000001</v>
      </c>
      <c r="AC863">
        <v>0.91590000000000005</v>
      </c>
      <c r="AD863">
        <v>1.5175000000000001</v>
      </c>
      <c r="AE863">
        <v>12.76</v>
      </c>
      <c r="AH863">
        <v>0</v>
      </c>
      <c r="AI863">
        <v>0</v>
      </c>
      <c r="AJ863">
        <v>0</v>
      </c>
      <c r="AK863">
        <v>1010</v>
      </c>
      <c r="AL863">
        <v>0</v>
      </c>
    </row>
    <row r="864" spans="1:38" hidden="1" x14ac:dyDescent="0.25">
      <c r="A864">
        <v>1617</v>
      </c>
      <c r="B864" t="s">
        <v>94</v>
      </c>
      <c r="C864" t="s">
        <v>102</v>
      </c>
      <c r="D864" t="s">
        <v>102</v>
      </c>
      <c r="E864" t="s">
        <v>514</v>
      </c>
      <c r="F864" t="s">
        <v>102</v>
      </c>
      <c r="H864" t="s">
        <v>2050</v>
      </c>
      <c r="I864" t="s">
        <v>57</v>
      </c>
      <c r="J864" t="s">
        <v>2051</v>
      </c>
      <c r="K864">
        <v>319</v>
      </c>
      <c r="L864">
        <v>319</v>
      </c>
      <c r="M864">
        <v>0</v>
      </c>
      <c r="N864">
        <v>311</v>
      </c>
      <c r="O864">
        <v>0</v>
      </c>
      <c r="P864">
        <v>510.2</v>
      </c>
      <c r="Q864">
        <v>528.24</v>
      </c>
      <c r="R864">
        <v>20000</v>
      </c>
      <c r="S864">
        <v>360800</v>
      </c>
      <c r="T864">
        <v>0</v>
      </c>
      <c r="U864">
        <v>0</v>
      </c>
      <c r="V864">
        <v>360800</v>
      </c>
      <c r="W864">
        <v>276</v>
      </c>
      <c r="X864">
        <v>326247.83600000001</v>
      </c>
      <c r="Y864">
        <v>326523.83600000001</v>
      </c>
      <c r="Z864">
        <v>9.5</v>
      </c>
      <c r="AA864">
        <v>1917948.68</v>
      </c>
      <c r="AB864">
        <v>1925080.558</v>
      </c>
      <c r="AC864">
        <v>0.90500000000000003</v>
      </c>
      <c r="AD864">
        <v>1.0037</v>
      </c>
      <c r="AE864">
        <v>9.5399999999999991</v>
      </c>
      <c r="AH864">
        <v>0</v>
      </c>
      <c r="AI864">
        <v>0</v>
      </c>
      <c r="AJ864">
        <v>0</v>
      </c>
      <c r="AK864">
        <v>2321.9</v>
      </c>
      <c r="AL864">
        <v>0</v>
      </c>
    </row>
    <row r="865" spans="1:38" hidden="1" x14ac:dyDescent="0.25">
      <c r="A865">
        <v>1618</v>
      </c>
      <c r="B865" t="s">
        <v>94</v>
      </c>
      <c r="C865" t="s">
        <v>166</v>
      </c>
      <c r="D865" t="s">
        <v>171</v>
      </c>
      <c r="E865" t="s">
        <v>438</v>
      </c>
      <c r="F865" t="s">
        <v>171</v>
      </c>
      <c r="H865" t="s">
        <v>2052</v>
      </c>
      <c r="I865" t="s">
        <v>57</v>
      </c>
      <c r="J865" t="s">
        <v>2053</v>
      </c>
      <c r="K865">
        <v>237</v>
      </c>
      <c r="L865">
        <v>237</v>
      </c>
      <c r="M865">
        <v>0</v>
      </c>
      <c r="N865">
        <v>235</v>
      </c>
      <c r="O865">
        <v>0</v>
      </c>
      <c r="P865">
        <v>871.47400000000005</v>
      </c>
      <c r="Q865">
        <v>898.77700000000004</v>
      </c>
      <c r="R865">
        <v>20000</v>
      </c>
      <c r="S865">
        <v>546060</v>
      </c>
      <c r="T865">
        <v>55500</v>
      </c>
      <c r="U865">
        <v>0</v>
      </c>
      <c r="V865">
        <v>601560</v>
      </c>
      <c r="W865">
        <v>429</v>
      </c>
      <c r="X865">
        <v>424570</v>
      </c>
      <c r="Y865">
        <v>424999</v>
      </c>
      <c r="Z865">
        <v>29.35</v>
      </c>
      <c r="AA865">
        <v>2496509.67</v>
      </c>
      <c r="AB865">
        <v>4988671.57</v>
      </c>
      <c r="AC865">
        <v>0.70650000000000002</v>
      </c>
      <c r="AD865">
        <v>1.9983</v>
      </c>
      <c r="AE865">
        <v>58.65</v>
      </c>
      <c r="AH865">
        <v>0</v>
      </c>
      <c r="AI865">
        <v>0</v>
      </c>
      <c r="AJ865">
        <v>0</v>
      </c>
      <c r="AK865">
        <v>2122.85</v>
      </c>
      <c r="AL865">
        <v>0</v>
      </c>
    </row>
    <row r="866" spans="1:38" hidden="1" x14ac:dyDescent="0.25">
      <c r="A866">
        <v>1619</v>
      </c>
      <c r="B866" t="s">
        <v>94</v>
      </c>
      <c r="C866" t="s">
        <v>95</v>
      </c>
      <c r="D866" t="s">
        <v>393</v>
      </c>
      <c r="E866" t="s">
        <v>535</v>
      </c>
      <c r="F866" t="s">
        <v>393</v>
      </c>
      <c r="H866" t="s">
        <v>2054</v>
      </c>
      <c r="I866" t="s">
        <v>57</v>
      </c>
      <c r="J866" t="s">
        <v>2055</v>
      </c>
      <c r="K866">
        <v>341</v>
      </c>
      <c r="L866">
        <v>341</v>
      </c>
      <c r="M866">
        <v>0</v>
      </c>
      <c r="N866">
        <v>338</v>
      </c>
      <c r="O866">
        <v>0</v>
      </c>
      <c r="P866">
        <v>896.34199999999998</v>
      </c>
      <c r="Q866">
        <v>896.34199999999998</v>
      </c>
      <c r="R866">
        <v>20000</v>
      </c>
      <c r="S866">
        <v>0</v>
      </c>
      <c r="T866">
        <v>581111</v>
      </c>
      <c r="U866">
        <v>0</v>
      </c>
      <c r="V866">
        <v>581111</v>
      </c>
      <c r="W866">
        <v>835</v>
      </c>
      <c r="X866">
        <v>60679.803999999996</v>
      </c>
      <c r="Y866">
        <v>61514.803999999996</v>
      </c>
      <c r="Z866">
        <v>89.41</v>
      </c>
      <c r="AA866">
        <v>362488.62</v>
      </c>
      <c r="AB866">
        <v>706313</v>
      </c>
      <c r="AC866">
        <v>0.10589999999999999</v>
      </c>
      <c r="AD866">
        <v>1.9484999999999999</v>
      </c>
      <c r="AE866">
        <v>174.22</v>
      </c>
      <c r="AH866">
        <v>0</v>
      </c>
      <c r="AI866">
        <v>0</v>
      </c>
      <c r="AJ866">
        <v>0</v>
      </c>
      <c r="AK866">
        <v>2959.2</v>
      </c>
      <c r="AL866">
        <v>0</v>
      </c>
    </row>
    <row r="867" spans="1:38" hidden="1" x14ac:dyDescent="0.25">
      <c r="A867">
        <v>1621</v>
      </c>
      <c r="B867" t="s">
        <v>71</v>
      </c>
      <c r="C867" t="s">
        <v>72</v>
      </c>
      <c r="D867" t="s">
        <v>375</v>
      </c>
      <c r="E867" t="s">
        <v>542</v>
      </c>
      <c r="F867" t="s">
        <v>375</v>
      </c>
      <c r="H867" t="s">
        <v>2056</v>
      </c>
      <c r="I867" t="s">
        <v>378</v>
      </c>
      <c r="J867" t="s">
        <v>2057</v>
      </c>
      <c r="K867">
        <v>2181</v>
      </c>
      <c r="L867">
        <v>2181</v>
      </c>
      <c r="M867">
        <v>0</v>
      </c>
      <c r="N867">
        <v>317</v>
      </c>
      <c r="O867">
        <v>0</v>
      </c>
      <c r="P867">
        <v>192.85300000000001</v>
      </c>
      <c r="Q867">
        <v>245.708</v>
      </c>
      <c r="R867">
        <v>20000</v>
      </c>
      <c r="S867">
        <v>1057100</v>
      </c>
      <c r="T867">
        <v>0</v>
      </c>
      <c r="U867">
        <v>350000</v>
      </c>
      <c r="V867">
        <v>707100</v>
      </c>
      <c r="W867">
        <v>214234.5</v>
      </c>
      <c r="X867">
        <v>435378</v>
      </c>
      <c r="Y867">
        <v>649612.5</v>
      </c>
      <c r="Z867">
        <v>8.1300000000000008</v>
      </c>
      <c r="AA867">
        <v>5018649.7</v>
      </c>
      <c r="AB867">
        <v>7966670.5599999996</v>
      </c>
      <c r="AC867">
        <v>0.91869999999999996</v>
      </c>
      <c r="AD867">
        <v>1.5873999999999999</v>
      </c>
      <c r="AE867">
        <v>12.91</v>
      </c>
      <c r="AH867">
        <v>0</v>
      </c>
      <c r="AI867">
        <v>0</v>
      </c>
      <c r="AJ867">
        <v>0</v>
      </c>
      <c r="AK867">
        <v>2922</v>
      </c>
      <c r="AL867">
        <v>0</v>
      </c>
    </row>
    <row r="868" spans="1:38" hidden="1" x14ac:dyDescent="0.25">
      <c r="A868">
        <v>1622</v>
      </c>
      <c r="B868" t="s">
        <v>52</v>
      </c>
      <c r="C868" t="s">
        <v>53</v>
      </c>
      <c r="D868" t="s">
        <v>203</v>
      </c>
      <c r="E868" t="s">
        <v>204</v>
      </c>
      <c r="F868" t="s">
        <v>203</v>
      </c>
      <c r="H868" t="s">
        <v>2058</v>
      </c>
      <c r="I868" t="s">
        <v>57</v>
      </c>
      <c r="J868" t="s">
        <v>2059</v>
      </c>
      <c r="K868">
        <v>236</v>
      </c>
      <c r="L868">
        <v>236</v>
      </c>
      <c r="M868">
        <v>0</v>
      </c>
      <c r="N868">
        <v>229</v>
      </c>
      <c r="O868">
        <v>0</v>
      </c>
      <c r="P868">
        <v>479.50299999999999</v>
      </c>
      <c r="Q868">
        <v>494.64699999999999</v>
      </c>
      <c r="R868">
        <v>40000</v>
      </c>
      <c r="S868">
        <v>605760</v>
      </c>
      <c r="T868">
        <v>0</v>
      </c>
      <c r="U868">
        <v>300000</v>
      </c>
      <c r="V868">
        <v>305760</v>
      </c>
      <c r="W868">
        <v>228</v>
      </c>
      <c r="X868">
        <v>276485.33500000002</v>
      </c>
      <c r="Y868">
        <v>276713.33500000002</v>
      </c>
      <c r="Z868">
        <v>9.5</v>
      </c>
      <c r="AA868">
        <v>1626778.52</v>
      </c>
      <c r="AB868">
        <v>3248803.4079999998</v>
      </c>
      <c r="AC868">
        <v>0.90500000000000003</v>
      </c>
      <c r="AD868">
        <v>1.9971000000000001</v>
      </c>
      <c r="AE868">
        <v>18.97</v>
      </c>
      <c r="AH868">
        <v>0</v>
      </c>
      <c r="AI868">
        <v>0</v>
      </c>
      <c r="AJ868">
        <v>0</v>
      </c>
      <c r="AK868">
        <v>1578.5</v>
      </c>
      <c r="AL868">
        <v>0</v>
      </c>
    </row>
    <row r="869" spans="1:38" hidden="1" x14ac:dyDescent="0.25">
      <c r="A869">
        <v>1623</v>
      </c>
      <c r="B869" t="s">
        <v>52</v>
      </c>
      <c r="C869" t="s">
        <v>53</v>
      </c>
      <c r="D869" t="s">
        <v>54</v>
      </c>
      <c r="E869" t="s">
        <v>950</v>
      </c>
      <c r="F869" t="s">
        <v>54</v>
      </c>
      <c r="H869" t="s">
        <v>2060</v>
      </c>
      <c r="I869" t="s">
        <v>57</v>
      </c>
      <c r="J869" t="s">
        <v>2061</v>
      </c>
      <c r="K869">
        <v>754</v>
      </c>
      <c r="L869">
        <v>754</v>
      </c>
      <c r="M869">
        <v>0</v>
      </c>
      <c r="N869">
        <v>733</v>
      </c>
      <c r="O869">
        <v>0</v>
      </c>
      <c r="P869">
        <v>596.89</v>
      </c>
      <c r="Q869">
        <v>611.69000000000005</v>
      </c>
      <c r="R869">
        <v>40000</v>
      </c>
      <c r="S869">
        <v>592000</v>
      </c>
      <c r="T869">
        <v>50000</v>
      </c>
      <c r="U869">
        <v>0</v>
      </c>
      <c r="V869">
        <v>642000</v>
      </c>
      <c r="W869">
        <v>955</v>
      </c>
      <c r="X869">
        <v>534802.96299999999</v>
      </c>
      <c r="Y869">
        <v>535757.96299999999</v>
      </c>
      <c r="Z869">
        <v>16.55</v>
      </c>
      <c r="AA869">
        <v>3156230.75</v>
      </c>
      <c r="AB869">
        <v>6286977.8779999996</v>
      </c>
      <c r="AC869">
        <v>0.83450000000000002</v>
      </c>
      <c r="AD869">
        <v>1.9919</v>
      </c>
      <c r="AE869">
        <v>32.97</v>
      </c>
      <c r="AH869">
        <v>0</v>
      </c>
      <c r="AI869">
        <v>0</v>
      </c>
      <c r="AJ869">
        <v>0</v>
      </c>
      <c r="AK869">
        <v>7127</v>
      </c>
      <c r="AL869">
        <v>0</v>
      </c>
    </row>
    <row r="870" spans="1:38" hidden="1" x14ac:dyDescent="0.25">
      <c r="A870">
        <v>1624</v>
      </c>
      <c r="B870" t="s">
        <v>52</v>
      </c>
      <c r="C870" t="s">
        <v>53</v>
      </c>
      <c r="D870" t="s">
        <v>203</v>
      </c>
      <c r="E870" t="s">
        <v>627</v>
      </c>
      <c r="F870" t="s">
        <v>203</v>
      </c>
      <c r="H870" t="s">
        <v>2062</v>
      </c>
      <c r="I870" t="s">
        <v>43</v>
      </c>
      <c r="J870" t="s">
        <v>2063</v>
      </c>
      <c r="K870">
        <v>5153</v>
      </c>
      <c r="L870">
        <v>5153</v>
      </c>
      <c r="M870">
        <v>0</v>
      </c>
      <c r="N870">
        <v>0</v>
      </c>
      <c r="O870">
        <v>0</v>
      </c>
      <c r="P870">
        <v>1415.191</v>
      </c>
      <c r="Q870">
        <v>1439.954</v>
      </c>
      <c r="R870">
        <v>20000</v>
      </c>
      <c r="S870">
        <v>495260</v>
      </c>
      <c r="T870">
        <v>0</v>
      </c>
      <c r="U870">
        <v>0</v>
      </c>
      <c r="V870">
        <v>495260</v>
      </c>
      <c r="W870">
        <v>452704.4</v>
      </c>
      <c r="X870">
        <v>0</v>
      </c>
      <c r="Y870">
        <v>452704.4</v>
      </c>
      <c r="Z870">
        <v>8.59</v>
      </c>
      <c r="AA870">
        <v>4785612.2300000004</v>
      </c>
      <c r="AB870">
        <v>3087266.34</v>
      </c>
      <c r="AC870">
        <v>0.91410000000000002</v>
      </c>
      <c r="AD870">
        <v>0.64510000000000001</v>
      </c>
      <c r="AE870">
        <v>5.54</v>
      </c>
      <c r="AH870">
        <v>0</v>
      </c>
      <c r="AI870">
        <v>0</v>
      </c>
      <c r="AJ870">
        <v>0</v>
      </c>
      <c r="AK870">
        <v>0</v>
      </c>
      <c r="AL870">
        <v>0</v>
      </c>
    </row>
    <row r="871" spans="1:38" hidden="1" x14ac:dyDescent="0.25">
      <c r="A871">
        <v>1625</v>
      </c>
      <c r="B871" t="s">
        <v>94</v>
      </c>
      <c r="C871" t="s">
        <v>95</v>
      </c>
      <c r="D871" t="s">
        <v>238</v>
      </c>
      <c r="E871" t="s">
        <v>263</v>
      </c>
      <c r="F871" t="s">
        <v>238</v>
      </c>
      <c r="H871" t="s">
        <v>2064</v>
      </c>
      <c r="I871" t="s">
        <v>57</v>
      </c>
      <c r="J871" t="s">
        <v>2065</v>
      </c>
      <c r="K871">
        <v>215</v>
      </c>
      <c r="L871">
        <v>215</v>
      </c>
      <c r="M871">
        <v>0</v>
      </c>
      <c r="N871">
        <v>213</v>
      </c>
      <c r="O871">
        <v>0</v>
      </c>
      <c r="P871">
        <v>1011.19</v>
      </c>
      <c r="Q871">
        <v>1037.99</v>
      </c>
      <c r="R871">
        <v>20000</v>
      </c>
      <c r="S871">
        <v>536000</v>
      </c>
      <c r="T871">
        <v>0</v>
      </c>
      <c r="U871">
        <v>0</v>
      </c>
      <c r="V871">
        <v>536000</v>
      </c>
      <c r="W871">
        <v>86</v>
      </c>
      <c r="X871">
        <v>385440</v>
      </c>
      <c r="Y871">
        <v>385526</v>
      </c>
      <c r="Z871">
        <v>28.07</v>
      </c>
      <c r="AA871">
        <v>2264077.2799999998</v>
      </c>
      <c r="AB871">
        <v>4525525.08</v>
      </c>
      <c r="AC871">
        <v>0.71930000000000005</v>
      </c>
      <c r="AD871">
        <v>1.9987999999999999</v>
      </c>
      <c r="AE871">
        <v>56.11</v>
      </c>
      <c r="AH871">
        <v>0</v>
      </c>
      <c r="AI871">
        <v>0</v>
      </c>
      <c r="AJ871">
        <v>0</v>
      </c>
      <c r="AK871">
        <v>1927.2</v>
      </c>
      <c r="AL871">
        <v>0</v>
      </c>
    </row>
    <row r="872" spans="1:38" hidden="1" x14ac:dyDescent="0.25">
      <c r="A872">
        <v>1626</v>
      </c>
      <c r="B872" t="s">
        <v>45</v>
      </c>
      <c r="C872" t="s">
        <v>155</v>
      </c>
      <c r="D872" t="s">
        <v>155</v>
      </c>
      <c r="E872" t="s">
        <v>355</v>
      </c>
      <c r="F872" t="s">
        <v>155</v>
      </c>
      <c r="H872" t="s">
        <v>2066</v>
      </c>
      <c r="I872" t="s">
        <v>50</v>
      </c>
      <c r="J872" t="s">
        <v>2067</v>
      </c>
      <c r="K872">
        <v>1224</v>
      </c>
      <c r="L872">
        <v>1224</v>
      </c>
      <c r="M872">
        <v>0</v>
      </c>
      <c r="N872">
        <v>111</v>
      </c>
      <c r="O872">
        <v>0</v>
      </c>
      <c r="P872">
        <v>1131.626</v>
      </c>
      <c r="Q872">
        <v>1155.25</v>
      </c>
      <c r="R872">
        <v>20000</v>
      </c>
      <c r="S872">
        <v>472480</v>
      </c>
      <c r="T872">
        <v>0</v>
      </c>
      <c r="U872">
        <v>180000</v>
      </c>
      <c r="V872">
        <v>292480</v>
      </c>
      <c r="W872">
        <v>112641</v>
      </c>
      <c r="X872">
        <v>160748.35</v>
      </c>
      <c r="Y872">
        <v>273389.34999999998</v>
      </c>
      <c r="Z872">
        <v>6.53</v>
      </c>
      <c r="AA872">
        <v>3339317.12</v>
      </c>
      <c r="AB872">
        <v>6485972.6560000004</v>
      </c>
      <c r="AC872">
        <v>0.93469999999999998</v>
      </c>
      <c r="AD872">
        <v>1.9422999999999999</v>
      </c>
      <c r="AE872">
        <v>12.68</v>
      </c>
      <c r="AH872">
        <v>0</v>
      </c>
      <c r="AI872">
        <v>0</v>
      </c>
      <c r="AJ872">
        <v>0</v>
      </c>
      <c r="AK872">
        <v>1110</v>
      </c>
      <c r="AL872">
        <v>0</v>
      </c>
    </row>
    <row r="873" spans="1:38" hidden="1" x14ac:dyDescent="0.25">
      <c r="A873">
        <v>1628</v>
      </c>
      <c r="B873" t="s">
        <v>52</v>
      </c>
      <c r="C873" t="s">
        <v>53</v>
      </c>
      <c r="D873" t="s">
        <v>67</v>
      </c>
      <c r="E873" t="s">
        <v>68</v>
      </c>
      <c r="F873" t="s">
        <v>67</v>
      </c>
      <c r="H873" t="s">
        <v>2068</v>
      </c>
      <c r="I873" t="s">
        <v>57</v>
      </c>
      <c r="J873" t="s">
        <v>2069</v>
      </c>
      <c r="K873">
        <v>159</v>
      </c>
      <c r="L873">
        <v>159</v>
      </c>
      <c r="M873">
        <v>0</v>
      </c>
      <c r="N873">
        <v>159</v>
      </c>
      <c r="O873">
        <v>0</v>
      </c>
      <c r="P873">
        <v>402.30700000000002</v>
      </c>
      <c r="Q873">
        <v>408.61</v>
      </c>
      <c r="R873">
        <v>20000</v>
      </c>
      <c r="S873">
        <v>126060</v>
      </c>
      <c r="T873">
        <v>0</v>
      </c>
      <c r="U873">
        <v>0</v>
      </c>
      <c r="V873">
        <v>126060</v>
      </c>
      <c r="W873">
        <v>0</v>
      </c>
      <c r="X873">
        <v>114084.72</v>
      </c>
      <c r="Y873">
        <v>114084.72</v>
      </c>
      <c r="Z873">
        <v>9.5</v>
      </c>
      <c r="AA873">
        <v>669677.63</v>
      </c>
      <c r="AB873">
        <v>1339354.953</v>
      </c>
      <c r="AC873">
        <v>0.90500000000000003</v>
      </c>
      <c r="AD873">
        <v>2</v>
      </c>
      <c r="AE873">
        <v>19</v>
      </c>
      <c r="AH873">
        <v>0</v>
      </c>
      <c r="AI873">
        <v>0</v>
      </c>
      <c r="AJ873">
        <v>0</v>
      </c>
      <c r="AK873">
        <v>1080</v>
      </c>
      <c r="AL873">
        <v>0</v>
      </c>
    </row>
    <row r="874" spans="1:38" hidden="1" x14ac:dyDescent="0.25">
      <c r="A874">
        <v>1629</v>
      </c>
      <c r="B874" t="s">
        <v>52</v>
      </c>
      <c r="C874" t="s">
        <v>53</v>
      </c>
      <c r="D874" t="s">
        <v>67</v>
      </c>
      <c r="E874" t="s">
        <v>68</v>
      </c>
      <c r="F874" t="s">
        <v>67</v>
      </c>
      <c r="H874" t="s">
        <v>2070</v>
      </c>
      <c r="I874" t="s">
        <v>57</v>
      </c>
      <c r="J874" t="s">
        <v>2071</v>
      </c>
      <c r="K874">
        <v>258</v>
      </c>
      <c r="L874">
        <v>258</v>
      </c>
      <c r="M874">
        <v>0</v>
      </c>
      <c r="N874">
        <v>256</v>
      </c>
      <c r="O874">
        <v>1</v>
      </c>
      <c r="P874">
        <v>504.12099999999998</v>
      </c>
      <c r="Q874">
        <v>520.15499999999997</v>
      </c>
      <c r="R874">
        <v>20000</v>
      </c>
      <c r="S874">
        <v>320680</v>
      </c>
      <c r="T874">
        <v>0</v>
      </c>
      <c r="U874">
        <v>0</v>
      </c>
      <c r="V874">
        <v>320680</v>
      </c>
      <c r="W874">
        <v>151</v>
      </c>
      <c r="X874">
        <v>290064.16200000001</v>
      </c>
      <c r="Y874">
        <v>290215.16200000001</v>
      </c>
      <c r="Z874">
        <v>9.5</v>
      </c>
      <c r="AA874">
        <v>1689421.33</v>
      </c>
      <c r="AB874">
        <v>3392863.946</v>
      </c>
      <c r="AC874">
        <v>0.90500000000000003</v>
      </c>
      <c r="AD874">
        <v>2.0083000000000002</v>
      </c>
      <c r="AE874">
        <v>19.079999999999998</v>
      </c>
      <c r="AH874">
        <v>0</v>
      </c>
      <c r="AI874">
        <v>0</v>
      </c>
      <c r="AJ874">
        <v>0</v>
      </c>
      <c r="AK874">
        <v>1814.5</v>
      </c>
      <c r="AL874">
        <v>0</v>
      </c>
    </row>
    <row r="875" spans="1:38" hidden="1" x14ac:dyDescent="0.25">
      <c r="A875">
        <v>1632</v>
      </c>
      <c r="B875" t="s">
        <v>52</v>
      </c>
      <c r="C875" t="s">
        <v>120</v>
      </c>
      <c r="D875" t="s">
        <v>121</v>
      </c>
      <c r="E875" t="s">
        <v>148</v>
      </c>
      <c r="F875" t="s">
        <v>121</v>
      </c>
      <c r="H875" t="s">
        <v>2072</v>
      </c>
      <c r="I875" t="s">
        <v>79</v>
      </c>
      <c r="J875" t="s">
        <v>2073</v>
      </c>
      <c r="K875">
        <v>47</v>
      </c>
      <c r="L875">
        <v>47</v>
      </c>
      <c r="M875">
        <v>0</v>
      </c>
      <c r="N875">
        <v>0</v>
      </c>
      <c r="O875">
        <v>0</v>
      </c>
      <c r="P875">
        <v>1444.5160000000001</v>
      </c>
      <c r="Q875">
        <v>1444.5160000000001</v>
      </c>
      <c r="R875">
        <v>20000</v>
      </c>
      <c r="S875">
        <v>0</v>
      </c>
      <c r="T875">
        <v>240000</v>
      </c>
      <c r="U875">
        <v>0</v>
      </c>
      <c r="V875">
        <v>240000</v>
      </c>
      <c r="W875">
        <v>226676.5</v>
      </c>
      <c r="X875">
        <v>0</v>
      </c>
      <c r="Y875">
        <v>226676.5</v>
      </c>
      <c r="Z875">
        <v>5.55</v>
      </c>
      <c r="AA875">
        <v>1254265.56</v>
      </c>
      <c r="AB875">
        <v>991212.56</v>
      </c>
      <c r="AC875">
        <v>0.94450000000000001</v>
      </c>
      <c r="AD875">
        <v>0.7903</v>
      </c>
      <c r="AE875">
        <v>4.3899999999999997</v>
      </c>
      <c r="AH875">
        <v>0</v>
      </c>
      <c r="AI875">
        <v>0</v>
      </c>
      <c r="AJ875">
        <v>0</v>
      </c>
      <c r="AK875">
        <v>0</v>
      </c>
      <c r="AL875">
        <v>0</v>
      </c>
    </row>
    <row r="876" spans="1:38" hidden="1" x14ac:dyDescent="0.25">
      <c r="A876">
        <v>1633</v>
      </c>
      <c r="B876" t="s">
        <v>52</v>
      </c>
      <c r="C876" t="s">
        <v>52</v>
      </c>
      <c r="D876" t="s">
        <v>112</v>
      </c>
      <c r="E876" t="s">
        <v>1528</v>
      </c>
      <c r="F876" t="s">
        <v>112</v>
      </c>
      <c r="H876" t="s">
        <v>2074</v>
      </c>
      <c r="I876" t="s">
        <v>57</v>
      </c>
      <c r="J876" t="s">
        <v>2075</v>
      </c>
      <c r="K876">
        <v>380</v>
      </c>
      <c r="L876">
        <v>380</v>
      </c>
      <c r="M876">
        <v>0</v>
      </c>
      <c r="N876">
        <v>372</v>
      </c>
      <c r="O876">
        <v>0</v>
      </c>
      <c r="P876">
        <v>831.57299999999998</v>
      </c>
      <c r="Q876">
        <v>855.25300000000004</v>
      </c>
      <c r="R876">
        <v>20000</v>
      </c>
      <c r="S876">
        <v>473600</v>
      </c>
      <c r="T876">
        <v>0</v>
      </c>
      <c r="U876">
        <v>0</v>
      </c>
      <c r="V876">
        <v>473600</v>
      </c>
      <c r="W876">
        <v>227</v>
      </c>
      <c r="X876">
        <v>428380.32</v>
      </c>
      <c r="Y876">
        <v>428607.32</v>
      </c>
      <c r="Z876">
        <v>9.5</v>
      </c>
      <c r="AA876">
        <v>2517243.2999999998</v>
      </c>
      <c r="AB876">
        <v>5031535.7039999999</v>
      </c>
      <c r="AC876">
        <v>0.90500000000000003</v>
      </c>
      <c r="AD876">
        <v>1.9987999999999999</v>
      </c>
      <c r="AE876">
        <v>18.989999999999998</v>
      </c>
      <c r="AH876">
        <v>0</v>
      </c>
      <c r="AI876">
        <v>0</v>
      </c>
      <c r="AJ876">
        <v>0</v>
      </c>
      <c r="AK876">
        <v>3720</v>
      </c>
      <c r="AL876">
        <v>0</v>
      </c>
    </row>
    <row r="877" spans="1:38" hidden="1" x14ac:dyDescent="0.25">
      <c r="A877">
        <v>1634</v>
      </c>
      <c r="B877" t="s">
        <v>45</v>
      </c>
      <c r="C877" t="s">
        <v>453</v>
      </c>
      <c r="D877" t="s">
        <v>771</v>
      </c>
      <c r="E877" t="s">
        <v>772</v>
      </c>
      <c r="F877" t="s">
        <v>771</v>
      </c>
      <c r="H877" t="s">
        <v>2076</v>
      </c>
      <c r="I877" t="s">
        <v>57</v>
      </c>
      <c r="J877" t="s">
        <v>2077</v>
      </c>
      <c r="K877">
        <v>874</v>
      </c>
      <c r="L877">
        <v>874</v>
      </c>
      <c r="M877">
        <v>0</v>
      </c>
      <c r="N877">
        <v>868</v>
      </c>
      <c r="O877">
        <v>0</v>
      </c>
      <c r="P877">
        <v>636.69500000000005</v>
      </c>
      <c r="Q877">
        <v>655.471</v>
      </c>
      <c r="R877">
        <v>40000</v>
      </c>
      <c r="S877">
        <v>751040</v>
      </c>
      <c r="T877">
        <v>21000</v>
      </c>
      <c r="U877">
        <v>0</v>
      </c>
      <c r="V877">
        <v>772040</v>
      </c>
      <c r="W877">
        <v>180</v>
      </c>
      <c r="X877">
        <v>698514.94900000002</v>
      </c>
      <c r="Y877">
        <v>698694.94900000002</v>
      </c>
      <c r="Z877">
        <v>9.5</v>
      </c>
      <c r="AA877">
        <v>4102332.9</v>
      </c>
      <c r="AB877">
        <v>8202450.5319999997</v>
      </c>
      <c r="AC877">
        <v>0.90500000000000003</v>
      </c>
      <c r="AD877">
        <v>1.9995000000000001</v>
      </c>
      <c r="AE877">
        <v>19</v>
      </c>
      <c r="AH877">
        <v>0</v>
      </c>
      <c r="AI877">
        <v>0</v>
      </c>
      <c r="AJ877">
        <v>0</v>
      </c>
      <c r="AK877">
        <v>6455</v>
      </c>
      <c r="AL877">
        <v>0</v>
      </c>
    </row>
    <row r="878" spans="1:38" hidden="1" x14ac:dyDescent="0.25">
      <c r="A878">
        <v>1636</v>
      </c>
      <c r="B878" t="s">
        <v>94</v>
      </c>
      <c r="C878" t="s">
        <v>95</v>
      </c>
      <c r="D878" t="s">
        <v>238</v>
      </c>
      <c r="E878" t="s">
        <v>1057</v>
      </c>
      <c r="F878" t="s">
        <v>238</v>
      </c>
      <c r="H878" t="s">
        <v>2078</v>
      </c>
      <c r="I878" t="s">
        <v>57</v>
      </c>
      <c r="J878" t="s">
        <v>2079</v>
      </c>
      <c r="K878">
        <v>9028</v>
      </c>
      <c r="L878">
        <v>9028</v>
      </c>
      <c r="M878">
        <v>0</v>
      </c>
      <c r="N878">
        <v>134</v>
      </c>
      <c r="O878">
        <v>0</v>
      </c>
      <c r="P878">
        <v>929.06</v>
      </c>
      <c r="Q878">
        <v>972.322</v>
      </c>
      <c r="R878">
        <v>20000</v>
      </c>
      <c r="S878">
        <v>865240</v>
      </c>
      <c r="T878">
        <v>0</v>
      </c>
      <c r="U878">
        <v>0</v>
      </c>
      <c r="V878">
        <v>865240</v>
      </c>
      <c r="W878">
        <v>356999.2</v>
      </c>
      <c r="X878">
        <v>258400</v>
      </c>
      <c r="Y878">
        <v>615399.19999999995</v>
      </c>
      <c r="Z878">
        <v>28.88</v>
      </c>
      <c r="AA878">
        <v>5495352.5700000003</v>
      </c>
      <c r="AB878">
        <v>6723003.4500000002</v>
      </c>
      <c r="AC878">
        <v>0.71120000000000005</v>
      </c>
      <c r="AD878">
        <v>1.2234</v>
      </c>
      <c r="AE878">
        <v>35.33</v>
      </c>
      <c r="AH878">
        <v>0</v>
      </c>
      <c r="AI878">
        <v>0</v>
      </c>
      <c r="AJ878">
        <v>0</v>
      </c>
      <c r="AK878">
        <v>1292</v>
      </c>
      <c r="AL878">
        <v>0</v>
      </c>
    </row>
    <row r="879" spans="1:38" hidden="1" x14ac:dyDescent="0.25">
      <c r="A879">
        <v>1637</v>
      </c>
      <c r="B879" t="s">
        <v>94</v>
      </c>
      <c r="C879" t="s">
        <v>102</v>
      </c>
      <c r="D879" t="s">
        <v>102</v>
      </c>
      <c r="E879" t="s">
        <v>431</v>
      </c>
      <c r="F879" t="s">
        <v>102</v>
      </c>
      <c r="H879" t="s">
        <v>2080</v>
      </c>
      <c r="I879" t="s">
        <v>50</v>
      </c>
      <c r="J879" t="s">
        <v>2081</v>
      </c>
      <c r="K879">
        <v>8</v>
      </c>
      <c r="L879">
        <v>8</v>
      </c>
      <c r="M879">
        <v>0</v>
      </c>
      <c r="N879">
        <v>0</v>
      </c>
      <c r="O879">
        <v>0</v>
      </c>
      <c r="P879">
        <v>1720.6</v>
      </c>
      <c r="Q879">
        <v>1755.0050000000001</v>
      </c>
      <c r="R879">
        <v>20000</v>
      </c>
      <c r="S879">
        <v>688100</v>
      </c>
      <c r="T879">
        <v>0</v>
      </c>
      <c r="U879">
        <v>0</v>
      </c>
      <c r="V879">
        <v>688100</v>
      </c>
      <c r="W879">
        <v>7270</v>
      </c>
      <c r="X879">
        <v>0</v>
      </c>
      <c r="Y879">
        <v>7270</v>
      </c>
      <c r="Z879">
        <v>98.94</v>
      </c>
      <c r="AA879">
        <v>96952.7</v>
      </c>
      <c r="AB879">
        <v>130347.7</v>
      </c>
      <c r="AC879">
        <v>1.06E-2</v>
      </c>
      <c r="AD879">
        <v>1.3444</v>
      </c>
      <c r="AE879">
        <v>133.01</v>
      </c>
      <c r="AH879">
        <v>0</v>
      </c>
      <c r="AI879">
        <v>0</v>
      </c>
      <c r="AJ879">
        <v>0</v>
      </c>
      <c r="AK879">
        <v>0</v>
      </c>
      <c r="AL879">
        <v>0</v>
      </c>
    </row>
    <row r="880" spans="1:38" hidden="1" x14ac:dyDescent="0.25">
      <c r="A880">
        <v>1638</v>
      </c>
      <c r="B880" t="s">
        <v>45</v>
      </c>
      <c r="C880" t="s">
        <v>46</v>
      </c>
      <c r="D880" t="s">
        <v>46</v>
      </c>
      <c r="E880" t="s">
        <v>77</v>
      </c>
      <c r="F880" t="s">
        <v>46</v>
      </c>
      <c r="H880" t="s">
        <v>2082</v>
      </c>
      <c r="I880" t="s">
        <v>50</v>
      </c>
      <c r="J880" t="s">
        <v>2083</v>
      </c>
      <c r="K880">
        <v>4397</v>
      </c>
      <c r="L880">
        <v>4397</v>
      </c>
      <c r="M880">
        <v>0</v>
      </c>
      <c r="N880">
        <v>3</v>
      </c>
      <c r="O880">
        <v>0</v>
      </c>
      <c r="P880">
        <v>1045.1179999999999</v>
      </c>
      <c r="Q880">
        <v>1065.942</v>
      </c>
      <c r="R880">
        <v>40000</v>
      </c>
      <c r="S880">
        <v>832960</v>
      </c>
      <c r="T880">
        <v>0</v>
      </c>
      <c r="U880">
        <v>90000</v>
      </c>
      <c r="V880">
        <v>742960</v>
      </c>
      <c r="W880">
        <v>694412.5</v>
      </c>
      <c r="X880">
        <v>4500</v>
      </c>
      <c r="Y880">
        <v>698912.5</v>
      </c>
      <c r="Z880">
        <v>5.93</v>
      </c>
      <c r="AA880">
        <v>7717651.8099999996</v>
      </c>
      <c r="AB880">
        <v>8144166.7800000003</v>
      </c>
      <c r="AC880">
        <v>0.94069999999999998</v>
      </c>
      <c r="AD880">
        <v>1.0552999999999999</v>
      </c>
      <c r="AE880">
        <v>6.26</v>
      </c>
      <c r="AH880">
        <v>0</v>
      </c>
      <c r="AI880">
        <v>0</v>
      </c>
      <c r="AJ880">
        <v>0</v>
      </c>
      <c r="AK880">
        <v>30</v>
      </c>
      <c r="AL880">
        <v>0</v>
      </c>
    </row>
    <row r="881" spans="1:38" hidden="1" x14ac:dyDescent="0.25">
      <c r="A881">
        <v>1639</v>
      </c>
      <c r="B881" t="s">
        <v>71</v>
      </c>
      <c r="C881" t="s">
        <v>108</v>
      </c>
      <c r="D881" t="s">
        <v>594</v>
      </c>
      <c r="E881" t="s">
        <v>612</v>
      </c>
      <c r="F881" t="s">
        <v>594</v>
      </c>
      <c r="H881" t="s">
        <v>2084</v>
      </c>
      <c r="I881" t="s">
        <v>57</v>
      </c>
      <c r="J881" t="s">
        <v>2085</v>
      </c>
      <c r="K881">
        <v>490</v>
      </c>
      <c r="L881">
        <v>490</v>
      </c>
      <c r="M881">
        <v>0</v>
      </c>
      <c r="N881">
        <v>476</v>
      </c>
      <c r="O881">
        <v>0</v>
      </c>
      <c r="P881">
        <v>294.60000000000002</v>
      </c>
      <c r="Q881">
        <v>401.8</v>
      </c>
      <c r="R881">
        <v>2000</v>
      </c>
      <c r="S881">
        <v>214400</v>
      </c>
      <c r="T881">
        <v>9500</v>
      </c>
      <c r="U881">
        <v>0</v>
      </c>
      <c r="V881">
        <v>223900</v>
      </c>
      <c r="W881">
        <v>607</v>
      </c>
      <c r="X881">
        <v>202023.92</v>
      </c>
      <c r="Y881">
        <v>202630.92</v>
      </c>
      <c r="Z881">
        <v>9.5</v>
      </c>
      <c r="AA881">
        <v>1187021.6399999999</v>
      </c>
      <c r="AB881">
        <v>2450037.9959999998</v>
      </c>
      <c r="AC881">
        <v>0.90500000000000003</v>
      </c>
      <c r="AD881">
        <v>2.0640000000000001</v>
      </c>
      <c r="AE881">
        <v>19.61</v>
      </c>
      <c r="AH881">
        <v>0</v>
      </c>
      <c r="AI881">
        <v>0</v>
      </c>
      <c r="AJ881">
        <v>0</v>
      </c>
      <c r="AK881">
        <v>4760</v>
      </c>
      <c r="AL881">
        <v>0</v>
      </c>
    </row>
    <row r="882" spans="1:38" hidden="1" x14ac:dyDescent="0.25">
      <c r="A882">
        <v>1643</v>
      </c>
      <c r="B882" t="s">
        <v>45</v>
      </c>
      <c r="C882" t="s">
        <v>453</v>
      </c>
      <c r="D882" t="s">
        <v>569</v>
      </c>
      <c r="E882" t="s">
        <v>1270</v>
      </c>
      <c r="F882" t="s">
        <v>569</v>
      </c>
      <c r="H882" t="s">
        <v>2086</v>
      </c>
      <c r="I882" t="s">
        <v>43</v>
      </c>
      <c r="J882" t="s">
        <v>2087</v>
      </c>
      <c r="K882">
        <v>1658</v>
      </c>
      <c r="L882">
        <v>1658</v>
      </c>
      <c r="M882">
        <v>0</v>
      </c>
      <c r="N882">
        <v>0</v>
      </c>
      <c r="O882">
        <v>0</v>
      </c>
      <c r="P882">
        <v>865.68600000000004</v>
      </c>
      <c r="Q882">
        <v>882.15</v>
      </c>
      <c r="R882">
        <v>10000</v>
      </c>
      <c r="S882">
        <v>164640</v>
      </c>
      <c r="T882">
        <v>0</v>
      </c>
      <c r="U882">
        <v>11500</v>
      </c>
      <c r="V882">
        <v>153140</v>
      </c>
      <c r="W882">
        <v>138579.15</v>
      </c>
      <c r="X882">
        <v>0</v>
      </c>
      <c r="Y882">
        <v>138579.15</v>
      </c>
      <c r="Z882">
        <v>9.51</v>
      </c>
      <c r="AA882">
        <v>1443029.82</v>
      </c>
      <c r="AB882">
        <v>869881.84</v>
      </c>
      <c r="AC882">
        <v>0.90490000000000004</v>
      </c>
      <c r="AD882">
        <v>0.6028</v>
      </c>
      <c r="AE882">
        <v>5.73</v>
      </c>
      <c r="AH882">
        <v>0</v>
      </c>
      <c r="AI882">
        <v>0</v>
      </c>
      <c r="AJ882">
        <v>0</v>
      </c>
      <c r="AK882">
        <v>0</v>
      </c>
      <c r="AL882">
        <v>0</v>
      </c>
    </row>
    <row r="883" spans="1:38" hidden="1" x14ac:dyDescent="0.25">
      <c r="A883">
        <v>1644</v>
      </c>
      <c r="B883" t="s">
        <v>94</v>
      </c>
      <c r="C883" t="s">
        <v>102</v>
      </c>
      <c r="D883" t="s">
        <v>102</v>
      </c>
      <c r="E883" t="s">
        <v>514</v>
      </c>
      <c r="F883" t="s">
        <v>102</v>
      </c>
      <c r="H883" t="s">
        <v>2088</v>
      </c>
      <c r="I883" t="s">
        <v>43</v>
      </c>
      <c r="J883" t="s">
        <v>2089</v>
      </c>
      <c r="K883">
        <v>261</v>
      </c>
      <c r="L883">
        <v>261</v>
      </c>
      <c r="M883">
        <v>0</v>
      </c>
      <c r="N883">
        <v>0</v>
      </c>
      <c r="O883">
        <v>0</v>
      </c>
      <c r="P883">
        <v>88.15</v>
      </c>
      <c r="Q883">
        <v>89.65</v>
      </c>
      <c r="R883">
        <v>20000</v>
      </c>
      <c r="S883">
        <v>30000</v>
      </c>
      <c r="T883">
        <v>0</v>
      </c>
      <c r="U883">
        <v>0</v>
      </c>
      <c r="V883">
        <v>30000</v>
      </c>
      <c r="W883">
        <v>35490</v>
      </c>
      <c r="X883">
        <v>0</v>
      </c>
      <c r="Y883">
        <v>35490</v>
      </c>
      <c r="Z883">
        <v>-18.3</v>
      </c>
      <c r="AA883">
        <v>361215.3</v>
      </c>
      <c r="AB883">
        <v>275044.40999999997</v>
      </c>
      <c r="AC883">
        <v>1.1830000000000001</v>
      </c>
      <c r="AD883">
        <v>0.76139999999999997</v>
      </c>
      <c r="AE883">
        <v>-13.93</v>
      </c>
      <c r="AH883">
        <v>0</v>
      </c>
      <c r="AI883">
        <v>0</v>
      </c>
      <c r="AJ883">
        <v>0</v>
      </c>
      <c r="AK883">
        <v>0</v>
      </c>
      <c r="AL883">
        <v>0</v>
      </c>
    </row>
    <row r="884" spans="1:38" hidden="1" x14ac:dyDescent="0.25">
      <c r="A884">
        <v>1645</v>
      </c>
      <c r="B884" t="s">
        <v>52</v>
      </c>
      <c r="C884" t="s">
        <v>120</v>
      </c>
      <c r="D884" t="s">
        <v>196</v>
      </c>
      <c r="E884" t="s">
        <v>197</v>
      </c>
      <c r="F884" t="s">
        <v>196</v>
      </c>
      <c r="H884" t="s">
        <v>2090</v>
      </c>
      <c r="I884" t="s">
        <v>57</v>
      </c>
      <c r="J884" t="s">
        <v>2091</v>
      </c>
      <c r="K884">
        <v>1444</v>
      </c>
      <c r="L884">
        <v>1444</v>
      </c>
      <c r="M884">
        <v>0</v>
      </c>
      <c r="N884">
        <v>898</v>
      </c>
      <c r="O884">
        <v>0</v>
      </c>
      <c r="P884">
        <v>743.774</v>
      </c>
      <c r="Q884">
        <v>756.37</v>
      </c>
      <c r="R884">
        <v>40000</v>
      </c>
      <c r="S884">
        <v>503840</v>
      </c>
      <c r="T884">
        <v>0</v>
      </c>
      <c r="U884">
        <v>0</v>
      </c>
      <c r="V884">
        <v>503840</v>
      </c>
      <c r="W884">
        <v>60057.9</v>
      </c>
      <c r="X884">
        <v>397871.61599999998</v>
      </c>
      <c r="Y884">
        <v>457929.516</v>
      </c>
      <c r="Z884">
        <v>9.11</v>
      </c>
      <c r="AA884">
        <v>3099224.83</v>
      </c>
      <c r="AB884">
        <v>4977671.9400000004</v>
      </c>
      <c r="AC884">
        <v>0.90890000000000004</v>
      </c>
      <c r="AD884">
        <v>1.6061000000000001</v>
      </c>
      <c r="AE884">
        <v>14.63</v>
      </c>
      <c r="AH884">
        <v>0</v>
      </c>
      <c r="AI884">
        <v>0</v>
      </c>
      <c r="AJ884">
        <v>0</v>
      </c>
      <c r="AK884">
        <v>5172</v>
      </c>
      <c r="AL884">
        <v>0</v>
      </c>
    </row>
    <row r="885" spans="1:38" hidden="1" x14ac:dyDescent="0.25">
      <c r="A885">
        <v>1646</v>
      </c>
      <c r="B885" t="s">
        <v>52</v>
      </c>
      <c r="C885" t="s">
        <v>52</v>
      </c>
      <c r="D885" t="s">
        <v>139</v>
      </c>
      <c r="E885" t="s">
        <v>143</v>
      </c>
      <c r="F885" t="s">
        <v>139</v>
      </c>
      <c r="H885" t="s">
        <v>2092</v>
      </c>
      <c r="I885" t="s">
        <v>57</v>
      </c>
      <c r="J885" t="s">
        <v>2093</v>
      </c>
      <c r="K885">
        <v>14</v>
      </c>
      <c r="L885">
        <v>14</v>
      </c>
      <c r="M885">
        <v>0</v>
      </c>
      <c r="N885">
        <v>12</v>
      </c>
      <c r="O885">
        <v>0</v>
      </c>
      <c r="P885">
        <v>35.417000000000002</v>
      </c>
      <c r="Q885">
        <v>58.249000000000002</v>
      </c>
      <c r="R885">
        <v>20000</v>
      </c>
      <c r="S885">
        <v>456640</v>
      </c>
      <c r="T885">
        <v>0</v>
      </c>
      <c r="U885">
        <v>430000</v>
      </c>
      <c r="V885">
        <v>26640</v>
      </c>
      <c r="W885">
        <v>32</v>
      </c>
      <c r="X885">
        <v>24000</v>
      </c>
      <c r="Y885">
        <v>24032</v>
      </c>
      <c r="Z885">
        <v>9.7899999999999991</v>
      </c>
      <c r="AA885">
        <v>141351.53</v>
      </c>
      <c r="AB885">
        <v>283479.53000000003</v>
      </c>
      <c r="AC885">
        <v>0.90210000000000001</v>
      </c>
      <c r="AD885">
        <v>2.0055000000000001</v>
      </c>
      <c r="AE885">
        <v>19.63</v>
      </c>
      <c r="AH885">
        <v>0</v>
      </c>
      <c r="AI885">
        <v>0</v>
      </c>
      <c r="AJ885">
        <v>0</v>
      </c>
      <c r="AK885">
        <v>120</v>
      </c>
      <c r="AL885">
        <v>0</v>
      </c>
    </row>
    <row r="886" spans="1:38" hidden="1" x14ac:dyDescent="0.25">
      <c r="A886">
        <v>1647</v>
      </c>
      <c r="B886" t="s">
        <v>94</v>
      </c>
      <c r="C886" t="s">
        <v>95</v>
      </c>
      <c r="D886" t="s">
        <v>393</v>
      </c>
      <c r="E886" t="s">
        <v>434</v>
      </c>
      <c r="F886" t="s">
        <v>393</v>
      </c>
      <c r="H886" t="s">
        <v>2094</v>
      </c>
      <c r="I886" t="s">
        <v>57</v>
      </c>
      <c r="J886" t="s">
        <v>2095</v>
      </c>
      <c r="K886">
        <v>567</v>
      </c>
      <c r="L886">
        <v>567</v>
      </c>
      <c r="M886">
        <v>0</v>
      </c>
      <c r="N886">
        <v>463</v>
      </c>
      <c r="O886">
        <v>0</v>
      </c>
      <c r="P886">
        <v>715.42899999999997</v>
      </c>
      <c r="Q886">
        <v>716.23</v>
      </c>
      <c r="R886">
        <v>40000</v>
      </c>
      <c r="S886">
        <v>32040</v>
      </c>
      <c r="T886">
        <v>651211</v>
      </c>
      <c r="U886">
        <v>0</v>
      </c>
      <c r="V886">
        <v>683251</v>
      </c>
      <c r="W886">
        <v>3229</v>
      </c>
      <c r="X886">
        <v>25768.947</v>
      </c>
      <c r="Y886">
        <v>28997.947</v>
      </c>
      <c r="Z886">
        <v>95.76</v>
      </c>
      <c r="AA886">
        <v>187771.3</v>
      </c>
      <c r="AB886">
        <v>338378.84899999999</v>
      </c>
      <c r="AC886">
        <v>4.24E-2</v>
      </c>
      <c r="AD886">
        <v>1.8021</v>
      </c>
      <c r="AE886">
        <v>172.57</v>
      </c>
      <c r="AH886">
        <v>0</v>
      </c>
      <c r="AI886">
        <v>0</v>
      </c>
      <c r="AJ886">
        <v>0</v>
      </c>
      <c r="AK886">
        <v>4130.3</v>
      </c>
      <c r="AL886">
        <v>0</v>
      </c>
    </row>
    <row r="887" spans="1:38" hidden="1" x14ac:dyDescent="0.25">
      <c r="A887">
        <v>1649</v>
      </c>
      <c r="B887" t="s">
        <v>45</v>
      </c>
      <c r="C887" t="s">
        <v>45</v>
      </c>
      <c r="D887" t="s">
        <v>183</v>
      </c>
      <c r="E887" t="s">
        <v>732</v>
      </c>
      <c r="F887" t="s">
        <v>183</v>
      </c>
      <c r="H887" t="s">
        <v>2096</v>
      </c>
      <c r="I887" t="s">
        <v>57</v>
      </c>
      <c r="J887" t="s">
        <v>2097</v>
      </c>
      <c r="K887">
        <v>101</v>
      </c>
      <c r="L887">
        <v>101</v>
      </c>
      <c r="M887">
        <v>0</v>
      </c>
      <c r="N887">
        <v>101</v>
      </c>
      <c r="O887">
        <v>0</v>
      </c>
      <c r="P887">
        <v>363.32100000000003</v>
      </c>
      <c r="Q887">
        <v>370.44</v>
      </c>
      <c r="R887">
        <v>20000</v>
      </c>
      <c r="S887">
        <v>142380</v>
      </c>
      <c r="T887">
        <v>0</v>
      </c>
      <c r="U887">
        <v>5000</v>
      </c>
      <c r="V887">
        <v>137380</v>
      </c>
      <c r="W887">
        <v>0</v>
      </c>
      <c r="X887">
        <v>124328.633</v>
      </c>
      <c r="Y887">
        <v>124328.633</v>
      </c>
      <c r="Z887">
        <v>9.5</v>
      </c>
      <c r="AA887">
        <v>729809.01</v>
      </c>
      <c r="AB887">
        <v>1459618.0249999999</v>
      </c>
      <c r="AC887">
        <v>0.90500000000000003</v>
      </c>
      <c r="AD887">
        <v>2</v>
      </c>
      <c r="AE887">
        <v>19</v>
      </c>
      <c r="AH887">
        <v>0</v>
      </c>
      <c r="AI887">
        <v>0</v>
      </c>
      <c r="AJ887">
        <v>0</v>
      </c>
      <c r="AK887">
        <v>632.5</v>
      </c>
      <c r="AL887">
        <v>0</v>
      </c>
    </row>
    <row r="888" spans="1:38" hidden="1" x14ac:dyDescent="0.25">
      <c r="A888">
        <v>1650</v>
      </c>
      <c r="B888" t="s">
        <v>52</v>
      </c>
      <c r="C888" t="s">
        <v>53</v>
      </c>
      <c r="D888" t="s">
        <v>59</v>
      </c>
      <c r="E888" t="s">
        <v>60</v>
      </c>
      <c r="F888" t="s">
        <v>59</v>
      </c>
      <c r="H888" t="s">
        <v>2098</v>
      </c>
      <c r="I888" t="s">
        <v>57</v>
      </c>
      <c r="J888" t="s">
        <v>2099</v>
      </c>
      <c r="K888">
        <v>106</v>
      </c>
      <c r="L888">
        <v>106</v>
      </c>
      <c r="M888">
        <v>0</v>
      </c>
      <c r="N888">
        <v>106</v>
      </c>
      <c r="O888">
        <v>0</v>
      </c>
      <c r="P888">
        <v>523.95000000000005</v>
      </c>
      <c r="Q888">
        <v>532.41</v>
      </c>
      <c r="R888">
        <v>20000</v>
      </c>
      <c r="S888">
        <v>169200</v>
      </c>
      <c r="T888">
        <v>0</v>
      </c>
      <c r="U888">
        <v>50000</v>
      </c>
      <c r="V888">
        <v>119200</v>
      </c>
      <c r="W888">
        <v>0</v>
      </c>
      <c r="X888">
        <v>107876.204</v>
      </c>
      <c r="Y888">
        <v>107876.204</v>
      </c>
      <c r="Z888">
        <v>9.5</v>
      </c>
      <c r="AA888">
        <v>633233.32999999996</v>
      </c>
      <c r="AB888">
        <v>1266466.656</v>
      </c>
      <c r="AC888">
        <v>0.90500000000000003</v>
      </c>
      <c r="AD888">
        <v>2</v>
      </c>
      <c r="AE888">
        <v>19</v>
      </c>
      <c r="AH888">
        <v>0</v>
      </c>
      <c r="AI888">
        <v>0</v>
      </c>
      <c r="AJ888">
        <v>0</v>
      </c>
      <c r="AK888">
        <v>818</v>
      </c>
      <c r="AL888">
        <v>0</v>
      </c>
    </row>
    <row r="889" spans="1:38" hidden="1" x14ac:dyDescent="0.25">
      <c r="A889">
        <v>1651</v>
      </c>
      <c r="B889" t="s">
        <v>94</v>
      </c>
      <c r="C889" t="s">
        <v>166</v>
      </c>
      <c r="D889" t="s">
        <v>312</v>
      </c>
      <c r="E889" t="s">
        <v>666</v>
      </c>
      <c r="F889" t="s">
        <v>312</v>
      </c>
      <c r="H889" t="s">
        <v>2100</v>
      </c>
      <c r="I889" t="s">
        <v>57</v>
      </c>
      <c r="J889" t="s">
        <v>2101</v>
      </c>
      <c r="K889">
        <v>403</v>
      </c>
      <c r="L889">
        <v>403</v>
      </c>
      <c r="M889">
        <v>0</v>
      </c>
      <c r="N889">
        <v>386</v>
      </c>
      <c r="O889">
        <v>0</v>
      </c>
      <c r="P889">
        <v>828.27099999999996</v>
      </c>
      <c r="Q889">
        <v>850.50800000000004</v>
      </c>
      <c r="R889">
        <v>30000</v>
      </c>
      <c r="S889">
        <v>667110</v>
      </c>
      <c r="T889">
        <v>0</v>
      </c>
      <c r="U889">
        <v>0</v>
      </c>
      <c r="V889">
        <v>667110</v>
      </c>
      <c r="W889">
        <v>668</v>
      </c>
      <c r="X889">
        <v>543000</v>
      </c>
      <c r="Y889">
        <v>543668</v>
      </c>
      <c r="Z889">
        <v>18.5</v>
      </c>
      <c r="AA889">
        <v>3166548.92</v>
      </c>
      <c r="AB889">
        <v>3166613.87</v>
      </c>
      <c r="AC889">
        <v>0.81499999999999995</v>
      </c>
      <c r="AD889">
        <v>1</v>
      </c>
      <c r="AE889">
        <v>18.5</v>
      </c>
      <c r="AH889">
        <v>0</v>
      </c>
      <c r="AI889">
        <v>0</v>
      </c>
      <c r="AJ889">
        <v>0</v>
      </c>
      <c r="AK889">
        <v>2715</v>
      </c>
      <c r="AL889">
        <v>0</v>
      </c>
    </row>
    <row r="890" spans="1:38" hidden="1" x14ac:dyDescent="0.25">
      <c r="A890">
        <v>1655</v>
      </c>
      <c r="B890" t="s">
        <v>52</v>
      </c>
      <c r="C890" t="s">
        <v>120</v>
      </c>
      <c r="D890" t="s">
        <v>192</v>
      </c>
      <c r="E890" t="s">
        <v>193</v>
      </c>
      <c r="F890" t="s">
        <v>192</v>
      </c>
      <c r="H890" t="s">
        <v>2102</v>
      </c>
      <c r="I890" t="s">
        <v>57</v>
      </c>
      <c r="J890" t="s">
        <v>2103</v>
      </c>
      <c r="K890">
        <v>261</v>
      </c>
      <c r="L890">
        <v>261</v>
      </c>
      <c r="M890">
        <v>0</v>
      </c>
      <c r="N890">
        <v>261</v>
      </c>
      <c r="O890">
        <v>0</v>
      </c>
      <c r="P890">
        <v>6648.7</v>
      </c>
      <c r="Q890">
        <v>7010.5</v>
      </c>
      <c r="R890">
        <v>2000</v>
      </c>
      <c r="S890">
        <v>723600</v>
      </c>
      <c r="T890">
        <v>0</v>
      </c>
      <c r="U890">
        <v>145000</v>
      </c>
      <c r="V890">
        <v>578600</v>
      </c>
      <c r="W890">
        <v>0</v>
      </c>
      <c r="X890">
        <v>522000</v>
      </c>
      <c r="Y890">
        <v>522000</v>
      </c>
      <c r="Z890">
        <v>9.7799999999999994</v>
      </c>
      <c r="AA890">
        <v>3064140</v>
      </c>
      <c r="AB890">
        <v>6128280</v>
      </c>
      <c r="AC890">
        <v>0.9022</v>
      </c>
      <c r="AD890">
        <v>2</v>
      </c>
      <c r="AE890">
        <v>19.559999999999999</v>
      </c>
      <c r="AH890">
        <v>0</v>
      </c>
      <c r="AI890">
        <v>0</v>
      </c>
      <c r="AJ890">
        <v>0</v>
      </c>
      <c r="AK890">
        <v>2610</v>
      </c>
      <c r="AL890">
        <v>0</v>
      </c>
    </row>
    <row r="891" spans="1:38" hidden="1" x14ac:dyDescent="0.25">
      <c r="A891">
        <v>1657</v>
      </c>
      <c r="B891" t="s">
        <v>52</v>
      </c>
      <c r="C891" t="s">
        <v>129</v>
      </c>
      <c r="D891" t="s">
        <v>242</v>
      </c>
      <c r="E891" t="s">
        <v>486</v>
      </c>
      <c r="F891" t="s">
        <v>242</v>
      </c>
      <c r="H891" t="s">
        <v>2104</v>
      </c>
      <c r="I891" t="s">
        <v>57</v>
      </c>
      <c r="J891" t="s">
        <v>2105</v>
      </c>
      <c r="K891">
        <v>434</v>
      </c>
      <c r="L891">
        <v>434</v>
      </c>
      <c r="M891">
        <v>0</v>
      </c>
      <c r="N891">
        <v>433</v>
      </c>
      <c r="O891">
        <v>0</v>
      </c>
      <c r="P891">
        <v>923.73400000000004</v>
      </c>
      <c r="Q891">
        <v>947.32100000000003</v>
      </c>
      <c r="R891">
        <v>20000</v>
      </c>
      <c r="S891">
        <v>471740</v>
      </c>
      <c r="T891">
        <v>25000</v>
      </c>
      <c r="U891">
        <v>0</v>
      </c>
      <c r="V891">
        <v>496740</v>
      </c>
      <c r="W891">
        <v>0</v>
      </c>
      <c r="X891">
        <v>426775.75</v>
      </c>
      <c r="Y891">
        <v>426775.75</v>
      </c>
      <c r="Z891">
        <v>14.08</v>
      </c>
      <c r="AA891">
        <v>2505173.31</v>
      </c>
      <c r="AB891">
        <v>5010346.9289999995</v>
      </c>
      <c r="AC891">
        <v>0.85919999999999996</v>
      </c>
      <c r="AD891">
        <v>2</v>
      </c>
      <c r="AE891">
        <v>28.16</v>
      </c>
      <c r="AH891">
        <v>0</v>
      </c>
      <c r="AI891">
        <v>0</v>
      </c>
      <c r="AJ891">
        <v>0</v>
      </c>
      <c r="AK891">
        <v>3042.5</v>
      </c>
      <c r="AL891">
        <v>0</v>
      </c>
    </row>
    <row r="892" spans="1:38" hidden="1" x14ac:dyDescent="0.25">
      <c r="A892">
        <v>1658</v>
      </c>
      <c r="B892" t="s">
        <v>45</v>
      </c>
      <c r="C892" t="s">
        <v>46</v>
      </c>
      <c r="D892" t="s">
        <v>46</v>
      </c>
      <c r="E892" t="s">
        <v>747</v>
      </c>
      <c r="F892" t="s">
        <v>46</v>
      </c>
      <c r="H892" t="s">
        <v>2106</v>
      </c>
      <c r="I892" t="s">
        <v>50</v>
      </c>
      <c r="J892" t="s">
        <v>2107</v>
      </c>
      <c r="K892">
        <v>3743</v>
      </c>
      <c r="L892">
        <v>3743</v>
      </c>
      <c r="M892">
        <v>0</v>
      </c>
      <c r="N892">
        <v>64</v>
      </c>
      <c r="O892">
        <v>0</v>
      </c>
      <c r="P892">
        <v>781.50599999999997</v>
      </c>
      <c r="Q892">
        <v>798.46199999999999</v>
      </c>
      <c r="R892">
        <v>40000</v>
      </c>
      <c r="S892">
        <v>678240</v>
      </c>
      <c r="T892">
        <v>85000</v>
      </c>
      <c r="U892">
        <v>0</v>
      </c>
      <c r="V892">
        <v>763240</v>
      </c>
      <c r="W892">
        <v>633972.43000000005</v>
      </c>
      <c r="X892">
        <v>94080</v>
      </c>
      <c r="Y892">
        <v>728052.43</v>
      </c>
      <c r="Z892">
        <v>4.6100000000000003</v>
      </c>
      <c r="AA892">
        <v>7416500.1500000004</v>
      </c>
      <c r="AB892">
        <v>7574695.7999999998</v>
      </c>
      <c r="AC892">
        <v>0.95389999999999997</v>
      </c>
      <c r="AD892">
        <v>1.0213000000000001</v>
      </c>
      <c r="AE892">
        <v>4.71</v>
      </c>
      <c r="AH892">
        <v>0</v>
      </c>
      <c r="AI892">
        <v>0</v>
      </c>
      <c r="AJ892">
        <v>0</v>
      </c>
      <c r="AK892">
        <v>640</v>
      </c>
      <c r="AL892">
        <v>0</v>
      </c>
    </row>
    <row r="893" spans="1:38" hidden="1" x14ac:dyDescent="0.25">
      <c r="A893">
        <v>1659</v>
      </c>
      <c r="B893" t="s">
        <v>94</v>
      </c>
      <c r="C893" t="s">
        <v>166</v>
      </c>
      <c r="D893" t="s">
        <v>312</v>
      </c>
      <c r="E893" t="s">
        <v>313</v>
      </c>
      <c r="F893" t="s">
        <v>312</v>
      </c>
      <c r="H893" t="s">
        <v>2108</v>
      </c>
      <c r="I893" t="s">
        <v>57</v>
      </c>
      <c r="J893" t="s">
        <v>2109</v>
      </c>
      <c r="K893">
        <v>281</v>
      </c>
      <c r="L893">
        <v>281</v>
      </c>
      <c r="M893">
        <v>0</v>
      </c>
      <c r="N893">
        <v>254</v>
      </c>
      <c r="O893">
        <v>0</v>
      </c>
      <c r="P893">
        <v>62.198999999999998</v>
      </c>
      <c r="Q893">
        <v>97.373000000000005</v>
      </c>
      <c r="R893">
        <v>20000</v>
      </c>
      <c r="S893">
        <v>703480</v>
      </c>
      <c r="T893">
        <v>0</v>
      </c>
      <c r="U893">
        <v>0</v>
      </c>
      <c r="V893">
        <v>703480</v>
      </c>
      <c r="W893">
        <v>857</v>
      </c>
      <c r="X893">
        <v>435100</v>
      </c>
      <c r="Y893">
        <v>435957</v>
      </c>
      <c r="Z893">
        <v>38.03</v>
      </c>
      <c r="AA893">
        <v>2541578.38</v>
      </c>
      <c r="AB893">
        <v>2542347.38</v>
      </c>
      <c r="AC893">
        <v>0.61970000000000003</v>
      </c>
      <c r="AD893">
        <v>1.0003</v>
      </c>
      <c r="AE893">
        <v>38.04</v>
      </c>
      <c r="AH893">
        <v>0</v>
      </c>
      <c r="AI893">
        <v>0</v>
      </c>
      <c r="AJ893">
        <v>0</v>
      </c>
      <c r="AK893">
        <v>2175.5</v>
      </c>
      <c r="AL893">
        <v>0</v>
      </c>
    </row>
    <row r="894" spans="1:38" hidden="1" x14ac:dyDescent="0.25">
      <c r="A894">
        <v>1660</v>
      </c>
      <c r="B894" t="s">
        <v>45</v>
      </c>
      <c r="C894" t="s">
        <v>155</v>
      </c>
      <c r="D894" t="s">
        <v>425</v>
      </c>
      <c r="E894" t="s">
        <v>1409</v>
      </c>
      <c r="F894" t="s">
        <v>425</v>
      </c>
      <c r="H894" t="s">
        <v>2110</v>
      </c>
      <c r="I894" t="s">
        <v>57</v>
      </c>
      <c r="J894" t="s">
        <v>2111</v>
      </c>
      <c r="K894">
        <v>252</v>
      </c>
      <c r="L894">
        <v>252</v>
      </c>
      <c r="M894">
        <v>0</v>
      </c>
      <c r="N894">
        <v>252</v>
      </c>
      <c r="O894">
        <v>0</v>
      </c>
      <c r="P894">
        <v>10554.6</v>
      </c>
      <c r="Q894">
        <v>10769.3</v>
      </c>
      <c r="R894">
        <v>2000</v>
      </c>
      <c r="S894">
        <v>429400</v>
      </c>
      <c r="T894">
        <v>152000</v>
      </c>
      <c r="U894">
        <v>0</v>
      </c>
      <c r="V894">
        <v>581400</v>
      </c>
      <c r="W894">
        <v>0</v>
      </c>
      <c r="X894">
        <v>500000</v>
      </c>
      <c r="Y894">
        <v>500000</v>
      </c>
      <c r="Z894">
        <v>14</v>
      </c>
      <c r="AA894">
        <v>2935000</v>
      </c>
      <c r="AB894">
        <v>5794087.46</v>
      </c>
      <c r="AC894">
        <v>0.86</v>
      </c>
      <c r="AD894">
        <v>1.9741</v>
      </c>
      <c r="AE894">
        <v>27.64</v>
      </c>
      <c r="AH894">
        <v>0</v>
      </c>
      <c r="AI894">
        <v>0</v>
      </c>
      <c r="AJ894">
        <v>0</v>
      </c>
      <c r="AK894">
        <v>2500</v>
      </c>
      <c r="AL894">
        <v>0</v>
      </c>
    </row>
    <row r="895" spans="1:38" hidden="1" x14ac:dyDescent="0.25">
      <c r="A895">
        <v>1665</v>
      </c>
      <c r="B895" t="s">
        <v>94</v>
      </c>
      <c r="C895" t="s">
        <v>95</v>
      </c>
      <c r="D895" t="s">
        <v>151</v>
      </c>
      <c r="E895" t="s">
        <v>152</v>
      </c>
      <c r="F895" t="s">
        <v>151</v>
      </c>
      <c r="H895" t="s">
        <v>2112</v>
      </c>
      <c r="I895" t="s">
        <v>43</v>
      </c>
      <c r="J895" t="s">
        <v>2113</v>
      </c>
      <c r="K895">
        <v>3359</v>
      </c>
      <c r="L895">
        <v>3359</v>
      </c>
      <c r="M895">
        <v>0</v>
      </c>
      <c r="N895">
        <v>0</v>
      </c>
      <c r="O895">
        <v>0</v>
      </c>
      <c r="P895">
        <v>743.779</v>
      </c>
      <c r="Q895">
        <v>757.23400000000004</v>
      </c>
      <c r="R895">
        <v>20000</v>
      </c>
      <c r="S895">
        <v>269100</v>
      </c>
      <c r="T895">
        <v>0</v>
      </c>
      <c r="U895">
        <v>0</v>
      </c>
      <c r="V895">
        <v>269100</v>
      </c>
      <c r="W895">
        <v>249478.5</v>
      </c>
      <c r="X895">
        <v>0</v>
      </c>
      <c r="Y895">
        <v>249478.5</v>
      </c>
      <c r="Z895">
        <v>7.29</v>
      </c>
      <c r="AA895">
        <v>2513818.71</v>
      </c>
      <c r="AB895">
        <v>1712202.45</v>
      </c>
      <c r="AC895">
        <v>0.92710000000000004</v>
      </c>
      <c r="AD895">
        <v>0.68110000000000004</v>
      </c>
      <c r="AE895">
        <v>4.97</v>
      </c>
      <c r="AH895">
        <v>0</v>
      </c>
      <c r="AI895">
        <v>0</v>
      </c>
      <c r="AJ895">
        <v>0</v>
      </c>
      <c r="AK895">
        <v>0</v>
      </c>
      <c r="AL895">
        <v>0</v>
      </c>
    </row>
    <row r="896" spans="1:38" hidden="1" x14ac:dyDescent="0.25">
      <c r="A896">
        <v>1667</v>
      </c>
      <c r="B896" t="s">
        <v>52</v>
      </c>
      <c r="C896" t="s">
        <v>120</v>
      </c>
      <c r="D896" t="s">
        <v>121</v>
      </c>
      <c r="E896" t="s">
        <v>260</v>
      </c>
      <c r="F896" t="s">
        <v>121</v>
      </c>
      <c r="H896" t="s">
        <v>2114</v>
      </c>
      <c r="I896" t="s">
        <v>43</v>
      </c>
      <c r="J896" t="s">
        <v>2115</v>
      </c>
      <c r="K896">
        <v>2105</v>
      </c>
      <c r="L896">
        <v>2105</v>
      </c>
      <c r="M896">
        <v>0</v>
      </c>
      <c r="N896">
        <v>0</v>
      </c>
      <c r="O896">
        <v>0</v>
      </c>
      <c r="P896">
        <v>2620.681</v>
      </c>
      <c r="Q896">
        <v>2673.297</v>
      </c>
      <c r="R896">
        <v>20000</v>
      </c>
      <c r="S896">
        <v>1052320</v>
      </c>
      <c r="T896">
        <v>0</v>
      </c>
      <c r="U896">
        <v>790000</v>
      </c>
      <c r="V896">
        <v>262320</v>
      </c>
      <c r="W896">
        <v>236598.5</v>
      </c>
      <c r="X896">
        <v>0</v>
      </c>
      <c r="Y896">
        <v>236598.5</v>
      </c>
      <c r="Z896">
        <v>9.81</v>
      </c>
      <c r="AA896">
        <v>2849339.65</v>
      </c>
      <c r="AB896">
        <v>784869.23</v>
      </c>
      <c r="AC896">
        <v>0.90190000000000003</v>
      </c>
      <c r="AD896">
        <v>0.27550000000000002</v>
      </c>
      <c r="AE896">
        <v>2.7</v>
      </c>
      <c r="AH896">
        <v>0</v>
      </c>
      <c r="AI896">
        <v>0</v>
      </c>
      <c r="AJ896">
        <v>0</v>
      </c>
      <c r="AK896">
        <v>0</v>
      </c>
      <c r="AL896">
        <v>0</v>
      </c>
    </row>
    <row r="897" spans="1:38" hidden="1" x14ac:dyDescent="0.25">
      <c r="A897">
        <v>1671</v>
      </c>
      <c r="B897" t="s">
        <v>39</v>
      </c>
      <c r="C897" t="s">
        <v>187</v>
      </c>
      <c r="D897" t="s">
        <v>636</v>
      </c>
      <c r="E897" t="s">
        <v>839</v>
      </c>
      <c r="F897" t="s">
        <v>636</v>
      </c>
      <c r="H897" t="s">
        <v>2116</v>
      </c>
      <c r="I897" t="s">
        <v>57</v>
      </c>
      <c r="J897" t="s">
        <v>2117</v>
      </c>
      <c r="K897">
        <v>543</v>
      </c>
      <c r="L897">
        <v>543</v>
      </c>
      <c r="M897">
        <v>0</v>
      </c>
      <c r="N897">
        <v>542</v>
      </c>
      <c r="O897">
        <v>0</v>
      </c>
      <c r="P897">
        <v>456.92599999999999</v>
      </c>
      <c r="Q897">
        <v>474.41199999999998</v>
      </c>
      <c r="R897">
        <v>20000</v>
      </c>
      <c r="S897">
        <v>349720</v>
      </c>
      <c r="T897">
        <v>0</v>
      </c>
      <c r="U897">
        <v>0</v>
      </c>
      <c r="V897">
        <v>349720</v>
      </c>
      <c r="W897">
        <v>4</v>
      </c>
      <c r="X897">
        <v>316491.47899999999</v>
      </c>
      <c r="Y897">
        <v>316495.47899999999</v>
      </c>
      <c r="Z897">
        <v>9.5</v>
      </c>
      <c r="AA897">
        <v>1858116.93</v>
      </c>
      <c r="AB897">
        <v>3715860.628</v>
      </c>
      <c r="AC897">
        <v>0.90500000000000003</v>
      </c>
      <c r="AD897">
        <v>1.9998</v>
      </c>
      <c r="AE897">
        <v>19</v>
      </c>
      <c r="AH897">
        <v>0</v>
      </c>
      <c r="AI897">
        <v>0</v>
      </c>
      <c r="AJ897">
        <v>0</v>
      </c>
      <c r="AK897">
        <v>4113</v>
      </c>
      <c r="AL897">
        <v>0</v>
      </c>
    </row>
    <row r="898" spans="1:38" hidden="1" x14ac:dyDescent="0.25">
      <c r="A898">
        <v>1672</v>
      </c>
      <c r="B898" t="s">
        <v>94</v>
      </c>
      <c r="C898" t="s">
        <v>95</v>
      </c>
      <c r="D898" t="s">
        <v>393</v>
      </c>
      <c r="E898" t="s">
        <v>434</v>
      </c>
      <c r="F898" t="s">
        <v>393</v>
      </c>
      <c r="H898" t="s">
        <v>2118</v>
      </c>
      <c r="I898" t="s">
        <v>57</v>
      </c>
      <c r="J898" t="s">
        <v>2119</v>
      </c>
      <c r="K898">
        <v>607</v>
      </c>
      <c r="L898">
        <v>607</v>
      </c>
      <c r="M898">
        <v>0</v>
      </c>
      <c r="N898">
        <v>526</v>
      </c>
      <c r="O898">
        <v>0</v>
      </c>
      <c r="P898">
        <v>627.43899999999996</v>
      </c>
      <c r="Q898">
        <v>643.66700000000003</v>
      </c>
      <c r="R898">
        <v>40000</v>
      </c>
      <c r="S898">
        <v>649120</v>
      </c>
      <c r="T898">
        <v>0</v>
      </c>
      <c r="U898">
        <v>0</v>
      </c>
      <c r="V898">
        <v>649120</v>
      </c>
      <c r="W898">
        <v>2085</v>
      </c>
      <c r="X898">
        <v>585367.40099999995</v>
      </c>
      <c r="Y898">
        <v>587452.40099999995</v>
      </c>
      <c r="Z898">
        <v>9.5</v>
      </c>
      <c r="AA898">
        <v>3461789.28</v>
      </c>
      <c r="AB898">
        <v>6900086.9270000001</v>
      </c>
      <c r="AC898">
        <v>0.90500000000000003</v>
      </c>
      <c r="AD898">
        <v>1.9932000000000001</v>
      </c>
      <c r="AE898">
        <v>18.940000000000001</v>
      </c>
      <c r="AH898">
        <v>0</v>
      </c>
      <c r="AI898">
        <v>0</v>
      </c>
      <c r="AJ898">
        <v>0</v>
      </c>
      <c r="AK898">
        <v>4890.8999999999996</v>
      </c>
      <c r="AL898">
        <v>0</v>
      </c>
    </row>
    <row r="899" spans="1:38" hidden="1" x14ac:dyDescent="0.25">
      <c r="A899">
        <v>1673</v>
      </c>
      <c r="B899" t="s">
        <v>94</v>
      </c>
      <c r="C899" t="s">
        <v>102</v>
      </c>
      <c r="D899" t="s">
        <v>159</v>
      </c>
      <c r="E899" t="s">
        <v>545</v>
      </c>
      <c r="F899" t="s">
        <v>159</v>
      </c>
      <c r="H899" t="s">
        <v>2120</v>
      </c>
      <c r="I899" t="s">
        <v>57</v>
      </c>
      <c r="J899" t="s">
        <v>2121</v>
      </c>
      <c r="K899">
        <v>313</v>
      </c>
      <c r="L899">
        <v>313</v>
      </c>
      <c r="M899">
        <v>0</v>
      </c>
      <c r="N899">
        <v>311</v>
      </c>
      <c r="O899">
        <v>0</v>
      </c>
      <c r="P899">
        <v>1227.6389999999999</v>
      </c>
      <c r="Q899">
        <v>1251.6210000000001</v>
      </c>
      <c r="R899">
        <v>20000</v>
      </c>
      <c r="S899">
        <v>479640</v>
      </c>
      <c r="T899">
        <v>0</v>
      </c>
      <c r="U899">
        <v>0</v>
      </c>
      <c r="V899">
        <v>479640</v>
      </c>
      <c r="W899">
        <v>36</v>
      </c>
      <c r="X899">
        <v>434036.864</v>
      </c>
      <c r="Y899">
        <v>434072.864</v>
      </c>
      <c r="Z899">
        <v>9.5</v>
      </c>
      <c r="AA899">
        <v>2548746.79</v>
      </c>
      <c r="AB899">
        <v>5097362.0729999999</v>
      </c>
      <c r="AC899">
        <v>0.90500000000000003</v>
      </c>
      <c r="AD899">
        <v>1.9999</v>
      </c>
      <c r="AE899">
        <v>19</v>
      </c>
      <c r="AH899">
        <v>0</v>
      </c>
      <c r="AI899">
        <v>0</v>
      </c>
      <c r="AJ899">
        <v>0</v>
      </c>
      <c r="AK899">
        <v>3032</v>
      </c>
      <c r="AL899">
        <v>0</v>
      </c>
    </row>
    <row r="900" spans="1:38" hidden="1" x14ac:dyDescent="0.25">
      <c r="A900">
        <v>1677</v>
      </c>
      <c r="B900" t="s">
        <v>52</v>
      </c>
      <c r="C900" t="s">
        <v>120</v>
      </c>
      <c r="D900" t="s">
        <v>192</v>
      </c>
      <c r="E900" t="s">
        <v>673</v>
      </c>
      <c r="F900" t="s">
        <v>192</v>
      </c>
      <c r="H900" t="s">
        <v>2122</v>
      </c>
      <c r="I900" t="s">
        <v>57</v>
      </c>
      <c r="J900" t="s">
        <v>2123</v>
      </c>
      <c r="K900">
        <v>266</v>
      </c>
      <c r="L900">
        <v>266</v>
      </c>
      <c r="M900">
        <v>0</v>
      </c>
      <c r="N900">
        <v>264</v>
      </c>
      <c r="O900">
        <v>0</v>
      </c>
      <c r="P900">
        <v>886.51300000000003</v>
      </c>
      <c r="Q900">
        <v>906.12099999999998</v>
      </c>
      <c r="R900">
        <v>40000</v>
      </c>
      <c r="S900">
        <v>784320</v>
      </c>
      <c r="T900">
        <v>0</v>
      </c>
      <c r="U900">
        <v>185000</v>
      </c>
      <c r="V900">
        <v>599320</v>
      </c>
      <c r="W900">
        <v>168</v>
      </c>
      <c r="X900">
        <v>528000</v>
      </c>
      <c r="Y900">
        <v>528168</v>
      </c>
      <c r="Z900">
        <v>11.87</v>
      </c>
      <c r="AA900">
        <v>3100718.76</v>
      </c>
      <c r="AB900">
        <v>6199957.7599999998</v>
      </c>
      <c r="AC900">
        <v>0.88129999999999997</v>
      </c>
      <c r="AD900">
        <v>1.9995000000000001</v>
      </c>
      <c r="AE900">
        <v>23.73</v>
      </c>
      <c r="AH900">
        <v>0</v>
      </c>
      <c r="AI900">
        <v>0</v>
      </c>
      <c r="AJ900">
        <v>0</v>
      </c>
      <c r="AK900">
        <v>2640</v>
      </c>
      <c r="AL900">
        <v>0</v>
      </c>
    </row>
    <row r="901" spans="1:38" hidden="1" x14ac:dyDescent="0.25">
      <c r="A901">
        <v>1678</v>
      </c>
      <c r="B901" t="s">
        <v>94</v>
      </c>
      <c r="C901" t="s">
        <v>166</v>
      </c>
      <c r="D901" t="s">
        <v>167</v>
      </c>
      <c r="E901" t="s">
        <v>402</v>
      </c>
      <c r="F901" t="s">
        <v>167</v>
      </c>
      <c r="H901" t="s">
        <v>2124</v>
      </c>
      <c r="I901" t="s">
        <v>57</v>
      </c>
      <c r="J901" t="s">
        <v>2125</v>
      </c>
      <c r="K901">
        <v>323</v>
      </c>
      <c r="L901">
        <v>323</v>
      </c>
      <c r="M901">
        <v>0</v>
      </c>
      <c r="N901">
        <v>315</v>
      </c>
      <c r="O901">
        <v>0</v>
      </c>
      <c r="P901">
        <v>1028.8050000000001</v>
      </c>
      <c r="Q901">
        <v>1078.076</v>
      </c>
      <c r="R901">
        <v>20000</v>
      </c>
      <c r="S901">
        <v>985420</v>
      </c>
      <c r="T901">
        <v>0</v>
      </c>
      <c r="U901">
        <v>290000</v>
      </c>
      <c r="V901">
        <v>695420</v>
      </c>
      <c r="W901">
        <v>145</v>
      </c>
      <c r="X901">
        <v>629209.35</v>
      </c>
      <c r="Y901">
        <v>629354.35</v>
      </c>
      <c r="Z901">
        <v>9.5</v>
      </c>
      <c r="AA901">
        <v>3695814.98</v>
      </c>
      <c r="AB901">
        <v>7391816.7699999996</v>
      </c>
      <c r="AC901">
        <v>0.90500000000000003</v>
      </c>
      <c r="AD901">
        <v>2.0001000000000002</v>
      </c>
      <c r="AE901">
        <v>19</v>
      </c>
      <c r="AH901">
        <v>0</v>
      </c>
      <c r="AI901">
        <v>0</v>
      </c>
      <c r="AJ901">
        <v>0</v>
      </c>
      <c r="AK901">
        <v>3150</v>
      </c>
      <c r="AL901">
        <v>0</v>
      </c>
    </row>
    <row r="902" spans="1:38" hidden="1" x14ac:dyDescent="0.25">
      <c r="A902">
        <v>1686</v>
      </c>
      <c r="B902" t="s">
        <v>45</v>
      </c>
      <c r="C902" t="s">
        <v>46</v>
      </c>
      <c r="D902" t="s">
        <v>47</v>
      </c>
      <c r="E902" t="s">
        <v>48</v>
      </c>
      <c r="F902" t="s">
        <v>47</v>
      </c>
      <c r="H902" t="s">
        <v>2126</v>
      </c>
      <c r="I902" t="s">
        <v>57</v>
      </c>
      <c r="J902" t="s">
        <v>2127</v>
      </c>
      <c r="K902">
        <v>429</v>
      </c>
      <c r="L902">
        <v>429</v>
      </c>
      <c r="M902">
        <v>0</v>
      </c>
      <c r="N902">
        <v>211</v>
      </c>
      <c r="O902">
        <v>0</v>
      </c>
      <c r="P902">
        <v>510.00099999999998</v>
      </c>
      <c r="Q902">
        <v>526.84199999999998</v>
      </c>
      <c r="R902">
        <v>40000</v>
      </c>
      <c r="S902">
        <v>673640</v>
      </c>
      <c r="T902">
        <v>0</v>
      </c>
      <c r="U902">
        <v>252000</v>
      </c>
      <c r="V902">
        <v>421640</v>
      </c>
      <c r="W902">
        <v>22227.200000000001</v>
      </c>
      <c r="X902">
        <v>358700</v>
      </c>
      <c r="Y902">
        <v>380927.2</v>
      </c>
      <c r="Z902">
        <v>9.66</v>
      </c>
      <c r="AA902">
        <v>2368615.7200000002</v>
      </c>
      <c r="AB902">
        <v>4456178.53</v>
      </c>
      <c r="AC902">
        <v>0.90339999999999998</v>
      </c>
      <c r="AD902">
        <v>1.8813</v>
      </c>
      <c r="AE902">
        <v>18.170000000000002</v>
      </c>
      <c r="AH902">
        <v>0</v>
      </c>
      <c r="AI902">
        <v>0</v>
      </c>
      <c r="AJ902">
        <v>0</v>
      </c>
      <c r="AK902">
        <v>2110</v>
      </c>
      <c r="AL902">
        <v>0</v>
      </c>
    </row>
    <row r="903" spans="1:38" hidden="1" x14ac:dyDescent="0.25">
      <c r="A903">
        <v>1689</v>
      </c>
      <c r="B903" t="s">
        <v>39</v>
      </c>
      <c r="C903" t="s">
        <v>39</v>
      </c>
      <c r="D903" t="s">
        <v>40</v>
      </c>
      <c r="E903" t="s">
        <v>1146</v>
      </c>
      <c r="F903" t="s">
        <v>40</v>
      </c>
      <c r="H903" t="s">
        <v>2128</v>
      </c>
      <c r="I903" t="s">
        <v>57</v>
      </c>
      <c r="J903" t="s">
        <v>2129</v>
      </c>
      <c r="K903">
        <v>298</v>
      </c>
      <c r="L903">
        <v>298</v>
      </c>
      <c r="M903">
        <v>0</v>
      </c>
      <c r="N903">
        <v>298</v>
      </c>
      <c r="O903">
        <v>0</v>
      </c>
      <c r="P903">
        <v>582.053</v>
      </c>
      <c r="Q903">
        <v>598.62900000000002</v>
      </c>
      <c r="R903">
        <v>30000</v>
      </c>
      <c r="S903">
        <v>497280</v>
      </c>
      <c r="T903">
        <v>9000</v>
      </c>
      <c r="U903">
        <v>0</v>
      </c>
      <c r="V903">
        <v>506280</v>
      </c>
      <c r="W903">
        <v>0</v>
      </c>
      <c r="X903">
        <v>458183.75199999998</v>
      </c>
      <c r="Y903">
        <v>458183.75199999998</v>
      </c>
      <c r="Z903">
        <v>9.5</v>
      </c>
      <c r="AA903">
        <v>2689539.88</v>
      </c>
      <c r="AB903">
        <v>5379078.4119999995</v>
      </c>
      <c r="AC903">
        <v>0.90500000000000003</v>
      </c>
      <c r="AD903">
        <v>2</v>
      </c>
      <c r="AE903">
        <v>19</v>
      </c>
      <c r="AH903">
        <v>0</v>
      </c>
      <c r="AI903">
        <v>0</v>
      </c>
      <c r="AJ903">
        <v>0</v>
      </c>
      <c r="AK903">
        <v>2306</v>
      </c>
      <c r="AL903">
        <v>0</v>
      </c>
    </row>
    <row r="904" spans="1:38" hidden="1" x14ac:dyDescent="0.25">
      <c r="A904">
        <v>1690</v>
      </c>
      <c r="B904" t="s">
        <v>52</v>
      </c>
      <c r="C904" t="s">
        <v>52</v>
      </c>
      <c r="D904" t="s">
        <v>116</v>
      </c>
      <c r="E904" t="s">
        <v>117</v>
      </c>
      <c r="F904" t="s">
        <v>116</v>
      </c>
      <c r="H904" t="s">
        <v>2130</v>
      </c>
      <c r="I904" t="s">
        <v>50</v>
      </c>
      <c r="J904" t="s">
        <v>2131</v>
      </c>
      <c r="K904">
        <v>836</v>
      </c>
      <c r="L904">
        <v>836</v>
      </c>
      <c r="M904">
        <v>0</v>
      </c>
      <c r="N904">
        <v>35</v>
      </c>
      <c r="O904">
        <v>0</v>
      </c>
      <c r="P904">
        <v>2533.7829999999999</v>
      </c>
      <c r="Q904">
        <v>2567.4290000000001</v>
      </c>
      <c r="R904">
        <v>20000</v>
      </c>
      <c r="S904">
        <v>672920</v>
      </c>
      <c r="T904">
        <v>0</v>
      </c>
      <c r="U904">
        <v>145000</v>
      </c>
      <c r="V904">
        <v>527920</v>
      </c>
      <c r="W904">
        <v>422982.1</v>
      </c>
      <c r="X904">
        <v>55222.65</v>
      </c>
      <c r="Y904">
        <v>478204.75</v>
      </c>
      <c r="Z904">
        <v>9.42</v>
      </c>
      <c r="AA904">
        <v>4603352.8899999997</v>
      </c>
      <c r="AB904">
        <v>6711180.6150000002</v>
      </c>
      <c r="AC904">
        <v>0.90580000000000005</v>
      </c>
      <c r="AD904">
        <v>1.4579</v>
      </c>
      <c r="AE904">
        <v>13.73</v>
      </c>
      <c r="AH904">
        <v>0</v>
      </c>
      <c r="AI904">
        <v>0</v>
      </c>
      <c r="AJ904">
        <v>0</v>
      </c>
      <c r="AK904">
        <v>350</v>
      </c>
      <c r="AL904">
        <v>0</v>
      </c>
    </row>
    <row r="905" spans="1:38" hidden="1" x14ac:dyDescent="0.25">
      <c r="A905">
        <v>1691</v>
      </c>
      <c r="B905" t="s">
        <v>45</v>
      </c>
      <c r="C905" t="s">
        <v>46</v>
      </c>
      <c r="D905" t="s">
        <v>47</v>
      </c>
      <c r="E905" t="s">
        <v>48</v>
      </c>
      <c r="F905" t="s">
        <v>47</v>
      </c>
      <c r="H905" t="s">
        <v>2132</v>
      </c>
      <c r="I905" t="s">
        <v>79</v>
      </c>
      <c r="J905" t="s">
        <v>2133</v>
      </c>
      <c r="K905">
        <v>141</v>
      </c>
      <c r="L905">
        <v>141</v>
      </c>
      <c r="M905">
        <v>0</v>
      </c>
      <c r="N905">
        <v>0</v>
      </c>
      <c r="O905">
        <v>0</v>
      </c>
      <c r="P905">
        <v>2394.1190000000001</v>
      </c>
      <c r="Q905">
        <v>2433.9270000000001</v>
      </c>
      <c r="R905">
        <v>40000</v>
      </c>
      <c r="S905">
        <v>1592320</v>
      </c>
      <c r="T905">
        <v>1100540</v>
      </c>
      <c r="U905">
        <v>0</v>
      </c>
      <c r="V905">
        <v>2692860</v>
      </c>
      <c r="W905">
        <v>2661362.75</v>
      </c>
      <c r="X905">
        <v>0</v>
      </c>
      <c r="Y905">
        <v>2661362.75</v>
      </c>
      <c r="Z905">
        <v>1.17</v>
      </c>
      <c r="AA905">
        <v>13997013.449999999</v>
      </c>
      <c r="AB905">
        <v>14086087.449999999</v>
      </c>
      <c r="AC905">
        <v>0.98829999999999996</v>
      </c>
      <c r="AD905">
        <v>1.0064</v>
      </c>
      <c r="AE905">
        <v>1.18</v>
      </c>
      <c r="AH905">
        <v>0</v>
      </c>
      <c r="AI905">
        <v>0</v>
      </c>
      <c r="AJ905">
        <v>0</v>
      </c>
      <c r="AK905">
        <v>0</v>
      </c>
      <c r="AL905">
        <v>0</v>
      </c>
    </row>
    <row r="906" spans="1:38" hidden="1" x14ac:dyDescent="0.25">
      <c r="A906">
        <v>1692</v>
      </c>
      <c r="B906" t="s">
        <v>94</v>
      </c>
      <c r="C906" t="s">
        <v>166</v>
      </c>
      <c r="D906" t="s">
        <v>171</v>
      </c>
      <c r="E906" t="s">
        <v>438</v>
      </c>
      <c r="F906" t="s">
        <v>171</v>
      </c>
      <c r="H906" t="s">
        <v>2134</v>
      </c>
      <c r="I906" t="s">
        <v>57</v>
      </c>
      <c r="J906" t="s">
        <v>2135</v>
      </c>
      <c r="K906">
        <v>49</v>
      </c>
      <c r="L906">
        <v>49</v>
      </c>
      <c r="M906">
        <v>0</v>
      </c>
      <c r="N906">
        <v>49</v>
      </c>
      <c r="O906">
        <v>0</v>
      </c>
      <c r="P906">
        <v>1451.662</v>
      </c>
      <c r="Q906">
        <v>1452.288</v>
      </c>
      <c r="R906">
        <v>20000</v>
      </c>
      <c r="S906">
        <v>12520</v>
      </c>
      <c r="T906">
        <v>75500</v>
      </c>
      <c r="U906">
        <v>0</v>
      </c>
      <c r="V906">
        <v>88020</v>
      </c>
      <c r="W906">
        <v>0</v>
      </c>
      <c r="X906">
        <v>11330.731</v>
      </c>
      <c r="Y906">
        <v>11330.731</v>
      </c>
      <c r="Z906">
        <v>87.13</v>
      </c>
      <c r="AA906">
        <v>66511.520000000004</v>
      </c>
      <c r="AB906">
        <v>133022.916</v>
      </c>
      <c r="AC906">
        <v>0.12870000000000001</v>
      </c>
      <c r="AD906">
        <v>2</v>
      </c>
      <c r="AE906">
        <v>174.26</v>
      </c>
      <c r="AH906">
        <v>0</v>
      </c>
      <c r="AI906">
        <v>0</v>
      </c>
      <c r="AJ906">
        <v>0</v>
      </c>
      <c r="AK906">
        <v>458.4</v>
      </c>
      <c r="AL906">
        <v>0</v>
      </c>
    </row>
    <row r="907" spans="1:38" hidden="1" x14ac:dyDescent="0.25">
      <c r="A907">
        <v>1696</v>
      </c>
      <c r="B907" t="s">
        <v>71</v>
      </c>
      <c r="C907" t="s">
        <v>108</v>
      </c>
      <c r="D907" t="s">
        <v>290</v>
      </c>
      <c r="E907" t="s">
        <v>291</v>
      </c>
      <c r="F907" t="s">
        <v>290</v>
      </c>
      <c r="H907" t="s">
        <v>2136</v>
      </c>
      <c r="I907" t="s">
        <v>57</v>
      </c>
      <c r="J907" t="s">
        <v>2137</v>
      </c>
      <c r="K907">
        <v>163</v>
      </c>
      <c r="L907">
        <v>163</v>
      </c>
      <c r="M907">
        <v>0</v>
      </c>
      <c r="N907">
        <v>153</v>
      </c>
      <c r="O907">
        <v>0</v>
      </c>
      <c r="P907">
        <v>476.54500000000002</v>
      </c>
      <c r="Q907">
        <v>492.23899999999998</v>
      </c>
      <c r="R907">
        <v>20000</v>
      </c>
      <c r="S907">
        <v>313880</v>
      </c>
      <c r="T907">
        <v>0</v>
      </c>
      <c r="U907">
        <v>0</v>
      </c>
      <c r="V907">
        <v>313880</v>
      </c>
      <c r="W907">
        <v>231</v>
      </c>
      <c r="X907">
        <v>291286.62</v>
      </c>
      <c r="Y907">
        <v>291517.62</v>
      </c>
      <c r="Z907">
        <v>7.12</v>
      </c>
      <c r="AA907">
        <v>1713232.46</v>
      </c>
      <c r="AB907">
        <v>3312157.4849999999</v>
      </c>
      <c r="AC907">
        <v>0.92879999999999996</v>
      </c>
      <c r="AD907">
        <v>1.9333</v>
      </c>
      <c r="AE907">
        <v>13.77</v>
      </c>
      <c r="AH907">
        <v>0</v>
      </c>
      <c r="AI907">
        <v>0</v>
      </c>
      <c r="AJ907">
        <v>0</v>
      </c>
      <c r="AK907">
        <v>1480</v>
      </c>
      <c r="AL907">
        <v>0</v>
      </c>
    </row>
    <row r="908" spans="1:38" hidden="1" x14ac:dyDescent="0.25">
      <c r="A908">
        <v>1697</v>
      </c>
      <c r="B908" t="s">
        <v>71</v>
      </c>
      <c r="C908" t="s">
        <v>108</v>
      </c>
      <c r="D908" t="s">
        <v>340</v>
      </c>
      <c r="E908" t="s">
        <v>1096</v>
      </c>
      <c r="F908" t="s">
        <v>340</v>
      </c>
      <c r="H908" t="s">
        <v>2138</v>
      </c>
      <c r="I908" t="s">
        <v>57</v>
      </c>
      <c r="J908" t="s">
        <v>2139</v>
      </c>
      <c r="K908">
        <v>482</v>
      </c>
      <c r="L908">
        <v>482</v>
      </c>
      <c r="M908">
        <v>0</v>
      </c>
      <c r="N908">
        <v>472</v>
      </c>
      <c r="O908">
        <v>0</v>
      </c>
      <c r="P908">
        <v>841.74</v>
      </c>
      <c r="Q908">
        <v>865.87400000000002</v>
      </c>
      <c r="R908">
        <v>20000</v>
      </c>
      <c r="S908">
        <v>482680</v>
      </c>
      <c r="T908">
        <v>0</v>
      </c>
      <c r="U908">
        <v>0</v>
      </c>
      <c r="V908">
        <v>482680</v>
      </c>
      <c r="W908">
        <v>6077</v>
      </c>
      <c r="X908">
        <v>434431.603</v>
      </c>
      <c r="Y908">
        <v>440508.603</v>
      </c>
      <c r="Z908">
        <v>8.74</v>
      </c>
      <c r="AA908">
        <v>2577723.56</v>
      </c>
      <c r="AB908">
        <v>2535402.56</v>
      </c>
      <c r="AC908">
        <v>0.91259999999999997</v>
      </c>
      <c r="AD908">
        <v>0.98360000000000003</v>
      </c>
      <c r="AE908">
        <v>8.6</v>
      </c>
      <c r="AH908">
        <v>0</v>
      </c>
      <c r="AI908">
        <v>0</v>
      </c>
      <c r="AJ908">
        <v>0</v>
      </c>
      <c r="AK908">
        <v>4678.8</v>
      </c>
      <c r="AL908">
        <v>0</v>
      </c>
    </row>
    <row r="909" spans="1:38" hidden="1" x14ac:dyDescent="0.25">
      <c r="A909">
        <v>1698</v>
      </c>
      <c r="B909" t="s">
        <v>94</v>
      </c>
      <c r="C909" t="s">
        <v>95</v>
      </c>
      <c r="D909" t="s">
        <v>96</v>
      </c>
      <c r="E909" t="s">
        <v>97</v>
      </c>
      <c r="F909" t="s">
        <v>96</v>
      </c>
      <c r="H909" t="s">
        <v>2140</v>
      </c>
      <c r="I909" t="s">
        <v>57</v>
      </c>
      <c r="J909" t="s">
        <v>2141</v>
      </c>
      <c r="K909">
        <v>442</v>
      </c>
      <c r="L909">
        <v>442</v>
      </c>
      <c r="M909">
        <v>0</v>
      </c>
      <c r="N909">
        <v>442</v>
      </c>
      <c r="O909">
        <v>0</v>
      </c>
      <c r="P909">
        <v>237.36</v>
      </c>
      <c r="Q909">
        <v>257.33699999999999</v>
      </c>
      <c r="R909">
        <v>40000</v>
      </c>
      <c r="S909">
        <v>799080</v>
      </c>
      <c r="T909">
        <v>0</v>
      </c>
      <c r="U909">
        <v>0</v>
      </c>
      <c r="V909">
        <v>799080</v>
      </c>
      <c r="W909">
        <v>0</v>
      </c>
      <c r="X909">
        <v>723169.32400000002</v>
      </c>
      <c r="Y909">
        <v>723169.32400000002</v>
      </c>
      <c r="Z909">
        <v>9.5</v>
      </c>
      <c r="AA909">
        <v>4245004.49</v>
      </c>
      <c r="AB909">
        <v>8490008.6520000007</v>
      </c>
      <c r="AC909">
        <v>0.90500000000000003</v>
      </c>
      <c r="AD909">
        <v>2</v>
      </c>
      <c r="AE909">
        <v>19</v>
      </c>
      <c r="AH909">
        <v>0</v>
      </c>
      <c r="AI909">
        <v>0</v>
      </c>
      <c r="AJ909">
        <v>0</v>
      </c>
      <c r="AK909">
        <v>4172.5</v>
      </c>
      <c r="AL909">
        <v>0</v>
      </c>
    </row>
    <row r="910" spans="1:38" hidden="1" x14ac:dyDescent="0.25">
      <c r="A910">
        <v>1699</v>
      </c>
      <c r="B910" t="s">
        <v>94</v>
      </c>
      <c r="C910" t="s">
        <v>166</v>
      </c>
      <c r="D910" t="s">
        <v>171</v>
      </c>
      <c r="E910" t="s">
        <v>1395</v>
      </c>
      <c r="F910" t="s">
        <v>171</v>
      </c>
      <c r="H910" t="s">
        <v>2142</v>
      </c>
      <c r="I910" t="s">
        <v>43</v>
      </c>
      <c r="J910" t="s">
        <v>2143</v>
      </c>
      <c r="K910">
        <v>2127</v>
      </c>
      <c r="L910">
        <v>2127</v>
      </c>
      <c r="M910">
        <v>0</v>
      </c>
      <c r="N910">
        <v>0</v>
      </c>
      <c r="O910">
        <v>0</v>
      </c>
      <c r="P910">
        <v>519.42999999999995</v>
      </c>
      <c r="Q910">
        <v>531.28</v>
      </c>
      <c r="R910">
        <v>20000</v>
      </c>
      <c r="S910">
        <v>237000</v>
      </c>
      <c r="T910">
        <v>0</v>
      </c>
      <c r="U910">
        <v>0</v>
      </c>
      <c r="V910">
        <v>237000</v>
      </c>
      <c r="W910">
        <v>144556.75</v>
      </c>
      <c r="X910">
        <v>0</v>
      </c>
      <c r="Y910">
        <v>144556.75</v>
      </c>
      <c r="Z910">
        <v>39.01</v>
      </c>
      <c r="AA910">
        <v>1686705.05</v>
      </c>
      <c r="AB910">
        <v>1029645.45</v>
      </c>
      <c r="AC910">
        <v>0.6099</v>
      </c>
      <c r="AD910">
        <v>0.61040000000000005</v>
      </c>
      <c r="AE910">
        <v>23.81</v>
      </c>
      <c r="AH910">
        <v>0</v>
      </c>
      <c r="AI910">
        <v>0</v>
      </c>
      <c r="AJ910">
        <v>0</v>
      </c>
      <c r="AK910">
        <v>0</v>
      </c>
      <c r="AL910">
        <v>0</v>
      </c>
    </row>
    <row r="911" spans="1:38" hidden="1" x14ac:dyDescent="0.25">
      <c r="A911">
        <v>1701</v>
      </c>
      <c r="B911" t="s">
        <v>94</v>
      </c>
      <c r="C911" t="s">
        <v>166</v>
      </c>
      <c r="D911" t="s">
        <v>224</v>
      </c>
      <c r="E911" t="s">
        <v>1043</v>
      </c>
      <c r="F911" t="s">
        <v>224</v>
      </c>
      <c r="H911" t="s">
        <v>2144</v>
      </c>
      <c r="I911" t="s">
        <v>57</v>
      </c>
      <c r="J911" t="s">
        <v>2145</v>
      </c>
      <c r="K911">
        <v>281</v>
      </c>
      <c r="L911">
        <v>281</v>
      </c>
      <c r="M911">
        <v>0</v>
      </c>
      <c r="N911">
        <v>278</v>
      </c>
      <c r="O911">
        <v>0</v>
      </c>
      <c r="P911">
        <v>923.36699999999996</v>
      </c>
      <c r="Q911">
        <v>951.64300000000003</v>
      </c>
      <c r="R911">
        <v>20000</v>
      </c>
      <c r="S911">
        <v>565520</v>
      </c>
      <c r="T911">
        <v>31000</v>
      </c>
      <c r="U911">
        <v>0</v>
      </c>
      <c r="V911">
        <v>596520</v>
      </c>
      <c r="W911">
        <v>0</v>
      </c>
      <c r="X911">
        <v>504920</v>
      </c>
      <c r="Y911">
        <v>504920</v>
      </c>
      <c r="Z911">
        <v>15.36</v>
      </c>
      <c r="AA911">
        <v>2965764.4</v>
      </c>
      <c r="AB911">
        <v>5927760.7999999998</v>
      </c>
      <c r="AC911">
        <v>0.84640000000000004</v>
      </c>
      <c r="AD911">
        <v>1.9986999999999999</v>
      </c>
      <c r="AE911">
        <v>30.7</v>
      </c>
      <c r="AH911">
        <v>0</v>
      </c>
      <c r="AI911">
        <v>0</v>
      </c>
      <c r="AJ911">
        <v>0</v>
      </c>
      <c r="AK911">
        <v>2524.6</v>
      </c>
      <c r="AL911">
        <v>0</v>
      </c>
    </row>
    <row r="912" spans="1:38" hidden="1" x14ac:dyDescent="0.25">
      <c r="A912">
        <v>1702</v>
      </c>
      <c r="B912" t="s">
        <v>52</v>
      </c>
      <c r="C912" t="s">
        <v>120</v>
      </c>
      <c r="D912" t="s">
        <v>196</v>
      </c>
      <c r="E912" t="s">
        <v>1009</v>
      </c>
      <c r="F912" t="s">
        <v>196</v>
      </c>
      <c r="H912" t="s">
        <v>2146</v>
      </c>
      <c r="I912" t="s">
        <v>57</v>
      </c>
      <c r="J912" t="s">
        <v>2147</v>
      </c>
      <c r="K912">
        <v>549</v>
      </c>
      <c r="L912">
        <v>549</v>
      </c>
      <c r="M912">
        <v>0</v>
      </c>
      <c r="N912">
        <v>520</v>
      </c>
      <c r="O912">
        <v>0</v>
      </c>
      <c r="P912">
        <v>907.73699999999997</v>
      </c>
      <c r="Q912">
        <v>929.62300000000005</v>
      </c>
      <c r="R912">
        <v>20000</v>
      </c>
      <c r="S912">
        <v>437720</v>
      </c>
      <c r="T912">
        <v>0</v>
      </c>
      <c r="U912">
        <v>0</v>
      </c>
      <c r="V912">
        <v>437720</v>
      </c>
      <c r="W912">
        <v>7634</v>
      </c>
      <c r="X912">
        <v>388501.76400000002</v>
      </c>
      <c r="Y912">
        <v>396135.76400000002</v>
      </c>
      <c r="Z912">
        <v>9.5</v>
      </c>
      <c r="AA912">
        <v>2345634.15</v>
      </c>
      <c r="AB912">
        <v>4625281.0070000002</v>
      </c>
      <c r="AC912">
        <v>0.90500000000000003</v>
      </c>
      <c r="AD912">
        <v>1.9719</v>
      </c>
      <c r="AE912">
        <v>18.73</v>
      </c>
      <c r="AH912">
        <v>0</v>
      </c>
      <c r="AI912">
        <v>0</v>
      </c>
      <c r="AJ912">
        <v>0</v>
      </c>
      <c r="AK912">
        <v>3388.5</v>
      </c>
      <c r="AL912">
        <v>0</v>
      </c>
    </row>
    <row r="913" spans="1:38" hidden="1" x14ac:dyDescent="0.25">
      <c r="A913">
        <v>1703</v>
      </c>
      <c r="B913" t="s">
        <v>52</v>
      </c>
      <c r="C913" t="s">
        <v>129</v>
      </c>
      <c r="D913" t="s">
        <v>252</v>
      </c>
      <c r="E913" t="s">
        <v>555</v>
      </c>
      <c r="F913" t="s">
        <v>252</v>
      </c>
      <c r="H913" t="s">
        <v>2148</v>
      </c>
      <c r="I913" t="s">
        <v>57</v>
      </c>
      <c r="J913" t="s">
        <v>2149</v>
      </c>
      <c r="K913">
        <v>331</v>
      </c>
      <c r="L913">
        <v>331</v>
      </c>
      <c r="M913">
        <v>0</v>
      </c>
      <c r="N913">
        <v>330</v>
      </c>
      <c r="O913">
        <v>0</v>
      </c>
      <c r="P913">
        <v>996.38599999999997</v>
      </c>
      <c r="Q913">
        <v>1019.01</v>
      </c>
      <c r="R913">
        <v>20000</v>
      </c>
      <c r="S913">
        <v>452480</v>
      </c>
      <c r="T913">
        <v>0</v>
      </c>
      <c r="U913">
        <v>90496</v>
      </c>
      <c r="V913">
        <v>361984</v>
      </c>
      <c r="W913">
        <v>0</v>
      </c>
      <c r="X913">
        <v>327596.76400000002</v>
      </c>
      <c r="Y913">
        <v>327596.76400000002</v>
      </c>
      <c r="Z913">
        <v>9.5</v>
      </c>
      <c r="AA913">
        <v>1922992.81</v>
      </c>
      <c r="AB913">
        <v>3845985.9449999998</v>
      </c>
      <c r="AC913">
        <v>0.90500000000000003</v>
      </c>
      <c r="AD913">
        <v>2</v>
      </c>
      <c r="AE913">
        <v>19</v>
      </c>
      <c r="AH913">
        <v>0</v>
      </c>
      <c r="AI913">
        <v>0</v>
      </c>
      <c r="AJ913">
        <v>0</v>
      </c>
      <c r="AK913">
        <v>3278</v>
      </c>
      <c r="AL913">
        <v>0</v>
      </c>
    </row>
    <row r="914" spans="1:38" hidden="1" x14ac:dyDescent="0.25">
      <c r="A914">
        <v>1704</v>
      </c>
      <c r="B914" t="s">
        <v>52</v>
      </c>
      <c r="C914" t="s">
        <v>53</v>
      </c>
      <c r="D914" t="s">
        <v>203</v>
      </c>
      <c r="E914" t="s">
        <v>1506</v>
      </c>
      <c r="F914" t="s">
        <v>203</v>
      </c>
      <c r="H914" t="s">
        <v>2150</v>
      </c>
      <c r="I914" t="s">
        <v>57</v>
      </c>
      <c r="J914" t="s">
        <v>2151</v>
      </c>
      <c r="K914">
        <v>95</v>
      </c>
      <c r="L914">
        <v>95</v>
      </c>
      <c r="M914">
        <v>0</v>
      </c>
      <c r="N914">
        <v>91</v>
      </c>
      <c r="O914">
        <v>0</v>
      </c>
      <c r="P914">
        <v>595.55700000000002</v>
      </c>
      <c r="Q914">
        <v>605.26</v>
      </c>
      <c r="R914">
        <v>20000</v>
      </c>
      <c r="S914">
        <v>194060</v>
      </c>
      <c r="T914">
        <v>0</v>
      </c>
      <c r="U914">
        <v>25000</v>
      </c>
      <c r="V914">
        <v>169060</v>
      </c>
      <c r="W914">
        <v>407</v>
      </c>
      <c r="X914">
        <v>152592.38399999999</v>
      </c>
      <c r="Y914">
        <v>152999.38399999999</v>
      </c>
      <c r="Z914">
        <v>9.5</v>
      </c>
      <c r="AA914">
        <v>901986.04</v>
      </c>
      <c r="AB914">
        <v>1795434.3230000001</v>
      </c>
      <c r="AC914">
        <v>0.90500000000000003</v>
      </c>
      <c r="AD914">
        <v>1.9904999999999999</v>
      </c>
      <c r="AE914">
        <v>18.91</v>
      </c>
      <c r="AH914">
        <v>0</v>
      </c>
      <c r="AI914">
        <v>0</v>
      </c>
      <c r="AJ914">
        <v>0</v>
      </c>
      <c r="AK914">
        <v>768</v>
      </c>
      <c r="AL914">
        <v>0</v>
      </c>
    </row>
    <row r="915" spans="1:38" hidden="1" x14ac:dyDescent="0.25">
      <c r="A915">
        <v>1705</v>
      </c>
      <c r="B915" t="s">
        <v>45</v>
      </c>
      <c r="C915" t="s">
        <v>453</v>
      </c>
      <c r="D915" t="s">
        <v>569</v>
      </c>
      <c r="E915" t="s">
        <v>2152</v>
      </c>
      <c r="F915" t="s">
        <v>569</v>
      </c>
      <c r="H915" t="s">
        <v>2153</v>
      </c>
      <c r="I915" t="s">
        <v>43</v>
      </c>
      <c r="J915" t="s">
        <v>2154</v>
      </c>
      <c r="K915">
        <v>2502</v>
      </c>
      <c r="L915">
        <v>2502</v>
      </c>
      <c r="M915">
        <v>0</v>
      </c>
      <c r="N915">
        <v>0</v>
      </c>
      <c r="O915">
        <v>0</v>
      </c>
      <c r="P915">
        <v>1109.46</v>
      </c>
      <c r="Q915">
        <v>1129.146</v>
      </c>
      <c r="R915">
        <v>10000</v>
      </c>
      <c r="S915">
        <v>196860</v>
      </c>
      <c r="T915">
        <v>0</v>
      </c>
      <c r="U915">
        <v>75000</v>
      </c>
      <c r="V915">
        <v>121860</v>
      </c>
      <c r="W915">
        <v>111769.62</v>
      </c>
      <c r="X915">
        <v>0</v>
      </c>
      <c r="Y915">
        <v>111769.62</v>
      </c>
      <c r="Z915">
        <v>8.2799999999999994</v>
      </c>
      <c r="AA915">
        <v>1285953.17</v>
      </c>
      <c r="AB915">
        <v>1396869.25</v>
      </c>
      <c r="AC915">
        <v>0.91720000000000002</v>
      </c>
      <c r="AD915">
        <v>1.0863</v>
      </c>
      <c r="AE915">
        <v>8.99</v>
      </c>
      <c r="AH915">
        <v>0</v>
      </c>
      <c r="AI915">
        <v>0</v>
      </c>
      <c r="AJ915">
        <v>0</v>
      </c>
      <c r="AK915">
        <v>0</v>
      </c>
      <c r="AL915">
        <v>0</v>
      </c>
    </row>
    <row r="916" spans="1:38" hidden="1" x14ac:dyDescent="0.25">
      <c r="A916">
        <v>1707</v>
      </c>
      <c r="B916" t="s">
        <v>94</v>
      </c>
      <c r="C916" t="s">
        <v>166</v>
      </c>
      <c r="D916" t="s">
        <v>224</v>
      </c>
      <c r="E916" t="s">
        <v>1043</v>
      </c>
      <c r="F916" t="s">
        <v>224</v>
      </c>
      <c r="H916" t="s">
        <v>2155</v>
      </c>
      <c r="I916" t="s">
        <v>57</v>
      </c>
      <c r="J916" t="s">
        <v>2156</v>
      </c>
      <c r="K916">
        <v>493</v>
      </c>
      <c r="L916">
        <v>493</v>
      </c>
      <c r="M916">
        <v>0</v>
      </c>
      <c r="N916">
        <v>488</v>
      </c>
      <c r="O916">
        <v>0</v>
      </c>
      <c r="P916">
        <v>1635.088</v>
      </c>
      <c r="Q916">
        <v>1684.3889999999999</v>
      </c>
      <c r="R916">
        <v>20000</v>
      </c>
      <c r="S916">
        <v>986020</v>
      </c>
      <c r="T916">
        <v>55000</v>
      </c>
      <c r="U916">
        <v>0</v>
      </c>
      <c r="V916">
        <v>1041020</v>
      </c>
      <c r="W916">
        <v>25</v>
      </c>
      <c r="X916">
        <v>852980</v>
      </c>
      <c r="Y916">
        <v>853005</v>
      </c>
      <c r="Z916">
        <v>18.059999999999999</v>
      </c>
      <c r="AA916">
        <v>5009459.5599999996</v>
      </c>
      <c r="AB916">
        <v>10014512.16</v>
      </c>
      <c r="AC916">
        <v>0.81940000000000002</v>
      </c>
      <c r="AD916">
        <v>1.9991000000000001</v>
      </c>
      <c r="AE916">
        <v>36.1</v>
      </c>
      <c r="AH916">
        <v>0</v>
      </c>
      <c r="AI916">
        <v>0</v>
      </c>
      <c r="AJ916">
        <v>0</v>
      </c>
      <c r="AK916">
        <v>4264.8999999999996</v>
      </c>
      <c r="AL916">
        <v>0</v>
      </c>
    </row>
    <row r="917" spans="1:38" hidden="1" x14ac:dyDescent="0.25">
      <c r="A917">
        <v>1708</v>
      </c>
      <c r="B917" t="s">
        <v>94</v>
      </c>
      <c r="C917" t="s">
        <v>166</v>
      </c>
      <c r="D917" t="s">
        <v>166</v>
      </c>
      <c r="E917" t="s">
        <v>752</v>
      </c>
      <c r="F917" t="s">
        <v>166</v>
      </c>
      <c r="H917" t="s">
        <v>2157</v>
      </c>
      <c r="I917" t="s">
        <v>378</v>
      </c>
      <c r="J917" t="s">
        <v>2158</v>
      </c>
      <c r="K917">
        <v>1009</v>
      </c>
      <c r="L917">
        <v>1009</v>
      </c>
      <c r="M917">
        <v>0</v>
      </c>
      <c r="N917">
        <v>1</v>
      </c>
      <c r="O917">
        <v>0</v>
      </c>
      <c r="P917">
        <v>394.09399999999999</v>
      </c>
      <c r="Q917">
        <v>396.47699999999998</v>
      </c>
      <c r="R917">
        <v>20000</v>
      </c>
      <c r="S917">
        <v>47660</v>
      </c>
      <c r="T917">
        <v>0</v>
      </c>
      <c r="U917">
        <v>0</v>
      </c>
      <c r="V917">
        <v>47660</v>
      </c>
      <c r="W917">
        <v>42066.5</v>
      </c>
      <c r="X917">
        <v>1797.8</v>
      </c>
      <c r="Y917">
        <v>43864.3</v>
      </c>
      <c r="Z917">
        <v>7.96</v>
      </c>
      <c r="AA917">
        <v>495597.19</v>
      </c>
      <c r="AB917">
        <v>524917.99600000004</v>
      </c>
      <c r="AC917">
        <v>0.9204</v>
      </c>
      <c r="AD917">
        <v>1.0591999999999999</v>
      </c>
      <c r="AE917">
        <v>8.43</v>
      </c>
      <c r="AH917">
        <v>0</v>
      </c>
      <c r="AI917">
        <v>0</v>
      </c>
      <c r="AJ917">
        <v>0</v>
      </c>
      <c r="AK917">
        <v>10</v>
      </c>
      <c r="AL917">
        <v>0</v>
      </c>
    </row>
    <row r="918" spans="1:38" hidden="1" x14ac:dyDescent="0.25">
      <c r="A918">
        <v>1709</v>
      </c>
      <c r="B918" t="s">
        <v>45</v>
      </c>
      <c r="C918" t="s">
        <v>46</v>
      </c>
      <c r="D918" t="s">
        <v>47</v>
      </c>
      <c r="E918" t="s">
        <v>48</v>
      </c>
      <c r="F918" t="s">
        <v>47</v>
      </c>
      <c r="H918" t="s">
        <v>2159</v>
      </c>
      <c r="I918" t="s">
        <v>79</v>
      </c>
      <c r="J918" t="s">
        <v>2160</v>
      </c>
      <c r="K918">
        <v>901</v>
      </c>
      <c r="L918">
        <v>901</v>
      </c>
      <c r="M918">
        <v>0</v>
      </c>
      <c r="N918">
        <v>0</v>
      </c>
      <c r="O918">
        <v>0</v>
      </c>
      <c r="P918">
        <v>3508.8870000000002</v>
      </c>
      <c r="Q918">
        <v>3588.5230000000001</v>
      </c>
      <c r="R918">
        <v>20000</v>
      </c>
      <c r="S918">
        <v>1592720</v>
      </c>
      <c r="T918">
        <v>0</v>
      </c>
      <c r="U918">
        <v>290000</v>
      </c>
      <c r="V918">
        <v>1302720</v>
      </c>
      <c r="W918">
        <v>1238571.5</v>
      </c>
      <c r="X918">
        <v>0</v>
      </c>
      <c r="Y918">
        <v>1238571.5</v>
      </c>
      <c r="Z918">
        <v>4.92</v>
      </c>
      <c r="AA918">
        <v>8652522.0800000001</v>
      </c>
      <c r="AB918">
        <v>9149526.8300000001</v>
      </c>
      <c r="AC918">
        <v>0.95079999999999998</v>
      </c>
      <c r="AD918">
        <v>1.0573999999999999</v>
      </c>
      <c r="AE918">
        <v>5.2</v>
      </c>
      <c r="AH918">
        <v>0</v>
      </c>
      <c r="AI918">
        <v>0</v>
      </c>
      <c r="AJ918">
        <v>0</v>
      </c>
      <c r="AK918">
        <v>0</v>
      </c>
      <c r="AL918">
        <v>0</v>
      </c>
    </row>
    <row r="919" spans="1:38" hidden="1" x14ac:dyDescent="0.25">
      <c r="A919">
        <v>1712</v>
      </c>
      <c r="B919" t="s">
        <v>52</v>
      </c>
      <c r="C919" t="s">
        <v>53</v>
      </c>
      <c r="D919" t="s">
        <v>203</v>
      </c>
      <c r="E919" t="s">
        <v>627</v>
      </c>
      <c r="F919" t="s">
        <v>203</v>
      </c>
      <c r="H919" t="s">
        <v>2161</v>
      </c>
      <c r="I919" t="s">
        <v>57</v>
      </c>
      <c r="J919" t="s">
        <v>2162</v>
      </c>
      <c r="K919">
        <v>237</v>
      </c>
      <c r="L919">
        <v>237</v>
      </c>
      <c r="M919">
        <v>0</v>
      </c>
      <c r="N919">
        <v>221</v>
      </c>
      <c r="O919">
        <v>0</v>
      </c>
      <c r="P919">
        <v>624.15700000000004</v>
      </c>
      <c r="Q919">
        <v>642.12699999999995</v>
      </c>
      <c r="R919">
        <v>20000</v>
      </c>
      <c r="S919">
        <v>359400</v>
      </c>
      <c r="T919">
        <v>0</v>
      </c>
      <c r="U919">
        <v>0</v>
      </c>
      <c r="V919">
        <v>359400</v>
      </c>
      <c r="W919">
        <v>4509</v>
      </c>
      <c r="X919">
        <v>320748.45600000001</v>
      </c>
      <c r="Y919">
        <v>325257.45600000001</v>
      </c>
      <c r="Z919">
        <v>9.5</v>
      </c>
      <c r="AA919">
        <v>1931537.45</v>
      </c>
      <c r="AB919">
        <v>3771061.861</v>
      </c>
      <c r="AC919">
        <v>0.90500000000000003</v>
      </c>
      <c r="AD919">
        <v>1.9523999999999999</v>
      </c>
      <c r="AE919">
        <v>18.55</v>
      </c>
      <c r="AH919">
        <v>0</v>
      </c>
      <c r="AI919">
        <v>0</v>
      </c>
      <c r="AJ919">
        <v>0</v>
      </c>
      <c r="AK919">
        <v>1650</v>
      </c>
      <c r="AL919">
        <v>0</v>
      </c>
    </row>
    <row r="920" spans="1:38" hidden="1" x14ac:dyDescent="0.25">
      <c r="A920">
        <v>1714</v>
      </c>
      <c r="B920" t="s">
        <v>52</v>
      </c>
      <c r="C920" t="s">
        <v>129</v>
      </c>
      <c r="D920" t="s">
        <v>242</v>
      </c>
      <c r="E920" t="s">
        <v>486</v>
      </c>
      <c r="F920" t="s">
        <v>242</v>
      </c>
      <c r="H920" t="s">
        <v>2163</v>
      </c>
      <c r="I920" t="s">
        <v>57</v>
      </c>
      <c r="J920" t="s">
        <v>2164</v>
      </c>
      <c r="K920">
        <v>351</v>
      </c>
      <c r="L920">
        <v>351</v>
      </c>
      <c r="M920">
        <v>0</v>
      </c>
      <c r="N920">
        <v>351</v>
      </c>
      <c r="O920">
        <v>0</v>
      </c>
      <c r="P920">
        <v>936.18700000000001</v>
      </c>
      <c r="Q920">
        <v>958.25099999999998</v>
      </c>
      <c r="R920">
        <v>30000</v>
      </c>
      <c r="S920">
        <v>661920</v>
      </c>
      <c r="T920">
        <v>20000</v>
      </c>
      <c r="U920">
        <v>0</v>
      </c>
      <c r="V920">
        <v>681920</v>
      </c>
      <c r="W920">
        <v>0</v>
      </c>
      <c r="X920">
        <v>588484.86</v>
      </c>
      <c r="Y920">
        <v>588484.86</v>
      </c>
      <c r="Z920">
        <v>13.7</v>
      </c>
      <c r="AA920">
        <v>3454406.11</v>
      </c>
      <c r="AB920">
        <v>6908813.2390000001</v>
      </c>
      <c r="AC920">
        <v>0.86299999999999999</v>
      </c>
      <c r="AD920">
        <v>2</v>
      </c>
      <c r="AE920">
        <v>27.4</v>
      </c>
      <c r="AH920">
        <v>0</v>
      </c>
      <c r="AI920">
        <v>0</v>
      </c>
      <c r="AJ920">
        <v>0</v>
      </c>
      <c r="AK920">
        <v>2959.5</v>
      </c>
      <c r="AL920">
        <v>0</v>
      </c>
    </row>
    <row r="921" spans="1:38" hidden="1" x14ac:dyDescent="0.25">
      <c r="A921">
        <v>1715</v>
      </c>
      <c r="B921" t="s">
        <v>52</v>
      </c>
      <c r="C921" t="s">
        <v>53</v>
      </c>
      <c r="D921" t="s">
        <v>59</v>
      </c>
      <c r="E921" t="s">
        <v>60</v>
      </c>
      <c r="F921" t="s">
        <v>59</v>
      </c>
      <c r="H921" t="s">
        <v>2165</v>
      </c>
      <c r="I921" t="s">
        <v>57</v>
      </c>
      <c r="J921" t="s">
        <v>2166</v>
      </c>
      <c r="K921">
        <v>483</v>
      </c>
      <c r="L921">
        <v>483</v>
      </c>
      <c r="M921">
        <v>0</v>
      </c>
      <c r="N921">
        <v>483</v>
      </c>
      <c r="O921">
        <v>0</v>
      </c>
      <c r="P921">
        <v>673.27</v>
      </c>
      <c r="Q921">
        <v>694.85</v>
      </c>
      <c r="R921">
        <v>30000</v>
      </c>
      <c r="S921">
        <v>647400</v>
      </c>
      <c r="T921">
        <v>90000</v>
      </c>
      <c r="U921">
        <v>0</v>
      </c>
      <c r="V921">
        <v>737400</v>
      </c>
      <c r="W921">
        <v>0</v>
      </c>
      <c r="X921">
        <v>676396.73400000005</v>
      </c>
      <c r="Y921">
        <v>676396.73400000005</v>
      </c>
      <c r="Z921">
        <v>8.27</v>
      </c>
      <c r="AA921">
        <v>3970448.8</v>
      </c>
      <c r="AB921">
        <v>7940897.665</v>
      </c>
      <c r="AC921">
        <v>0.9173</v>
      </c>
      <c r="AD921">
        <v>2</v>
      </c>
      <c r="AE921">
        <v>16.54</v>
      </c>
      <c r="AH921">
        <v>0</v>
      </c>
      <c r="AI921">
        <v>0</v>
      </c>
      <c r="AJ921">
        <v>0</v>
      </c>
      <c r="AK921">
        <v>3497</v>
      </c>
      <c r="AL921">
        <v>0</v>
      </c>
    </row>
    <row r="922" spans="1:38" hidden="1" x14ac:dyDescent="0.25">
      <c r="A922">
        <v>1717</v>
      </c>
      <c r="B922" t="s">
        <v>52</v>
      </c>
      <c r="C922" t="s">
        <v>129</v>
      </c>
      <c r="D922" t="s">
        <v>252</v>
      </c>
      <c r="E922" t="s">
        <v>1062</v>
      </c>
      <c r="F922" t="s">
        <v>252</v>
      </c>
      <c r="H922" t="s">
        <v>2167</v>
      </c>
      <c r="I922" t="s">
        <v>57</v>
      </c>
      <c r="J922" t="s">
        <v>2168</v>
      </c>
      <c r="K922">
        <v>82</v>
      </c>
      <c r="L922">
        <v>82</v>
      </c>
      <c r="M922">
        <v>0</v>
      </c>
      <c r="N922">
        <v>82</v>
      </c>
      <c r="O922">
        <v>0</v>
      </c>
      <c r="P922">
        <v>506.642</v>
      </c>
      <c r="Q922">
        <v>529.57500000000005</v>
      </c>
      <c r="R922">
        <v>20000</v>
      </c>
      <c r="S922">
        <v>458660</v>
      </c>
      <c r="T922">
        <v>0</v>
      </c>
      <c r="U922">
        <v>285000</v>
      </c>
      <c r="V922">
        <v>173660</v>
      </c>
      <c r="W922">
        <v>0</v>
      </c>
      <c r="X922">
        <v>157579.92000000001</v>
      </c>
      <c r="Y922">
        <v>157579.92000000001</v>
      </c>
      <c r="Z922">
        <v>9.26</v>
      </c>
      <c r="AA922">
        <v>924994.44</v>
      </c>
      <c r="AB922">
        <v>1849988.5919999999</v>
      </c>
      <c r="AC922">
        <v>0.90739999999999998</v>
      </c>
      <c r="AD922">
        <v>2</v>
      </c>
      <c r="AE922">
        <v>18.52</v>
      </c>
      <c r="AH922">
        <v>0</v>
      </c>
      <c r="AI922">
        <v>0</v>
      </c>
      <c r="AJ922">
        <v>0</v>
      </c>
      <c r="AK922">
        <v>805.5</v>
      </c>
      <c r="AL922">
        <v>0</v>
      </c>
    </row>
    <row r="923" spans="1:38" hidden="1" x14ac:dyDescent="0.25">
      <c r="A923">
        <v>1719</v>
      </c>
      <c r="B923" t="s">
        <v>39</v>
      </c>
      <c r="C923" t="s">
        <v>216</v>
      </c>
      <c r="D923" t="s">
        <v>800</v>
      </c>
      <c r="E923" t="s">
        <v>2169</v>
      </c>
      <c r="F923" t="s">
        <v>800</v>
      </c>
      <c r="H923" t="s">
        <v>2170</v>
      </c>
      <c r="I923" t="s">
        <v>50</v>
      </c>
      <c r="J923" t="s">
        <v>2171</v>
      </c>
      <c r="K923">
        <v>6391</v>
      </c>
      <c r="L923">
        <v>6391</v>
      </c>
      <c r="M923">
        <v>0</v>
      </c>
      <c r="N923">
        <v>133</v>
      </c>
      <c r="O923">
        <v>0</v>
      </c>
      <c r="P923">
        <v>1747.9849999999999</v>
      </c>
      <c r="Q923">
        <v>1787.548</v>
      </c>
      <c r="R923">
        <v>20000</v>
      </c>
      <c r="S923">
        <v>791260</v>
      </c>
      <c r="T923">
        <v>0</v>
      </c>
      <c r="U923">
        <v>0</v>
      </c>
      <c r="V923">
        <v>791260</v>
      </c>
      <c r="W923">
        <v>508243.25</v>
      </c>
      <c r="X923">
        <v>97678.18</v>
      </c>
      <c r="Y923">
        <v>605921.43000000005</v>
      </c>
      <c r="Z923">
        <v>23.42</v>
      </c>
      <c r="AA923">
        <v>6037331.5099999998</v>
      </c>
      <c r="AB923">
        <v>6105344.4100000001</v>
      </c>
      <c r="AC923">
        <v>0.76580000000000004</v>
      </c>
      <c r="AD923">
        <v>1.0113000000000001</v>
      </c>
      <c r="AE923">
        <v>23.68</v>
      </c>
      <c r="AH923">
        <v>0</v>
      </c>
      <c r="AI923">
        <v>0</v>
      </c>
      <c r="AJ923">
        <v>0</v>
      </c>
      <c r="AK923">
        <v>699.5</v>
      </c>
      <c r="AL923">
        <v>0</v>
      </c>
    </row>
    <row r="924" spans="1:38" hidden="1" x14ac:dyDescent="0.25">
      <c r="A924">
        <v>1720</v>
      </c>
      <c r="B924" t="s">
        <v>52</v>
      </c>
      <c r="C924" t="s">
        <v>52</v>
      </c>
      <c r="D924" t="s">
        <v>139</v>
      </c>
      <c r="E924" t="s">
        <v>140</v>
      </c>
      <c r="F924" t="s">
        <v>139</v>
      </c>
      <c r="H924" t="s">
        <v>2172</v>
      </c>
      <c r="I924" t="s">
        <v>662</v>
      </c>
      <c r="J924" t="s">
        <v>2173</v>
      </c>
      <c r="K924">
        <v>1</v>
      </c>
      <c r="L924">
        <v>1</v>
      </c>
      <c r="M924">
        <v>0</v>
      </c>
      <c r="N924">
        <v>0</v>
      </c>
      <c r="O924">
        <v>0</v>
      </c>
      <c r="P924">
        <v>18.835999999999999</v>
      </c>
      <c r="Q924">
        <v>19.379000000000001</v>
      </c>
      <c r="R924">
        <v>10000</v>
      </c>
      <c r="S924">
        <v>5430</v>
      </c>
      <c r="T924">
        <v>0</v>
      </c>
      <c r="U924">
        <v>0</v>
      </c>
      <c r="V924">
        <v>5430</v>
      </c>
      <c r="W924">
        <v>5349</v>
      </c>
      <c r="X924">
        <v>0</v>
      </c>
      <c r="Y924">
        <v>5349</v>
      </c>
      <c r="Z924">
        <v>1.49</v>
      </c>
      <c r="AA924">
        <v>74923</v>
      </c>
      <c r="AB924">
        <v>0</v>
      </c>
      <c r="AC924">
        <v>0.98509999999999998</v>
      </c>
      <c r="AD924">
        <v>0</v>
      </c>
      <c r="AE924">
        <v>0</v>
      </c>
      <c r="AH924">
        <v>0</v>
      </c>
      <c r="AI924">
        <v>0</v>
      </c>
      <c r="AJ924">
        <v>0</v>
      </c>
      <c r="AK924">
        <v>0</v>
      </c>
      <c r="AL924">
        <v>0</v>
      </c>
    </row>
    <row r="925" spans="1:38" hidden="1" x14ac:dyDescent="0.25">
      <c r="A925">
        <v>1721</v>
      </c>
      <c r="B925" t="s">
        <v>94</v>
      </c>
      <c r="C925" t="s">
        <v>166</v>
      </c>
      <c r="D925" t="s">
        <v>224</v>
      </c>
      <c r="E925" t="s">
        <v>1043</v>
      </c>
      <c r="F925" t="s">
        <v>224</v>
      </c>
      <c r="H925" t="s">
        <v>2174</v>
      </c>
      <c r="I925" t="s">
        <v>57</v>
      </c>
      <c r="J925" t="s">
        <v>2175</v>
      </c>
      <c r="K925">
        <v>370</v>
      </c>
      <c r="L925">
        <v>370</v>
      </c>
      <c r="M925">
        <v>0</v>
      </c>
      <c r="N925">
        <v>367</v>
      </c>
      <c r="O925">
        <v>0</v>
      </c>
      <c r="P925">
        <v>978.42899999999997</v>
      </c>
      <c r="Q925">
        <v>1014.211</v>
      </c>
      <c r="R925">
        <v>20000</v>
      </c>
      <c r="S925">
        <v>715640</v>
      </c>
      <c r="T925">
        <v>55000</v>
      </c>
      <c r="U925">
        <v>0</v>
      </c>
      <c r="V925">
        <v>770640</v>
      </c>
      <c r="W925">
        <v>6</v>
      </c>
      <c r="X925">
        <v>662990</v>
      </c>
      <c r="Y925">
        <v>662996</v>
      </c>
      <c r="Z925">
        <v>13.97</v>
      </c>
      <c r="AA925">
        <v>3892734.3</v>
      </c>
      <c r="AB925">
        <v>7789502.5999999996</v>
      </c>
      <c r="AC925">
        <v>0.86029999999999995</v>
      </c>
      <c r="AD925">
        <v>2.0009999999999999</v>
      </c>
      <c r="AE925">
        <v>27.95</v>
      </c>
      <c r="AH925">
        <v>0</v>
      </c>
      <c r="AI925">
        <v>0</v>
      </c>
      <c r="AJ925">
        <v>0</v>
      </c>
      <c r="AK925">
        <v>3314.95</v>
      </c>
      <c r="AL925">
        <v>0</v>
      </c>
    </row>
    <row r="926" spans="1:38" hidden="1" x14ac:dyDescent="0.25">
      <c r="A926">
        <v>1723</v>
      </c>
      <c r="B926" t="s">
        <v>52</v>
      </c>
      <c r="C926" t="s">
        <v>120</v>
      </c>
      <c r="D926" t="s">
        <v>196</v>
      </c>
      <c r="E926" t="s">
        <v>1009</v>
      </c>
      <c r="F926" t="s">
        <v>196</v>
      </c>
      <c r="H926" t="s">
        <v>2176</v>
      </c>
      <c r="I926" t="s">
        <v>57</v>
      </c>
      <c r="J926" t="s">
        <v>2177</v>
      </c>
      <c r="K926">
        <v>941</v>
      </c>
      <c r="L926">
        <v>941</v>
      </c>
      <c r="M926">
        <v>0</v>
      </c>
      <c r="N926">
        <v>931</v>
      </c>
      <c r="O926">
        <v>0</v>
      </c>
      <c r="P926">
        <v>643.29700000000003</v>
      </c>
      <c r="Q926">
        <v>653.15200000000004</v>
      </c>
      <c r="R926">
        <v>30000</v>
      </c>
      <c r="S926">
        <v>295650</v>
      </c>
      <c r="T926">
        <v>0</v>
      </c>
      <c r="U926">
        <v>0</v>
      </c>
      <c r="V926">
        <v>295650</v>
      </c>
      <c r="W926">
        <v>439</v>
      </c>
      <c r="X926">
        <v>267126.13199999998</v>
      </c>
      <c r="Y926">
        <v>267565.13199999998</v>
      </c>
      <c r="Z926">
        <v>9.5</v>
      </c>
      <c r="AA926">
        <v>1572723.23</v>
      </c>
      <c r="AB926">
        <v>3140902.3820000002</v>
      </c>
      <c r="AC926">
        <v>0.90500000000000003</v>
      </c>
      <c r="AD926">
        <v>1.9971000000000001</v>
      </c>
      <c r="AE926">
        <v>18.97</v>
      </c>
      <c r="AH926">
        <v>0</v>
      </c>
      <c r="AI926">
        <v>0</v>
      </c>
      <c r="AJ926">
        <v>0</v>
      </c>
      <c r="AK926">
        <v>6373.5</v>
      </c>
      <c r="AL926">
        <v>0</v>
      </c>
    </row>
    <row r="927" spans="1:38" hidden="1" x14ac:dyDescent="0.25">
      <c r="A927">
        <v>1727</v>
      </c>
      <c r="B927" t="s">
        <v>45</v>
      </c>
      <c r="C927" t="s">
        <v>45</v>
      </c>
      <c r="D927" t="s">
        <v>581</v>
      </c>
      <c r="E927" t="s">
        <v>582</v>
      </c>
      <c r="F927" t="s">
        <v>581</v>
      </c>
      <c r="H927" t="s">
        <v>2178</v>
      </c>
      <c r="I927" t="s">
        <v>79</v>
      </c>
      <c r="J927" t="s">
        <v>2179</v>
      </c>
      <c r="K927">
        <v>648</v>
      </c>
      <c r="L927">
        <v>648</v>
      </c>
      <c r="M927">
        <v>0</v>
      </c>
      <c r="N927">
        <v>0</v>
      </c>
      <c r="O927">
        <v>0</v>
      </c>
      <c r="P927">
        <v>1449.7670000000001</v>
      </c>
      <c r="Q927">
        <v>1490.086</v>
      </c>
      <c r="R927">
        <v>40000</v>
      </c>
      <c r="S927">
        <v>1612760</v>
      </c>
      <c r="T927">
        <v>2600000</v>
      </c>
      <c r="U927">
        <v>0</v>
      </c>
      <c r="V927">
        <v>4212760</v>
      </c>
      <c r="W927">
        <v>4141710</v>
      </c>
      <c r="X927">
        <v>0</v>
      </c>
      <c r="Y927">
        <v>4141710</v>
      </c>
      <c r="Z927">
        <v>1.69</v>
      </c>
      <c r="AA927">
        <v>20320838.510000002</v>
      </c>
      <c r="AB927">
        <v>20929013.27</v>
      </c>
      <c r="AC927">
        <v>0.98309999999999997</v>
      </c>
      <c r="AD927">
        <v>1.0299</v>
      </c>
      <c r="AE927">
        <v>1.74</v>
      </c>
      <c r="AH927">
        <v>0</v>
      </c>
      <c r="AI927">
        <v>0</v>
      </c>
      <c r="AJ927">
        <v>0</v>
      </c>
      <c r="AK927">
        <v>0</v>
      </c>
      <c r="AL927">
        <v>0</v>
      </c>
    </row>
    <row r="928" spans="1:38" hidden="1" x14ac:dyDescent="0.25">
      <c r="A928">
        <v>1728</v>
      </c>
      <c r="B928" t="s">
        <v>45</v>
      </c>
      <c r="C928" t="s">
        <v>46</v>
      </c>
      <c r="D928" t="s">
        <v>46</v>
      </c>
      <c r="E928" t="s">
        <v>77</v>
      </c>
      <c r="F928" t="s">
        <v>46</v>
      </c>
      <c r="H928" t="s">
        <v>2180</v>
      </c>
      <c r="I928" t="s">
        <v>436</v>
      </c>
      <c r="J928" t="s">
        <v>2181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40000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H928">
        <v>0</v>
      </c>
      <c r="AI928">
        <v>0</v>
      </c>
      <c r="AJ928">
        <v>0</v>
      </c>
      <c r="AK928">
        <v>0</v>
      </c>
      <c r="AL928">
        <v>0</v>
      </c>
    </row>
    <row r="929" spans="1:38" hidden="1" x14ac:dyDescent="0.25">
      <c r="A929">
        <v>1730</v>
      </c>
      <c r="B929" t="s">
        <v>52</v>
      </c>
      <c r="C929" t="s">
        <v>53</v>
      </c>
      <c r="D929" t="s">
        <v>54</v>
      </c>
      <c r="E929" t="s">
        <v>55</v>
      </c>
      <c r="F929" t="s">
        <v>54</v>
      </c>
      <c r="H929" t="s">
        <v>2182</v>
      </c>
      <c r="I929" t="s">
        <v>57</v>
      </c>
      <c r="J929" t="s">
        <v>2183</v>
      </c>
      <c r="K929">
        <v>561</v>
      </c>
      <c r="L929">
        <v>561</v>
      </c>
      <c r="M929">
        <v>0</v>
      </c>
      <c r="N929">
        <v>555</v>
      </c>
      <c r="O929">
        <v>0</v>
      </c>
      <c r="P929">
        <v>494.67099999999999</v>
      </c>
      <c r="Q929">
        <v>507.71</v>
      </c>
      <c r="R929">
        <v>40000</v>
      </c>
      <c r="S929">
        <v>521560</v>
      </c>
      <c r="T929">
        <v>0</v>
      </c>
      <c r="U929">
        <v>0</v>
      </c>
      <c r="V929">
        <v>521560</v>
      </c>
      <c r="W929">
        <v>4586</v>
      </c>
      <c r="X929">
        <v>467424.10399999999</v>
      </c>
      <c r="Y929">
        <v>472010.10399999999</v>
      </c>
      <c r="Z929">
        <v>9.5</v>
      </c>
      <c r="AA929">
        <v>2808003.81</v>
      </c>
      <c r="AB929">
        <v>5551479.1950000003</v>
      </c>
      <c r="AC929">
        <v>0.90500000000000003</v>
      </c>
      <c r="AD929">
        <v>1.9770000000000001</v>
      </c>
      <c r="AE929">
        <v>18.78</v>
      </c>
      <c r="AH929">
        <v>0</v>
      </c>
      <c r="AI929">
        <v>0</v>
      </c>
      <c r="AJ929">
        <v>0</v>
      </c>
      <c r="AK929">
        <v>4418.54</v>
      </c>
      <c r="AL929">
        <v>0</v>
      </c>
    </row>
    <row r="930" spans="1:38" hidden="1" x14ac:dyDescent="0.25">
      <c r="A930">
        <v>1732</v>
      </c>
      <c r="B930" t="s">
        <v>94</v>
      </c>
      <c r="C930" t="s">
        <v>166</v>
      </c>
      <c r="D930" t="s">
        <v>224</v>
      </c>
      <c r="E930" t="s">
        <v>225</v>
      </c>
      <c r="F930" t="s">
        <v>224</v>
      </c>
      <c r="H930" t="s">
        <v>2184</v>
      </c>
      <c r="I930" t="s">
        <v>57</v>
      </c>
      <c r="J930" t="s">
        <v>2185</v>
      </c>
      <c r="K930">
        <v>447</v>
      </c>
      <c r="L930">
        <v>447</v>
      </c>
      <c r="M930">
        <v>0</v>
      </c>
      <c r="N930">
        <v>431</v>
      </c>
      <c r="O930">
        <v>0</v>
      </c>
      <c r="P930">
        <v>1084.133</v>
      </c>
      <c r="Q930">
        <v>1138.9780000000001</v>
      </c>
      <c r="R930">
        <v>20000</v>
      </c>
      <c r="S930">
        <v>1096900</v>
      </c>
      <c r="T930">
        <v>0</v>
      </c>
      <c r="U930">
        <v>0</v>
      </c>
      <c r="V930">
        <v>1096900</v>
      </c>
      <c r="W930">
        <v>1286</v>
      </c>
      <c r="X930">
        <v>730010</v>
      </c>
      <c r="Y930">
        <v>731296</v>
      </c>
      <c r="Z930">
        <v>33.33</v>
      </c>
      <c r="AA930">
        <v>4258861.6399999997</v>
      </c>
      <c r="AB930">
        <v>4271376.6399999997</v>
      </c>
      <c r="AC930">
        <v>0.66669999999999996</v>
      </c>
      <c r="AD930">
        <v>1.0028999999999999</v>
      </c>
      <c r="AE930">
        <v>33.43</v>
      </c>
      <c r="AH930">
        <v>0</v>
      </c>
      <c r="AI930">
        <v>0</v>
      </c>
      <c r="AJ930">
        <v>0</v>
      </c>
      <c r="AK930">
        <v>3650.05</v>
      </c>
      <c r="AL930">
        <v>0</v>
      </c>
    </row>
    <row r="931" spans="1:38" hidden="1" x14ac:dyDescent="0.25">
      <c r="A931">
        <v>1733</v>
      </c>
      <c r="B931" t="s">
        <v>52</v>
      </c>
      <c r="C931" t="s">
        <v>52</v>
      </c>
      <c r="D931" t="s">
        <v>139</v>
      </c>
      <c r="E931" t="s">
        <v>143</v>
      </c>
      <c r="F931" t="s">
        <v>139</v>
      </c>
      <c r="H931" t="s">
        <v>2186</v>
      </c>
      <c r="I931" t="s">
        <v>57</v>
      </c>
      <c r="J931" t="s">
        <v>2187</v>
      </c>
      <c r="K931">
        <v>11</v>
      </c>
      <c r="L931">
        <v>11</v>
      </c>
      <c r="M931">
        <v>0</v>
      </c>
      <c r="N931">
        <v>11</v>
      </c>
      <c r="O931">
        <v>0</v>
      </c>
      <c r="P931">
        <v>381.49700000000001</v>
      </c>
      <c r="Q931">
        <v>390.81299999999999</v>
      </c>
      <c r="R931">
        <v>40000</v>
      </c>
      <c r="S931">
        <v>372640</v>
      </c>
      <c r="T931">
        <v>0</v>
      </c>
      <c r="U931">
        <v>354008</v>
      </c>
      <c r="V931">
        <v>18632</v>
      </c>
      <c r="W931">
        <v>0</v>
      </c>
      <c r="X931">
        <v>16862.009999999998</v>
      </c>
      <c r="Y931">
        <v>16862.009999999998</v>
      </c>
      <c r="Z931">
        <v>9.5</v>
      </c>
      <c r="AA931">
        <v>98979.98</v>
      </c>
      <c r="AB931">
        <v>197959.98199999999</v>
      </c>
      <c r="AC931">
        <v>0.90500000000000003</v>
      </c>
      <c r="AD931">
        <v>2</v>
      </c>
      <c r="AE931">
        <v>19</v>
      </c>
      <c r="AH931">
        <v>0</v>
      </c>
      <c r="AI931">
        <v>0</v>
      </c>
      <c r="AJ931">
        <v>0</v>
      </c>
      <c r="AK931">
        <v>110</v>
      </c>
      <c r="AL931">
        <v>0</v>
      </c>
    </row>
    <row r="932" spans="1:38" hidden="1" x14ac:dyDescent="0.25">
      <c r="A932">
        <v>1736</v>
      </c>
      <c r="B932" t="s">
        <v>45</v>
      </c>
      <c r="C932" t="s">
        <v>45</v>
      </c>
      <c r="D932" t="s">
        <v>125</v>
      </c>
      <c r="E932" t="s">
        <v>126</v>
      </c>
      <c r="F932" t="s">
        <v>125</v>
      </c>
      <c r="H932" t="s">
        <v>2188</v>
      </c>
      <c r="I932" t="s">
        <v>57</v>
      </c>
      <c r="J932" t="s">
        <v>2189</v>
      </c>
      <c r="K932">
        <v>1049</v>
      </c>
      <c r="L932">
        <v>1049</v>
      </c>
      <c r="M932">
        <v>0</v>
      </c>
      <c r="N932">
        <v>1031</v>
      </c>
      <c r="O932">
        <v>0</v>
      </c>
      <c r="P932">
        <v>2752.5</v>
      </c>
      <c r="Q932">
        <v>2956.8</v>
      </c>
      <c r="R932">
        <v>2000</v>
      </c>
      <c r="S932">
        <v>408600</v>
      </c>
      <c r="T932">
        <v>540000</v>
      </c>
      <c r="U932">
        <v>0</v>
      </c>
      <c r="V932">
        <v>948600</v>
      </c>
      <c r="W932">
        <v>675</v>
      </c>
      <c r="X932">
        <v>857811.04200000002</v>
      </c>
      <c r="Y932">
        <v>858486.04200000002</v>
      </c>
      <c r="Z932">
        <v>9.5</v>
      </c>
      <c r="AA932">
        <v>5044509.26</v>
      </c>
      <c r="AB932">
        <v>10079627.050000001</v>
      </c>
      <c r="AC932">
        <v>0.90500000000000003</v>
      </c>
      <c r="AD932">
        <v>1.9981</v>
      </c>
      <c r="AE932">
        <v>18.98</v>
      </c>
      <c r="AH932">
        <v>0</v>
      </c>
      <c r="AI932">
        <v>0</v>
      </c>
      <c r="AJ932">
        <v>0</v>
      </c>
      <c r="AK932">
        <v>6837</v>
      </c>
      <c r="AL932">
        <v>0</v>
      </c>
    </row>
    <row r="933" spans="1:38" hidden="1" x14ac:dyDescent="0.25">
      <c r="A933">
        <v>1737</v>
      </c>
      <c r="B933" t="s">
        <v>71</v>
      </c>
      <c r="C933" t="s">
        <v>72</v>
      </c>
      <c r="D933" t="s">
        <v>73</v>
      </c>
      <c r="E933" t="s">
        <v>85</v>
      </c>
      <c r="F933" t="s">
        <v>73</v>
      </c>
      <c r="H933" t="s">
        <v>2190</v>
      </c>
      <c r="I933" t="s">
        <v>57</v>
      </c>
      <c r="J933" t="s">
        <v>2191</v>
      </c>
      <c r="K933">
        <v>323</v>
      </c>
      <c r="L933">
        <v>323</v>
      </c>
      <c r="M933">
        <v>0</v>
      </c>
      <c r="N933">
        <v>307</v>
      </c>
      <c r="O933">
        <v>0</v>
      </c>
      <c r="P933">
        <v>1023.773</v>
      </c>
      <c r="Q933">
        <v>1048.0640000000001</v>
      </c>
      <c r="R933">
        <v>20000</v>
      </c>
      <c r="S933">
        <v>485820</v>
      </c>
      <c r="T933">
        <v>0</v>
      </c>
      <c r="U933">
        <v>0</v>
      </c>
      <c r="V933">
        <v>485820</v>
      </c>
      <c r="W933">
        <v>592</v>
      </c>
      <c r="X933">
        <v>439073.69500000001</v>
      </c>
      <c r="Y933">
        <v>439665.69500000001</v>
      </c>
      <c r="Z933">
        <v>9.5</v>
      </c>
      <c r="AA933">
        <v>2741721.75</v>
      </c>
      <c r="AB933">
        <v>5194330.3859999999</v>
      </c>
      <c r="AC933">
        <v>0.90500000000000003</v>
      </c>
      <c r="AD933">
        <v>1.8946000000000001</v>
      </c>
      <c r="AE933">
        <v>18</v>
      </c>
      <c r="AH933">
        <v>0</v>
      </c>
      <c r="AI933">
        <v>0</v>
      </c>
      <c r="AJ933">
        <v>0</v>
      </c>
      <c r="AK933">
        <v>3062.5</v>
      </c>
      <c r="AL933">
        <v>0</v>
      </c>
    </row>
    <row r="934" spans="1:38" hidden="1" x14ac:dyDescent="0.25">
      <c r="A934">
        <v>1738</v>
      </c>
      <c r="B934" t="s">
        <v>52</v>
      </c>
      <c r="C934" t="s">
        <v>52</v>
      </c>
      <c r="D934" t="s">
        <v>112</v>
      </c>
      <c r="E934" t="s">
        <v>279</v>
      </c>
      <c r="F934" t="s">
        <v>112</v>
      </c>
      <c r="H934" t="s">
        <v>2192</v>
      </c>
      <c r="I934" t="s">
        <v>57</v>
      </c>
      <c r="J934" t="s">
        <v>2193</v>
      </c>
      <c r="K934">
        <v>460</v>
      </c>
      <c r="L934">
        <v>460</v>
      </c>
      <c r="M934">
        <v>0</v>
      </c>
      <c r="N934">
        <v>449</v>
      </c>
      <c r="O934">
        <v>0</v>
      </c>
      <c r="P934">
        <v>36.112000000000002</v>
      </c>
      <c r="Q934">
        <v>62.923999999999999</v>
      </c>
      <c r="R934">
        <v>20000</v>
      </c>
      <c r="S934">
        <v>536240</v>
      </c>
      <c r="T934">
        <v>0</v>
      </c>
      <c r="U934">
        <v>0</v>
      </c>
      <c r="V934">
        <v>536240</v>
      </c>
      <c r="W934">
        <v>30710</v>
      </c>
      <c r="X934">
        <v>454585.56</v>
      </c>
      <c r="Y934">
        <v>485295.56</v>
      </c>
      <c r="Z934">
        <v>9.5</v>
      </c>
      <c r="AA934">
        <v>3024444.56</v>
      </c>
      <c r="AB934">
        <v>8177486.8870000001</v>
      </c>
      <c r="AC934">
        <v>0.90500000000000003</v>
      </c>
      <c r="AD934">
        <v>2.7038000000000002</v>
      </c>
      <c r="AE934">
        <v>25.69</v>
      </c>
      <c r="AH934">
        <v>0</v>
      </c>
      <c r="AI934">
        <v>0</v>
      </c>
      <c r="AJ934">
        <v>0</v>
      </c>
      <c r="AK934">
        <v>4490</v>
      </c>
      <c r="AL934">
        <v>0</v>
      </c>
    </row>
    <row r="935" spans="1:38" hidden="1" x14ac:dyDescent="0.25">
      <c r="A935">
        <v>1740</v>
      </c>
      <c r="B935" t="s">
        <v>94</v>
      </c>
      <c r="C935" t="s">
        <v>166</v>
      </c>
      <c r="D935" t="s">
        <v>171</v>
      </c>
      <c r="E935" t="s">
        <v>320</v>
      </c>
      <c r="F935" t="s">
        <v>171</v>
      </c>
      <c r="H935" t="s">
        <v>2194</v>
      </c>
      <c r="I935" t="s">
        <v>57</v>
      </c>
      <c r="J935" t="s">
        <v>2195</v>
      </c>
      <c r="K935">
        <v>272</v>
      </c>
      <c r="L935">
        <v>272</v>
      </c>
      <c r="M935">
        <v>0</v>
      </c>
      <c r="N935">
        <v>272</v>
      </c>
      <c r="O935">
        <v>0</v>
      </c>
      <c r="P935">
        <v>973.59799999999996</v>
      </c>
      <c r="Q935">
        <v>1009.504</v>
      </c>
      <c r="R935">
        <v>20000</v>
      </c>
      <c r="S935">
        <v>718120</v>
      </c>
      <c r="T935">
        <v>0</v>
      </c>
      <c r="U935">
        <v>0</v>
      </c>
      <c r="V935">
        <v>718120</v>
      </c>
      <c r="W935">
        <v>0</v>
      </c>
      <c r="X935">
        <v>456300</v>
      </c>
      <c r="Y935">
        <v>456300</v>
      </c>
      <c r="Z935">
        <v>36.46</v>
      </c>
      <c r="AA935">
        <v>2678481</v>
      </c>
      <c r="AB935">
        <v>5356962</v>
      </c>
      <c r="AC935">
        <v>0.63539999999999996</v>
      </c>
      <c r="AD935">
        <v>2</v>
      </c>
      <c r="AE935">
        <v>72.92</v>
      </c>
      <c r="AH935">
        <v>0</v>
      </c>
      <c r="AI935">
        <v>0</v>
      </c>
      <c r="AJ935">
        <v>0</v>
      </c>
      <c r="AK935">
        <v>2281.5</v>
      </c>
      <c r="AL935">
        <v>0</v>
      </c>
    </row>
    <row r="936" spans="1:38" hidden="1" x14ac:dyDescent="0.25">
      <c r="A936">
        <v>1743</v>
      </c>
      <c r="B936" t="s">
        <v>45</v>
      </c>
      <c r="C936" t="s">
        <v>453</v>
      </c>
      <c r="D936" t="s">
        <v>454</v>
      </c>
      <c r="E936" t="s">
        <v>603</v>
      </c>
      <c r="F936" t="s">
        <v>454</v>
      </c>
      <c r="H936" t="s">
        <v>2196</v>
      </c>
      <c r="I936" t="s">
        <v>57</v>
      </c>
      <c r="J936" t="s">
        <v>2197</v>
      </c>
      <c r="K936">
        <v>574</v>
      </c>
      <c r="L936">
        <v>574</v>
      </c>
      <c r="M936">
        <v>0</v>
      </c>
      <c r="N936">
        <v>573</v>
      </c>
      <c r="O936">
        <v>0</v>
      </c>
      <c r="P936">
        <v>802.46100000000001</v>
      </c>
      <c r="Q936">
        <v>823.45899999999995</v>
      </c>
      <c r="R936">
        <v>20000</v>
      </c>
      <c r="S936">
        <v>419960</v>
      </c>
      <c r="T936">
        <v>0</v>
      </c>
      <c r="U936">
        <v>0</v>
      </c>
      <c r="V936">
        <v>419960</v>
      </c>
      <c r="W936">
        <v>121</v>
      </c>
      <c r="X936">
        <v>379943.51799999998</v>
      </c>
      <c r="Y936">
        <v>380064.51799999998</v>
      </c>
      <c r="Z936">
        <v>9.5</v>
      </c>
      <c r="AA936">
        <v>2231373.4300000002</v>
      </c>
      <c r="AB936">
        <v>4461995.6780000003</v>
      </c>
      <c r="AC936">
        <v>0.90500000000000003</v>
      </c>
      <c r="AD936">
        <v>1.9997</v>
      </c>
      <c r="AE936">
        <v>19</v>
      </c>
      <c r="AH936">
        <v>0</v>
      </c>
      <c r="AI936">
        <v>0</v>
      </c>
      <c r="AJ936">
        <v>0</v>
      </c>
      <c r="AK936">
        <v>4010</v>
      </c>
      <c r="AL936">
        <v>0</v>
      </c>
    </row>
    <row r="937" spans="1:38" hidden="1" x14ac:dyDescent="0.25">
      <c r="A937">
        <v>1744</v>
      </c>
      <c r="B937" t="s">
        <v>45</v>
      </c>
      <c r="C937" t="s">
        <v>46</v>
      </c>
      <c r="D937" t="s">
        <v>47</v>
      </c>
      <c r="E937" t="s">
        <v>615</v>
      </c>
      <c r="F937" t="s">
        <v>47</v>
      </c>
      <c r="H937" t="s">
        <v>2198</v>
      </c>
      <c r="I937" t="s">
        <v>50</v>
      </c>
      <c r="J937" t="s">
        <v>2199</v>
      </c>
      <c r="K937">
        <v>554</v>
      </c>
      <c r="L937">
        <v>554</v>
      </c>
      <c r="M937">
        <v>0</v>
      </c>
      <c r="N937">
        <v>0</v>
      </c>
      <c r="O937">
        <v>0</v>
      </c>
      <c r="P937">
        <v>1637.2529999999999</v>
      </c>
      <c r="Q937">
        <v>1666.5830000000001</v>
      </c>
      <c r="R937">
        <v>20000</v>
      </c>
      <c r="S937">
        <v>586600</v>
      </c>
      <c r="T937">
        <v>76800</v>
      </c>
      <c r="U937">
        <v>0</v>
      </c>
      <c r="V937">
        <v>663400</v>
      </c>
      <c r="W937">
        <v>623382.19999999995</v>
      </c>
      <c r="X937">
        <v>0</v>
      </c>
      <c r="Y937">
        <v>623382.19999999995</v>
      </c>
      <c r="Z937">
        <v>6.03</v>
      </c>
      <c r="AA937">
        <v>2641886.84</v>
      </c>
      <c r="AB937">
        <v>2942348.1</v>
      </c>
      <c r="AC937">
        <v>0.93969999999999998</v>
      </c>
      <c r="AD937">
        <v>1.1136999999999999</v>
      </c>
      <c r="AE937">
        <v>6.72</v>
      </c>
      <c r="AH937">
        <v>0</v>
      </c>
      <c r="AI937">
        <v>0</v>
      </c>
      <c r="AJ937">
        <v>0</v>
      </c>
      <c r="AK937">
        <v>0</v>
      </c>
      <c r="AL937">
        <v>0</v>
      </c>
    </row>
    <row r="938" spans="1:38" hidden="1" x14ac:dyDescent="0.25">
      <c r="A938">
        <v>1746</v>
      </c>
      <c r="B938" t="s">
        <v>52</v>
      </c>
      <c r="C938" t="s">
        <v>129</v>
      </c>
      <c r="D938" t="s">
        <v>284</v>
      </c>
      <c r="E938" t="s">
        <v>945</v>
      </c>
      <c r="F938" t="s">
        <v>284</v>
      </c>
      <c r="H938" t="s">
        <v>2200</v>
      </c>
      <c r="I938" t="s">
        <v>43</v>
      </c>
      <c r="J938" t="s">
        <v>2201</v>
      </c>
      <c r="K938">
        <v>2109</v>
      </c>
      <c r="L938">
        <v>2109</v>
      </c>
      <c r="M938">
        <v>0</v>
      </c>
      <c r="N938">
        <v>0</v>
      </c>
      <c r="O938">
        <v>0</v>
      </c>
      <c r="P938">
        <v>560.03099999999995</v>
      </c>
      <c r="Q938">
        <v>584.36599999999999</v>
      </c>
      <c r="R938">
        <v>20000</v>
      </c>
      <c r="S938">
        <v>486700</v>
      </c>
      <c r="T938">
        <v>0</v>
      </c>
      <c r="U938">
        <v>205000</v>
      </c>
      <c r="V938">
        <v>281700</v>
      </c>
      <c r="W938">
        <v>253985.4</v>
      </c>
      <c r="X938">
        <v>0</v>
      </c>
      <c r="Y938">
        <v>253985.4</v>
      </c>
      <c r="Z938">
        <v>9.84</v>
      </c>
      <c r="AA938">
        <v>2399888.4</v>
      </c>
      <c r="AB938">
        <v>1326452.6499999999</v>
      </c>
      <c r="AC938">
        <v>0.90159999999999996</v>
      </c>
      <c r="AD938">
        <v>0.55269999999999997</v>
      </c>
      <c r="AE938">
        <v>5.44</v>
      </c>
      <c r="AH938">
        <v>0</v>
      </c>
      <c r="AI938">
        <v>0</v>
      </c>
      <c r="AJ938">
        <v>0</v>
      </c>
      <c r="AK938">
        <v>0</v>
      </c>
      <c r="AL938">
        <v>0</v>
      </c>
    </row>
    <row r="939" spans="1:38" hidden="1" x14ac:dyDescent="0.25">
      <c r="A939">
        <v>1748</v>
      </c>
      <c r="B939" t="s">
        <v>52</v>
      </c>
      <c r="C939" t="s">
        <v>129</v>
      </c>
      <c r="D939" t="s">
        <v>252</v>
      </c>
      <c r="E939" t="s">
        <v>833</v>
      </c>
      <c r="F939" t="s">
        <v>252</v>
      </c>
      <c r="H939" t="s">
        <v>2202</v>
      </c>
      <c r="I939" t="s">
        <v>43</v>
      </c>
      <c r="J939" t="s">
        <v>2203</v>
      </c>
      <c r="K939">
        <v>1502</v>
      </c>
      <c r="L939">
        <v>1502</v>
      </c>
      <c r="M939">
        <v>0</v>
      </c>
      <c r="N939">
        <v>0</v>
      </c>
      <c r="O939">
        <v>0</v>
      </c>
      <c r="P939">
        <v>440.59300000000002</v>
      </c>
      <c r="Q939">
        <v>449.00400000000002</v>
      </c>
      <c r="R939">
        <v>20000</v>
      </c>
      <c r="S939">
        <v>168220</v>
      </c>
      <c r="T939">
        <v>0</v>
      </c>
      <c r="U939">
        <v>0</v>
      </c>
      <c r="V939">
        <v>168220</v>
      </c>
      <c r="W939">
        <v>147535.29999999999</v>
      </c>
      <c r="X939">
        <v>0</v>
      </c>
      <c r="Y939">
        <v>147535.29999999999</v>
      </c>
      <c r="Z939">
        <v>12.3</v>
      </c>
      <c r="AA939">
        <v>1351767.55</v>
      </c>
      <c r="AB939">
        <v>861836.55</v>
      </c>
      <c r="AC939">
        <v>0.877</v>
      </c>
      <c r="AD939">
        <v>0.63759999999999994</v>
      </c>
      <c r="AE939">
        <v>7.84</v>
      </c>
      <c r="AH939">
        <v>0</v>
      </c>
      <c r="AI939">
        <v>0</v>
      </c>
      <c r="AJ939">
        <v>0</v>
      </c>
      <c r="AK939">
        <v>0</v>
      </c>
      <c r="AL939">
        <v>0</v>
      </c>
    </row>
    <row r="940" spans="1:38" hidden="1" x14ac:dyDescent="0.25">
      <c r="A940">
        <v>1750</v>
      </c>
      <c r="B940" t="s">
        <v>39</v>
      </c>
      <c r="C940" t="s">
        <v>216</v>
      </c>
      <c r="D940" t="s">
        <v>800</v>
      </c>
      <c r="E940" t="s">
        <v>937</v>
      </c>
      <c r="F940" t="s">
        <v>800</v>
      </c>
      <c r="H940" t="s">
        <v>2204</v>
      </c>
      <c r="I940" t="s">
        <v>57</v>
      </c>
      <c r="J940" t="s">
        <v>2205</v>
      </c>
      <c r="K940">
        <v>416</v>
      </c>
      <c r="L940">
        <v>416</v>
      </c>
      <c r="M940">
        <v>0</v>
      </c>
      <c r="N940">
        <v>416</v>
      </c>
      <c r="O940">
        <v>0</v>
      </c>
      <c r="P940">
        <v>718.899</v>
      </c>
      <c r="Q940">
        <v>740.83299999999997</v>
      </c>
      <c r="R940">
        <v>20000</v>
      </c>
      <c r="S940">
        <v>438680</v>
      </c>
      <c r="T940">
        <v>0</v>
      </c>
      <c r="U940">
        <v>0</v>
      </c>
      <c r="V940">
        <v>438680</v>
      </c>
      <c r="W940">
        <v>0</v>
      </c>
      <c r="X940">
        <v>345100.44</v>
      </c>
      <c r="Y940">
        <v>345100.44</v>
      </c>
      <c r="Z940">
        <v>21.33</v>
      </c>
      <c r="AA940">
        <v>2008484.64</v>
      </c>
      <c r="AB940">
        <v>2008484.64</v>
      </c>
      <c r="AC940">
        <v>0.78669999999999995</v>
      </c>
      <c r="AD940">
        <v>1</v>
      </c>
      <c r="AE940">
        <v>21.33</v>
      </c>
      <c r="AH940">
        <v>0</v>
      </c>
      <c r="AI940">
        <v>0</v>
      </c>
      <c r="AJ940">
        <v>0</v>
      </c>
      <c r="AK940">
        <v>3549</v>
      </c>
      <c r="AL940">
        <v>0</v>
      </c>
    </row>
    <row r="941" spans="1:38" hidden="1" x14ac:dyDescent="0.25">
      <c r="A941">
        <v>1752</v>
      </c>
      <c r="B941" t="s">
        <v>52</v>
      </c>
      <c r="C941" t="s">
        <v>129</v>
      </c>
      <c r="D941" t="s">
        <v>284</v>
      </c>
      <c r="E941" t="s">
        <v>690</v>
      </c>
      <c r="F941" t="s">
        <v>284</v>
      </c>
      <c r="H941" t="s">
        <v>2206</v>
      </c>
      <c r="I941" t="s">
        <v>57</v>
      </c>
      <c r="J941" t="s">
        <v>2207</v>
      </c>
      <c r="K941">
        <v>326</v>
      </c>
      <c r="L941">
        <v>326</v>
      </c>
      <c r="M941">
        <v>0</v>
      </c>
      <c r="N941">
        <v>326</v>
      </c>
      <c r="O941">
        <v>0</v>
      </c>
      <c r="P941">
        <v>4385.8</v>
      </c>
      <c r="Q941">
        <v>4777.8999999999996</v>
      </c>
      <c r="R941">
        <v>1000</v>
      </c>
      <c r="S941">
        <v>392100</v>
      </c>
      <c r="T941">
        <v>0</v>
      </c>
      <c r="U941">
        <v>0</v>
      </c>
      <c r="V941">
        <v>392100</v>
      </c>
      <c r="W941">
        <v>0</v>
      </c>
      <c r="X941">
        <v>354851</v>
      </c>
      <c r="Y941">
        <v>354851</v>
      </c>
      <c r="Z941">
        <v>9.5</v>
      </c>
      <c r="AA941">
        <v>2082977</v>
      </c>
      <c r="AB941">
        <v>4165952.37</v>
      </c>
      <c r="AC941">
        <v>0.90500000000000003</v>
      </c>
      <c r="AD941">
        <v>2</v>
      </c>
      <c r="AE941">
        <v>19</v>
      </c>
      <c r="AH941">
        <v>0</v>
      </c>
      <c r="AI941">
        <v>0</v>
      </c>
      <c r="AJ941">
        <v>0</v>
      </c>
      <c r="AK941">
        <v>3260</v>
      </c>
      <c r="AL941">
        <v>0</v>
      </c>
    </row>
    <row r="942" spans="1:38" hidden="1" x14ac:dyDescent="0.25">
      <c r="A942">
        <v>1753</v>
      </c>
      <c r="B942" t="s">
        <v>52</v>
      </c>
      <c r="C942" t="s">
        <v>52</v>
      </c>
      <c r="D942" t="s">
        <v>139</v>
      </c>
      <c r="E942" t="s">
        <v>1065</v>
      </c>
      <c r="F942" t="s">
        <v>139</v>
      </c>
      <c r="H942" t="s">
        <v>2208</v>
      </c>
      <c r="I942" t="s">
        <v>57</v>
      </c>
      <c r="J942" t="s">
        <v>2209</v>
      </c>
      <c r="K942">
        <v>499</v>
      </c>
      <c r="L942">
        <v>499</v>
      </c>
      <c r="M942">
        <v>0</v>
      </c>
      <c r="N942">
        <v>499</v>
      </c>
      <c r="O942">
        <v>0</v>
      </c>
      <c r="P942">
        <v>12153.1</v>
      </c>
      <c r="Q942">
        <v>12359.6</v>
      </c>
      <c r="R942">
        <v>3000</v>
      </c>
      <c r="S942">
        <v>619500</v>
      </c>
      <c r="T942">
        <v>0</v>
      </c>
      <c r="U942">
        <v>0</v>
      </c>
      <c r="V942">
        <v>619500</v>
      </c>
      <c r="W942">
        <v>0</v>
      </c>
      <c r="X942">
        <v>560646.46</v>
      </c>
      <c r="Y942">
        <v>560646.46</v>
      </c>
      <c r="Z942">
        <v>9.5</v>
      </c>
      <c r="AA942">
        <v>3290994.82</v>
      </c>
      <c r="AB942">
        <v>6581994.6399999997</v>
      </c>
      <c r="AC942">
        <v>0.90500000000000003</v>
      </c>
      <c r="AD942">
        <v>2</v>
      </c>
      <c r="AE942">
        <v>19</v>
      </c>
      <c r="AH942">
        <v>0</v>
      </c>
      <c r="AI942">
        <v>0</v>
      </c>
      <c r="AJ942">
        <v>0</v>
      </c>
      <c r="AK942">
        <v>4990</v>
      </c>
      <c r="AL942">
        <v>0</v>
      </c>
    </row>
    <row r="943" spans="1:38" hidden="1" x14ac:dyDescent="0.25">
      <c r="A943">
        <v>1757</v>
      </c>
      <c r="B943" t="s">
        <v>71</v>
      </c>
      <c r="C943" t="s">
        <v>72</v>
      </c>
      <c r="D943" t="s">
        <v>73</v>
      </c>
      <c r="E943" t="s">
        <v>503</v>
      </c>
      <c r="F943" t="s">
        <v>73</v>
      </c>
      <c r="H943" t="s">
        <v>2210</v>
      </c>
      <c r="I943" t="s">
        <v>57</v>
      </c>
      <c r="J943" t="s">
        <v>2211</v>
      </c>
      <c r="K943">
        <v>14</v>
      </c>
      <c r="L943">
        <v>14</v>
      </c>
      <c r="M943">
        <v>0</v>
      </c>
      <c r="N943">
        <v>13</v>
      </c>
      <c r="O943">
        <v>0</v>
      </c>
      <c r="P943">
        <v>35.137999999999998</v>
      </c>
      <c r="Q943">
        <v>40.226999999999997</v>
      </c>
      <c r="R943">
        <v>20000</v>
      </c>
      <c r="S943">
        <v>101780</v>
      </c>
      <c r="T943">
        <v>0</v>
      </c>
      <c r="U943">
        <v>72545</v>
      </c>
      <c r="V943">
        <v>29235</v>
      </c>
      <c r="W943">
        <v>107</v>
      </c>
      <c r="X943">
        <v>26000</v>
      </c>
      <c r="Y943">
        <v>26107</v>
      </c>
      <c r="Z943">
        <v>10.7</v>
      </c>
      <c r="AA943">
        <v>153454.92000000001</v>
      </c>
      <c r="AB943">
        <v>306200.92</v>
      </c>
      <c r="AC943">
        <v>0.89300000000000002</v>
      </c>
      <c r="AD943">
        <v>1.9954000000000001</v>
      </c>
      <c r="AE943">
        <v>21.35</v>
      </c>
      <c r="AH943">
        <v>0</v>
      </c>
      <c r="AI943">
        <v>0</v>
      </c>
      <c r="AJ943">
        <v>0</v>
      </c>
      <c r="AK943">
        <v>130</v>
      </c>
      <c r="AL943">
        <v>0</v>
      </c>
    </row>
    <row r="944" spans="1:38" hidden="1" x14ac:dyDescent="0.25">
      <c r="A944">
        <v>1761</v>
      </c>
      <c r="B944" t="s">
        <v>94</v>
      </c>
      <c r="C944" t="s">
        <v>166</v>
      </c>
      <c r="D944" t="s">
        <v>175</v>
      </c>
      <c r="E944" t="s">
        <v>337</v>
      </c>
      <c r="F944" t="s">
        <v>175</v>
      </c>
      <c r="H944" t="s">
        <v>2212</v>
      </c>
      <c r="I944" t="s">
        <v>57</v>
      </c>
      <c r="J944" t="s">
        <v>2213</v>
      </c>
      <c r="K944">
        <v>409</v>
      </c>
      <c r="L944">
        <v>409</v>
      </c>
      <c r="M944">
        <v>0</v>
      </c>
      <c r="N944">
        <v>356</v>
      </c>
      <c r="O944">
        <v>0</v>
      </c>
      <c r="P944">
        <v>636.67999999999995</v>
      </c>
      <c r="Q944">
        <v>655.92399999999998</v>
      </c>
      <c r="R944">
        <v>20000</v>
      </c>
      <c r="S944">
        <v>384880</v>
      </c>
      <c r="T944">
        <v>0</v>
      </c>
      <c r="U944">
        <v>0</v>
      </c>
      <c r="V944">
        <v>384880</v>
      </c>
      <c r="W944">
        <v>1107</v>
      </c>
      <c r="X944">
        <v>347208.67599999998</v>
      </c>
      <c r="Y944">
        <v>348315.67599999998</v>
      </c>
      <c r="Z944">
        <v>9.5</v>
      </c>
      <c r="AA944">
        <v>2054193.51</v>
      </c>
      <c r="AB944">
        <v>4099228.3909999998</v>
      </c>
      <c r="AC944">
        <v>0.90500000000000003</v>
      </c>
      <c r="AD944">
        <v>1.9955000000000001</v>
      </c>
      <c r="AE944">
        <v>18.96</v>
      </c>
      <c r="AH944">
        <v>0</v>
      </c>
      <c r="AI944">
        <v>0</v>
      </c>
      <c r="AJ944">
        <v>0</v>
      </c>
      <c r="AK944">
        <v>3120.5</v>
      </c>
      <c r="AL944">
        <v>0</v>
      </c>
    </row>
    <row r="945" spans="1:38" hidden="1" x14ac:dyDescent="0.25">
      <c r="A945">
        <v>1763</v>
      </c>
      <c r="B945" t="s">
        <v>94</v>
      </c>
      <c r="C945" t="s">
        <v>166</v>
      </c>
      <c r="D945" t="s">
        <v>224</v>
      </c>
      <c r="E945" t="s">
        <v>566</v>
      </c>
      <c r="F945" t="s">
        <v>224</v>
      </c>
      <c r="H945" t="s">
        <v>2214</v>
      </c>
      <c r="I945" t="s">
        <v>57</v>
      </c>
      <c r="J945" t="s">
        <v>2215</v>
      </c>
      <c r="K945">
        <v>403</v>
      </c>
      <c r="L945">
        <v>403</v>
      </c>
      <c r="M945">
        <v>0</v>
      </c>
      <c r="N945">
        <v>402</v>
      </c>
      <c r="O945">
        <v>0</v>
      </c>
      <c r="P945">
        <v>615.84199999999998</v>
      </c>
      <c r="Q945">
        <v>641.01300000000003</v>
      </c>
      <c r="R945">
        <v>40000</v>
      </c>
      <c r="S945">
        <v>1006840</v>
      </c>
      <c r="T945">
        <v>0</v>
      </c>
      <c r="U945">
        <v>0</v>
      </c>
      <c r="V945">
        <v>1006840</v>
      </c>
      <c r="W945">
        <v>117</v>
      </c>
      <c r="X945">
        <v>676780</v>
      </c>
      <c r="Y945">
        <v>676897</v>
      </c>
      <c r="Z945">
        <v>32.770000000000003</v>
      </c>
      <c r="AA945">
        <v>3940593.6</v>
      </c>
      <c r="AB945">
        <v>3945559.6</v>
      </c>
      <c r="AC945">
        <v>0.67230000000000001</v>
      </c>
      <c r="AD945">
        <v>1.0013000000000001</v>
      </c>
      <c r="AE945">
        <v>32.81</v>
      </c>
      <c r="AH945">
        <v>0</v>
      </c>
      <c r="AI945">
        <v>0</v>
      </c>
      <c r="AJ945">
        <v>0</v>
      </c>
      <c r="AK945">
        <v>3383.9</v>
      </c>
      <c r="AL945">
        <v>0</v>
      </c>
    </row>
    <row r="946" spans="1:38" hidden="1" x14ac:dyDescent="0.25">
      <c r="A946">
        <v>1764</v>
      </c>
      <c r="B946" t="s">
        <v>52</v>
      </c>
      <c r="C946" t="s">
        <v>129</v>
      </c>
      <c r="D946" t="s">
        <v>252</v>
      </c>
      <c r="E946" t="s">
        <v>833</v>
      </c>
      <c r="F946" t="s">
        <v>252</v>
      </c>
      <c r="H946" t="s">
        <v>2216</v>
      </c>
      <c r="I946" t="s">
        <v>57</v>
      </c>
      <c r="J946" t="s">
        <v>2217</v>
      </c>
      <c r="K946">
        <v>177</v>
      </c>
      <c r="L946">
        <v>177</v>
      </c>
      <c r="M946">
        <v>0</v>
      </c>
      <c r="N946">
        <v>177</v>
      </c>
      <c r="O946">
        <v>0</v>
      </c>
      <c r="P946">
        <v>701.15200000000004</v>
      </c>
      <c r="Q946">
        <v>715.50400000000002</v>
      </c>
      <c r="R946">
        <v>20000</v>
      </c>
      <c r="S946">
        <v>287040</v>
      </c>
      <c r="T946">
        <v>15000</v>
      </c>
      <c r="U946">
        <v>0</v>
      </c>
      <c r="V946">
        <v>302040</v>
      </c>
      <c r="W946">
        <v>0</v>
      </c>
      <c r="X946">
        <v>260360.93299999999</v>
      </c>
      <c r="Y946">
        <v>260360.93299999999</v>
      </c>
      <c r="Z946">
        <v>13.8</v>
      </c>
      <c r="AA946">
        <v>1528318.55</v>
      </c>
      <c r="AB946">
        <v>3057837.1970000002</v>
      </c>
      <c r="AC946">
        <v>0.86199999999999999</v>
      </c>
      <c r="AD946">
        <v>2.0007999999999999</v>
      </c>
      <c r="AE946">
        <v>27.61</v>
      </c>
      <c r="AH946">
        <v>0</v>
      </c>
      <c r="AI946">
        <v>0</v>
      </c>
      <c r="AJ946">
        <v>0</v>
      </c>
      <c r="AK946">
        <v>1533</v>
      </c>
      <c r="AL946">
        <v>0</v>
      </c>
    </row>
    <row r="947" spans="1:38" hidden="1" x14ac:dyDescent="0.25">
      <c r="A947">
        <v>1767</v>
      </c>
      <c r="B947" t="s">
        <v>39</v>
      </c>
      <c r="C947" t="s">
        <v>216</v>
      </c>
      <c r="D947" t="s">
        <v>2218</v>
      </c>
      <c r="E947" t="s">
        <v>2219</v>
      </c>
      <c r="F947" t="s">
        <v>2218</v>
      </c>
      <c r="H947" t="s">
        <v>2220</v>
      </c>
      <c r="I947" t="s">
        <v>378</v>
      </c>
      <c r="J947" t="s">
        <v>2221</v>
      </c>
      <c r="K947">
        <v>3715</v>
      </c>
      <c r="L947">
        <v>3715</v>
      </c>
      <c r="M947">
        <v>0</v>
      </c>
      <c r="N947">
        <v>20</v>
      </c>
      <c r="O947">
        <v>0</v>
      </c>
      <c r="P947">
        <v>857.779</v>
      </c>
      <c r="Q947">
        <v>873.22199999999998</v>
      </c>
      <c r="R947">
        <v>20000</v>
      </c>
      <c r="S947">
        <v>308860</v>
      </c>
      <c r="T947">
        <v>0</v>
      </c>
      <c r="U947">
        <v>0</v>
      </c>
      <c r="V947">
        <v>308860</v>
      </c>
      <c r="W947">
        <v>241787</v>
      </c>
      <c r="X947">
        <v>20243.975999999999</v>
      </c>
      <c r="Y947">
        <v>262030.976</v>
      </c>
      <c r="Z947">
        <v>15.16</v>
      </c>
      <c r="AA947">
        <v>2700934.52</v>
      </c>
      <c r="AB947">
        <v>2576758.6090000002</v>
      </c>
      <c r="AC947">
        <v>0.84840000000000004</v>
      </c>
      <c r="AD947">
        <v>0.95399999999999996</v>
      </c>
      <c r="AE947">
        <v>14.46</v>
      </c>
      <c r="AH947">
        <v>0</v>
      </c>
      <c r="AI947">
        <v>0</v>
      </c>
      <c r="AJ947">
        <v>0</v>
      </c>
      <c r="AK947">
        <v>108</v>
      </c>
      <c r="AL947">
        <v>0</v>
      </c>
    </row>
    <row r="948" spans="1:38" hidden="1" x14ac:dyDescent="0.25">
      <c r="A948">
        <v>1769</v>
      </c>
      <c r="B948" t="s">
        <v>94</v>
      </c>
      <c r="C948" t="s">
        <v>166</v>
      </c>
      <c r="D948" t="s">
        <v>171</v>
      </c>
      <c r="E948" t="s">
        <v>1395</v>
      </c>
      <c r="F948" t="s">
        <v>171</v>
      </c>
      <c r="H948" t="s">
        <v>2222</v>
      </c>
      <c r="I948" t="s">
        <v>57</v>
      </c>
      <c r="J948" t="s">
        <v>2223</v>
      </c>
      <c r="K948">
        <v>337</v>
      </c>
      <c r="L948">
        <v>337</v>
      </c>
      <c r="M948">
        <v>0</v>
      </c>
      <c r="N948">
        <v>337</v>
      </c>
      <c r="O948">
        <v>0</v>
      </c>
      <c r="P948">
        <v>767.76</v>
      </c>
      <c r="Q948">
        <v>795.05</v>
      </c>
      <c r="R948">
        <v>20000</v>
      </c>
      <c r="S948">
        <v>545800</v>
      </c>
      <c r="T948">
        <v>0</v>
      </c>
      <c r="U948">
        <v>0</v>
      </c>
      <c r="V948">
        <v>545800</v>
      </c>
      <c r="W948">
        <v>0</v>
      </c>
      <c r="X948">
        <v>493950.08199999999</v>
      </c>
      <c r="Y948">
        <v>493950.08199999999</v>
      </c>
      <c r="Z948">
        <v>9.5</v>
      </c>
      <c r="AA948">
        <v>2899486.24</v>
      </c>
      <c r="AB948">
        <v>5798972.3590000002</v>
      </c>
      <c r="AC948">
        <v>0.90500000000000003</v>
      </c>
      <c r="AD948">
        <v>2</v>
      </c>
      <c r="AE948">
        <v>19</v>
      </c>
      <c r="AH948">
        <v>0</v>
      </c>
      <c r="AI948">
        <v>0</v>
      </c>
      <c r="AJ948">
        <v>0</v>
      </c>
      <c r="AK948">
        <v>3100.5</v>
      </c>
      <c r="AL948">
        <v>0</v>
      </c>
    </row>
    <row r="949" spans="1:38" hidden="1" x14ac:dyDescent="0.25">
      <c r="A949">
        <v>1770</v>
      </c>
      <c r="B949" t="s">
        <v>94</v>
      </c>
      <c r="C949" t="s">
        <v>102</v>
      </c>
      <c r="D949" t="s">
        <v>159</v>
      </c>
      <c r="E949" t="s">
        <v>842</v>
      </c>
      <c r="F949" t="s">
        <v>159</v>
      </c>
      <c r="H949" t="s">
        <v>2224</v>
      </c>
      <c r="I949" t="s">
        <v>57</v>
      </c>
      <c r="J949" t="s">
        <v>2225</v>
      </c>
      <c r="K949">
        <v>524</v>
      </c>
      <c r="L949">
        <v>524</v>
      </c>
      <c r="M949">
        <v>0</v>
      </c>
      <c r="N949">
        <v>511</v>
      </c>
      <c r="O949">
        <v>0</v>
      </c>
      <c r="P949">
        <v>990.62</v>
      </c>
      <c r="Q949">
        <v>1032.299</v>
      </c>
      <c r="R949">
        <v>20000</v>
      </c>
      <c r="S949">
        <v>833580</v>
      </c>
      <c r="T949">
        <v>0</v>
      </c>
      <c r="U949">
        <v>0</v>
      </c>
      <c r="V949">
        <v>833580</v>
      </c>
      <c r="W949">
        <v>203</v>
      </c>
      <c r="X949">
        <v>689600</v>
      </c>
      <c r="Y949">
        <v>689803</v>
      </c>
      <c r="Z949">
        <v>17.25</v>
      </c>
      <c r="AA949">
        <v>4054089.13</v>
      </c>
      <c r="AB949">
        <v>8118357.1299999999</v>
      </c>
      <c r="AC949">
        <v>0.82750000000000001</v>
      </c>
      <c r="AD949">
        <v>2.0024999999999999</v>
      </c>
      <c r="AE949">
        <v>34.54</v>
      </c>
      <c r="AH949">
        <v>0</v>
      </c>
      <c r="AI949">
        <v>0</v>
      </c>
      <c r="AJ949">
        <v>0</v>
      </c>
      <c r="AK949">
        <v>3448</v>
      </c>
      <c r="AL949">
        <v>0</v>
      </c>
    </row>
    <row r="950" spans="1:38" hidden="1" x14ac:dyDescent="0.25">
      <c r="A950">
        <v>1772</v>
      </c>
      <c r="B950" t="s">
        <v>52</v>
      </c>
      <c r="C950" t="s">
        <v>120</v>
      </c>
      <c r="D950" t="s">
        <v>196</v>
      </c>
      <c r="E950" t="s">
        <v>197</v>
      </c>
      <c r="F950" t="s">
        <v>196</v>
      </c>
      <c r="H950" t="s">
        <v>2226</v>
      </c>
      <c r="I950" t="s">
        <v>57</v>
      </c>
      <c r="J950" t="s">
        <v>2227</v>
      </c>
      <c r="K950">
        <v>517</v>
      </c>
      <c r="L950">
        <v>517</v>
      </c>
      <c r="M950">
        <v>0</v>
      </c>
      <c r="N950">
        <v>506</v>
      </c>
      <c r="O950">
        <v>0</v>
      </c>
      <c r="P950">
        <v>894.601</v>
      </c>
      <c r="Q950">
        <v>910.07600000000002</v>
      </c>
      <c r="R950">
        <v>20000</v>
      </c>
      <c r="S950">
        <v>309500</v>
      </c>
      <c r="T950">
        <v>0</v>
      </c>
      <c r="U950">
        <v>0</v>
      </c>
      <c r="V950">
        <v>309500</v>
      </c>
      <c r="W950">
        <v>385</v>
      </c>
      <c r="X950">
        <v>279711.93599999999</v>
      </c>
      <c r="Y950">
        <v>280096.93599999999</v>
      </c>
      <c r="Z950">
        <v>9.5</v>
      </c>
      <c r="AA950">
        <v>1646002.57</v>
      </c>
      <c r="AB950">
        <v>3287425.48</v>
      </c>
      <c r="AC950">
        <v>0.90500000000000003</v>
      </c>
      <c r="AD950">
        <v>1.9972000000000001</v>
      </c>
      <c r="AE950">
        <v>18.97</v>
      </c>
      <c r="AH950">
        <v>0</v>
      </c>
      <c r="AI950">
        <v>0</v>
      </c>
      <c r="AJ950">
        <v>0</v>
      </c>
      <c r="AK950">
        <v>3255</v>
      </c>
      <c r="AL950">
        <v>0</v>
      </c>
    </row>
    <row r="951" spans="1:38" hidden="1" x14ac:dyDescent="0.25">
      <c r="A951">
        <v>1773</v>
      </c>
      <c r="B951" t="s">
        <v>52</v>
      </c>
      <c r="C951" t="s">
        <v>129</v>
      </c>
      <c r="D951" t="s">
        <v>252</v>
      </c>
      <c r="E951" t="s">
        <v>685</v>
      </c>
      <c r="F951" t="s">
        <v>252</v>
      </c>
      <c r="H951" t="s">
        <v>2228</v>
      </c>
      <c r="I951" t="s">
        <v>43</v>
      </c>
      <c r="J951" t="s">
        <v>2229</v>
      </c>
      <c r="K951">
        <v>1732</v>
      </c>
      <c r="L951">
        <v>1732</v>
      </c>
      <c r="M951">
        <v>0</v>
      </c>
      <c r="N951">
        <v>0</v>
      </c>
      <c r="O951">
        <v>0</v>
      </c>
      <c r="P951">
        <v>1031.3969999999999</v>
      </c>
      <c r="Q951">
        <v>1057.3620000000001</v>
      </c>
      <c r="R951">
        <v>20000</v>
      </c>
      <c r="S951">
        <v>519300</v>
      </c>
      <c r="T951">
        <v>0</v>
      </c>
      <c r="U951">
        <v>182000</v>
      </c>
      <c r="V951">
        <v>337300</v>
      </c>
      <c r="W951">
        <v>297223</v>
      </c>
      <c r="X951">
        <v>0</v>
      </c>
      <c r="Y951">
        <v>297223</v>
      </c>
      <c r="Z951">
        <v>11.88</v>
      </c>
      <c r="AA951">
        <v>2538320.7000000002</v>
      </c>
      <c r="AB951">
        <v>1320630.58</v>
      </c>
      <c r="AC951">
        <v>0.88119999999999998</v>
      </c>
      <c r="AD951">
        <v>0.52029999999999998</v>
      </c>
      <c r="AE951">
        <v>6.18</v>
      </c>
      <c r="AH951">
        <v>0</v>
      </c>
      <c r="AI951">
        <v>0</v>
      </c>
      <c r="AJ951">
        <v>0</v>
      </c>
      <c r="AK951">
        <v>0</v>
      </c>
      <c r="AL951">
        <v>0</v>
      </c>
    </row>
    <row r="952" spans="1:38" hidden="1" x14ac:dyDescent="0.25">
      <c r="A952">
        <v>1774</v>
      </c>
      <c r="B952" t="s">
        <v>52</v>
      </c>
      <c r="C952" t="s">
        <v>120</v>
      </c>
      <c r="D952" t="s">
        <v>196</v>
      </c>
      <c r="E952" t="s">
        <v>718</v>
      </c>
      <c r="F952" t="s">
        <v>196</v>
      </c>
      <c r="H952" t="s">
        <v>2230</v>
      </c>
      <c r="I952" t="s">
        <v>57</v>
      </c>
      <c r="J952" t="s">
        <v>2231</v>
      </c>
      <c r="K952">
        <v>319</v>
      </c>
      <c r="L952">
        <v>319</v>
      </c>
      <c r="M952">
        <v>0</v>
      </c>
      <c r="N952">
        <v>298</v>
      </c>
      <c r="O952">
        <v>0</v>
      </c>
      <c r="P952">
        <v>821.23400000000004</v>
      </c>
      <c r="Q952">
        <v>843.298</v>
      </c>
      <c r="R952">
        <v>20000</v>
      </c>
      <c r="S952">
        <v>441280</v>
      </c>
      <c r="T952">
        <v>0</v>
      </c>
      <c r="U952">
        <v>0</v>
      </c>
      <c r="V952">
        <v>441280</v>
      </c>
      <c r="W952">
        <v>586</v>
      </c>
      <c r="X952">
        <v>398772.07</v>
      </c>
      <c r="Y952">
        <v>399358.07</v>
      </c>
      <c r="Z952">
        <v>9.5</v>
      </c>
      <c r="AA952">
        <v>2349453.85</v>
      </c>
      <c r="AB952">
        <v>4692132.8210000005</v>
      </c>
      <c r="AC952">
        <v>0.90500000000000003</v>
      </c>
      <c r="AD952">
        <v>1.9971000000000001</v>
      </c>
      <c r="AE952">
        <v>18.97</v>
      </c>
      <c r="AH952">
        <v>0</v>
      </c>
      <c r="AI952">
        <v>0</v>
      </c>
      <c r="AJ952">
        <v>0</v>
      </c>
      <c r="AK952">
        <v>2623</v>
      </c>
      <c r="AL952">
        <v>0</v>
      </c>
    </row>
    <row r="953" spans="1:38" hidden="1" x14ac:dyDescent="0.25">
      <c r="A953">
        <v>1776</v>
      </c>
      <c r="B953" t="s">
        <v>52</v>
      </c>
      <c r="C953" t="s">
        <v>53</v>
      </c>
      <c r="D953" t="s">
        <v>491</v>
      </c>
      <c r="E953" t="s">
        <v>836</v>
      </c>
      <c r="F953" t="s">
        <v>491</v>
      </c>
      <c r="H953" t="s">
        <v>2232</v>
      </c>
      <c r="I953" t="s">
        <v>57</v>
      </c>
      <c r="J953" t="s">
        <v>2233</v>
      </c>
      <c r="K953">
        <v>346</v>
      </c>
      <c r="L953">
        <v>346</v>
      </c>
      <c r="M953">
        <v>0</v>
      </c>
      <c r="N953">
        <v>344</v>
      </c>
      <c r="O953">
        <v>0</v>
      </c>
      <c r="P953">
        <v>546.08600000000001</v>
      </c>
      <c r="Q953">
        <v>563.77700000000004</v>
      </c>
      <c r="R953">
        <v>20000</v>
      </c>
      <c r="S953">
        <v>353820</v>
      </c>
      <c r="T953">
        <v>110000</v>
      </c>
      <c r="U953">
        <v>0</v>
      </c>
      <c r="V953">
        <v>463820</v>
      </c>
      <c r="W953">
        <v>39</v>
      </c>
      <c r="X953">
        <v>419719.10600000003</v>
      </c>
      <c r="Y953">
        <v>419758.10600000003</v>
      </c>
      <c r="Z953">
        <v>9.5</v>
      </c>
      <c r="AA953">
        <v>2464427.11</v>
      </c>
      <c r="AB953">
        <v>4927881.3</v>
      </c>
      <c r="AC953">
        <v>0.90500000000000003</v>
      </c>
      <c r="AD953">
        <v>1.9996</v>
      </c>
      <c r="AE953">
        <v>19</v>
      </c>
      <c r="AH953">
        <v>0</v>
      </c>
      <c r="AI953">
        <v>0</v>
      </c>
      <c r="AJ953">
        <v>0</v>
      </c>
      <c r="AK953">
        <v>2954</v>
      </c>
      <c r="AL953">
        <v>0</v>
      </c>
    </row>
    <row r="954" spans="1:38" hidden="1" x14ac:dyDescent="0.25">
      <c r="A954">
        <v>1779</v>
      </c>
      <c r="B954" t="s">
        <v>52</v>
      </c>
      <c r="C954" t="s">
        <v>53</v>
      </c>
      <c r="D954" t="s">
        <v>59</v>
      </c>
      <c r="E954" t="s">
        <v>940</v>
      </c>
      <c r="F954" t="s">
        <v>59</v>
      </c>
      <c r="H954" t="s">
        <v>2234</v>
      </c>
      <c r="I954" t="s">
        <v>43</v>
      </c>
      <c r="J954" t="s">
        <v>2235</v>
      </c>
      <c r="K954">
        <v>1317</v>
      </c>
      <c r="L954">
        <v>1317</v>
      </c>
      <c r="M954">
        <v>0</v>
      </c>
      <c r="N954">
        <v>0</v>
      </c>
      <c r="O954">
        <v>0</v>
      </c>
      <c r="P954">
        <v>870.3</v>
      </c>
      <c r="Q954">
        <v>884.95500000000004</v>
      </c>
      <c r="R954">
        <v>10000</v>
      </c>
      <c r="S954">
        <v>146550</v>
      </c>
      <c r="T954">
        <v>0</v>
      </c>
      <c r="U954">
        <v>18500</v>
      </c>
      <c r="V954">
        <v>128050</v>
      </c>
      <c r="W954">
        <v>115967</v>
      </c>
      <c r="X954">
        <v>0</v>
      </c>
      <c r="Y954">
        <v>115967</v>
      </c>
      <c r="Z954">
        <v>9.44</v>
      </c>
      <c r="AA954">
        <v>1191889.72</v>
      </c>
      <c r="AB954">
        <v>873723.72</v>
      </c>
      <c r="AC954">
        <v>0.90559999999999996</v>
      </c>
      <c r="AD954">
        <v>0.73309999999999997</v>
      </c>
      <c r="AE954">
        <v>6.92</v>
      </c>
      <c r="AH954">
        <v>0</v>
      </c>
      <c r="AI954">
        <v>0</v>
      </c>
      <c r="AJ954">
        <v>0</v>
      </c>
      <c r="AK954">
        <v>0</v>
      </c>
      <c r="AL954">
        <v>0</v>
      </c>
    </row>
    <row r="955" spans="1:38" hidden="1" x14ac:dyDescent="0.25">
      <c r="A955">
        <v>1780</v>
      </c>
      <c r="B955" t="s">
        <v>39</v>
      </c>
      <c r="C955" t="s">
        <v>216</v>
      </c>
      <c r="D955" t="s">
        <v>800</v>
      </c>
      <c r="E955" t="s">
        <v>801</v>
      </c>
      <c r="F955" t="s">
        <v>800</v>
      </c>
      <c r="H955" t="s">
        <v>2236</v>
      </c>
      <c r="I955" t="s">
        <v>57</v>
      </c>
      <c r="J955" t="s">
        <v>2237</v>
      </c>
      <c r="K955">
        <v>158</v>
      </c>
      <c r="L955">
        <v>158</v>
      </c>
      <c r="M955">
        <v>0</v>
      </c>
      <c r="N955">
        <v>157</v>
      </c>
      <c r="O955">
        <v>0</v>
      </c>
      <c r="P955">
        <v>196.49700000000001</v>
      </c>
      <c r="Q955">
        <v>201.893</v>
      </c>
      <c r="R955">
        <v>20000</v>
      </c>
      <c r="S955">
        <v>107920</v>
      </c>
      <c r="T955">
        <v>0</v>
      </c>
      <c r="U955">
        <v>0</v>
      </c>
      <c r="V955">
        <v>107920</v>
      </c>
      <c r="W955">
        <v>99</v>
      </c>
      <c r="X955">
        <v>97568.712</v>
      </c>
      <c r="Y955">
        <v>97667.712</v>
      </c>
      <c r="Z955">
        <v>9.5</v>
      </c>
      <c r="AA955">
        <v>568781.31999999995</v>
      </c>
      <c r="AB955">
        <v>568780.31999999995</v>
      </c>
      <c r="AC955">
        <v>0.90500000000000003</v>
      </c>
      <c r="AD955">
        <v>1</v>
      </c>
      <c r="AE955">
        <v>9.5</v>
      </c>
      <c r="AH955">
        <v>0</v>
      </c>
      <c r="AI955">
        <v>0</v>
      </c>
      <c r="AJ955">
        <v>0</v>
      </c>
      <c r="AK955">
        <v>1156</v>
      </c>
      <c r="AL955">
        <v>0</v>
      </c>
    </row>
    <row r="956" spans="1:38" hidden="1" x14ac:dyDescent="0.25">
      <c r="A956">
        <v>1781</v>
      </c>
      <c r="B956" t="s">
        <v>94</v>
      </c>
      <c r="C956" t="s">
        <v>207</v>
      </c>
      <c r="D956" t="s">
        <v>207</v>
      </c>
      <c r="E956" t="s">
        <v>208</v>
      </c>
      <c r="F956" t="s">
        <v>207</v>
      </c>
      <c r="H956" t="s">
        <v>2238</v>
      </c>
      <c r="I956" t="s">
        <v>57</v>
      </c>
      <c r="J956" t="s">
        <v>2239</v>
      </c>
      <c r="K956">
        <v>386</v>
      </c>
      <c r="L956">
        <v>386</v>
      </c>
      <c r="M956">
        <v>0</v>
      </c>
      <c r="N956">
        <v>372</v>
      </c>
      <c r="O956">
        <v>0</v>
      </c>
      <c r="P956">
        <v>476.08600000000001</v>
      </c>
      <c r="Q956">
        <v>490.18099999999998</v>
      </c>
      <c r="R956">
        <v>40000</v>
      </c>
      <c r="S956">
        <v>563800</v>
      </c>
      <c r="T956">
        <v>0</v>
      </c>
      <c r="U956">
        <v>0</v>
      </c>
      <c r="V956">
        <v>563800</v>
      </c>
      <c r="W956">
        <v>627</v>
      </c>
      <c r="X956">
        <v>509555.02100000001</v>
      </c>
      <c r="Y956">
        <v>510182.02100000001</v>
      </c>
      <c r="Z956">
        <v>9.51</v>
      </c>
      <c r="AA956">
        <v>2973593.47</v>
      </c>
      <c r="AB956">
        <v>2981249.3849999998</v>
      </c>
      <c r="AC956">
        <v>0.90490000000000004</v>
      </c>
      <c r="AD956">
        <v>1.0025999999999999</v>
      </c>
      <c r="AE956">
        <v>9.5299999999999994</v>
      </c>
      <c r="AH956">
        <v>0</v>
      </c>
      <c r="AI956">
        <v>0</v>
      </c>
      <c r="AJ956">
        <v>0</v>
      </c>
      <c r="AK956">
        <v>2953.5</v>
      </c>
      <c r="AL956">
        <v>0</v>
      </c>
    </row>
    <row r="957" spans="1:38" hidden="1" x14ac:dyDescent="0.25">
      <c r="A957">
        <v>1783</v>
      </c>
      <c r="B957" t="s">
        <v>52</v>
      </c>
      <c r="C957" t="s">
        <v>53</v>
      </c>
      <c r="D957" t="s">
        <v>203</v>
      </c>
      <c r="E957" t="s">
        <v>1506</v>
      </c>
      <c r="F957" t="s">
        <v>203</v>
      </c>
      <c r="H957" t="s">
        <v>2240</v>
      </c>
      <c r="I957" t="s">
        <v>57</v>
      </c>
      <c r="J957" t="s">
        <v>2241</v>
      </c>
      <c r="K957">
        <v>244</v>
      </c>
      <c r="L957">
        <v>244</v>
      </c>
      <c r="M957">
        <v>0</v>
      </c>
      <c r="N957">
        <v>239</v>
      </c>
      <c r="O957">
        <v>0</v>
      </c>
      <c r="P957">
        <v>500.875</v>
      </c>
      <c r="Q957">
        <v>520.89700000000005</v>
      </c>
      <c r="R957">
        <v>20000</v>
      </c>
      <c r="S957">
        <v>400440</v>
      </c>
      <c r="T957">
        <v>0</v>
      </c>
      <c r="U957">
        <v>0</v>
      </c>
      <c r="V957">
        <v>400440</v>
      </c>
      <c r="W957">
        <v>127</v>
      </c>
      <c r="X957">
        <v>362270.71999999997</v>
      </c>
      <c r="Y957">
        <v>362397.72</v>
      </c>
      <c r="Z957">
        <v>9.5</v>
      </c>
      <c r="AA957">
        <v>2127987.06</v>
      </c>
      <c r="AB957">
        <v>4254343.2050000001</v>
      </c>
      <c r="AC957">
        <v>0.90500000000000003</v>
      </c>
      <c r="AD957">
        <v>1.9992000000000001</v>
      </c>
      <c r="AE957">
        <v>18.989999999999998</v>
      </c>
      <c r="AH957">
        <v>0</v>
      </c>
      <c r="AI957">
        <v>0</v>
      </c>
      <c r="AJ957">
        <v>0</v>
      </c>
      <c r="AK957">
        <v>1862</v>
      </c>
      <c r="AL957">
        <v>0</v>
      </c>
    </row>
    <row r="958" spans="1:38" hidden="1" x14ac:dyDescent="0.25">
      <c r="A958">
        <v>1785</v>
      </c>
      <c r="B958" t="s">
        <v>94</v>
      </c>
      <c r="C958" t="s">
        <v>95</v>
      </c>
      <c r="D958" t="s">
        <v>331</v>
      </c>
      <c r="E958" t="s">
        <v>509</v>
      </c>
      <c r="F958" t="s">
        <v>331</v>
      </c>
      <c r="H958" t="s">
        <v>2242</v>
      </c>
      <c r="I958" t="s">
        <v>57</v>
      </c>
      <c r="J958" t="s">
        <v>2243</v>
      </c>
      <c r="K958">
        <v>280</v>
      </c>
      <c r="L958">
        <v>280</v>
      </c>
      <c r="M958">
        <v>0</v>
      </c>
      <c r="N958">
        <v>278</v>
      </c>
      <c r="O958">
        <v>0</v>
      </c>
      <c r="P958">
        <v>725.60599999999999</v>
      </c>
      <c r="Q958">
        <v>751.10500000000002</v>
      </c>
      <c r="R958">
        <v>20000</v>
      </c>
      <c r="S958">
        <v>509980</v>
      </c>
      <c r="T958">
        <v>90000</v>
      </c>
      <c r="U958">
        <v>0</v>
      </c>
      <c r="V958">
        <v>599980</v>
      </c>
      <c r="W958">
        <v>3</v>
      </c>
      <c r="X958">
        <v>542979.50800000003</v>
      </c>
      <c r="Y958">
        <v>542982.50800000003</v>
      </c>
      <c r="Z958">
        <v>9.5</v>
      </c>
      <c r="AA958">
        <v>3187850</v>
      </c>
      <c r="AB958">
        <v>6375140.7379999999</v>
      </c>
      <c r="AC958">
        <v>0.90500000000000003</v>
      </c>
      <c r="AD958">
        <v>1.9998</v>
      </c>
      <c r="AE958">
        <v>19</v>
      </c>
      <c r="AH958">
        <v>0</v>
      </c>
      <c r="AI958">
        <v>0</v>
      </c>
      <c r="AJ958">
        <v>0</v>
      </c>
      <c r="AK958">
        <v>2764</v>
      </c>
      <c r="AL958">
        <v>0</v>
      </c>
    </row>
    <row r="959" spans="1:38" hidden="1" x14ac:dyDescent="0.25">
      <c r="A959">
        <v>1786</v>
      </c>
      <c r="B959" t="s">
        <v>94</v>
      </c>
      <c r="C959" t="s">
        <v>95</v>
      </c>
      <c r="D959" t="s">
        <v>331</v>
      </c>
      <c r="E959" t="s">
        <v>332</v>
      </c>
      <c r="F959" t="s">
        <v>331</v>
      </c>
      <c r="H959" t="s">
        <v>2244</v>
      </c>
      <c r="I959" t="s">
        <v>50</v>
      </c>
      <c r="J959" t="s">
        <v>2245</v>
      </c>
      <c r="K959">
        <v>1905</v>
      </c>
      <c r="L959">
        <v>1905</v>
      </c>
      <c r="M959">
        <v>0</v>
      </c>
      <c r="N959">
        <v>27</v>
      </c>
      <c r="O959">
        <v>0</v>
      </c>
      <c r="P959">
        <v>508.18299999999999</v>
      </c>
      <c r="Q959">
        <v>518.82500000000005</v>
      </c>
      <c r="R959">
        <v>20000</v>
      </c>
      <c r="S959">
        <v>212840</v>
      </c>
      <c r="T959">
        <v>0</v>
      </c>
      <c r="U959">
        <v>12000</v>
      </c>
      <c r="V959">
        <v>200840</v>
      </c>
      <c r="W959">
        <v>140017.5</v>
      </c>
      <c r="X959">
        <v>40518.758000000002</v>
      </c>
      <c r="Y959">
        <v>180536.258</v>
      </c>
      <c r="Z959">
        <v>10.11</v>
      </c>
      <c r="AA959">
        <v>1702723.5</v>
      </c>
      <c r="AB959">
        <v>1554282.835</v>
      </c>
      <c r="AC959">
        <v>0.89890000000000003</v>
      </c>
      <c r="AD959">
        <v>0.91279999999999994</v>
      </c>
      <c r="AE959">
        <v>9.23</v>
      </c>
      <c r="AH959">
        <v>0</v>
      </c>
      <c r="AI959">
        <v>0</v>
      </c>
      <c r="AJ959">
        <v>0</v>
      </c>
      <c r="AK959">
        <v>246</v>
      </c>
      <c r="AL959">
        <v>0</v>
      </c>
    </row>
    <row r="960" spans="1:38" hidden="1" x14ac:dyDescent="0.25">
      <c r="A960">
        <v>1787</v>
      </c>
      <c r="B960" t="s">
        <v>52</v>
      </c>
      <c r="C960" t="s">
        <v>120</v>
      </c>
      <c r="D960" t="s">
        <v>196</v>
      </c>
      <c r="E960" t="s">
        <v>246</v>
      </c>
      <c r="F960" t="s">
        <v>196</v>
      </c>
      <c r="H960" t="s">
        <v>2246</v>
      </c>
      <c r="I960" t="s">
        <v>57</v>
      </c>
      <c r="J960" t="s">
        <v>2247</v>
      </c>
      <c r="K960">
        <v>738</v>
      </c>
      <c r="L960">
        <v>738</v>
      </c>
      <c r="M960">
        <v>0</v>
      </c>
      <c r="N960">
        <v>731</v>
      </c>
      <c r="O960">
        <v>0</v>
      </c>
      <c r="P960">
        <v>570.178</v>
      </c>
      <c r="Q960">
        <v>585.31500000000005</v>
      </c>
      <c r="R960">
        <v>30000</v>
      </c>
      <c r="S960">
        <v>454110</v>
      </c>
      <c r="T960">
        <v>0</v>
      </c>
      <c r="U960">
        <v>0</v>
      </c>
      <c r="V960">
        <v>454110</v>
      </c>
      <c r="W960">
        <v>196</v>
      </c>
      <c r="X960">
        <v>410771.53600000002</v>
      </c>
      <c r="Y960">
        <v>410967.53600000002</v>
      </c>
      <c r="Z960">
        <v>9.5</v>
      </c>
      <c r="AA960">
        <v>2413471.7799999998</v>
      </c>
      <c r="AB960">
        <v>4827654.32</v>
      </c>
      <c r="AC960">
        <v>0.90500000000000003</v>
      </c>
      <c r="AD960">
        <v>2.0003000000000002</v>
      </c>
      <c r="AE960">
        <v>19</v>
      </c>
      <c r="AH960">
        <v>0</v>
      </c>
      <c r="AI960">
        <v>0</v>
      </c>
      <c r="AJ960">
        <v>0</v>
      </c>
      <c r="AK960">
        <v>5068</v>
      </c>
      <c r="AL960">
        <v>0</v>
      </c>
    </row>
    <row r="961" spans="1:38" hidden="1" x14ac:dyDescent="0.25">
      <c r="A961">
        <v>1788</v>
      </c>
      <c r="B961" t="s">
        <v>52</v>
      </c>
      <c r="C961" t="s">
        <v>53</v>
      </c>
      <c r="D961" t="s">
        <v>491</v>
      </c>
      <c r="E961" t="s">
        <v>867</v>
      </c>
      <c r="F961" t="s">
        <v>491</v>
      </c>
      <c r="H961" t="s">
        <v>2248</v>
      </c>
      <c r="I961" t="s">
        <v>57</v>
      </c>
      <c r="J961" t="s">
        <v>2249</v>
      </c>
      <c r="K961">
        <v>600</v>
      </c>
      <c r="L961">
        <v>600</v>
      </c>
      <c r="M961">
        <v>0</v>
      </c>
      <c r="N961">
        <v>597</v>
      </c>
      <c r="O961">
        <v>0</v>
      </c>
      <c r="P961">
        <v>731.18100000000004</v>
      </c>
      <c r="Q961">
        <v>755.38099999999997</v>
      </c>
      <c r="R961">
        <v>20000</v>
      </c>
      <c r="S961">
        <v>484000</v>
      </c>
      <c r="T961">
        <v>35000</v>
      </c>
      <c r="U961">
        <v>0</v>
      </c>
      <c r="V961">
        <v>519000</v>
      </c>
      <c r="W961">
        <v>140</v>
      </c>
      <c r="X961">
        <v>469553.69199999998</v>
      </c>
      <c r="Y961">
        <v>469693.69199999998</v>
      </c>
      <c r="Z961">
        <v>9.5</v>
      </c>
      <c r="AA961">
        <v>2757731.01</v>
      </c>
      <c r="AB961">
        <v>5513139.1720000003</v>
      </c>
      <c r="AC961">
        <v>0.90500000000000003</v>
      </c>
      <c r="AD961">
        <v>1.9992000000000001</v>
      </c>
      <c r="AE961">
        <v>18.989999999999998</v>
      </c>
      <c r="AH961">
        <v>0</v>
      </c>
      <c r="AI961">
        <v>0</v>
      </c>
      <c r="AJ961">
        <v>0</v>
      </c>
      <c r="AK961">
        <v>4620.5</v>
      </c>
      <c r="AL961">
        <v>0</v>
      </c>
    </row>
    <row r="962" spans="1:38" hidden="1" x14ac:dyDescent="0.25">
      <c r="A962">
        <v>1792</v>
      </c>
      <c r="B962" t="s">
        <v>45</v>
      </c>
      <c r="C962" t="s">
        <v>453</v>
      </c>
      <c r="D962" t="s">
        <v>569</v>
      </c>
      <c r="E962" t="s">
        <v>1270</v>
      </c>
      <c r="F962" t="s">
        <v>569</v>
      </c>
      <c r="H962" t="s">
        <v>2250</v>
      </c>
      <c r="I962" t="s">
        <v>43</v>
      </c>
      <c r="J962" t="s">
        <v>2251</v>
      </c>
      <c r="K962">
        <v>1826</v>
      </c>
      <c r="L962">
        <v>1826</v>
      </c>
      <c r="M962">
        <v>0</v>
      </c>
      <c r="N962">
        <v>0</v>
      </c>
      <c r="O962">
        <v>0</v>
      </c>
      <c r="P962">
        <v>960.80499999999995</v>
      </c>
      <c r="Q962">
        <v>969.15300000000002</v>
      </c>
      <c r="R962">
        <v>20000</v>
      </c>
      <c r="S962">
        <v>166960</v>
      </c>
      <c r="T962">
        <v>0</v>
      </c>
      <c r="U962">
        <v>28900</v>
      </c>
      <c r="V962">
        <v>138060</v>
      </c>
      <c r="W962">
        <v>125437</v>
      </c>
      <c r="X962">
        <v>0</v>
      </c>
      <c r="Y962">
        <v>125437</v>
      </c>
      <c r="Z962">
        <v>9.14</v>
      </c>
      <c r="AA962">
        <v>1260444.3999999999</v>
      </c>
      <c r="AB962">
        <v>1077390.31</v>
      </c>
      <c r="AC962">
        <v>0.90859999999999996</v>
      </c>
      <c r="AD962">
        <v>0.8548</v>
      </c>
      <c r="AE962">
        <v>7.81</v>
      </c>
      <c r="AH962">
        <v>0</v>
      </c>
      <c r="AI962">
        <v>0</v>
      </c>
      <c r="AJ962">
        <v>0</v>
      </c>
      <c r="AK962">
        <v>0</v>
      </c>
      <c r="AL962">
        <v>0</v>
      </c>
    </row>
    <row r="963" spans="1:38" hidden="1" x14ac:dyDescent="0.25">
      <c r="A963">
        <v>1793</v>
      </c>
      <c r="B963" t="s">
        <v>52</v>
      </c>
      <c r="C963" t="s">
        <v>129</v>
      </c>
      <c r="D963" t="s">
        <v>252</v>
      </c>
      <c r="E963" t="s">
        <v>1062</v>
      </c>
      <c r="F963" t="s">
        <v>252</v>
      </c>
      <c r="H963" t="s">
        <v>2252</v>
      </c>
      <c r="I963" t="s">
        <v>43</v>
      </c>
      <c r="J963" t="s">
        <v>2253</v>
      </c>
      <c r="K963">
        <v>2290</v>
      </c>
      <c r="L963">
        <v>2290</v>
      </c>
      <c r="M963">
        <v>0</v>
      </c>
      <c r="N963">
        <v>0</v>
      </c>
      <c r="O963">
        <v>0</v>
      </c>
      <c r="P963">
        <v>970.19799999999998</v>
      </c>
      <c r="Q963">
        <v>989.69</v>
      </c>
      <c r="R963">
        <v>20000</v>
      </c>
      <c r="S963">
        <v>389840</v>
      </c>
      <c r="T963">
        <v>0</v>
      </c>
      <c r="U963">
        <v>0</v>
      </c>
      <c r="V963">
        <v>390127</v>
      </c>
      <c r="W963">
        <v>343317.5</v>
      </c>
      <c r="X963">
        <v>0</v>
      </c>
      <c r="Y963">
        <v>343317.5</v>
      </c>
      <c r="Z963">
        <v>12</v>
      </c>
      <c r="AA963">
        <v>3223475.77</v>
      </c>
      <c r="AB963">
        <v>2310071.27</v>
      </c>
      <c r="AC963">
        <v>0.88</v>
      </c>
      <c r="AD963">
        <v>0.71660000000000001</v>
      </c>
      <c r="AE963">
        <v>8.6</v>
      </c>
      <c r="AH963">
        <v>287</v>
      </c>
      <c r="AI963">
        <v>0</v>
      </c>
      <c r="AJ963">
        <v>0</v>
      </c>
      <c r="AK963">
        <v>0</v>
      </c>
      <c r="AL963">
        <v>0</v>
      </c>
    </row>
    <row r="964" spans="1:38" hidden="1" x14ac:dyDescent="0.25">
      <c r="A964">
        <v>1796</v>
      </c>
      <c r="B964" t="s">
        <v>94</v>
      </c>
      <c r="C964" t="s">
        <v>95</v>
      </c>
      <c r="D964" t="s">
        <v>238</v>
      </c>
      <c r="E964" t="s">
        <v>727</v>
      </c>
      <c r="F964" t="s">
        <v>238</v>
      </c>
      <c r="H964" t="s">
        <v>2254</v>
      </c>
      <c r="I964" t="s">
        <v>43</v>
      </c>
      <c r="J964" t="s">
        <v>2255</v>
      </c>
      <c r="K964">
        <v>2553</v>
      </c>
      <c r="L964">
        <v>2553</v>
      </c>
      <c r="M964">
        <v>0</v>
      </c>
      <c r="N964">
        <v>0</v>
      </c>
      <c r="O964">
        <v>0</v>
      </c>
      <c r="P964">
        <v>1091.336</v>
      </c>
      <c r="Q964">
        <v>1119.3879999999999</v>
      </c>
      <c r="R964">
        <v>10000</v>
      </c>
      <c r="S964">
        <v>280520</v>
      </c>
      <c r="T964">
        <v>0</v>
      </c>
      <c r="U964">
        <v>150000</v>
      </c>
      <c r="V964">
        <v>130520</v>
      </c>
      <c r="W964">
        <v>112805</v>
      </c>
      <c r="X964">
        <v>0</v>
      </c>
      <c r="Y964">
        <v>112805</v>
      </c>
      <c r="Z964">
        <v>13.57</v>
      </c>
      <c r="AA964">
        <v>1407407</v>
      </c>
      <c r="AB964">
        <v>1407861.87</v>
      </c>
      <c r="AC964">
        <v>0.86429999999999996</v>
      </c>
      <c r="AD964">
        <v>1.0003</v>
      </c>
      <c r="AE964">
        <v>13.57</v>
      </c>
      <c r="AH964">
        <v>0</v>
      </c>
      <c r="AI964">
        <v>0</v>
      </c>
      <c r="AJ964">
        <v>0</v>
      </c>
      <c r="AK964">
        <v>0</v>
      </c>
      <c r="AL964">
        <v>0</v>
      </c>
    </row>
    <row r="965" spans="1:38" hidden="1" x14ac:dyDescent="0.25">
      <c r="A965">
        <v>1797</v>
      </c>
      <c r="B965" t="s">
        <v>71</v>
      </c>
      <c r="C965" t="s">
        <v>72</v>
      </c>
      <c r="D965" t="s">
        <v>73</v>
      </c>
      <c r="E965" t="s">
        <v>542</v>
      </c>
      <c r="F965" t="s">
        <v>73</v>
      </c>
      <c r="H965" t="s">
        <v>2256</v>
      </c>
      <c r="I965" t="s">
        <v>57</v>
      </c>
      <c r="J965" t="s">
        <v>2257</v>
      </c>
      <c r="K965">
        <v>304</v>
      </c>
      <c r="L965">
        <v>304</v>
      </c>
      <c r="M965">
        <v>0</v>
      </c>
      <c r="N965">
        <v>289</v>
      </c>
      <c r="O965">
        <v>0</v>
      </c>
      <c r="P965">
        <v>943.97</v>
      </c>
      <c r="Q965">
        <v>968.58100000000002</v>
      </c>
      <c r="R965">
        <v>20000</v>
      </c>
      <c r="S965">
        <v>492220</v>
      </c>
      <c r="T965">
        <v>0</v>
      </c>
      <c r="U965">
        <v>0</v>
      </c>
      <c r="V965">
        <v>492220</v>
      </c>
      <c r="W965">
        <v>694</v>
      </c>
      <c r="X965">
        <v>444765.18800000002</v>
      </c>
      <c r="Y965">
        <v>445459.18800000002</v>
      </c>
      <c r="Z965">
        <v>9.5</v>
      </c>
      <c r="AA965">
        <v>2620933.5299999998</v>
      </c>
      <c r="AB965">
        <v>5237115.2949999999</v>
      </c>
      <c r="AC965">
        <v>0.90500000000000003</v>
      </c>
      <c r="AD965">
        <v>1.9982</v>
      </c>
      <c r="AE965">
        <v>18.98</v>
      </c>
      <c r="AH965">
        <v>0</v>
      </c>
      <c r="AI965">
        <v>0</v>
      </c>
      <c r="AJ965">
        <v>0</v>
      </c>
      <c r="AK965">
        <v>2801</v>
      </c>
      <c r="AL965">
        <v>0</v>
      </c>
    </row>
    <row r="966" spans="1:38" hidden="1" x14ac:dyDescent="0.25">
      <c r="A966">
        <v>1804</v>
      </c>
      <c r="B966" t="s">
        <v>71</v>
      </c>
      <c r="C966" t="s">
        <v>108</v>
      </c>
      <c r="D966" t="s">
        <v>290</v>
      </c>
      <c r="E966" t="s">
        <v>291</v>
      </c>
      <c r="F966" t="s">
        <v>290</v>
      </c>
      <c r="H966" t="s">
        <v>2258</v>
      </c>
      <c r="I966" t="s">
        <v>43</v>
      </c>
      <c r="J966" t="s">
        <v>2259</v>
      </c>
      <c r="K966">
        <v>2264</v>
      </c>
      <c r="L966">
        <v>2264</v>
      </c>
      <c r="M966">
        <v>0</v>
      </c>
      <c r="N966">
        <v>0</v>
      </c>
      <c r="O966">
        <v>0</v>
      </c>
      <c r="P966">
        <v>981.85400000000004</v>
      </c>
      <c r="Q966">
        <v>1001.115</v>
      </c>
      <c r="R966">
        <v>20000</v>
      </c>
      <c r="S966">
        <v>385220</v>
      </c>
      <c r="T966">
        <v>0</v>
      </c>
      <c r="U966">
        <v>132000</v>
      </c>
      <c r="V966">
        <v>253220</v>
      </c>
      <c r="W966">
        <v>244932</v>
      </c>
      <c r="X966">
        <v>0</v>
      </c>
      <c r="Y966">
        <v>244932</v>
      </c>
      <c r="Z966">
        <v>3.27</v>
      </c>
      <c r="AA966">
        <v>2560410.77</v>
      </c>
      <c r="AB966">
        <v>1903779.55</v>
      </c>
      <c r="AC966">
        <v>0.96730000000000005</v>
      </c>
      <c r="AD966">
        <v>0.74350000000000005</v>
      </c>
      <c r="AE966">
        <v>2.4300000000000002</v>
      </c>
      <c r="AH966">
        <v>0</v>
      </c>
      <c r="AI966">
        <v>0</v>
      </c>
      <c r="AJ966">
        <v>0</v>
      </c>
      <c r="AK966">
        <v>0</v>
      </c>
      <c r="AL966">
        <v>0</v>
      </c>
    </row>
    <row r="967" spans="1:38" hidden="1" x14ac:dyDescent="0.25">
      <c r="A967">
        <v>1806</v>
      </c>
      <c r="B967" t="s">
        <v>52</v>
      </c>
      <c r="C967" t="s">
        <v>53</v>
      </c>
      <c r="D967" t="s">
        <v>54</v>
      </c>
      <c r="E967" t="s">
        <v>55</v>
      </c>
      <c r="F967" t="s">
        <v>54</v>
      </c>
      <c r="H967" t="s">
        <v>2260</v>
      </c>
      <c r="I967" t="s">
        <v>50</v>
      </c>
      <c r="J967" t="s">
        <v>2261</v>
      </c>
      <c r="K967">
        <v>2822</v>
      </c>
      <c r="L967">
        <v>2822</v>
      </c>
      <c r="M967">
        <v>0</v>
      </c>
      <c r="N967">
        <v>1</v>
      </c>
      <c r="O967">
        <v>0</v>
      </c>
      <c r="P967">
        <v>1616.7180000000001</v>
      </c>
      <c r="Q967">
        <v>1656.43</v>
      </c>
      <c r="R967">
        <v>20000</v>
      </c>
      <c r="S967">
        <v>794240</v>
      </c>
      <c r="T967">
        <v>0</v>
      </c>
      <c r="U967">
        <v>60240</v>
      </c>
      <c r="V967">
        <v>734000</v>
      </c>
      <c r="W967">
        <v>679028.59</v>
      </c>
      <c r="X967">
        <v>1160.78</v>
      </c>
      <c r="Y967">
        <v>680189.37</v>
      </c>
      <c r="Z967">
        <v>7.33</v>
      </c>
      <c r="AA967">
        <v>7425424.3799999999</v>
      </c>
      <c r="AB967">
        <v>6716217.4890000001</v>
      </c>
      <c r="AC967">
        <v>0.92669999999999997</v>
      </c>
      <c r="AD967">
        <v>0.90449999999999997</v>
      </c>
      <c r="AE967">
        <v>6.63</v>
      </c>
      <c r="AH967">
        <v>0</v>
      </c>
      <c r="AI967">
        <v>0</v>
      </c>
      <c r="AJ967">
        <v>0</v>
      </c>
      <c r="AK967">
        <v>10</v>
      </c>
      <c r="AL967">
        <v>0</v>
      </c>
    </row>
    <row r="968" spans="1:38" hidden="1" x14ac:dyDescent="0.25">
      <c r="A968">
        <v>1808</v>
      </c>
      <c r="B968" t="s">
        <v>52</v>
      </c>
      <c r="C968" t="s">
        <v>129</v>
      </c>
      <c r="D968" t="s">
        <v>284</v>
      </c>
      <c r="E968" t="s">
        <v>690</v>
      </c>
      <c r="F968" t="s">
        <v>284</v>
      </c>
      <c r="H968" t="s">
        <v>2262</v>
      </c>
      <c r="I968" t="s">
        <v>57</v>
      </c>
      <c r="J968" t="s">
        <v>2263</v>
      </c>
      <c r="K968">
        <v>327</v>
      </c>
      <c r="L968">
        <v>327</v>
      </c>
      <c r="M968">
        <v>0</v>
      </c>
      <c r="N968">
        <v>327</v>
      </c>
      <c r="O968">
        <v>0</v>
      </c>
      <c r="P968">
        <v>5492.4</v>
      </c>
      <c r="Q968">
        <v>5904.2</v>
      </c>
      <c r="R968">
        <v>1000</v>
      </c>
      <c r="S968">
        <v>411800</v>
      </c>
      <c r="T968">
        <v>0</v>
      </c>
      <c r="U968">
        <v>0</v>
      </c>
      <c r="V968">
        <v>411800</v>
      </c>
      <c r="W968">
        <v>0</v>
      </c>
      <c r="X968">
        <v>372678.63</v>
      </c>
      <c r="Y968">
        <v>372678.63</v>
      </c>
      <c r="Z968">
        <v>9.5</v>
      </c>
      <c r="AA968">
        <v>2187623.46</v>
      </c>
      <c r="AB968">
        <v>4377855.92</v>
      </c>
      <c r="AC968">
        <v>0.90500000000000003</v>
      </c>
      <c r="AD968">
        <v>2.0011999999999999</v>
      </c>
      <c r="AE968">
        <v>19.010000000000002</v>
      </c>
      <c r="AH968">
        <v>0</v>
      </c>
      <c r="AI968">
        <v>0</v>
      </c>
      <c r="AJ968">
        <v>0</v>
      </c>
      <c r="AK968">
        <v>3270</v>
      </c>
      <c r="AL968">
        <v>0</v>
      </c>
    </row>
    <row r="969" spans="1:38" hidden="1" x14ac:dyDescent="0.25">
      <c r="A969">
        <v>1813</v>
      </c>
      <c r="B969" t="s">
        <v>94</v>
      </c>
      <c r="C969" t="s">
        <v>102</v>
      </c>
      <c r="D969" t="s">
        <v>159</v>
      </c>
      <c r="E969" t="s">
        <v>966</v>
      </c>
      <c r="F969" t="s">
        <v>159</v>
      </c>
      <c r="H969" t="s">
        <v>2264</v>
      </c>
      <c r="I969" t="s">
        <v>43</v>
      </c>
      <c r="J969" t="s">
        <v>2265</v>
      </c>
      <c r="K969">
        <v>2184</v>
      </c>
      <c r="L969">
        <v>2184</v>
      </c>
      <c r="M969">
        <v>0</v>
      </c>
      <c r="N969">
        <v>0</v>
      </c>
      <c r="O969">
        <v>0</v>
      </c>
      <c r="P969">
        <v>809.10199999999998</v>
      </c>
      <c r="Q969">
        <v>823.65200000000004</v>
      </c>
      <c r="R969">
        <v>10000</v>
      </c>
      <c r="S969">
        <v>145500</v>
      </c>
      <c r="T969">
        <v>0</v>
      </c>
      <c r="U969">
        <v>0</v>
      </c>
      <c r="V969">
        <v>145500</v>
      </c>
      <c r="W969">
        <v>124778.1</v>
      </c>
      <c r="X969">
        <v>0</v>
      </c>
      <c r="Y969">
        <v>124778.1</v>
      </c>
      <c r="Z969">
        <v>14.24</v>
      </c>
      <c r="AA969">
        <v>1289211.02</v>
      </c>
      <c r="AB969">
        <v>807687.02</v>
      </c>
      <c r="AC969">
        <v>0.85760000000000003</v>
      </c>
      <c r="AD969">
        <v>0.62649999999999995</v>
      </c>
      <c r="AE969">
        <v>8.92</v>
      </c>
      <c r="AH969">
        <v>0</v>
      </c>
      <c r="AI969">
        <v>0</v>
      </c>
      <c r="AJ969">
        <v>0</v>
      </c>
      <c r="AK969">
        <v>0</v>
      </c>
      <c r="AL969">
        <v>0</v>
      </c>
    </row>
    <row r="970" spans="1:38" hidden="1" x14ac:dyDescent="0.25">
      <c r="A970">
        <v>1814</v>
      </c>
      <c r="B970" t="s">
        <v>94</v>
      </c>
      <c r="C970" t="s">
        <v>95</v>
      </c>
      <c r="D970" t="s">
        <v>331</v>
      </c>
      <c r="E970" t="s">
        <v>992</v>
      </c>
      <c r="F970" t="s">
        <v>331</v>
      </c>
      <c r="H970" t="s">
        <v>2266</v>
      </c>
      <c r="I970" t="s">
        <v>57</v>
      </c>
      <c r="J970" t="s">
        <v>2267</v>
      </c>
      <c r="K970">
        <v>278</v>
      </c>
      <c r="L970">
        <v>278</v>
      </c>
      <c r="M970">
        <v>0</v>
      </c>
      <c r="N970">
        <v>271</v>
      </c>
      <c r="O970">
        <v>0</v>
      </c>
      <c r="P970">
        <v>641.68399999999997</v>
      </c>
      <c r="Q970">
        <v>663.87400000000002</v>
      </c>
      <c r="R970">
        <v>20000</v>
      </c>
      <c r="S970">
        <v>443800</v>
      </c>
      <c r="T970">
        <v>0</v>
      </c>
      <c r="U970">
        <v>0</v>
      </c>
      <c r="V970">
        <v>443800</v>
      </c>
      <c r="W970">
        <v>436</v>
      </c>
      <c r="X970">
        <v>401201.80200000003</v>
      </c>
      <c r="Y970">
        <v>401637.80200000003</v>
      </c>
      <c r="Z970">
        <v>9.5</v>
      </c>
      <c r="AA970">
        <v>2359423.41</v>
      </c>
      <c r="AB970">
        <v>4715066.9519999996</v>
      </c>
      <c r="AC970">
        <v>0.90500000000000003</v>
      </c>
      <c r="AD970">
        <v>1.9984</v>
      </c>
      <c r="AE970">
        <v>18.98</v>
      </c>
      <c r="AH970">
        <v>0</v>
      </c>
      <c r="AI970">
        <v>0</v>
      </c>
      <c r="AJ970">
        <v>0</v>
      </c>
      <c r="AK970">
        <v>2617</v>
      </c>
      <c r="AL970">
        <v>0</v>
      </c>
    </row>
    <row r="971" spans="1:38" hidden="1" x14ac:dyDescent="0.25">
      <c r="A971">
        <v>1817</v>
      </c>
      <c r="B971" t="s">
        <v>52</v>
      </c>
      <c r="C971" t="s">
        <v>120</v>
      </c>
      <c r="D971" t="s">
        <v>196</v>
      </c>
      <c r="E971" t="s">
        <v>246</v>
      </c>
      <c r="F971" t="s">
        <v>196</v>
      </c>
      <c r="H971" t="s">
        <v>2268</v>
      </c>
      <c r="I971" t="s">
        <v>378</v>
      </c>
      <c r="J971" t="s">
        <v>2269</v>
      </c>
      <c r="K971">
        <v>2398</v>
      </c>
      <c r="L971">
        <v>2398</v>
      </c>
      <c r="M971">
        <v>0</v>
      </c>
      <c r="N971">
        <v>15</v>
      </c>
      <c r="O971">
        <v>0</v>
      </c>
      <c r="P971">
        <v>646.24099999999999</v>
      </c>
      <c r="Q971">
        <v>657.05100000000004</v>
      </c>
      <c r="R971">
        <v>20000</v>
      </c>
      <c r="S971">
        <v>216200</v>
      </c>
      <c r="T971">
        <v>65000</v>
      </c>
      <c r="U971">
        <v>0</v>
      </c>
      <c r="V971">
        <v>281200</v>
      </c>
      <c r="W971">
        <v>241263.9</v>
      </c>
      <c r="X971">
        <v>19906.95</v>
      </c>
      <c r="Y971">
        <v>261170.85</v>
      </c>
      <c r="Z971">
        <v>7.12</v>
      </c>
      <c r="AA971">
        <v>2390749.6</v>
      </c>
      <c r="AB971">
        <v>1619309.395</v>
      </c>
      <c r="AC971">
        <v>0.92879999999999996</v>
      </c>
      <c r="AD971">
        <v>0.67730000000000001</v>
      </c>
      <c r="AE971">
        <v>4.82</v>
      </c>
      <c r="AH971">
        <v>0</v>
      </c>
      <c r="AI971">
        <v>0</v>
      </c>
      <c r="AJ971">
        <v>0</v>
      </c>
      <c r="AK971">
        <v>150</v>
      </c>
      <c r="AL971">
        <v>0</v>
      </c>
    </row>
    <row r="972" spans="1:38" hidden="1" x14ac:dyDescent="0.25">
      <c r="A972">
        <v>1820</v>
      </c>
      <c r="B972" t="s">
        <v>52</v>
      </c>
      <c r="C972" t="s">
        <v>52</v>
      </c>
      <c r="D972" t="s">
        <v>139</v>
      </c>
      <c r="E972" t="s">
        <v>221</v>
      </c>
      <c r="F972" t="s">
        <v>139</v>
      </c>
      <c r="H972" t="s">
        <v>2270</v>
      </c>
      <c r="I972" t="s">
        <v>57</v>
      </c>
      <c r="J972" t="s">
        <v>2271</v>
      </c>
      <c r="K972">
        <v>226</v>
      </c>
      <c r="L972">
        <v>226</v>
      </c>
      <c r="M972">
        <v>0</v>
      </c>
      <c r="N972">
        <v>224</v>
      </c>
      <c r="O972">
        <v>0</v>
      </c>
      <c r="P972">
        <v>437.137</v>
      </c>
      <c r="Q972">
        <v>447.26600000000002</v>
      </c>
      <c r="R972">
        <v>40000</v>
      </c>
      <c r="S972">
        <v>405160</v>
      </c>
      <c r="T972">
        <v>0</v>
      </c>
      <c r="U972">
        <v>0</v>
      </c>
      <c r="V972">
        <v>405160</v>
      </c>
      <c r="W972">
        <v>4</v>
      </c>
      <c r="X972">
        <v>366665.6</v>
      </c>
      <c r="Y972">
        <v>366669.6</v>
      </c>
      <c r="Z972">
        <v>9.5</v>
      </c>
      <c r="AA972">
        <v>2152598.4</v>
      </c>
      <c r="AB972">
        <v>4304653.4720000001</v>
      </c>
      <c r="AC972">
        <v>0.90500000000000003</v>
      </c>
      <c r="AD972">
        <v>1.9997</v>
      </c>
      <c r="AE972">
        <v>19</v>
      </c>
      <c r="AH972">
        <v>0</v>
      </c>
      <c r="AI972">
        <v>0</v>
      </c>
      <c r="AJ972">
        <v>0</v>
      </c>
      <c r="AK972">
        <v>2240</v>
      </c>
      <c r="AL972">
        <v>0</v>
      </c>
    </row>
    <row r="973" spans="1:38" hidden="1" x14ac:dyDescent="0.25">
      <c r="A973">
        <v>1821</v>
      </c>
      <c r="B973" t="s">
        <v>45</v>
      </c>
      <c r="C973" t="s">
        <v>155</v>
      </c>
      <c r="D973" t="s">
        <v>425</v>
      </c>
      <c r="E973" t="s">
        <v>1409</v>
      </c>
      <c r="F973" t="s">
        <v>425</v>
      </c>
      <c r="H973" t="s">
        <v>2272</v>
      </c>
      <c r="I973" t="s">
        <v>57</v>
      </c>
      <c r="J973" t="s">
        <v>2273</v>
      </c>
      <c r="K973">
        <v>346</v>
      </c>
      <c r="L973">
        <v>346</v>
      </c>
      <c r="M973">
        <v>0</v>
      </c>
      <c r="N973">
        <v>342</v>
      </c>
      <c r="O973">
        <v>0</v>
      </c>
      <c r="P973">
        <v>7940.8</v>
      </c>
      <c r="Q973">
        <v>7977.9</v>
      </c>
      <c r="R973">
        <v>4000</v>
      </c>
      <c r="S973">
        <v>148400</v>
      </c>
      <c r="T973">
        <v>417000</v>
      </c>
      <c r="U973">
        <v>0</v>
      </c>
      <c r="V973">
        <v>565400</v>
      </c>
      <c r="W973">
        <v>139</v>
      </c>
      <c r="X973">
        <v>483403.37</v>
      </c>
      <c r="Y973">
        <v>483542.37</v>
      </c>
      <c r="Z973">
        <v>14.48</v>
      </c>
      <c r="AA973">
        <v>2838987.48</v>
      </c>
      <c r="AB973">
        <v>5685560.2790000001</v>
      </c>
      <c r="AC973">
        <v>0.85519999999999996</v>
      </c>
      <c r="AD973">
        <v>2.0026999999999999</v>
      </c>
      <c r="AE973">
        <v>29</v>
      </c>
      <c r="AH973">
        <v>0</v>
      </c>
      <c r="AI973">
        <v>0</v>
      </c>
      <c r="AJ973">
        <v>0</v>
      </c>
      <c r="AK973">
        <v>3317.5</v>
      </c>
      <c r="AL973">
        <v>0</v>
      </c>
    </row>
    <row r="974" spans="1:38" hidden="1" x14ac:dyDescent="0.25">
      <c r="A974">
        <v>1822</v>
      </c>
      <c r="B974" t="s">
        <v>52</v>
      </c>
      <c r="C974" t="s">
        <v>52</v>
      </c>
      <c r="D974" t="s">
        <v>116</v>
      </c>
      <c r="E974" t="s">
        <v>500</v>
      </c>
      <c r="F974" t="s">
        <v>116</v>
      </c>
      <c r="H974" t="s">
        <v>2274</v>
      </c>
      <c r="I974" t="s">
        <v>57</v>
      </c>
      <c r="J974" t="s">
        <v>2275</v>
      </c>
      <c r="K974">
        <v>730</v>
      </c>
      <c r="L974">
        <v>730</v>
      </c>
      <c r="M974">
        <v>0</v>
      </c>
      <c r="N974">
        <v>233</v>
      </c>
      <c r="O974">
        <v>0</v>
      </c>
      <c r="P974">
        <v>711.76900000000001</v>
      </c>
      <c r="Q974">
        <v>721.351</v>
      </c>
      <c r="R974">
        <v>20000</v>
      </c>
      <c r="S974">
        <v>191640</v>
      </c>
      <c r="T974">
        <v>250000</v>
      </c>
      <c r="U974">
        <v>0</v>
      </c>
      <c r="V974">
        <v>441640</v>
      </c>
      <c r="W974">
        <v>36786.300000000003</v>
      </c>
      <c r="X974">
        <v>362988.37</v>
      </c>
      <c r="Y974">
        <v>399774.67</v>
      </c>
      <c r="Z974">
        <v>9.48</v>
      </c>
      <c r="AA974">
        <v>2584555.33</v>
      </c>
      <c r="AB974">
        <v>6825404.0219999999</v>
      </c>
      <c r="AC974">
        <v>0.9052</v>
      </c>
      <c r="AD974">
        <v>2.6408</v>
      </c>
      <c r="AE974">
        <v>25.03</v>
      </c>
      <c r="AH974">
        <v>0</v>
      </c>
      <c r="AI974">
        <v>0</v>
      </c>
      <c r="AJ974">
        <v>0</v>
      </c>
      <c r="AK974">
        <v>2330</v>
      </c>
      <c r="AL974">
        <v>0</v>
      </c>
    </row>
    <row r="975" spans="1:38" hidden="1" x14ac:dyDescent="0.25">
      <c r="A975">
        <v>1823</v>
      </c>
      <c r="B975" t="s">
        <v>52</v>
      </c>
      <c r="C975" t="s">
        <v>52</v>
      </c>
      <c r="D975" t="s">
        <v>112</v>
      </c>
      <c r="E975" t="s">
        <v>1528</v>
      </c>
      <c r="F975" t="s">
        <v>112</v>
      </c>
      <c r="H975" t="s">
        <v>2276</v>
      </c>
      <c r="I975" t="s">
        <v>57</v>
      </c>
      <c r="J975" t="s">
        <v>2277</v>
      </c>
      <c r="K975">
        <v>950</v>
      </c>
      <c r="L975">
        <v>950</v>
      </c>
      <c r="M975">
        <v>0</v>
      </c>
      <c r="N975">
        <v>878</v>
      </c>
      <c r="O975">
        <v>0</v>
      </c>
      <c r="P975">
        <v>745.01400000000001</v>
      </c>
      <c r="Q975">
        <v>764.98099999999999</v>
      </c>
      <c r="R975">
        <v>40000</v>
      </c>
      <c r="S975">
        <v>798680</v>
      </c>
      <c r="T975">
        <v>0</v>
      </c>
      <c r="U975">
        <v>0</v>
      </c>
      <c r="V975">
        <v>798680</v>
      </c>
      <c r="W975">
        <v>15311</v>
      </c>
      <c r="X975">
        <v>708547.52</v>
      </c>
      <c r="Y975">
        <v>723858.52</v>
      </c>
      <c r="Z975">
        <v>9.3699999999999992</v>
      </c>
      <c r="AA975">
        <v>4290660.29</v>
      </c>
      <c r="AB975">
        <v>8359925.3449999997</v>
      </c>
      <c r="AC975">
        <v>0.90629999999999999</v>
      </c>
      <c r="AD975">
        <v>1.9483999999999999</v>
      </c>
      <c r="AE975">
        <v>18.260000000000002</v>
      </c>
      <c r="AH975">
        <v>0</v>
      </c>
      <c r="AI975">
        <v>0</v>
      </c>
      <c r="AJ975">
        <v>0</v>
      </c>
      <c r="AK975">
        <v>8780</v>
      </c>
      <c r="AL975">
        <v>0</v>
      </c>
    </row>
    <row r="976" spans="1:38" hidden="1" x14ac:dyDescent="0.25">
      <c r="A976">
        <v>1824</v>
      </c>
      <c r="B976" t="s">
        <v>52</v>
      </c>
      <c r="C976" t="s">
        <v>52</v>
      </c>
      <c r="D976" t="s">
        <v>112</v>
      </c>
      <c r="E976" t="s">
        <v>517</v>
      </c>
      <c r="F976" t="s">
        <v>112</v>
      </c>
      <c r="H976" t="s">
        <v>2278</v>
      </c>
      <c r="I976" t="s">
        <v>43</v>
      </c>
      <c r="J976" t="s">
        <v>2279</v>
      </c>
      <c r="K976">
        <v>3727</v>
      </c>
      <c r="L976">
        <v>3727</v>
      </c>
      <c r="M976">
        <v>0</v>
      </c>
      <c r="N976">
        <v>1</v>
      </c>
      <c r="O976">
        <v>0</v>
      </c>
      <c r="P976">
        <v>29469</v>
      </c>
      <c r="Q976">
        <v>30122.6</v>
      </c>
      <c r="R976">
        <v>1000</v>
      </c>
      <c r="S976">
        <v>653600</v>
      </c>
      <c r="T976">
        <v>288.8</v>
      </c>
      <c r="U976">
        <v>130000</v>
      </c>
      <c r="V976">
        <v>523888.8</v>
      </c>
      <c r="W976">
        <v>484664.1</v>
      </c>
      <c r="X976">
        <v>1205.19</v>
      </c>
      <c r="Y976">
        <v>485869.29</v>
      </c>
      <c r="Z976">
        <v>7.26</v>
      </c>
      <c r="AA976">
        <v>5481219.71</v>
      </c>
      <c r="AB976">
        <v>4615890.6050000004</v>
      </c>
      <c r="AC976">
        <v>0.9274</v>
      </c>
      <c r="AD976">
        <v>0.84209999999999996</v>
      </c>
      <c r="AE976">
        <v>6.11</v>
      </c>
      <c r="AH976">
        <v>0</v>
      </c>
      <c r="AI976">
        <v>0</v>
      </c>
      <c r="AJ976">
        <v>0</v>
      </c>
      <c r="AK976">
        <v>10</v>
      </c>
      <c r="AL976">
        <v>0</v>
      </c>
    </row>
    <row r="977" spans="1:38" hidden="1" x14ac:dyDescent="0.25">
      <c r="A977">
        <v>1829</v>
      </c>
      <c r="B977" t="s">
        <v>71</v>
      </c>
      <c r="C977" t="s">
        <v>72</v>
      </c>
      <c r="D977" t="s">
        <v>73</v>
      </c>
      <c r="E977" t="s">
        <v>85</v>
      </c>
      <c r="F977" t="s">
        <v>73</v>
      </c>
      <c r="H977" t="s">
        <v>2280</v>
      </c>
      <c r="I977" t="s">
        <v>57</v>
      </c>
      <c r="J977" t="s">
        <v>2281</v>
      </c>
      <c r="K977">
        <v>188</v>
      </c>
      <c r="L977">
        <v>188</v>
      </c>
      <c r="M977">
        <v>0</v>
      </c>
      <c r="N977">
        <v>187</v>
      </c>
      <c r="O977">
        <v>0</v>
      </c>
      <c r="P977">
        <v>402.63</v>
      </c>
      <c r="Q977">
        <v>408.68599999999998</v>
      </c>
      <c r="R977">
        <v>40000</v>
      </c>
      <c r="S977">
        <v>242240</v>
      </c>
      <c r="T977">
        <v>0</v>
      </c>
      <c r="U977">
        <v>0</v>
      </c>
      <c r="V977">
        <v>242240</v>
      </c>
      <c r="W977">
        <v>16260</v>
      </c>
      <c r="X977">
        <v>202967.171</v>
      </c>
      <c r="Y977">
        <v>219227.171</v>
      </c>
      <c r="Z977">
        <v>9.5</v>
      </c>
      <c r="AA977">
        <v>1342902.3</v>
      </c>
      <c r="AB977">
        <v>1948465.422</v>
      </c>
      <c r="AC977">
        <v>0.90500000000000003</v>
      </c>
      <c r="AD977">
        <v>1.4509000000000001</v>
      </c>
      <c r="AE977">
        <v>13.78</v>
      </c>
      <c r="AH977">
        <v>0</v>
      </c>
      <c r="AI977">
        <v>0</v>
      </c>
      <c r="AJ977">
        <v>0</v>
      </c>
      <c r="AK977">
        <v>1597.5</v>
      </c>
      <c r="AL977">
        <v>0</v>
      </c>
    </row>
    <row r="978" spans="1:38" hidden="1" x14ac:dyDescent="0.25">
      <c r="A978">
        <v>1830</v>
      </c>
      <c r="B978" t="s">
        <v>52</v>
      </c>
      <c r="C978" t="s">
        <v>52</v>
      </c>
      <c r="D978" t="s">
        <v>112</v>
      </c>
      <c r="E978" t="s">
        <v>213</v>
      </c>
      <c r="F978" t="s">
        <v>112</v>
      </c>
      <c r="H978" t="s">
        <v>2282</v>
      </c>
      <c r="I978" t="s">
        <v>57</v>
      </c>
      <c r="J978" t="s">
        <v>2283</v>
      </c>
      <c r="K978">
        <v>810</v>
      </c>
      <c r="L978">
        <v>810</v>
      </c>
      <c r="M978">
        <v>0</v>
      </c>
      <c r="N978">
        <v>772</v>
      </c>
      <c r="O978">
        <v>0</v>
      </c>
      <c r="P978">
        <v>4631.5</v>
      </c>
      <c r="Q978">
        <v>5032.7</v>
      </c>
      <c r="R978">
        <v>2000</v>
      </c>
      <c r="S978">
        <v>802400</v>
      </c>
      <c r="T978">
        <v>0</v>
      </c>
      <c r="U978">
        <v>0</v>
      </c>
      <c r="V978">
        <v>802400</v>
      </c>
      <c r="W978">
        <v>2003</v>
      </c>
      <c r="X978">
        <v>724274.82</v>
      </c>
      <c r="Y978">
        <v>726277.82</v>
      </c>
      <c r="Z978">
        <v>9.49</v>
      </c>
      <c r="AA978">
        <v>4285906.74</v>
      </c>
      <c r="AB978">
        <v>8522557.2420000006</v>
      </c>
      <c r="AC978">
        <v>0.90510000000000002</v>
      </c>
      <c r="AD978">
        <v>1.9884999999999999</v>
      </c>
      <c r="AE978">
        <v>18.87</v>
      </c>
      <c r="AH978">
        <v>0</v>
      </c>
      <c r="AI978">
        <v>0</v>
      </c>
      <c r="AJ978">
        <v>0</v>
      </c>
      <c r="AK978">
        <v>7720</v>
      </c>
      <c r="AL978">
        <v>0</v>
      </c>
    </row>
    <row r="979" spans="1:38" hidden="1" x14ac:dyDescent="0.25">
      <c r="A979">
        <v>1831</v>
      </c>
      <c r="B979" t="s">
        <v>45</v>
      </c>
      <c r="C979" t="s">
        <v>46</v>
      </c>
      <c r="D979" t="s">
        <v>231</v>
      </c>
      <c r="E979" t="s">
        <v>235</v>
      </c>
      <c r="F979" t="s">
        <v>231</v>
      </c>
      <c r="H979" t="s">
        <v>2284</v>
      </c>
      <c r="I979" t="s">
        <v>57</v>
      </c>
      <c r="J979" t="s">
        <v>2285</v>
      </c>
      <c r="K979">
        <v>244</v>
      </c>
      <c r="L979">
        <v>244</v>
      </c>
      <c r="M979">
        <v>0</v>
      </c>
      <c r="N979">
        <v>228</v>
      </c>
      <c r="O979">
        <v>0</v>
      </c>
      <c r="P979">
        <v>2458.4</v>
      </c>
      <c r="Q979">
        <v>2592.8000000000002</v>
      </c>
      <c r="R979">
        <v>1000</v>
      </c>
      <c r="S979">
        <v>134400</v>
      </c>
      <c r="T979">
        <v>0</v>
      </c>
      <c r="U979">
        <v>0</v>
      </c>
      <c r="V979">
        <v>134400</v>
      </c>
      <c r="W979">
        <v>2481</v>
      </c>
      <c r="X979">
        <v>119150.92</v>
      </c>
      <c r="Y979">
        <v>121631.92</v>
      </c>
      <c r="Z979">
        <v>9.5</v>
      </c>
      <c r="AA979">
        <v>724466.85</v>
      </c>
      <c r="AB979">
        <v>723217.85</v>
      </c>
      <c r="AC979">
        <v>0.90500000000000003</v>
      </c>
      <c r="AD979">
        <v>0.99829999999999997</v>
      </c>
      <c r="AE979">
        <v>9.48</v>
      </c>
      <c r="AH979">
        <v>0</v>
      </c>
      <c r="AI979">
        <v>0</v>
      </c>
      <c r="AJ979">
        <v>0</v>
      </c>
      <c r="AK979">
        <v>2193.5</v>
      </c>
      <c r="AL979">
        <v>0</v>
      </c>
    </row>
    <row r="980" spans="1:38" hidden="1" x14ac:dyDescent="0.25">
      <c r="A980">
        <v>1832</v>
      </c>
      <c r="B980" t="s">
        <v>39</v>
      </c>
      <c r="C980" t="s">
        <v>39</v>
      </c>
      <c r="D980" t="s">
        <v>316</v>
      </c>
      <c r="E980" t="s">
        <v>317</v>
      </c>
      <c r="F980" t="s">
        <v>316</v>
      </c>
      <c r="H980" t="s">
        <v>2286</v>
      </c>
      <c r="I980" t="s">
        <v>43</v>
      </c>
      <c r="J980" t="s">
        <v>2287</v>
      </c>
      <c r="K980">
        <v>3658</v>
      </c>
      <c r="L980">
        <v>3658</v>
      </c>
      <c r="M980">
        <v>0</v>
      </c>
      <c r="N980">
        <v>0</v>
      </c>
      <c r="O980">
        <v>0</v>
      </c>
      <c r="P980">
        <v>940.78</v>
      </c>
      <c r="Q980">
        <v>956.46100000000001</v>
      </c>
      <c r="R980">
        <v>20000</v>
      </c>
      <c r="S980">
        <v>313620</v>
      </c>
      <c r="T980">
        <v>0</v>
      </c>
      <c r="U980">
        <v>68000</v>
      </c>
      <c r="V980">
        <v>245620</v>
      </c>
      <c r="W980">
        <v>223006.09</v>
      </c>
      <c r="X980">
        <v>0</v>
      </c>
      <c r="Y980">
        <v>223006.09</v>
      </c>
      <c r="Z980">
        <v>9.2100000000000009</v>
      </c>
      <c r="AA980">
        <v>2228730.7400000002</v>
      </c>
      <c r="AB980">
        <v>2997339.57</v>
      </c>
      <c r="AC980">
        <v>0.90790000000000004</v>
      </c>
      <c r="AD980">
        <v>1.3449</v>
      </c>
      <c r="AE980">
        <v>12.39</v>
      </c>
      <c r="AH980">
        <v>0</v>
      </c>
      <c r="AI980">
        <v>0</v>
      </c>
      <c r="AJ980">
        <v>0</v>
      </c>
      <c r="AK980">
        <v>0</v>
      </c>
      <c r="AL980">
        <v>0</v>
      </c>
    </row>
    <row r="981" spans="1:38" hidden="1" x14ac:dyDescent="0.25">
      <c r="A981">
        <v>1833</v>
      </c>
      <c r="B981" t="s">
        <v>71</v>
      </c>
      <c r="C981" t="s">
        <v>108</v>
      </c>
      <c r="D981" t="s">
        <v>290</v>
      </c>
      <c r="E981" t="s">
        <v>1545</v>
      </c>
      <c r="F981" t="s">
        <v>290</v>
      </c>
      <c r="H981" t="s">
        <v>2288</v>
      </c>
      <c r="I981" t="s">
        <v>79</v>
      </c>
      <c r="J981" t="s">
        <v>2289</v>
      </c>
      <c r="K981">
        <v>464</v>
      </c>
      <c r="L981">
        <v>464</v>
      </c>
      <c r="M981">
        <v>0</v>
      </c>
      <c r="N981">
        <v>0</v>
      </c>
      <c r="O981">
        <v>0</v>
      </c>
      <c r="P981">
        <v>1612.2670000000001</v>
      </c>
      <c r="Q981">
        <v>1646.434</v>
      </c>
      <c r="R981">
        <v>40000</v>
      </c>
      <c r="S981">
        <v>1366680</v>
      </c>
      <c r="T981">
        <v>0</v>
      </c>
      <c r="U981">
        <v>0</v>
      </c>
      <c r="V981">
        <v>1366680</v>
      </c>
      <c r="W981">
        <v>1398104.4</v>
      </c>
      <c r="X981">
        <v>0</v>
      </c>
      <c r="Y981">
        <v>1398104.4</v>
      </c>
      <c r="Z981">
        <v>-2.2999999999999998</v>
      </c>
      <c r="AA981">
        <v>11828610.49</v>
      </c>
      <c r="AB981">
        <v>11985658.039999999</v>
      </c>
      <c r="AC981">
        <v>1.0229999999999999</v>
      </c>
      <c r="AD981">
        <v>1.0133000000000001</v>
      </c>
      <c r="AE981">
        <v>-2.33</v>
      </c>
      <c r="AH981">
        <v>0</v>
      </c>
      <c r="AI981">
        <v>0</v>
      </c>
      <c r="AJ981">
        <v>0</v>
      </c>
      <c r="AK981">
        <v>0</v>
      </c>
      <c r="AL981">
        <v>0</v>
      </c>
    </row>
    <row r="982" spans="1:38" hidden="1" x14ac:dyDescent="0.25">
      <c r="A982">
        <v>1837</v>
      </c>
      <c r="B982" t="s">
        <v>45</v>
      </c>
      <c r="C982" t="s">
        <v>46</v>
      </c>
      <c r="D982" t="s">
        <v>231</v>
      </c>
      <c r="E982" t="s">
        <v>349</v>
      </c>
      <c r="F982" t="s">
        <v>231</v>
      </c>
      <c r="H982" t="s">
        <v>2290</v>
      </c>
      <c r="I982" t="s">
        <v>50</v>
      </c>
      <c r="J982" t="s">
        <v>2291</v>
      </c>
      <c r="K982">
        <v>947</v>
      </c>
      <c r="L982">
        <v>947</v>
      </c>
      <c r="M982">
        <v>0</v>
      </c>
      <c r="N982">
        <v>0</v>
      </c>
      <c r="O982">
        <v>0</v>
      </c>
      <c r="P982">
        <v>293.63499999999999</v>
      </c>
      <c r="Q982">
        <v>301.61</v>
      </c>
      <c r="R982">
        <v>40000</v>
      </c>
      <c r="S982">
        <v>319000</v>
      </c>
      <c r="T982">
        <v>0</v>
      </c>
      <c r="U982">
        <v>0</v>
      </c>
      <c r="V982">
        <v>319000</v>
      </c>
      <c r="W982">
        <v>168833.5</v>
      </c>
      <c r="X982">
        <v>0</v>
      </c>
      <c r="Y982">
        <v>168833.5</v>
      </c>
      <c r="Z982">
        <v>47.07</v>
      </c>
      <c r="AA982">
        <v>1804873.18</v>
      </c>
      <c r="AB982">
        <v>1890186.54</v>
      </c>
      <c r="AC982">
        <v>0.52929999999999999</v>
      </c>
      <c r="AD982">
        <v>1.0472999999999999</v>
      </c>
      <c r="AE982">
        <v>49.3</v>
      </c>
      <c r="AH982">
        <v>0</v>
      </c>
      <c r="AI982">
        <v>0</v>
      </c>
      <c r="AJ982">
        <v>0</v>
      </c>
      <c r="AK982">
        <v>0</v>
      </c>
      <c r="AL982">
        <v>0</v>
      </c>
    </row>
    <row r="983" spans="1:38" hidden="1" x14ac:dyDescent="0.25">
      <c r="A983">
        <v>1840</v>
      </c>
      <c r="B983" t="s">
        <v>94</v>
      </c>
      <c r="C983" t="s">
        <v>166</v>
      </c>
      <c r="D983" t="s">
        <v>312</v>
      </c>
      <c r="E983" t="s">
        <v>646</v>
      </c>
      <c r="F983" t="s">
        <v>312</v>
      </c>
      <c r="H983" t="s">
        <v>2292</v>
      </c>
      <c r="I983" t="s">
        <v>57</v>
      </c>
      <c r="J983" t="s">
        <v>2293</v>
      </c>
      <c r="K983">
        <v>360</v>
      </c>
      <c r="L983">
        <v>360</v>
      </c>
      <c r="M983">
        <v>0</v>
      </c>
      <c r="N983">
        <v>325</v>
      </c>
      <c r="O983">
        <v>0</v>
      </c>
      <c r="P983">
        <v>302.185</v>
      </c>
      <c r="Q983">
        <v>314.77699999999999</v>
      </c>
      <c r="R983">
        <v>40000</v>
      </c>
      <c r="S983">
        <v>503680</v>
      </c>
      <c r="T983">
        <v>0</v>
      </c>
      <c r="U983">
        <v>0</v>
      </c>
      <c r="V983">
        <v>503680</v>
      </c>
      <c r="W983">
        <v>617</v>
      </c>
      <c r="X983">
        <v>455212.65899999999</v>
      </c>
      <c r="Y983">
        <v>455829.65899999999</v>
      </c>
      <c r="Z983">
        <v>9.5</v>
      </c>
      <c r="AA983">
        <v>2662889.89</v>
      </c>
      <c r="AB983">
        <v>2656795.89</v>
      </c>
      <c r="AC983">
        <v>0.90500000000000003</v>
      </c>
      <c r="AD983">
        <v>0.99770000000000003</v>
      </c>
      <c r="AE983">
        <v>9.48</v>
      </c>
      <c r="AH983">
        <v>0</v>
      </c>
      <c r="AI983">
        <v>0</v>
      </c>
      <c r="AJ983">
        <v>0</v>
      </c>
      <c r="AK983">
        <v>2631.5</v>
      </c>
      <c r="AL983">
        <v>0</v>
      </c>
    </row>
    <row r="984" spans="1:38" hidden="1" x14ac:dyDescent="0.25">
      <c r="A984">
        <v>1842</v>
      </c>
      <c r="B984" t="s">
        <v>52</v>
      </c>
      <c r="C984" t="s">
        <v>53</v>
      </c>
      <c r="D984" t="s">
        <v>59</v>
      </c>
      <c r="E984" t="s">
        <v>2294</v>
      </c>
      <c r="F984" t="s">
        <v>59</v>
      </c>
      <c r="H984" t="s">
        <v>2295</v>
      </c>
      <c r="I984" t="s">
        <v>57</v>
      </c>
      <c r="J984" t="s">
        <v>2296</v>
      </c>
      <c r="K984">
        <v>181</v>
      </c>
      <c r="L984">
        <v>181</v>
      </c>
      <c r="M984">
        <v>0</v>
      </c>
      <c r="N984">
        <v>181</v>
      </c>
      <c r="O984">
        <v>0</v>
      </c>
      <c r="P984">
        <v>629.57299999999998</v>
      </c>
      <c r="Q984">
        <v>652.34199999999998</v>
      </c>
      <c r="R984">
        <v>20000</v>
      </c>
      <c r="S984">
        <v>455380</v>
      </c>
      <c r="T984">
        <v>0</v>
      </c>
      <c r="U984">
        <v>160000</v>
      </c>
      <c r="V984">
        <v>295380</v>
      </c>
      <c r="W984">
        <v>0</v>
      </c>
      <c r="X984">
        <v>267319.34299999999</v>
      </c>
      <c r="Y984">
        <v>267319.34299999999</v>
      </c>
      <c r="Z984">
        <v>9.5</v>
      </c>
      <c r="AA984">
        <v>1569164.48</v>
      </c>
      <c r="AB984">
        <v>3138328.9029999999</v>
      </c>
      <c r="AC984">
        <v>0.90500000000000003</v>
      </c>
      <c r="AD984">
        <v>2</v>
      </c>
      <c r="AE984">
        <v>19</v>
      </c>
      <c r="AH984">
        <v>0</v>
      </c>
      <c r="AI984">
        <v>0</v>
      </c>
      <c r="AJ984">
        <v>0</v>
      </c>
      <c r="AK984">
        <v>1350.5</v>
      </c>
      <c r="AL984">
        <v>0</v>
      </c>
    </row>
    <row r="985" spans="1:38" hidden="1" x14ac:dyDescent="0.25">
      <c r="A985">
        <v>1843</v>
      </c>
      <c r="B985" t="s">
        <v>39</v>
      </c>
      <c r="C985" t="s">
        <v>39</v>
      </c>
      <c r="D985" t="s">
        <v>2297</v>
      </c>
      <c r="E985" t="s">
        <v>2298</v>
      </c>
      <c r="F985" t="s">
        <v>2297</v>
      </c>
      <c r="H985" t="s">
        <v>2299</v>
      </c>
      <c r="I985" t="s">
        <v>57</v>
      </c>
      <c r="J985" t="s">
        <v>2300</v>
      </c>
      <c r="K985">
        <v>810</v>
      </c>
      <c r="L985">
        <v>810</v>
      </c>
      <c r="M985">
        <v>0</v>
      </c>
      <c r="N985">
        <v>810</v>
      </c>
      <c r="O985">
        <v>0</v>
      </c>
      <c r="P985">
        <v>1005.042</v>
      </c>
      <c r="Q985">
        <v>1047.8409999999999</v>
      </c>
      <c r="R985">
        <v>30000</v>
      </c>
      <c r="S985">
        <v>1283970</v>
      </c>
      <c r="T985">
        <v>62000</v>
      </c>
      <c r="U985">
        <v>0</v>
      </c>
      <c r="V985">
        <v>1345970</v>
      </c>
      <c r="W985">
        <v>0</v>
      </c>
      <c r="X985">
        <v>1218101.8019999999</v>
      </c>
      <c r="Y985">
        <v>1218101.8019999999</v>
      </c>
      <c r="Z985">
        <v>9.5</v>
      </c>
      <c r="AA985">
        <v>7150258.4400000004</v>
      </c>
      <c r="AB985">
        <v>7150258.4400000004</v>
      </c>
      <c r="AC985">
        <v>0.90500000000000003</v>
      </c>
      <c r="AD985">
        <v>1</v>
      </c>
      <c r="AE985">
        <v>9.5</v>
      </c>
      <c r="AH985">
        <v>0</v>
      </c>
      <c r="AI985">
        <v>0</v>
      </c>
      <c r="AJ985">
        <v>0</v>
      </c>
      <c r="AK985">
        <v>6355.5</v>
      </c>
      <c r="AL985">
        <v>0</v>
      </c>
    </row>
    <row r="986" spans="1:38" hidden="1" x14ac:dyDescent="0.25">
      <c r="A986">
        <v>1844</v>
      </c>
      <c r="B986" t="s">
        <v>94</v>
      </c>
      <c r="C986" t="s">
        <v>95</v>
      </c>
      <c r="D986" t="s">
        <v>151</v>
      </c>
      <c r="E986" t="s">
        <v>640</v>
      </c>
      <c r="F986" t="s">
        <v>151</v>
      </c>
      <c r="H986" t="s">
        <v>2301</v>
      </c>
      <c r="I986" t="s">
        <v>43</v>
      </c>
      <c r="J986" t="s">
        <v>2302</v>
      </c>
      <c r="K986">
        <v>2371</v>
      </c>
      <c r="L986">
        <v>2371</v>
      </c>
      <c r="M986">
        <v>0</v>
      </c>
      <c r="N986">
        <v>1</v>
      </c>
      <c r="O986">
        <v>0</v>
      </c>
      <c r="P986">
        <v>972.62400000000002</v>
      </c>
      <c r="Q986">
        <v>994.49099999999999</v>
      </c>
      <c r="R986">
        <v>10000</v>
      </c>
      <c r="S986">
        <v>218670</v>
      </c>
      <c r="T986">
        <v>0</v>
      </c>
      <c r="U986">
        <v>15000</v>
      </c>
      <c r="V986">
        <v>203670</v>
      </c>
      <c r="W986">
        <v>184225.86</v>
      </c>
      <c r="X986">
        <v>1634.88</v>
      </c>
      <c r="Y986">
        <v>185860.74</v>
      </c>
      <c r="Z986">
        <v>8.74</v>
      </c>
      <c r="AA986">
        <v>2277337.62</v>
      </c>
      <c r="AB986">
        <v>1849173.5360000001</v>
      </c>
      <c r="AC986">
        <v>0.91259999999999997</v>
      </c>
      <c r="AD986">
        <v>0.81200000000000006</v>
      </c>
      <c r="AE986">
        <v>7.1</v>
      </c>
      <c r="AH986">
        <v>0</v>
      </c>
      <c r="AI986">
        <v>0</v>
      </c>
      <c r="AJ986">
        <v>0</v>
      </c>
      <c r="AK986">
        <v>10</v>
      </c>
      <c r="AL986">
        <v>0</v>
      </c>
    </row>
    <row r="987" spans="1:38" hidden="1" x14ac:dyDescent="0.25">
      <c r="A987">
        <v>1845</v>
      </c>
      <c r="B987" t="s">
        <v>71</v>
      </c>
      <c r="C987" t="s">
        <v>108</v>
      </c>
      <c r="D987" t="s">
        <v>108</v>
      </c>
      <c r="E987" t="s">
        <v>109</v>
      </c>
      <c r="F987" t="s">
        <v>108</v>
      </c>
      <c r="H987" t="s">
        <v>2303</v>
      </c>
      <c r="I987" t="s">
        <v>50</v>
      </c>
      <c r="J987" t="s">
        <v>2304</v>
      </c>
      <c r="K987">
        <v>6802</v>
      </c>
      <c r="L987">
        <v>6802</v>
      </c>
      <c r="M987">
        <v>0</v>
      </c>
      <c r="N987">
        <v>35</v>
      </c>
      <c r="O987">
        <v>0</v>
      </c>
      <c r="P987">
        <v>1358.76</v>
      </c>
      <c r="Q987">
        <v>1378.72</v>
      </c>
      <c r="R987">
        <v>40000</v>
      </c>
      <c r="S987">
        <v>798400</v>
      </c>
      <c r="T987">
        <v>0</v>
      </c>
      <c r="U987">
        <v>0</v>
      </c>
      <c r="V987">
        <v>798400</v>
      </c>
      <c r="W987">
        <v>603469.38</v>
      </c>
      <c r="X987">
        <v>61511.8</v>
      </c>
      <c r="Y987">
        <v>664981.18000000005</v>
      </c>
      <c r="Z987">
        <v>16.71</v>
      </c>
      <c r="AA987">
        <v>6681851.5499999998</v>
      </c>
      <c r="AB987">
        <v>6824280.2699999996</v>
      </c>
      <c r="AC987">
        <v>0.83289999999999997</v>
      </c>
      <c r="AD987">
        <v>1.0213000000000001</v>
      </c>
      <c r="AE987">
        <v>17.07</v>
      </c>
      <c r="AH987">
        <v>0</v>
      </c>
      <c r="AI987">
        <v>0</v>
      </c>
      <c r="AJ987">
        <v>0</v>
      </c>
      <c r="AK987">
        <v>350</v>
      </c>
      <c r="AL987">
        <v>0</v>
      </c>
    </row>
    <row r="988" spans="1:38" hidden="1" x14ac:dyDescent="0.25">
      <c r="A988">
        <v>1848</v>
      </c>
      <c r="B988" t="s">
        <v>52</v>
      </c>
      <c r="C988" t="s">
        <v>120</v>
      </c>
      <c r="D988" t="s">
        <v>121</v>
      </c>
      <c r="E988" t="s">
        <v>1402</v>
      </c>
      <c r="F988" t="s">
        <v>121</v>
      </c>
      <c r="H988" t="s">
        <v>2305</v>
      </c>
      <c r="I988" t="s">
        <v>57</v>
      </c>
      <c r="J988" t="s">
        <v>2306</v>
      </c>
      <c r="K988">
        <v>450</v>
      </c>
      <c r="L988">
        <v>450</v>
      </c>
      <c r="M988">
        <v>0</v>
      </c>
      <c r="N988">
        <v>450</v>
      </c>
      <c r="O988">
        <v>0</v>
      </c>
      <c r="P988">
        <v>1099.5989999999999</v>
      </c>
      <c r="Q988">
        <v>1125.6690000000001</v>
      </c>
      <c r="R988">
        <v>20000</v>
      </c>
      <c r="S988">
        <v>521400</v>
      </c>
      <c r="T988">
        <v>345000</v>
      </c>
      <c r="U988">
        <v>0</v>
      </c>
      <c r="V988">
        <v>866400</v>
      </c>
      <c r="W988">
        <v>0</v>
      </c>
      <c r="X988">
        <v>784093.5</v>
      </c>
      <c r="Y988">
        <v>784093.5</v>
      </c>
      <c r="Z988">
        <v>9.5</v>
      </c>
      <c r="AA988">
        <v>4602627</v>
      </c>
      <c r="AB988">
        <v>9205255.8000000007</v>
      </c>
      <c r="AC988">
        <v>0.90500000000000003</v>
      </c>
      <c r="AD988">
        <v>2</v>
      </c>
      <c r="AE988">
        <v>19</v>
      </c>
      <c r="AH988">
        <v>0</v>
      </c>
      <c r="AI988">
        <v>0</v>
      </c>
      <c r="AJ988">
        <v>0</v>
      </c>
      <c r="AK988">
        <v>4500</v>
      </c>
      <c r="AL988">
        <v>0</v>
      </c>
    </row>
    <row r="989" spans="1:38" hidden="1" x14ac:dyDescent="0.25">
      <c r="A989">
        <v>1851</v>
      </c>
      <c r="B989" t="s">
        <v>71</v>
      </c>
      <c r="C989" t="s">
        <v>108</v>
      </c>
      <c r="D989" t="s">
        <v>340</v>
      </c>
      <c r="E989" t="s">
        <v>341</v>
      </c>
      <c r="F989" t="s">
        <v>340</v>
      </c>
      <c r="H989" t="s">
        <v>2307</v>
      </c>
      <c r="I989" t="s">
        <v>57</v>
      </c>
      <c r="J989" t="s">
        <v>2308</v>
      </c>
      <c r="K989">
        <v>738</v>
      </c>
      <c r="L989">
        <v>738</v>
      </c>
      <c r="M989">
        <v>0</v>
      </c>
      <c r="N989">
        <v>648</v>
      </c>
      <c r="O989">
        <v>0</v>
      </c>
      <c r="P989">
        <v>782.69200000000001</v>
      </c>
      <c r="Q989">
        <v>808.62400000000002</v>
      </c>
      <c r="R989">
        <v>20000</v>
      </c>
      <c r="S989">
        <v>518640</v>
      </c>
      <c r="T989">
        <v>0</v>
      </c>
      <c r="U989">
        <v>0</v>
      </c>
      <c r="V989">
        <v>518640</v>
      </c>
      <c r="W989">
        <v>2422</v>
      </c>
      <c r="X989">
        <v>936315.07200000004</v>
      </c>
      <c r="Y989">
        <v>938737.07200000004</v>
      </c>
      <c r="Z989">
        <v>-81</v>
      </c>
      <c r="AA989">
        <v>5480427.5199999996</v>
      </c>
      <c r="AB989">
        <v>5480515.5199999996</v>
      </c>
      <c r="AC989">
        <v>1.81</v>
      </c>
      <c r="AD989">
        <v>1</v>
      </c>
      <c r="AE989">
        <v>-81</v>
      </c>
      <c r="AH989">
        <v>0</v>
      </c>
      <c r="AI989">
        <v>0</v>
      </c>
      <c r="AJ989">
        <v>0</v>
      </c>
      <c r="AK989">
        <v>3178</v>
      </c>
      <c r="AL989">
        <v>0</v>
      </c>
    </row>
    <row r="990" spans="1:38" hidden="1" x14ac:dyDescent="0.25">
      <c r="A990">
        <v>1853</v>
      </c>
      <c r="B990" t="s">
        <v>94</v>
      </c>
      <c r="C990" t="s">
        <v>166</v>
      </c>
      <c r="D990" t="s">
        <v>166</v>
      </c>
      <c r="E990" t="s">
        <v>468</v>
      </c>
      <c r="F990" t="s">
        <v>166</v>
      </c>
      <c r="H990" t="s">
        <v>2309</v>
      </c>
      <c r="I990" t="s">
        <v>57</v>
      </c>
      <c r="J990" t="s">
        <v>2310</v>
      </c>
      <c r="K990">
        <v>446</v>
      </c>
      <c r="L990">
        <v>446</v>
      </c>
      <c r="M990">
        <v>0</v>
      </c>
      <c r="N990">
        <v>428</v>
      </c>
      <c r="O990">
        <v>0</v>
      </c>
      <c r="P990">
        <v>1112.807</v>
      </c>
      <c r="Q990">
        <v>1140.3050000000001</v>
      </c>
      <c r="R990">
        <v>20000</v>
      </c>
      <c r="S990">
        <v>549960</v>
      </c>
      <c r="T990">
        <v>260000</v>
      </c>
      <c r="U990">
        <v>0</v>
      </c>
      <c r="V990">
        <v>809960</v>
      </c>
      <c r="W990">
        <v>331</v>
      </c>
      <c r="X990">
        <v>732683.82400000002</v>
      </c>
      <c r="Y990">
        <v>733014.82400000002</v>
      </c>
      <c r="Z990">
        <v>9.5</v>
      </c>
      <c r="AA990">
        <v>4277273.3</v>
      </c>
      <c r="AB990">
        <v>4275505.3</v>
      </c>
      <c r="AC990">
        <v>0.90500000000000003</v>
      </c>
      <c r="AD990">
        <v>0.99960000000000004</v>
      </c>
      <c r="AE990">
        <v>9.5</v>
      </c>
      <c r="AH990">
        <v>0</v>
      </c>
      <c r="AI990">
        <v>0</v>
      </c>
      <c r="AJ990">
        <v>0</v>
      </c>
      <c r="AK990">
        <v>4073</v>
      </c>
      <c r="AL990">
        <v>0</v>
      </c>
    </row>
    <row r="991" spans="1:38" hidden="1" x14ac:dyDescent="0.25">
      <c r="A991">
        <v>1854</v>
      </c>
      <c r="B991" t="s">
        <v>45</v>
      </c>
      <c r="C991" t="s">
        <v>45</v>
      </c>
      <c r="D991" t="s">
        <v>183</v>
      </c>
      <c r="E991" t="s">
        <v>732</v>
      </c>
      <c r="F991" t="s">
        <v>183</v>
      </c>
      <c r="H991" t="s">
        <v>2311</v>
      </c>
      <c r="I991" t="s">
        <v>43</v>
      </c>
      <c r="J991" t="s">
        <v>2312</v>
      </c>
      <c r="K991">
        <v>3813</v>
      </c>
      <c r="L991">
        <v>3813</v>
      </c>
      <c r="M991">
        <v>0</v>
      </c>
      <c r="N991">
        <v>0</v>
      </c>
      <c r="O991">
        <v>0</v>
      </c>
      <c r="P991">
        <v>838.39099999999996</v>
      </c>
      <c r="Q991">
        <v>856.38900000000001</v>
      </c>
      <c r="R991">
        <v>20000</v>
      </c>
      <c r="S991">
        <v>359960</v>
      </c>
      <c r="T991">
        <v>0</v>
      </c>
      <c r="U991">
        <v>59000</v>
      </c>
      <c r="V991">
        <v>300960</v>
      </c>
      <c r="W991">
        <v>276274</v>
      </c>
      <c r="X991">
        <v>0</v>
      </c>
      <c r="Y991">
        <v>276274</v>
      </c>
      <c r="Z991">
        <v>8.1999999999999993</v>
      </c>
      <c r="AA991">
        <v>2762719.51</v>
      </c>
      <c r="AB991">
        <v>2598998.62</v>
      </c>
      <c r="AC991">
        <v>0.91800000000000004</v>
      </c>
      <c r="AD991">
        <v>0.94069999999999998</v>
      </c>
      <c r="AE991">
        <v>7.71</v>
      </c>
      <c r="AH991">
        <v>0</v>
      </c>
      <c r="AI991">
        <v>0</v>
      </c>
      <c r="AJ991">
        <v>0</v>
      </c>
      <c r="AK991">
        <v>0</v>
      </c>
      <c r="AL991">
        <v>0</v>
      </c>
    </row>
    <row r="992" spans="1:38" hidden="1" x14ac:dyDescent="0.25">
      <c r="A992">
        <v>1855</v>
      </c>
      <c r="B992" t="s">
        <v>94</v>
      </c>
      <c r="C992" t="s">
        <v>95</v>
      </c>
      <c r="D992" t="s">
        <v>393</v>
      </c>
      <c r="E992" t="s">
        <v>394</v>
      </c>
      <c r="F992" t="s">
        <v>393</v>
      </c>
      <c r="H992" t="s">
        <v>2313</v>
      </c>
      <c r="I992" t="s">
        <v>57</v>
      </c>
      <c r="J992" t="s">
        <v>2314</v>
      </c>
      <c r="K992">
        <v>240</v>
      </c>
      <c r="L992">
        <v>240</v>
      </c>
      <c r="M992">
        <v>0</v>
      </c>
      <c r="N992">
        <v>198</v>
      </c>
      <c r="O992">
        <v>0</v>
      </c>
      <c r="P992">
        <v>371.57499999999999</v>
      </c>
      <c r="Q992">
        <v>385.10399999999998</v>
      </c>
      <c r="R992">
        <v>20000</v>
      </c>
      <c r="S992">
        <v>270580</v>
      </c>
      <c r="T992">
        <v>0</v>
      </c>
      <c r="U992">
        <v>0</v>
      </c>
      <c r="V992">
        <v>270580</v>
      </c>
      <c r="W992">
        <v>1138</v>
      </c>
      <c r="X992">
        <v>243737.76199999999</v>
      </c>
      <c r="Y992">
        <v>244875.76199999999</v>
      </c>
      <c r="Z992">
        <v>9.5</v>
      </c>
      <c r="AA992">
        <v>1444815.56</v>
      </c>
      <c r="AB992">
        <v>2875702.202</v>
      </c>
      <c r="AC992">
        <v>0.90500000000000003</v>
      </c>
      <c r="AD992">
        <v>1.9903999999999999</v>
      </c>
      <c r="AE992">
        <v>18.91</v>
      </c>
      <c r="AH992">
        <v>0</v>
      </c>
      <c r="AI992">
        <v>0</v>
      </c>
      <c r="AJ992">
        <v>0</v>
      </c>
      <c r="AK992">
        <v>1778.9</v>
      </c>
      <c r="AL992">
        <v>0</v>
      </c>
    </row>
    <row r="993" spans="1:38" hidden="1" x14ac:dyDescent="0.25">
      <c r="A993">
        <v>1856</v>
      </c>
      <c r="B993" t="s">
        <v>45</v>
      </c>
      <c r="C993" t="s">
        <v>46</v>
      </c>
      <c r="D993" t="s">
        <v>47</v>
      </c>
      <c r="E993" t="s">
        <v>1003</v>
      </c>
      <c r="F993" t="s">
        <v>47</v>
      </c>
      <c r="H993" t="s">
        <v>2315</v>
      </c>
      <c r="I993" t="s">
        <v>57</v>
      </c>
      <c r="J993" t="s">
        <v>2316</v>
      </c>
      <c r="K993">
        <v>403</v>
      </c>
      <c r="L993">
        <v>403</v>
      </c>
      <c r="M993">
        <v>0</v>
      </c>
      <c r="N993">
        <v>346</v>
      </c>
      <c r="O993">
        <v>0</v>
      </c>
      <c r="P993">
        <v>311.97300000000001</v>
      </c>
      <c r="Q993">
        <v>318.80500000000001</v>
      </c>
      <c r="R993">
        <v>40000</v>
      </c>
      <c r="S993">
        <v>273280</v>
      </c>
      <c r="T993">
        <v>381000</v>
      </c>
      <c r="U993">
        <v>0</v>
      </c>
      <c r="V993">
        <v>654280</v>
      </c>
      <c r="W993">
        <v>4388</v>
      </c>
      <c r="X993">
        <v>587736.96</v>
      </c>
      <c r="Y993">
        <v>592124.96</v>
      </c>
      <c r="Z993">
        <v>9.5</v>
      </c>
      <c r="AA993">
        <v>3501081.39</v>
      </c>
      <c r="AB993">
        <v>6962511.2070000004</v>
      </c>
      <c r="AC993">
        <v>0.90500000000000003</v>
      </c>
      <c r="AD993">
        <v>1.9886999999999999</v>
      </c>
      <c r="AE993">
        <v>18.89</v>
      </c>
      <c r="AH993">
        <v>0</v>
      </c>
      <c r="AI993">
        <v>0</v>
      </c>
      <c r="AJ993">
        <v>0</v>
      </c>
      <c r="AK993">
        <v>3455</v>
      </c>
      <c r="AL993">
        <v>0</v>
      </c>
    </row>
    <row r="994" spans="1:38" hidden="1" x14ac:dyDescent="0.25">
      <c r="A994">
        <v>1859</v>
      </c>
      <c r="B994" t="s">
        <v>52</v>
      </c>
      <c r="C994" t="s">
        <v>53</v>
      </c>
      <c r="D994" t="s">
        <v>59</v>
      </c>
      <c r="E994" t="s">
        <v>778</v>
      </c>
      <c r="F994" t="s">
        <v>59</v>
      </c>
      <c r="H994" t="s">
        <v>2317</v>
      </c>
      <c r="I994" t="s">
        <v>57</v>
      </c>
      <c r="J994" t="s">
        <v>2318</v>
      </c>
      <c r="K994">
        <v>399</v>
      </c>
      <c r="L994">
        <v>399</v>
      </c>
      <c r="M994">
        <v>0</v>
      </c>
      <c r="N994">
        <v>399</v>
      </c>
      <c r="O994">
        <v>0</v>
      </c>
      <c r="P994">
        <v>406.82799999999997</v>
      </c>
      <c r="Q994">
        <v>418.11599999999999</v>
      </c>
      <c r="R994">
        <v>40000</v>
      </c>
      <c r="S994">
        <v>451520</v>
      </c>
      <c r="T994">
        <v>250000</v>
      </c>
      <c r="U994">
        <v>0</v>
      </c>
      <c r="V994">
        <v>701520</v>
      </c>
      <c r="W994">
        <v>0</v>
      </c>
      <c r="X994">
        <v>634874.549</v>
      </c>
      <c r="Y994">
        <v>634874.549</v>
      </c>
      <c r="Z994">
        <v>9.5</v>
      </c>
      <c r="AA994">
        <v>3726713.95</v>
      </c>
      <c r="AB994">
        <v>7453427.4890000001</v>
      </c>
      <c r="AC994">
        <v>0.90500000000000003</v>
      </c>
      <c r="AD994">
        <v>2</v>
      </c>
      <c r="AE994">
        <v>19</v>
      </c>
      <c r="AH994">
        <v>0</v>
      </c>
      <c r="AI994">
        <v>0</v>
      </c>
      <c r="AJ994">
        <v>0</v>
      </c>
      <c r="AK994">
        <v>3500.4</v>
      </c>
      <c r="AL994">
        <v>0</v>
      </c>
    </row>
    <row r="995" spans="1:38" hidden="1" x14ac:dyDescent="0.25">
      <c r="A995">
        <v>1862</v>
      </c>
      <c r="B995" t="s">
        <v>39</v>
      </c>
      <c r="C995" t="s">
        <v>187</v>
      </c>
      <c r="D995" t="s">
        <v>445</v>
      </c>
      <c r="E995" t="s">
        <v>2319</v>
      </c>
      <c r="F995" t="s">
        <v>445</v>
      </c>
      <c r="H995" t="s">
        <v>2320</v>
      </c>
      <c r="I995" t="s">
        <v>2321</v>
      </c>
      <c r="J995" t="s">
        <v>2322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30000</v>
      </c>
      <c r="S995">
        <v>30</v>
      </c>
      <c r="T995">
        <v>0</v>
      </c>
      <c r="U995">
        <v>0</v>
      </c>
      <c r="V995">
        <v>30</v>
      </c>
      <c r="W995">
        <v>0</v>
      </c>
      <c r="X995">
        <v>0</v>
      </c>
      <c r="Y995">
        <v>0</v>
      </c>
      <c r="Z995">
        <v>100</v>
      </c>
      <c r="AA995">
        <v>0</v>
      </c>
      <c r="AB995">
        <v>0</v>
      </c>
      <c r="AC995">
        <v>0</v>
      </c>
      <c r="AD995">
        <v>0</v>
      </c>
      <c r="AE995">
        <v>0</v>
      </c>
      <c r="AH995">
        <v>0</v>
      </c>
      <c r="AI995">
        <v>0</v>
      </c>
      <c r="AJ995">
        <v>0</v>
      </c>
      <c r="AK995">
        <v>0</v>
      </c>
      <c r="AL995">
        <v>0</v>
      </c>
    </row>
    <row r="996" spans="1:38" hidden="1" x14ac:dyDescent="0.25">
      <c r="A996">
        <v>1866</v>
      </c>
      <c r="B996" t="s">
        <v>45</v>
      </c>
      <c r="C996" t="s">
        <v>46</v>
      </c>
      <c r="D996" t="s">
        <v>46</v>
      </c>
      <c r="E996" t="s">
        <v>77</v>
      </c>
      <c r="F996" t="s">
        <v>46</v>
      </c>
      <c r="H996" t="s">
        <v>2323</v>
      </c>
      <c r="I996" t="s">
        <v>2324</v>
      </c>
      <c r="J996" t="s">
        <v>2325</v>
      </c>
      <c r="K996">
        <v>4</v>
      </c>
      <c r="L996">
        <v>4</v>
      </c>
      <c r="M996">
        <v>0</v>
      </c>
      <c r="N996">
        <v>0</v>
      </c>
      <c r="O996">
        <v>0</v>
      </c>
      <c r="P996">
        <v>1971.579</v>
      </c>
      <c r="Q996">
        <v>2003.5440000000001</v>
      </c>
      <c r="R996">
        <v>40000</v>
      </c>
      <c r="S996">
        <v>1278600</v>
      </c>
      <c r="T996">
        <v>155000</v>
      </c>
      <c r="U996">
        <v>0</v>
      </c>
      <c r="V996">
        <v>1433600</v>
      </c>
      <c r="W996">
        <v>1403856</v>
      </c>
      <c r="X996">
        <v>0</v>
      </c>
      <c r="Y996">
        <v>1403856</v>
      </c>
      <c r="Z996">
        <v>2.0699999999999998</v>
      </c>
      <c r="AA996">
        <v>3513222</v>
      </c>
      <c r="AB996">
        <v>3508490</v>
      </c>
      <c r="AC996">
        <v>0.97929999999999995</v>
      </c>
      <c r="AD996">
        <v>0.99870000000000003</v>
      </c>
      <c r="AE996">
        <v>2.0699999999999998</v>
      </c>
      <c r="AH996">
        <v>0</v>
      </c>
      <c r="AI996">
        <v>0</v>
      </c>
      <c r="AJ996">
        <v>0</v>
      </c>
      <c r="AK996">
        <v>0</v>
      </c>
      <c r="AL996">
        <v>0</v>
      </c>
    </row>
    <row r="997" spans="1:38" hidden="1" x14ac:dyDescent="0.25">
      <c r="A997">
        <v>1868</v>
      </c>
      <c r="B997" t="s">
        <v>71</v>
      </c>
      <c r="C997" t="s">
        <v>108</v>
      </c>
      <c r="D997" t="s">
        <v>340</v>
      </c>
      <c r="E997" t="s">
        <v>963</v>
      </c>
      <c r="F997" t="s">
        <v>340</v>
      </c>
      <c r="H997" t="s">
        <v>2326</v>
      </c>
      <c r="I997" t="s">
        <v>57</v>
      </c>
      <c r="J997" t="s">
        <v>2327</v>
      </c>
      <c r="K997">
        <v>534</v>
      </c>
      <c r="L997">
        <v>534</v>
      </c>
      <c r="M997">
        <v>0</v>
      </c>
      <c r="N997">
        <v>478</v>
      </c>
      <c r="O997">
        <v>0</v>
      </c>
      <c r="P997">
        <v>817.92700000000002</v>
      </c>
      <c r="Q997">
        <v>840.40499999999997</v>
      </c>
      <c r="R997">
        <v>20000</v>
      </c>
      <c r="S997">
        <v>449560</v>
      </c>
      <c r="T997">
        <v>0</v>
      </c>
      <c r="U997">
        <v>0</v>
      </c>
      <c r="V997">
        <v>449560</v>
      </c>
      <c r="W997">
        <v>7474</v>
      </c>
      <c r="X997">
        <v>806228.50800000003</v>
      </c>
      <c r="Y997">
        <v>813702.50800000003</v>
      </c>
      <c r="Z997">
        <v>-81</v>
      </c>
      <c r="AA997">
        <v>4758982.5</v>
      </c>
      <c r="AB997">
        <v>4763994.5</v>
      </c>
      <c r="AC997">
        <v>1.81</v>
      </c>
      <c r="AD997">
        <v>1.0011000000000001</v>
      </c>
      <c r="AE997">
        <v>-81.09</v>
      </c>
      <c r="AH997">
        <v>0</v>
      </c>
      <c r="AI997">
        <v>0</v>
      </c>
      <c r="AJ997">
        <v>0</v>
      </c>
      <c r="AK997">
        <v>2351</v>
      </c>
      <c r="AL997">
        <v>0</v>
      </c>
    </row>
    <row r="998" spans="1:38" hidden="1" x14ac:dyDescent="0.25">
      <c r="A998">
        <v>1869</v>
      </c>
      <c r="B998" t="s">
        <v>45</v>
      </c>
      <c r="C998" t="s">
        <v>45</v>
      </c>
      <c r="D998" t="s">
        <v>183</v>
      </c>
      <c r="E998" t="s">
        <v>732</v>
      </c>
      <c r="F998" t="s">
        <v>183</v>
      </c>
      <c r="H998" t="s">
        <v>2328</v>
      </c>
      <c r="I998" t="s">
        <v>57</v>
      </c>
      <c r="J998" t="s">
        <v>2329</v>
      </c>
      <c r="K998">
        <v>314</v>
      </c>
      <c r="L998">
        <v>314</v>
      </c>
      <c r="M998">
        <v>0</v>
      </c>
      <c r="N998">
        <v>314</v>
      </c>
      <c r="O998">
        <v>0</v>
      </c>
      <c r="P998">
        <v>823.71400000000006</v>
      </c>
      <c r="Q998">
        <v>846.12400000000002</v>
      </c>
      <c r="R998">
        <v>20000</v>
      </c>
      <c r="S998">
        <v>448200</v>
      </c>
      <c r="T998">
        <v>0</v>
      </c>
      <c r="U998">
        <v>0</v>
      </c>
      <c r="V998">
        <v>448200</v>
      </c>
      <c r="W998">
        <v>0</v>
      </c>
      <c r="X998">
        <v>405621.408</v>
      </c>
      <c r="Y998">
        <v>405621.408</v>
      </c>
      <c r="Z998">
        <v>9.5</v>
      </c>
      <c r="AA998">
        <v>2380998.0299999998</v>
      </c>
      <c r="AB998">
        <v>4761995.727</v>
      </c>
      <c r="AC998">
        <v>0.90500000000000003</v>
      </c>
      <c r="AD998">
        <v>2</v>
      </c>
      <c r="AE998">
        <v>19</v>
      </c>
      <c r="AH998">
        <v>0</v>
      </c>
      <c r="AI998">
        <v>0</v>
      </c>
      <c r="AJ998">
        <v>0</v>
      </c>
      <c r="AK998">
        <v>2085.5</v>
      </c>
      <c r="AL998">
        <v>0</v>
      </c>
    </row>
    <row r="999" spans="1:38" hidden="1" x14ac:dyDescent="0.25">
      <c r="A999">
        <v>1871</v>
      </c>
      <c r="B999" t="s">
        <v>94</v>
      </c>
      <c r="C999" t="s">
        <v>166</v>
      </c>
      <c r="D999" t="s">
        <v>312</v>
      </c>
      <c r="E999" t="s">
        <v>1954</v>
      </c>
      <c r="F999" t="s">
        <v>312</v>
      </c>
      <c r="H999" t="s">
        <v>2330</v>
      </c>
      <c r="I999" t="s">
        <v>57</v>
      </c>
      <c r="J999" t="s">
        <v>2331</v>
      </c>
      <c r="K999">
        <v>289</v>
      </c>
      <c r="L999">
        <v>289</v>
      </c>
      <c r="M999">
        <v>0</v>
      </c>
      <c r="N999">
        <v>289</v>
      </c>
      <c r="O999">
        <v>0</v>
      </c>
      <c r="P999">
        <v>1027.8</v>
      </c>
      <c r="Q999">
        <v>1033.0899999999999</v>
      </c>
      <c r="R999">
        <v>20000</v>
      </c>
      <c r="S999">
        <v>105800</v>
      </c>
      <c r="T999">
        <v>0</v>
      </c>
      <c r="U999">
        <v>0</v>
      </c>
      <c r="V999">
        <v>105800</v>
      </c>
      <c r="W999">
        <v>0</v>
      </c>
      <c r="X999">
        <v>95747.724000000002</v>
      </c>
      <c r="Y999">
        <v>95747.724000000002</v>
      </c>
      <c r="Z999">
        <v>9.5</v>
      </c>
      <c r="AA999">
        <v>557251.14</v>
      </c>
      <c r="AB999">
        <v>557251.14</v>
      </c>
      <c r="AC999">
        <v>0.90500000000000003</v>
      </c>
      <c r="AD999">
        <v>1</v>
      </c>
      <c r="AE999">
        <v>9.5</v>
      </c>
      <c r="AH999">
        <v>0</v>
      </c>
      <c r="AI999">
        <v>0</v>
      </c>
      <c r="AJ999">
        <v>0</v>
      </c>
      <c r="AK999">
        <v>2566</v>
      </c>
      <c r="AL999">
        <v>0</v>
      </c>
    </row>
    <row r="1000" spans="1:38" hidden="1" x14ac:dyDescent="0.25">
      <c r="A1000">
        <v>1872</v>
      </c>
      <c r="B1000" t="s">
        <v>52</v>
      </c>
      <c r="C1000" t="s">
        <v>53</v>
      </c>
      <c r="D1000" t="s">
        <v>491</v>
      </c>
      <c r="E1000" t="s">
        <v>836</v>
      </c>
      <c r="F1000" t="s">
        <v>491</v>
      </c>
      <c r="H1000" t="s">
        <v>2332</v>
      </c>
      <c r="I1000" t="s">
        <v>43</v>
      </c>
      <c r="J1000" t="s">
        <v>2333</v>
      </c>
      <c r="K1000">
        <v>1568</v>
      </c>
      <c r="L1000">
        <v>1568</v>
      </c>
      <c r="M1000">
        <v>0</v>
      </c>
      <c r="N1000">
        <v>0</v>
      </c>
      <c r="O1000">
        <v>0</v>
      </c>
      <c r="P1000">
        <v>34.951999999999998</v>
      </c>
      <c r="Q1000">
        <v>48.747</v>
      </c>
      <c r="R1000">
        <v>20000</v>
      </c>
      <c r="S1000">
        <v>275900</v>
      </c>
      <c r="T1000">
        <v>0</v>
      </c>
      <c r="U1000">
        <v>78000</v>
      </c>
      <c r="V1000">
        <v>197900</v>
      </c>
      <c r="W1000">
        <v>179830.3</v>
      </c>
      <c r="X1000">
        <v>0</v>
      </c>
      <c r="Y1000">
        <v>179830.3</v>
      </c>
      <c r="Z1000">
        <v>9.1300000000000008</v>
      </c>
      <c r="AA1000">
        <v>1694870.53</v>
      </c>
      <c r="AB1000">
        <v>835588.7</v>
      </c>
      <c r="AC1000">
        <v>0.90869999999999995</v>
      </c>
      <c r="AD1000">
        <v>0.49299999999999999</v>
      </c>
      <c r="AE1000">
        <v>4.5</v>
      </c>
      <c r="AH1000">
        <v>0</v>
      </c>
      <c r="AI1000">
        <v>0</v>
      </c>
      <c r="AJ1000">
        <v>0</v>
      </c>
      <c r="AK1000">
        <v>0</v>
      </c>
      <c r="AL1000">
        <v>0</v>
      </c>
    </row>
    <row r="1001" spans="1:38" hidden="1" x14ac:dyDescent="0.25">
      <c r="A1001">
        <v>1874</v>
      </c>
      <c r="B1001" t="s">
        <v>94</v>
      </c>
      <c r="C1001" t="s">
        <v>166</v>
      </c>
      <c r="D1001" t="s">
        <v>166</v>
      </c>
      <c r="E1001" t="s">
        <v>468</v>
      </c>
      <c r="F1001" t="s">
        <v>166</v>
      </c>
      <c r="H1001" t="s">
        <v>2334</v>
      </c>
      <c r="I1001" t="s">
        <v>57</v>
      </c>
      <c r="J1001" t="s">
        <v>2335</v>
      </c>
      <c r="K1001">
        <v>398</v>
      </c>
      <c r="L1001">
        <v>398</v>
      </c>
      <c r="M1001">
        <v>0</v>
      </c>
      <c r="N1001">
        <v>376</v>
      </c>
      <c r="O1001">
        <v>0</v>
      </c>
      <c r="P1001">
        <v>806.83299999999997</v>
      </c>
      <c r="Q1001">
        <v>825.327</v>
      </c>
      <c r="R1001">
        <v>20000</v>
      </c>
      <c r="S1001">
        <v>369880</v>
      </c>
      <c r="T1001">
        <v>318500</v>
      </c>
      <c r="U1001">
        <v>0</v>
      </c>
      <c r="V1001">
        <v>688380</v>
      </c>
      <c r="W1001">
        <v>6591</v>
      </c>
      <c r="X1001">
        <v>616392.03500000003</v>
      </c>
      <c r="Y1001">
        <v>622983.03500000003</v>
      </c>
      <c r="Z1001">
        <v>9.5</v>
      </c>
      <c r="AA1001">
        <v>3624507.94</v>
      </c>
      <c r="AB1001">
        <v>3638597.398</v>
      </c>
      <c r="AC1001">
        <v>0.90500000000000003</v>
      </c>
      <c r="AD1001">
        <v>1.0039</v>
      </c>
      <c r="AE1001">
        <v>9.5399999999999991</v>
      </c>
      <c r="AH1001">
        <v>0</v>
      </c>
      <c r="AI1001">
        <v>0</v>
      </c>
      <c r="AJ1001">
        <v>0</v>
      </c>
      <c r="AK1001">
        <v>3475</v>
      </c>
      <c r="AL1001">
        <v>0</v>
      </c>
    </row>
    <row r="1002" spans="1:38" hidden="1" x14ac:dyDescent="0.25">
      <c r="A1002">
        <v>1876</v>
      </c>
      <c r="B1002" t="s">
        <v>39</v>
      </c>
      <c r="C1002" t="s">
        <v>39</v>
      </c>
      <c r="D1002" t="s">
        <v>316</v>
      </c>
      <c r="E1002" t="s">
        <v>1321</v>
      </c>
      <c r="F1002" t="s">
        <v>316</v>
      </c>
      <c r="H1002" t="s">
        <v>2336</v>
      </c>
      <c r="I1002" t="s">
        <v>57</v>
      </c>
      <c r="J1002" t="s">
        <v>2337</v>
      </c>
      <c r="K1002">
        <v>528</v>
      </c>
      <c r="L1002">
        <v>528</v>
      </c>
      <c r="M1002">
        <v>0</v>
      </c>
      <c r="N1002">
        <v>528</v>
      </c>
      <c r="O1002">
        <v>0</v>
      </c>
      <c r="P1002">
        <v>665.80700000000002</v>
      </c>
      <c r="Q1002">
        <v>697.77</v>
      </c>
      <c r="R1002">
        <v>20000</v>
      </c>
      <c r="S1002">
        <v>639260</v>
      </c>
      <c r="T1002">
        <v>0</v>
      </c>
      <c r="U1002">
        <v>0</v>
      </c>
      <c r="V1002">
        <v>639260</v>
      </c>
      <c r="W1002">
        <v>0</v>
      </c>
      <c r="X1002">
        <v>578529.68999999994</v>
      </c>
      <c r="Y1002">
        <v>578529.68999999994</v>
      </c>
      <c r="Z1002">
        <v>9.5</v>
      </c>
      <c r="AA1002">
        <v>3395967.97</v>
      </c>
      <c r="AB1002">
        <v>6791937.0039999997</v>
      </c>
      <c r="AC1002">
        <v>0.90500000000000003</v>
      </c>
      <c r="AD1002">
        <v>2</v>
      </c>
      <c r="AE1002">
        <v>19</v>
      </c>
      <c r="AH1002">
        <v>0</v>
      </c>
      <c r="AI1002">
        <v>0</v>
      </c>
      <c r="AJ1002">
        <v>0</v>
      </c>
      <c r="AK1002">
        <v>3491.07</v>
      </c>
      <c r="AL1002">
        <v>0</v>
      </c>
    </row>
    <row r="1003" spans="1:38" hidden="1" x14ac:dyDescent="0.25">
      <c r="A1003">
        <v>1877</v>
      </c>
      <c r="B1003" t="s">
        <v>94</v>
      </c>
      <c r="C1003" t="s">
        <v>95</v>
      </c>
      <c r="D1003" t="s">
        <v>238</v>
      </c>
      <c r="E1003" t="s">
        <v>727</v>
      </c>
      <c r="F1003" t="s">
        <v>238</v>
      </c>
      <c r="H1003" t="s">
        <v>2338</v>
      </c>
      <c r="I1003" t="s">
        <v>57</v>
      </c>
      <c r="J1003" t="s">
        <v>2339</v>
      </c>
      <c r="K1003">
        <v>455</v>
      </c>
      <c r="L1003">
        <v>455</v>
      </c>
      <c r="M1003">
        <v>0</v>
      </c>
      <c r="N1003">
        <v>272</v>
      </c>
      <c r="O1003">
        <v>2</v>
      </c>
      <c r="P1003">
        <v>898.87199999999996</v>
      </c>
      <c r="Q1003">
        <v>926.89099999999996</v>
      </c>
      <c r="R1003">
        <v>30000</v>
      </c>
      <c r="S1003">
        <v>840570</v>
      </c>
      <c r="T1003">
        <v>0</v>
      </c>
      <c r="U1003">
        <v>0</v>
      </c>
      <c r="V1003">
        <v>840570</v>
      </c>
      <c r="W1003">
        <v>5140</v>
      </c>
      <c r="X1003">
        <v>476100</v>
      </c>
      <c r="Y1003">
        <v>481240</v>
      </c>
      <c r="Z1003">
        <v>42.75</v>
      </c>
      <c r="AA1003">
        <v>2855345.9</v>
      </c>
      <c r="AB1003">
        <v>5645011.7000000002</v>
      </c>
      <c r="AC1003">
        <v>0.57250000000000001</v>
      </c>
      <c r="AD1003">
        <v>1.9770000000000001</v>
      </c>
      <c r="AE1003">
        <v>84.52</v>
      </c>
      <c r="AH1003">
        <v>0</v>
      </c>
      <c r="AI1003">
        <v>0</v>
      </c>
      <c r="AJ1003">
        <v>0</v>
      </c>
      <c r="AK1003">
        <v>2380.5</v>
      </c>
      <c r="AL1003">
        <v>0</v>
      </c>
    </row>
    <row r="1004" spans="1:38" hidden="1" x14ac:dyDescent="0.25">
      <c r="A1004">
        <v>1878</v>
      </c>
      <c r="B1004" t="s">
        <v>45</v>
      </c>
      <c r="C1004" t="s">
        <v>46</v>
      </c>
      <c r="D1004" t="s">
        <v>47</v>
      </c>
      <c r="E1004" t="s">
        <v>1003</v>
      </c>
      <c r="F1004" t="s">
        <v>47</v>
      </c>
      <c r="H1004" t="s">
        <v>2340</v>
      </c>
      <c r="I1004" t="s">
        <v>43</v>
      </c>
      <c r="J1004" t="s">
        <v>2341</v>
      </c>
      <c r="K1004">
        <v>5979</v>
      </c>
      <c r="L1004">
        <v>5979</v>
      </c>
      <c r="M1004">
        <v>0</v>
      </c>
      <c r="N1004">
        <v>10</v>
      </c>
      <c r="O1004">
        <v>0</v>
      </c>
      <c r="P1004">
        <v>2200.422</v>
      </c>
      <c r="Q1004">
        <v>2266.0210000000002</v>
      </c>
      <c r="R1004">
        <v>20000</v>
      </c>
      <c r="S1004">
        <v>1311980</v>
      </c>
      <c r="T1004">
        <v>0</v>
      </c>
      <c r="U1004">
        <v>390000</v>
      </c>
      <c r="V1004">
        <v>921980</v>
      </c>
      <c r="W1004">
        <v>827279.5</v>
      </c>
      <c r="X1004">
        <v>17054.5</v>
      </c>
      <c r="Y1004">
        <v>844334</v>
      </c>
      <c r="Z1004">
        <v>8.42</v>
      </c>
      <c r="AA1004">
        <v>8796635.3300000001</v>
      </c>
      <c r="AB1004">
        <v>8918745.6579999998</v>
      </c>
      <c r="AC1004">
        <v>0.91579999999999995</v>
      </c>
      <c r="AD1004">
        <v>1.0139</v>
      </c>
      <c r="AE1004">
        <v>8.5399999999999991</v>
      </c>
      <c r="AH1004">
        <v>0</v>
      </c>
      <c r="AI1004">
        <v>0</v>
      </c>
      <c r="AJ1004">
        <v>0</v>
      </c>
      <c r="AK1004">
        <v>100</v>
      </c>
      <c r="AL1004">
        <v>0</v>
      </c>
    </row>
    <row r="1005" spans="1:38" hidden="1" x14ac:dyDescent="0.25">
      <c r="A1005">
        <v>1879</v>
      </c>
      <c r="B1005" t="s">
        <v>45</v>
      </c>
      <c r="C1005" t="s">
        <v>46</v>
      </c>
      <c r="D1005" t="s">
        <v>47</v>
      </c>
      <c r="E1005" t="s">
        <v>48</v>
      </c>
      <c r="F1005" t="s">
        <v>47</v>
      </c>
      <c r="H1005" t="s">
        <v>2342</v>
      </c>
      <c r="I1005" t="s">
        <v>43</v>
      </c>
      <c r="J1005" t="s">
        <v>2343</v>
      </c>
      <c r="K1005">
        <v>4859</v>
      </c>
      <c r="L1005">
        <v>4859</v>
      </c>
      <c r="M1005">
        <v>0</v>
      </c>
      <c r="N1005">
        <v>7</v>
      </c>
      <c r="O1005">
        <v>0</v>
      </c>
      <c r="P1005">
        <v>1943.39</v>
      </c>
      <c r="Q1005">
        <v>1976.15</v>
      </c>
      <c r="R1005">
        <v>20000</v>
      </c>
      <c r="S1005">
        <v>655200</v>
      </c>
      <c r="T1005">
        <v>0</v>
      </c>
      <c r="U1005">
        <v>179000</v>
      </c>
      <c r="V1005">
        <v>476200</v>
      </c>
      <c r="W1005">
        <v>429244.5</v>
      </c>
      <c r="X1005">
        <v>11938.15</v>
      </c>
      <c r="Y1005">
        <v>441182.65</v>
      </c>
      <c r="Z1005">
        <v>7.35</v>
      </c>
      <c r="AA1005">
        <v>4778888.12</v>
      </c>
      <c r="AB1005">
        <v>4766051.9539999999</v>
      </c>
      <c r="AC1005">
        <v>0.92649999999999999</v>
      </c>
      <c r="AD1005">
        <v>0.99729999999999996</v>
      </c>
      <c r="AE1005">
        <v>7.33</v>
      </c>
      <c r="AH1005">
        <v>0</v>
      </c>
      <c r="AI1005">
        <v>0</v>
      </c>
      <c r="AJ1005">
        <v>0</v>
      </c>
      <c r="AK1005">
        <v>70</v>
      </c>
      <c r="AL1005">
        <v>0</v>
      </c>
    </row>
    <row r="1006" spans="1:38" hidden="1" x14ac:dyDescent="0.25">
      <c r="A1006">
        <v>1880</v>
      </c>
      <c r="B1006" t="s">
        <v>45</v>
      </c>
      <c r="C1006" t="s">
        <v>46</v>
      </c>
      <c r="D1006" t="s">
        <v>46</v>
      </c>
      <c r="E1006" t="s">
        <v>747</v>
      </c>
      <c r="F1006" t="s">
        <v>46</v>
      </c>
      <c r="H1006" t="s">
        <v>2344</v>
      </c>
      <c r="I1006" t="s">
        <v>43</v>
      </c>
      <c r="J1006" t="s">
        <v>2345</v>
      </c>
      <c r="K1006">
        <v>2607</v>
      </c>
      <c r="L1006">
        <v>2607</v>
      </c>
      <c r="M1006">
        <v>0</v>
      </c>
      <c r="N1006">
        <v>24</v>
      </c>
      <c r="O1006">
        <v>0</v>
      </c>
      <c r="P1006">
        <v>12592.4</v>
      </c>
      <c r="Q1006">
        <v>13051.3</v>
      </c>
      <c r="R1006">
        <v>2000</v>
      </c>
      <c r="S1006">
        <v>917800</v>
      </c>
      <c r="T1006">
        <v>0</v>
      </c>
      <c r="U1006">
        <v>300000</v>
      </c>
      <c r="V1006">
        <v>617800</v>
      </c>
      <c r="W1006">
        <v>502736</v>
      </c>
      <c r="X1006">
        <v>34518.67</v>
      </c>
      <c r="Y1006">
        <v>537254.67000000004</v>
      </c>
      <c r="Z1006">
        <v>13.04</v>
      </c>
      <c r="AA1006">
        <v>5191962.8600000003</v>
      </c>
      <c r="AB1006">
        <v>6574756.023</v>
      </c>
      <c r="AC1006">
        <v>0.86960000000000004</v>
      </c>
      <c r="AD1006">
        <v>1.2663</v>
      </c>
      <c r="AE1006">
        <v>16.510000000000002</v>
      </c>
      <c r="AH1006">
        <v>0</v>
      </c>
      <c r="AI1006">
        <v>0</v>
      </c>
      <c r="AJ1006">
        <v>0</v>
      </c>
      <c r="AK1006">
        <v>237.5</v>
      </c>
      <c r="AL1006">
        <v>0</v>
      </c>
    </row>
    <row r="1007" spans="1:38" hidden="1" x14ac:dyDescent="0.25">
      <c r="A1007">
        <v>1881</v>
      </c>
      <c r="B1007" t="s">
        <v>45</v>
      </c>
      <c r="C1007" t="s">
        <v>46</v>
      </c>
      <c r="D1007" t="s">
        <v>231</v>
      </c>
      <c r="E1007" t="s">
        <v>232</v>
      </c>
      <c r="F1007" t="s">
        <v>231</v>
      </c>
      <c r="H1007" t="s">
        <v>2346</v>
      </c>
      <c r="I1007" t="s">
        <v>50</v>
      </c>
      <c r="J1007" t="s">
        <v>2347</v>
      </c>
      <c r="K1007">
        <v>2357</v>
      </c>
      <c r="L1007">
        <v>2357</v>
      </c>
      <c r="M1007">
        <v>0</v>
      </c>
      <c r="N1007">
        <v>24</v>
      </c>
      <c r="O1007">
        <v>0</v>
      </c>
      <c r="P1007">
        <v>1155.7619999999999</v>
      </c>
      <c r="Q1007">
        <v>1180.357</v>
      </c>
      <c r="R1007">
        <v>40000</v>
      </c>
      <c r="S1007">
        <v>983800</v>
      </c>
      <c r="T1007">
        <v>0</v>
      </c>
      <c r="U1007">
        <v>0</v>
      </c>
      <c r="V1007">
        <v>983800</v>
      </c>
      <c r="W1007">
        <v>364113.7</v>
      </c>
      <c r="X1007">
        <v>5419.44</v>
      </c>
      <c r="Y1007">
        <v>369533.14</v>
      </c>
      <c r="Z1007">
        <v>62.44</v>
      </c>
      <c r="AA1007">
        <v>3682337.19</v>
      </c>
      <c r="AB1007">
        <v>3808989.26</v>
      </c>
      <c r="AC1007">
        <v>0.37559999999999999</v>
      </c>
      <c r="AD1007">
        <v>1.0344</v>
      </c>
      <c r="AE1007">
        <v>64.59</v>
      </c>
      <c r="AH1007">
        <v>0</v>
      </c>
      <c r="AI1007">
        <v>0</v>
      </c>
      <c r="AJ1007">
        <v>0</v>
      </c>
      <c r="AK1007">
        <v>240</v>
      </c>
      <c r="AL1007">
        <v>0</v>
      </c>
    </row>
    <row r="1008" spans="1:38" hidden="1" x14ac:dyDescent="0.25">
      <c r="A1008">
        <v>1882</v>
      </c>
      <c r="B1008" t="s">
        <v>94</v>
      </c>
      <c r="C1008" t="s">
        <v>166</v>
      </c>
      <c r="D1008" t="s">
        <v>175</v>
      </c>
      <c r="E1008" t="s">
        <v>176</v>
      </c>
      <c r="F1008" t="s">
        <v>175</v>
      </c>
      <c r="H1008" t="s">
        <v>2348</v>
      </c>
      <c r="I1008" t="s">
        <v>57</v>
      </c>
      <c r="J1008" t="s">
        <v>2349</v>
      </c>
      <c r="K1008">
        <v>216</v>
      </c>
      <c r="L1008">
        <v>216</v>
      </c>
      <c r="M1008">
        <v>0</v>
      </c>
      <c r="N1008">
        <v>211</v>
      </c>
      <c r="O1008">
        <v>0</v>
      </c>
      <c r="P1008">
        <v>51.649000000000001</v>
      </c>
      <c r="Q1008">
        <v>61.186</v>
      </c>
      <c r="R1008">
        <v>20000</v>
      </c>
      <c r="S1008">
        <v>190740</v>
      </c>
      <c r="T1008">
        <v>0</v>
      </c>
      <c r="U1008">
        <v>0</v>
      </c>
      <c r="V1008">
        <v>190740</v>
      </c>
      <c r="W1008">
        <v>158</v>
      </c>
      <c r="X1008">
        <v>172461.19500000001</v>
      </c>
      <c r="Y1008">
        <v>172619.19500000001</v>
      </c>
      <c r="Z1008">
        <v>9.5</v>
      </c>
      <c r="AA1008">
        <v>1014160.48</v>
      </c>
      <c r="AB1008">
        <v>2026480.7120000001</v>
      </c>
      <c r="AC1008">
        <v>0.90500000000000003</v>
      </c>
      <c r="AD1008">
        <v>1.9982</v>
      </c>
      <c r="AE1008">
        <v>18.98</v>
      </c>
      <c r="AH1008">
        <v>0</v>
      </c>
      <c r="AI1008">
        <v>0</v>
      </c>
      <c r="AJ1008">
        <v>0</v>
      </c>
      <c r="AK1008">
        <v>1660.5</v>
      </c>
      <c r="AL1008">
        <v>0</v>
      </c>
    </row>
    <row r="1009" spans="1:38" hidden="1" x14ac:dyDescent="0.25">
      <c r="A1009">
        <v>1883</v>
      </c>
      <c r="B1009" t="s">
        <v>94</v>
      </c>
      <c r="C1009" t="s">
        <v>95</v>
      </c>
      <c r="D1009" t="s">
        <v>393</v>
      </c>
      <c r="E1009" t="s">
        <v>434</v>
      </c>
      <c r="F1009" t="s">
        <v>393</v>
      </c>
      <c r="H1009" t="s">
        <v>2350</v>
      </c>
      <c r="I1009" t="s">
        <v>50</v>
      </c>
      <c r="J1009" t="s">
        <v>2351</v>
      </c>
      <c r="K1009">
        <v>2576</v>
      </c>
      <c r="L1009">
        <v>2576</v>
      </c>
      <c r="M1009">
        <v>0</v>
      </c>
      <c r="N1009">
        <v>120</v>
      </c>
      <c r="O1009">
        <v>0</v>
      </c>
      <c r="P1009">
        <v>902.28</v>
      </c>
      <c r="Q1009">
        <v>925.57899999999995</v>
      </c>
      <c r="R1009">
        <v>20000</v>
      </c>
      <c r="S1009">
        <v>465980</v>
      </c>
      <c r="T1009">
        <v>0</v>
      </c>
      <c r="U1009">
        <v>0</v>
      </c>
      <c r="V1009">
        <v>465980</v>
      </c>
      <c r="W1009">
        <v>144909.37</v>
      </c>
      <c r="X1009">
        <v>135466.81299999999</v>
      </c>
      <c r="Y1009">
        <v>280376.18300000002</v>
      </c>
      <c r="Z1009">
        <v>39.83</v>
      </c>
      <c r="AA1009">
        <v>2509991.02</v>
      </c>
      <c r="AB1009">
        <v>3351169.1</v>
      </c>
      <c r="AC1009">
        <v>0.60170000000000001</v>
      </c>
      <c r="AD1009">
        <v>1.3351</v>
      </c>
      <c r="AE1009">
        <v>53.18</v>
      </c>
      <c r="AH1009">
        <v>0</v>
      </c>
      <c r="AI1009">
        <v>0</v>
      </c>
      <c r="AJ1009">
        <v>0</v>
      </c>
      <c r="AK1009">
        <v>1065.2</v>
      </c>
      <c r="AL1009">
        <v>0</v>
      </c>
    </row>
    <row r="1010" spans="1:38" hidden="1" x14ac:dyDescent="0.25">
      <c r="A1010">
        <v>1887</v>
      </c>
      <c r="B1010" t="s">
        <v>45</v>
      </c>
      <c r="C1010" t="s">
        <v>46</v>
      </c>
      <c r="D1010" t="s">
        <v>413</v>
      </c>
      <c r="E1010" t="s">
        <v>414</v>
      </c>
      <c r="F1010" t="s">
        <v>413</v>
      </c>
      <c r="H1010" t="s">
        <v>2352</v>
      </c>
      <c r="I1010" t="s">
        <v>43</v>
      </c>
      <c r="J1010" t="s">
        <v>2353</v>
      </c>
      <c r="K1010">
        <v>2009</v>
      </c>
      <c r="L1010">
        <v>2009</v>
      </c>
      <c r="M1010">
        <v>0</v>
      </c>
      <c r="N1010">
        <v>0</v>
      </c>
      <c r="O1010">
        <v>0</v>
      </c>
      <c r="P1010">
        <v>1287.0989999999999</v>
      </c>
      <c r="Q1010">
        <v>1287.0989999999999</v>
      </c>
      <c r="R1010">
        <v>20000</v>
      </c>
      <c r="S1010">
        <v>0</v>
      </c>
      <c r="T1010">
        <v>395000</v>
      </c>
      <c r="U1010">
        <v>0</v>
      </c>
      <c r="V1010">
        <v>395000</v>
      </c>
      <c r="W1010">
        <v>363728.25</v>
      </c>
      <c r="X1010">
        <v>0</v>
      </c>
      <c r="Y1010">
        <v>363728.25</v>
      </c>
      <c r="Z1010">
        <v>7.92</v>
      </c>
      <c r="AA1010">
        <v>4324785.2699999996</v>
      </c>
      <c r="AB1010">
        <v>3605886.58</v>
      </c>
      <c r="AC1010">
        <v>0.92079999999999995</v>
      </c>
      <c r="AD1010">
        <v>0.83379999999999999</v>
      </c>
      <c r="AE1010">
        <v>6.6</v>
      </c>
      <c r="AH1010">
        <v>0</v>
      </c>
      <c r="AI1010">
        <v>0</v>
      </c>
      <c r="AJ1010">
        <v>0</v>
      </c>
      <c r="AK1010">
        <v>0</v>
      </c>
      <c r="AL1010">
        <v>0</v>
      </c>
    </row>
    <row r="1011" spans="1:38" hidden="1" x14ac:dyDescent="0.25">
      <c r="A1011">
        <v>1889</v>
      </c>
      <c r="B1011" t="s">
        <v>52</v>
      </c>
      <c r="C1011" t="s">
        <v>129</v>
      </c>
      <c r="D1011" t="s">
        <v>252</v>
      </c>
      <c r="E1011" t="s">
        <v>555</v>
      </c>
      <c r="F1011" t="s">
        <v>252</v>
      </c>
      <c r="H1011" t="s">
        <v>2354</v>
      </c>
      <c r="I1011" t="s">
        <v>43</v>
      </c>
      <c r="J1011" t="s">
        <v>2355</v>
      </c>
      <c r="K1011">
        <v>2854</v>
      </c>
      <c r="L1011">
        <v>2854</v>
      </c>
      <c r="M1011">
        <v>0</v>
      </c>
      <c r="N1011">
        <v>0</v>
      </c>
      <c r="O1011">
        <v>0</v>
      </c>
      <c r="P1011">
        <v>1407.627</v>
      </c>
      <c r="Q1011">
        <v>1433.79</v>
      </c>
      <c r="R1011">
        <v>20000</v>
      </c>
      <c r="S1011">
        <v>523260</v>
      </c>
      <c r="T1011">
        <v>0</v>
      </c>
      <c r="U1011">
        <v>0</v>
      </c>
      <c r="V1011">
        <v>523260</v>
      </c>
      <c r="W1011">
        <v>457338.1</v>
      </c>
      <c r="X1011">
        <v>0</v>
      </c>
      <c r="Y1011">
        <v>457338.1</v>
      </c>
      <c r="Z1011">
        <v>12.6</v>
      </c>
      <c r="AA1011">
        <v>3837505.25</v>
      </c>
      <c r="AB1011">
        <v>1740308.13</v>
      </c>
      <c r="AC1011">
        <v>0.874</v>
      </c>
      <c r="AD1011">
        <v>0.45350000000000001</v>
      </c>
      <c r="AE1011">
        <v>5.71</v>
      </c>
      <c r="AH1011">
        <v>0</v>
      </c>
      <c r="AI1011">
        <v>0</v>
      </c>
      <c r="AJ1011">
        <v>0</v>
      </c>
      <c r="AK1011">
        <v>0</v>
      </c>
      <c r="AL1011">
        <v>0</v>
      </c>
    </row>
    <row r="1012" spans="1:38" hidden="1" x14ac:dyDescent="0.25">
      <c r="A1012">
        <v>1891</v>
      </c>
      <c r="B1012" t="s">
        <v>45</v>
      </c>
      <c r="C1012" t="s">
        <v>155</v>
      </c>
      <c r="D1012" t="s">
        <v>425</v>
      </c>
      <c r="E1012" t="s">
        <v>1409</v>
      </c>
      <c r="F1012" t="s">
        <v>425</v>
      </c>
      <c r="H1012" t="s">
        <v>2356</v>
      </c>
      <c r="I1012" t="s">
        <v>43</v>
      </c>
      <c r="J1012" t="s">
        <v>2357</v>
      </c>
      <c r="K1012">
        <v>1528</v>
      </c>
      <c r="L1012">
        <v>1528</v>
      </c>
      <c r="M1012">
        <v>0</v>
      </c>
      <c r="N1012">
        <v>0</v>
      </c>
      <c r="O1012">
        <v>0</v>
      </c>
      <c r="P1012">
        <v>10242</v>
      </c>
      <c r="Q1012">
        <v>10406</v>
      </c>
      <c r="R1012">
        <v>2000</v>
      </c>
      <c r="S1012">
        <v>328000</v>
      </c>
      <c r="T1012">
        <v>0</v>
      </c>
      <c r="U1012">
        <v>230000</v>
      </c>
      <c r="V1012">
        <v>98000</v>
      </c>
      <c r="W1012">
        <v>91044.44</v>
      </c>
      <c r="X1012">
        <v>0</v>
      </c>
      <c r="Y1012">
        <v>91044.44</v>
      </c>
      <c r="Z1012">
        <v>7.1</v>
      </c>
      <c r="AA1012">
        <v>951986.43</v>
      </c>
      <c r="AB1012">
        <v>721371.3</v>
      </c>
      <c r="AC1012">
        <v>0.92900000000000005</v>
      </c>
      <c r="AD1012">
        <v>0.75780000000000003</v>
      </c>
      <c r="AE1012">
        <v>5.38</v>
      </c>
      <c r="AH1012">
        <v>0</v>
      </c>
      <c r="AI1012">
        <v>0</v>
      </c>
      <c r="AJ1012">
        <v>0</v>
      </c>
      <c r="AK1012">
        <v>0</v>
      </c>
      <c r="AL1012">
        <v>0</v>
      </c>
    </row>
    <row r="1013" spans="1:38" hidden="1" x14ac:dyDescent="0.25">
      <c r="A1013">
        <v>1892</v>
      </c>
      <c r="B1013" t="s">
        <v>94</v>
      </c>
      <c r="C1013" t="s">
        <v>95</v>
      </c>
      <c r="D1013" t="s">
        <v>151</v>
      </c>
      <c r="E1013" t="s">
        <v>365</v>
      </c>
      <c r="F1013" t="s">
        <v>151</v>
      </c>
      <c r="H1013" t="s">
        <v>2358</v>
      </c>
      <c r="I1013" t="s">
        <v>43</v>
      </c>
      <c r="J1013" t="s">
        <v>2359</v>
      </c>
      <c r="K1013">
        <v>2043</v>
      </c>
      <c r="L1013">
        <v>2043</v>
      </c>
      <c r="M1013">
        <v>0</v>
      </c>
      <c r="N1013">
        <v>1</v>
      </c>
      <c r="O1013">
        <v>0</v>
      </c>
      <c r="P1013">
        <v>1024.9880000000001</v>
      </c>
      <c r="Q1013">
        <v>1039.6949999999999</v>
      </c>
      <c r="R1013">
        <v>10000</v>
      </c>
      <c r="S1013">
        <v>147070</v>
      </c>
      <c r="T1013">
        <v>0</v>
      </c>
      <c r="U1013">
        <v>32000</v>
      </c>
      <c r="V1013">
        <v>115070</v>
      </c>
      <c r="W1013">
        <v>102019.3</v>
      </c>
      <c r="X1013">
        <v>1411.77</v>
      </c>
      <c r="Y1013">
        <v>103431.07</v>
      </c>
      <c r="Z1013">
        <v>10.11</v>
      </c>
      <c r="AA1013">
        <v>1200271.83</v>
      </c>
      <c r="AB1013">
        <v>998199.16</v>
      </c>
      <c r="AC1013">
        <v>0.89890000000000003</v>
      </c>
      <c r="AD1013">
        <v>0.83160000000000001</v>
      </c>
      <c r="AE1013">
        <v>8.41</v>
      </c>
      <c r="AH1013">
        <v>0</v>
      </c>
      <c r="AI1013">
        <v>0</v>
      </c>
      <c r="AJ1013">
        <v>0</v>
      </c>
      <c r="AK1013">
        <v>10</v>
      </c>
      <c r="AL1013">
        <v>0</v>
      </c>
    </row>
    <row r="1014" spans="1:38" hidden="1" x14ac:dyDescent="0.25">
      <c r="A1014">
        <v>1893</v>
      </c>
      <c r="B1014" t="s">
        <v>52</v>
      </c>
      <c r="C1014" t="s">
        <v>52</v>
      </c>
      <c r="D1014" t="s">
        <v>112</v>
      </c>
      <c r="E1014" t="s">
        <v>740</v>
      </c>
      <c r="F1014" t="s">
        <v>112</v>
      </c>
      <c r="H1014" t="s">
        <v>2360</v>
      </c>
      <c r="I1014" t="s">
        <v>43</v>
      </c>
      <c r="J1014" t="s">
        <v>2361</v>
      </c>
      <c r="K1014">
        <v>2386</v>
      </c>
      <c r="L1014">
        <v>2386</v>
      </c>
      <c r="M1014">
        <v>0</v>
      </c>
      <c r="N1014">
        <v>1</v>
      </c>
      <c r="O1014">
        <v>0</v>
      </c>
      <c r="P1014">
        <v>1130.2149999999999</v>
      </c>
      <c r="Q1014">
        <v>1150.809</v>
      </c>
      <c r="R1014">
        <v>20000</v>
      </c>
      <c r="S1014">
        <v>411880</v>
      </c>
      <c r="T1014">
        <v>0</v>
      </c>
      <c r="U1014">
        <v>0</v>
      </c>
      <c r="V1014">
        <v>411880</v>
      </c>
      <c r="W1014">
        <v>381761.25</v>
      </c>
      <c r="X1014">
        <v>1205.19</v>
      </c>
      <c r="Y1014">
        <v>382966.44</v>
      </c>
      <c r="Z1014">
        <v>7.02</v>
      </c>
      <c r="AA1014">
        <v>3561065.83</v>
      </c>
      <c r="AB1014">
        <v>1589028.845</v>
      </c>
      <c r="AC1014">
        <v>0.92979999999999996</v>
      </c>
      <c r="AD1014">
        <v>0.44619999999999999</v>
      </c>
      <c r="AE1014">
        <v>3.13</v>
      </c>
      <c r="AH1014">
        <v>0</v>
      </c>
      <c r="AI1014">
        <v>0</v>
      </c>
      <c r="AJ1014">
        <v>0</v>
      </c>
      <c r="AK1014">
        <v>10</v>
      </c>
      <c r="AL1014">
        <v>0</v>
      </c>
    </row>
    <row r="1015" spans="1:38" hidden="1" x14ac:dyDescent="0.25">
      <c r="A1015">
        <v>1895</v>
      </c>
      <c r="B1015" t="s">
        <v>52</v>
      </c>
      <c r="C1015" t="s">
        <v>52</v>
      </c>
      <c r="D1015" t="s">
        <v>112</v>
      </c>
      <c r="E1015" t="s">
        <v>279</v>
      </c>
      <c r="F1015" t="s">
        <v>112</v>
      </c>
      <c r="H1015" t="s">
        <v>2362</v>
      </c>
      <c r="I1015" t="s">
        <v>43</v>
      </c>
      <c r="J1015" t="s">
        <v>2363</v>
      </c>
      <c r="K1015">
        <v>3620</v>
      </c>
      <c r="L1015">
        <v>3620</v>
      </c>
      <c r="M1015">
        <v>0</v>
      </c>
      <c r="N1015">
        <v>2</v>
      </c>
      <c r="O1015">
        <v>0</v>
      </c>
      <c r="P1015">
        <v>1995.4290000000001</v>
      </c>
      <c r="Q1015">
        <v>2034.5250000000001</v>
      </c>
      <c r="R1015">
        <v>20000</v>
      </c>
      <c r="S1015">
        <v>781920</v>
      </c>
      <c r="T1015">
        <v>0</v>
      </c>
      <c r="U1015">
        <v>0</v>
      </c>
      <c r="V1015">
        <v>781920</v>
      </c>
      <c r="W1015">
        <v>704877.35</v>
      </c>
      <c r="X1015">
        <v>2410.38</v>
      </c>
      <c r="Y1015">
        <v>707287.73</v>
      </c>
      <c r="Z1015">
        <v>9.5399999999999991</v>
      </c>
      <c r="AA1015">
        <v>6198427.21</v>
      </c>
      <c r="AB1015">
        <v>4072670.22</v>
      </c>
      <c r="AC1015">
        <v>0.90459999999999996</v>
      </c>
      <c r="AD1015">
        <v>0.65700000000000003</v>
      </c>
      <c r="AE1015">
        <v>6.27</v>
      </c>
      <c r="AH1015">
        <v>0</v>
      </c>
      <c r="AI1015">
        <v>0</v>
      </c>
      <c r="AJ1015">
        <v>0</v>
      </c>
      <c r="AK1015">
        <v>20</v>
      </c>
      <c r="AL1015">
        <v>0</v>
      </c>
    </row>
    <row r="1016" spans="1:38" hidden="1" x14ac:dyDescent="0.25">
      <c r="A1016">
        <v>1896</v>
      </c>
      <c r="B1016" t="s">
        <v>52</v>
      </c>
      <c r="C1016" t="s">
        <v>52</v>
      </c>
      <c r="D1016" t="s">
        <v>112</v>
      </c>
      <c r="E1016" t="s">
        <v>1528</v>
      </c>
      <c r="F1016" t="s">
        <v>112</v>
      </c>
      <c r="H1016" t="s">
        <v>2364</v>
      </c>
      <c r="I1016" t="s">
        <v>43</v>
      </c>
      <c r="J1016" t="s">
        <v>2365</v>
      </c>
      <c r="K1016">
        <v>2208</v>
      </c>
      <c r="L1016">
        <v>2208</v>
      </c>
      <c r="M1016">
        <v>0</v>
      </c>
      <c r="N1016">
        <v>0</v>
      </c>
      <c r="O1016">
        <v>0</v>
      </c>
      <c r="P1016">
        <v>1168.818</v>
      </c>
      <c r="Q1016">
        <v>1183.171</v>
      </c>
      <c r="R1016">
        <v>20000</v>
      </c>
      <c r="S1016">
        <v>287060</v>
      </c>
      <c r="T1016">
        <v>82750</v>
      </c>
      <c r="U1016">
        <v>0</v>
      </c>
      <c r="V1016">
        <v>369810</v>
      </c>
      <c r="W1016">
        <v>341018.24</v>
      </c>
      <c r="X1016">
        <v>0</v>
      </c>
      <c r="Y1016">
        <v>341018.24</v>
      </c>
      <c r="Z1016">
        <v>7.79</v>
      </c>
      <c r="AA1016">
        <v>3224025.69</v>
      </c>
      <c r="AB1016">
        <v>1636361.3</v>
      </c>
      <c r="AC1016">
        <v>0.92210000000000003</v>
      </c>
      <c r="AD1016">
        <v>0.50760000000000005</v>
      </c>
      <c r="AE1016">
        <v>3.95</v>
      </c>
      <c r="AH1016">
        <v>0</v>
      </c>
      <c r="AI1016">
        <v>0</v>
      </c>
      <c r="AJ1016">
        <v>0</v>
      </c>
      <c r="AK1016">
        <v>0</v>
      </c>
      <c r="AL1016">
        <v>0</v>
      </c>
    </row>
    <row r="1017" spans="1:38" hidden="1" x14ac:dyDescent="0.25">
      <c r="A1017">
        <v>1897</v>
      </c>
      <c r="B1017" t="s">
        <v>52</v>
      </c>
      <c r="C1017" t="s">
        <v>52</v>
      </c>
      <c r="D1017" t="s">
        <v>112</v>
      </c>
      <c r="E1017" t="s">
        <v>1528</v>
      </c>
      <c r="F1017" t="s">
        <v>112</v>
      </c>
      <c r="H1017" t="s">
        <v>2366</v>
      </c>
      <c r="I1017" t="s">
        <v>43</v>
      </c>
      <c r="J1017" t="s">
        <v>2367</v>
      </c>
      <c r="K1017">
        <v>4343</v>
      </c>
      <c r="L1017">
        <v>4343</v>
      </c>
      <c r="M1017">
        <v>0</v>
      </c>
      <c r="N1017">
        <v>1</v>
      </c>
      <c r="O1017">
        <v>0</v>
      </c>
      <c r="P1017">
        <v>1559.521</v>
      </c>
      <c r="Q1017">
        <v>1601.162</v>
      </c>
      <c r="R1017">
        <v>20000</v>
      </c>
      <c r="S1017">
        <v>832820</v>
      </c>
      <c r="T1017">
        <v>116225</v>
      </c>
      <c r="U1017">
        <v>20000</v>
      </c>
      <c r="V1017">
        <v>929045</v>
      </c>
      <c r="W1017">
        <v>832291.12</v>
      </c>
      <c r="X1017">
        <v>1205.19</v>
      </c>
      <c r="Y1017">
        <v>833496.31</v>
      </c>
      <c r="Z1017">
        <v>10.28</v>
      </c>
      <c r="AA1017">
        <v>7400205.0499999998</v>
      </c>
      <c r="AB1017">
        <v>2966355.4649999999</v>
      </c>
      <c r="AC1017">
        <v>0.8972</v>
      </c>
      <c r="AD1017">
        <v>0.40079999999999999</v>
      </c>
      <c r="AE1017">
        <v>4.12</v>
      </c>
      <c r="AH1017">
        <v>0</v>
      </c>
      <c r="AI1017">
        <v>0</v>
      </c>
      <c r="AJ1017">
        <v>0</v>
      </c>
      <c r="AK1017">
        <v>10</v>
      </c>
      <c r="AL1017">
        <v>0</v>
      </c>
    </row>
    <row r="1018" spans="1:38" hidden="1" x14ac:dyDescent="0.25">
      <c r="A1018">
        <v>1899</v>
      </c>
      <c r="B1018" t="s">
        <v>52</v>
      </c>
      <c r="C1018" t="s">
        <v>52</v>
      </c>
      <c r="D1018" t="s">
        <v>112</v>
      </c>
      <c r="E1018" t="s">
        <v>113</v>
      </c>
      <c r="F1018" t="s">
        <v>112</v>
      </c>
      <c r="H1018" t="s">
        <v>2368</v>
      </c>
      <c r="I1018" t="s">
        <v>43</v>
      </c>
      <c r="J1018" t="s">
        <v>2369</v>
      </c>
      <c r="K1018">
        <v>1773</v>
      </c>
      <c r="L1018">
        <v>1773</v>
      </c>
      <c r="M1018">
        <v>0</v>
      </c>
      <c r="N1018">
        <v>0</v>
      </c>
      <c r="O1018">
        <v>0</v>
      </c>
      <c r="P1018">
        <v>80.385999999999996</v>
      </c>
      <c r="Q1018">
        <v>107.23099999999999</v>
      </c>
      <c r="R1018">
        <v>20000</v>
      </c>
      <c r="S1018">
        <v>536900</v>
      </c>
      <c r="T1018">
        <v>61600</v>
      </c>
      <c r="U1018">
        <v>0</v>
      </c>
      <c r="V1018">
        <v>598500</v>
      </c>
      <c r="W1018">
        <v>533478.80000000005</v>
      </c>
      <c r="X1018">
        <v>0</v>
      </c>
      <c r="Y1018">
        <v>533478.80000000005</v>
      </c>
      <c r="Z1018">
        <v>10.86</v>
      </c>
      <c r="AA1018">
        <v>5340184.9400000004</v>
      </c>
      <c r="AB1018">
        <v>-5141965.3899999997</v>
      </c>
      <c r="AC1018">
        <v>0.89139999999999997</v>
      </c>
      <c r="AD1018">
        <v>-0.96289999999999998</v>
      </c>
      <c r="AE1018">
        <v>-10.46</v>
      </c>
      <c r="AH1018">
        <v>0</v>
      </c>
      <c r="AI1018">
        <v>0</v>
      </c>
      <c r="AJ1018">
        <v>0</v>
      </c>
      <c r="AK1018">
        <v>0</v>
      </c>
      <c r="AL1018">
        <v>0</v>
      </c>
    </row>
    <row r="1019" spans="1:38" hidden="1" x14ac:dyDescent="0.25">
      <c r="A1019">
        <v>1901</v>
      </c>
      <c r="B1019" t="s">
        <v>94</v>
      </c>
      <c r="C1019" t="s">
        <v>207</v>
      </c>
      <c r="D1019" t="s">
        <v>207</v>
      </c>
      <c r="E1019" t="s">
        <v>1240</v>
      </c>
      <c r="F1019" t="s">
        <v>207</v>
      </c>
      <c r="H1019" t="s">
        <v>2370</v>
      </c>
      <c r="I1019" t="s">
        <v>43</v>
      </c>
      <c r="J1019" t="s">
        <v>2371</v>
      </c>
      <c r="K1019">
        <v>1105</v>
      </c>
      <c r="L1019">
        <v>1105</v>
      </c>
      <c r="M1019">
        <v>0</v>
      </c>
      <c r="N1019">
        <v>0</v>
      </c>
      <c r="O1019">
        <v>0</v>
      </c>
      <c r="P1019">
        <v>316.13499999999999</v>
      </c>
      <c r="Q1019">
        <v>322.95499999999998</v>
      </c>
      <c r="R1019">
        <v>20000</v>
      </c>
      <c r="S1019">
        <v>136400</v>
      </c>
      <c r="T1019">
        <v>0</v>
      </c>
      <c r="U1019">
        <v>66000</v>
      </c>
      <c r="V1019">
        <v>70400</v>
      </c>
      <c r="W1019">
        <v>60410</v>
      </c>
      <c r="X1019">
        <v>0</v>
      </c>
      <c r="Y1019">
        <v>60410</v>
      </c>
      <c r="Z1019">
        <v>14.19</v>
      </c>
      <c r="AA1019">
        <v>679877.17</v>
      </c>
      <c r="AB1019">
        <v>648275.17000000004</v>
      </c>
      <c r="AC1019">
        <v>0.85809999999999997</v>
      </c>
      <c r="AD1019">
        <v>0.95350000000000001</v>
      </c>
      <c r="AE1019">
        <v>13.53</v>
      </c>
      <c r="AH1019">
        <v>0</v>
      </c>
      <c r="AI1019">
        <v>0</v>
      </c>
      <c r="AJ1019">
        <v>0</v>
      </c>
      <c r="AK1019">
        <v>0</v>
      </c>
      <c r="AL1019">
        <v>0</v>
      </c>
    </row>
    <row r="1020" spans="1:38" hidden="1" x14ac:dyDescent="0.25">
      <c r="A1020">
        <v>1903</v>
      </c>
      <c r="B1020" t="s">
        <v>52</v>
      </c>
      <c r="C1020" t="s">
        <v>52</v>
      </c>
      <c r="D1020" t="s">
        <v>112</v>
      </c>
      <c r="E1020" t="s">
        <v>740</v>
      </c>
      <c r="F1020" t="s">
        <v>112</v>
      </c>
      <c r="H1020" t="s">
        <v>2372</v>
      </c>
      <c r="I1020" t="s">
        <v>43</v>
      </c>
      <c r="J1020" t="s">
        <v>2373</v>
      </c>
      <c r="K1020">
        <v>1427</v>
      </c>
      <c r="L1020">
        <v>1427</v>
      </c>
      <c r="M1020">
        <v>0</v>
      </c>
      <c r="N1020">
        <v>0</v>
      </c>
      <c r="O1020">
        <v>0</v>
      </c>
      <c r="P1020">
        <v>735.64200000000005</v>
      </c>
      <c r="Q1020">
        <v>751.45299999999997</v>
      </c>
      <c r="R1020">
        <v>20000</v>
      </c>
      <c r="S1020">
        <v>316220</v>
      </c>
      <c r="T1020">
        <v>60000</v>
      </c>
      <c r="U1020">
        <v>0</v>
      </c>
      <c r="V1020">
        <v>376220</v>
      </c>
      <c r="W1020">
        <v>336382.85</v>
      </c>
      <c r="X1020">
        <v>0</v>
      </c>
      <c r="Y1020">
        <v>336382.85</v>
      </c>
      <c r="Z1020">
        <v>10.59</v>
      </c>
      <c r="AA1020">
        <v>3036534.66</v>
      </c>
      <c r="AB1020">
        <v>5636978.7999999998</v>
      </c>
      <c r="AC1020">
        <v>0.89410000000000001</v>
      </c>
      <c r="AD1020">
        <v>1.8564000000000001</v>
      </c>
      <c r="AE1020">
        <v>19.66</v>
      </c>
      <c r="AH1020">
        <v>0</v>
      </c>
      <c r="AI1020">
        <v>0</v>
      </c>
      <c r="AJ1020">
        <v>0</v>
      </c>
      <c r="AK1020">
        <v>0</v>
      </c>
      <c r="AL1020">
        <v>0</v>
      </c>
    </row>
    <row r="1021" spans="1:38" hidden="1" x14ac:dyDescent="0.25">
      <c r="A1021">
        <v>1911</v>
      </c>
      <c r="B1021" t="s">
        <v>39</v>
      </c>
      <c r="C1021" t="s">
        <v>216</v>
      </c>
      <c r="D1021" t="s">
        <v>217</v>
      </c>
      <c r="E1021" t="s">
        <v>2374</v>
      </c>
      <c r="F1021" t="s">
        <v>217</v>
      </c>
      <c r="H1021" t="s">
        <v>2375</v>
      </c>
      <c r="I1021" t="s">
        <v>43</v>
      </c>
      <c r="J1021" t="s">
        <v>2376</v>
      </c>
      <c r="K1021">
        <v>1918</v>
      </c>
      <c r="L1021">
        <v>1918</v>
      </c>
      <c r="M1021">
        <v>0</v>
      </c>
      <c r="N1021">
        <v>0</v>
      </c>
      <c r="O1021">
        <v>0</v>
      </c>
      <c r="P1021">
        <v>795.06799999999998</v>
      </c>
      <c r="Q1021">
        <v>811.11099999999999</v>
      </c>
      <c r="R1021">
        <v>12500</v>
      </c>
      <c r="S1021">
        <v>200537.5</v>
      </c>
      <c r="T1021">
        <v>0</v>
      </c>
      <c r="U1021">
        <v>0</v>
      </c>
      <c r="V1021">
        <v>200537.5</v>
      </c>
      <c r="W1021">
        <v>184991.4</v>
      </c>
      <c r="X1021">
        <v>0</v>
      </c>
      <c r="Y1021">
        <v>184991.4</v>
      </c>
      <c r="Z1021">
        <v>7.75</v>
      </c>
      <c r="AA1021">
        <v>1802000.05</v>
      </c>
      <c r="AB1021">
        <v>908216.05</v>
      </c>
      <c r="AC1021">
        <v>0.92249999999999999</v>
      </c>
      <c r="AD1021">
        <v>0.504</v>
      </c>
      <c r="AE1021">
        <v>3.91</v>
      </c>
      <c r="AH1021">
        <v>0</v>
      </c>
      <c r="AI1021">
        <v>0</v>
      </c>
      <c r="AJ1021">
        <v>0</v>
      </c>
      <c r="AK1021">
        <v>0</v>
      </c>
      <c r="AL1021">
        <v>0</v>
      </c>
    </row>
    <row r="1022" spans="1:38" hidden="1" x14ac:dyDescent="0.25">
      <c r="A1022">
        <v>1914</v>
      </c>
      <c r="B1022" t="s">
        <v>52</v>
      </c>
      <c r="C1022" t="s">
        <v>52</v>
      </c>
      <c r="D1022" t="s">
        <v>112</v>
      </c>
      <c r="E1022" t="s">
        <v>113</v>
      </c>
      <c r="F1022" t="s">
        <v>112</v>
      </c>
      <c r="H1022" t="s">
        <v>2377</v>
      </c>
      <c r="I1022" t="s">
        <v>43</v>
      </c>
      <c r="J1022" t="s">
        <v>2378</v>
      </c>
      <c r="K1022">
        <v>2139</v>
      </c>
      <c r="L1022">
        <v>2139</v>
      </c>
      <c r="M1022">
        <v>0</v>
      </c>
      <c r="N1022">
        <v>0</v>
      </c>
      <c r="O1022">
        <v>0</v>
      </c>
      <c r="P1022">
        <v>985.75199999999995</v>
      </c>
      <c r="Q1022">
        <v>996.64</v>
      </c>
      <c r="R1022">
        <v>20000</v>
      </c>
      <c r="S1022">
        <v>217760</v>
      </c>
      <c r="T1022">
        <v>140000</v>
      </c>
      <c r="U1022">
        <v>0</v>
      </c>
      <c r="V1022">
        <v>357760</v>
      </c>
      <c r="W1022">
        <v>321643.78999999998</v>
      </c>
      <c r="X1022">
        <v>0</v>
      </c>
      <c r="Y1022">
        <v>321643.78999999998</v>
      </c>
      <c r="Z1022">
        <v>10.1</v>
      </c>
      <c r="AA1022">
        <v>3593554.25</v>
      </c>
      <c r="AB1022">
        <v>12000899.390000001</v>
      </c>
      <c r="AC1022">
        <v>0.89900000000000002</v>
      </c>
      <c r="AD1022">
        <v>3.3395999999999999</v>
      </c>
      <c r="AE1022">
        <v>33.729999999999997</v>
      </c>
      <c r="AH1022">
        <v>0</v>
      </c>
      <c r="AI1022">
        <v>0</v>
      </c>
      <c r="AJ1022">
        <v>0</v>
      </c>
      <c r="AK1022">
        <v>0</v>
      </c>
      <c r="AL1022">
        <v>0</v>
      </c>
    </row>
    <row r="1023" spans="1:38" hidden="1" x14ac:dyDescent="0.25">
      <c r="A1023">
        <v>1916</v>
      </c>
      <c r="B1023" t="s">
        <v>52</v>
      </c>
      <c r="C1023" t="s">
        <v>52</v>
      </c>
      <c r="D1023" t="s">
        <v>112</v>
      </c>
      <c r="E1023" t="s">
        <v>279</v>
      </c>
      <c r="F1023" t="s">
        <v>112</v>
      </c>
      <c r="H1023" t="s">
        <v>2379</v>
      </c>
      <c r="I1023" t="s">
        <v>43</v>
      </c>
      <c r="J1023" t="s">
        <v>2380</v>
      </c>
      <c r="K1023">
        <v>1155</v>
      </c>
      <c r="L1023">
        <v>1155</v>
      </c>
      <c r="M1023">
        <v>0</v>
      </c>
      <c r="N1023">
        <v>0</v>
      </c>
      <c r="O1023">
        <v>0</v>
      </c>
      <c r="P1023">
        <v>1100.836</v>
      </c>
      <c r="Q1023">
        <v>1127.0129999999999</v>
      </c>
      <c r="R1023">
        <v>10000</v>
      </c>
      <c r="S1023">
        <v>261770</v>
      </c>
      <c r="T1023">
        <v>0</v>
      </c>
      <c r="U1023">
        <v>0</v>
      </c>
      <c r="V1023">
        <v>261770</v>
      </c>
      <c r="W1023">
        <v>234637</v>
      </c>
      <c r="X1023">
        <v>0</v>
      </c>
      <c r="Y1023">
        <v>234637</v>
      </c>
      <c r="Z1023">
        <v>10.37</v>
      </c>
      <c r="AA1023">
        <v>2128089.1</v>
      </c>
      <c r="AB1023">
        <v>-954492.9</v>
      </c>
      <c r="AC1023">
        <v>0.89629999999999999</v>
      </c>
      <c r="AD1023">
        <v>-0.44850000000000001</v>
      </c>
      <c r="AE1023">
        <v>-4.6500000000000004</v>
      </c>
      <c r="AH1023">
        <v>0</v>
      </c>
      <c r="AI1023">
        <v>0</v>
      </c>
      <c r="AJ1023">
        <v>0</v>
      </c>
      <c r="AK1023">
        <v>0</v>
      </c>
      <c r="AL1023">
        <v>0</v>
      </c>
    </row>
    <row r="1024" spans="1:38" hidden="1" x14ac:dyDescent="0.25">
      <c r="A1024">
        <v>1917</v>
      </c>
      <c r="B1024" t="s">
        <v>94</v>
      </c>
      <c r="C1024" t="s">
        <v>207</v>
      </c>
      <c r="D1024" t="s">
        <v>207</v>
      </c>
      <c r="E1024" t="s">
        <v>1240</v>
      </c>
      <c r="F1024" t="s">
        <v>207</v>
      </c>
      <c r="H1024" t="s">
        <v>2381</v>
      </c>
      <c r="I1024" t="s">
        <v>43</v>
      </c>
      <c r="J1024" t="s">
        <v>2382</v>
      </c>
      <c r="K1024">
        <v>3972</v>
      </c>
      <c r="L1024">
        <v>3972</v>
      </c>
      <c r="M1024">
        <v>0</v>
      </c>
      <c r="N1024">
        <v>0</v>
      </c>
      <c r="O1024">
        <v>0</v>
      </c>
      <c r="P1024">
        <v>984.53200000000004</v>
      </c>
      <c r="Q1024">
        <v>1006.948</v>
      </c>
      <c r="R1024">
        <v>20000</v>
      </c>
      <c r="S1024">
        <v>448320</v>
      </c>
      <c r="T1024">
        <v>0</v>
      </c>
      <c r="U1024">
        <v>120000</v>
      </c>
      <c r="V1024">
        <v>328320</v>
      </c>
      <c r="W1024">
        <v>280980.5</v>
      </c>
      <c r="X1024">
        <v>0</v>
      </c>
      <c r="Y1024">
        <v>280980.5</v>
      </c>
      <c r="Z1024">
        <v>14.42</v>
      </c>
      <c r="AA1024">
        <v>3009656.8</v>
      </c>
      <c r="AB1024">
        <v>1975250.87</v>
      </c>
      <c r="AC1024">
        <v>0.85580000000000001</v>
      </c>
      <c r="AD1024">
        <v>0.65629999999999999</v>
      </c>
      <c r="AE1024">
        <v>9.4600000000000009</v>
      </c>
      <c r="AH1024">
        <v>0</v>
      </c>
      <c r="AI1024">
        <v>0</v>
      </c>
      <c r="AJ1024">
        <v>0</v>
      </c>
      <c r="AK1024">
        <v>0</v>
      </c>
      <c r="AL1024">
        <v>0</v>
      </c>
    </row>
    <row r="1025" spans="1:38" hidden="1" x14ac:dyDescent="0.25">
      <c r="A1025">
        <v>1919</v>
      </c>
      <c r="B1025" t="s">
        <v>71</v>
      </c>
      <c r="C1025" t="s">
        <v>72</v>
      </c>
      <c r="D1025" t="s">
        <v>73</v>
      </c>
      <c r="E1025" t="s">
        <v>503</v>
      </c>
      <c r="F1025" t="s">
        <v>73</v>
      </c>
      <c r="H1025" t="s">
        <v>2383</v>
      </c>
      <c r="I1025" t="s">
        <v>43</v>
      </c>
      <c r="J1025" t="s">
        <v>2384</v>
      </c>
      <c r="K1025">
        <v>2010</v>
      </c>
      <c r="L1025">
        <v>2010</v>
      </c>
      <c r="M1025">
        <v>0</v>
      </c>
      <c r="N1025">
        <v>28</v>
      </c>
      <c r="O1025">
        <v>0</v>
      </c>
      <c r="P1025">
        <v>1852.287</v>
      </c>
      <c r="Q1025">
        <v>1910.15</v>
      </c>
      <c r="R1025">
        <v>20000</v>
      </c>
      <c r="S1025">
        <v>1157260</v>
      </c>
      <c r="T1025">
        <v>0</v>
      </c>
      <c r="U1025">
        <v>71546</v>
      </c>
      <c r="V1025">
        <v>1085714</v>
      </c>
      <c r="W1025">
        <v>980264.8</v>
      </c>
      <c r="X1025">
        <v>35650.44</v>
      </c>
      <c r="Y1025">
        <v>1015915.24</v>
      </c>
      <c r="Z1025">
        <v>6.43</v>
      </c>
      <c r="AA1025">
        <v>9941064.1099999994</v>
      </c>
      <c r="AB1025">
        <v>10652565.4</v>
      </c>
      <c r="AC1025">
        <v>0.93569999999999998</v>
      </c>
      <c r="AD1025">
        <v>1.0716000000000001</v>
      </c>
      <c r="AE1025">
        <v>6.89</v>
      </c>
      <c r="AH1025">
        <v>0</v>
      </c>
      <c r="AI1025">
        <v>0</v>
      </c>
      <c r="AJ1025">
        <v>0</v>
      </c>
      <c r="AK1025">
        <v>280</v>
      </c>
      <c r="AL1025">
        <v>0</v>
      </c>
    </row>
    <row r="1026" spans="1:38" hidden="1" x14ac:dyDescent="0.25">
      <c r="A1026">
        <v>1928</v>
      </c>
      <c r="B1026" t="s">
        <v>39</v>
      </c>
      <c r="C1026" t="s">
        <v>39</v>
      </c>
      <c r="D1026" t="s">
        <v>316</v>
      </c>
      <c r="E1026" t="s">
        <v>2385</v>
      </c>
      <c r="F1026" t="s">
        <v>316</v>
      </c>
      <c r="H1026" t="s">
        <v>2386</v>
      </c>
      <c r="I1026" t="s">
        <v>43</v>
      </c>
      <c r="J1026" t="s">
        <v>2387</v>
      </c>
      <c r="K1026">
        <v>1474</v>
      </c>
      <c r="L1026">
        <v>1474</v>
      </c>
      <c r="M1026">
        <v>0</v>
      </c>
      <c r="N1026">
        <v>0</v>
      </c>
      <c r="O1026">
        <v>0</v>
      </c>
      <c r="P1026">
        <v>12.56</v>
      </c>
      <c r="Q1026">
        <v>28.231999999999999</v>
      </c>
      <c r="R1026">
        <v>20000</v>
      </c>
      <c r="S1026">
        <v>313440</v>
      </c>
      <c r="T1026">
        <v>0</v>
      </c>
      <c r="U1026">
        <v>212000</v>
      </c>
      <c r="V1026">
        <v>101440</v>
      </c>
      <c r="W1026">
        <v>92046</v>
      </c>
      <c r="X1026">
        <v>0</v>
      </c>
      <c r="Y1026">
        <v>92046</v>
      </c>
      <c r="Z1026">
        <v>9.26</v>
      </c>
      <c r="AA1026">
        <v>966671.84</v>
      </c>
      <c r="AB1026">
        <v>703261.56</v>
      </c>
      <c r="AC1026">
        <v>0.90739999999999998</v>
      </c>
      <c r="AD1026">
        <v>0.72750000000000004</v>
      </c>
      <c r="AE1026">
        <v>6.74</v>
      </c>
      <c r="AH1026">
        <v>0</v>
      </c>
      <c r="AI1026">
        <v>0</v>
      </c>
      <c r="AJ1026">
        <v>0</v>
      </c>
      <c r="AK1026">
        <v>0</v>
      </c>
      <c r="AL1026">
        <v>0</v>
      </c>
    </row>
    <row r="1027" spans="1:38" hidden="1" x14ac:dyDescent="0.25">
      <c r="A1027">
        <v>1929</v>
      </c>
      <c r="B1027" t="s">
        <v>52</v>
      </c>
      <c r="C1027" t="s">
        <v>52</v>
      </c>
      <c r="D1027" t="s">
        <v>112</v>
      </c>
      <c r="E1027" t="s">
        <v>279</v>
      </c>
      <c r="F1027" t="s">
        <v>112</v>
      </c>
      <c r="H1027" t="s">
        <v>2388</v>
      </c>
      <c r="I1027" t="s">
        <v>57</v>
      </c>
      <c r="J1027" t="s">
        <v>2389</v>
      </c>
      <c r="K1027">
        <v>354</v>
      </c>
      <c r="L1027">
        <v>354</v>
      </c>
      <c r="M1027">
        <v>0</v>
      </c>
      <c r="N1027">
        <v>350</v>
      </c>
      <c r="O1027">
        <v>0</v>
      </c>
      <c r="P1027">
        <v>1025.6189999999999</v>
      </c>
      <c r="Q1027">
        <v>1044.33</v>
      </c>
      <c r="R1027">
        <v>20000</v>
      </c>
      <c r="S1027">
        <v>374220</v>
      </c>
      <c r="T1027">
        <v>0</v>
      </c>
      <c r="U1027">
        <v>0</v>
      </c>
      <c r="V1027">
        <v>374220</v>
      </c>
      <c r="W1027">
        <v>624</v>
      </c>
      <c r="X1027">
        <v>338044</v>
      </c>
      <c r="Y1027">
        <v>338668</v>
      </c>
      <c r="Z1027">
        <v>9.5</v>
      </c>
      <c r="AA1027">
        <v>1990438</v>
      </c>
      <c r="AB1027">
        <v>3971387.35</v>
      </c>
      <c r="AC1027">
        <v>0.90500000000000003</v>
      </c>
      <c r="AD1027">
        <v>1.9952000000000001</v>
      </c>
      <c r="AE1027">
        <v>18.95</v>
      </c>
      <c r="AH1027">
        <v>0</v>
      </c>
      <c r="AI1027">
        <v>0</v>
      </c>
      <c r="AJ1027">
        <v>0</v>
      </c>
      <c r="AK1027">
        <v>3500</v>
      </c>
      <c r="AL1027">
        <v>0</v>
      </c>
    </row>
    <row r="1028" spans="1:38" hidden="1" x14ac:dyDescent="0.25">
      <c r="A1028">
        <v>1930</v>
      </c>
      <c r="B1028" t="s">
        <v>39</v>
      </c>
      <c r="C1028" t="s">
        <v>598</v>
      </c>
      <c r="D1028" t="s">
        <v>599</v>
      </c>
      <c r="E1028" t="s">
        <v>600</v>
      </c>
      <c r="F1028" t="s">
        <v>599</v>
      </c>
      <c r="H1028" t="s">
        <v>2390</v>
      </c>
      <c r="I1028" t="s">
        <v>43</v>
      </c>
      <c r="J1028" t="s">
        <v>2391</v>
      </c>
      <c r="K1028">
        <v>3407</v>
      </c>
      <c r="L1028">
        <v>3407</v>
      </c>
      <c r="M1028">
        <v>0</v>
      </c>
      <c r="N1028">
        <v>2</v>
      </c>
      <c r="O1028">
        <v>0</v>
      </c>
      <c r="P1028">
        <v>9.4290000000000003</v>
      </c>
      <c r="Q1028">
        <v>19.449000000000002</v>
      </c>
      <c r="R1028">
        <v>20000</v>
      </c>
      <c r="S1028">
        <v>200400</v>
      </c>
      <c r="T1028">
        <v>0</v>
      </c>
      <c r="U1028">
        <v>0</v>
      </c>
      <c r="V1028">
        <v>200400</v>
      </c>
      <c r="W1028">
        <v>189571.5</v>
      </c>
      <c r="X1028">
        <v>1846.81</v>
      </c>
      <c r="Y1028">
        <v>191418.31</v>
      </c>
      <c r="Z1028">
        <v>4.4800000000000004</v>
      </c>
      <c r="AA1028">
        <v>2161965.5099999998</v>
      </c>
      <c r="AB1028">
        <v>2468991.2599999998</v>
      </c>
      <c r="AC1028">
        <v>0.95520000000000005</v>
      </c>
      <c r="AD1028">
        <v>1.1419999999999999</v>
      </c>
      <c r="AE1028">
        <v>5.12</v>
      </c>
      <c r="AH1028">
        <v>0</v>
      </c>
      <c r="AI1028">
        <v>0</v>
      </c>
      <c r="AJ1028">
        <v>0</v>
      </c>
      <c r="AK1028">
        <v>10</v>
      </c>
      <c r="AL1028">
        <v>0</v>
      </c>
    </row>
    <row r="1029" spans="1:38" hidden="1" x14ac:dyDescent="0.25">
      <c r="A1029">
        <v>1935</v>
      </c>
      <c r="B1029" t="s">
        <v>52</v>
      </c>
      <c r="C1029" t="s">
        <v>53</v>
      </c>
      <c r="D1029" t="s">
        <v>59</v>
      </c>
      <c r="E1029" t="s">
        <v>778</v>
      </c>
      <c r="F1029" t="s">
        <v>59</v>
      </c>
      <c r="H1029" t="s">
        <v>2392</v>
      </c>
      <c r="I1029" t="s">
        <v>57</v>
      </c>
      <c r="J1029" t="s">
        <v>2393</v>
      </c>
      <c r="K1029">
        <v>221</v>
      </c>
      <c r="L1029">
        <v>221</v>
      </c>
      <c r="M1029">
        <v>0</v>
      </c>
      <c r="N1029">
        <v>221</v>
      </c>
      <c r="O1029">
        <v>0</v>
      </c>
      <c r="P1029">
        <v>466.05399999999997</v>
      </c>
      <c r="Q1029">
        <v>479.88400000000001</v>
      </c>
      <c r="R1029">
        <v>40000</v>
      </c>
      <c r="S1029">
        <v>553200</v>
      </c>
      <c r="T1029">
        <v>0</v>
      </c>
      <c r="U1029">
        <v>150000</v>
      </c>
      <c r="V1029">
        <v>403200</v>
      </c>
      <c r="W1029">
        <v>0</v>
      </c>
      <c r="X1029">
        <v>364895.44199999998</v>
      </c>
      <c r="Y1029">
        <v>364895.44199999998</v>
      </c>
      <c r="Z1029">
        <v>9.5</v>
      </c>
      <c r="AA1029">
        <v>2141936.2000000002</v>
      </c>
      <c r="AB1029">
        <v>4283872.4450000003</v>
      </c>
      <c r="AC1029">
        <v>0.90500000000000003</v>
      </c>
      <c r="AD1029">
        <v>2</v>
      </c>
      <c r="AE1029">
        <v>19</v>
      </c>
      <c r="AH1029">
        <v>0</v>
      </c>
      <c r="AI1029">
        <v>0</v>
      </c>
      <c r="AJ1029">
        <v>0</v>
      </c>
      <c r="AK1029">
        <v>1912.5</v>
      </c>
      <c r="AL1029">
        <v>0</v>
      </c>
    </row>
    <row r="1030" spans="1:38" hidden="1" x14ac:dyDescent="0.25">
      <c r="A1030">
        <v>1937</v>
      </c>
      <c r="B1030" t="s">
        <v>52</v>
      </c>
      <c r="C1030" t="s">
        <v>53</v>
      </c>
      <c r="D1030" t="s">
        <v>59</v>
      </c>
      <c r="E1030" t="s">
        <v>778</v>
      </c>
      <c r="F1030" t="s">
        <v>59</v>
      </c>
      <c r="H1030" t="s">
        <v>2394</v>
      </c>
      <c r="I1030" t="s">
        <v>57</v>
      </c>
      <c r="J1030" t="s">
        <v>2395</v>
      </c>
      <c r="K1030">
        <v>183</v>
      </c>
      <c r="L1030">
        <v>183</v>
      </c>
      <c r="M1030">
        <v>0</v>
      </c>
      <c r="N1030">
        <v>183</v>
      </c>
      <c r="O1030">
        <v>0</v>
      </c>
      <c r="P1030">
        <v>382.50099999999998</v>
      </c>
      <c r="Q1030">
        <v>392.12599999999998</v>
      </c>
      <c r="R1030">
        <v>20000</v>
      </c>
      <c r="S1030">
        <v>192500</v>
      </c>
      <c r="T1030">
        <v>120000</v>
      </c>
      <c r="U1030">
        <v>0</v>
      </c>
      <c r="V1030">
        <v>312500</v>
      </c>
      <c r="W1030">
        <v>0</v>
      </c>
      <c r="X1030">
        <v>282812.47700000001</v>
      </c>
      <c r="Y1030">
        <v>282812.47700000001</v>
      </c>
      <c r="Z1030">
        <v>9.5</v>
      </c>
      <c r="AA1030">
        <v>1660109.64</v>
      </c>
      <c r="AB1030">
        <v>3320218.861</v>
      </c>
      <c r="AC1030">
        <v>0.90500000000000003</v>
      </c>
      <c r="AD1030">
        <v>2</v>
      </c>
      <c r="AE1030">
        <v>19</v>
      </c>
      <c r="AH1030">
        <v>0</v>
      </c>
      <c r="AI1030">
        <v>0</v>
      </c>
      <c r="AJ1030">
        <v>0</v>
      </c>
      <c r="AK1030">
        <v>1550.49</v>
      </c>
      <c r="AL1030">
        <v>0</v>
      </c>
    </row>
    <row r="1031" spans="1:38" hidden="1" x14ac:dyDescent="0.25">
      <c r="A1031">
        <v>1939</v>
      </c>
      <c r="B1031" t="s">
        <v>71</v>
      </c>
      <c r="C1031" t="s">
        <v>108</v>
      </c>
      <c r="D1031" t="s">
        <v>594</v>
      </c>
      <c r="E1031" t="s">
        <v>612</v>
      </c>
      <c r="F1031" t="s">
        <v>594</v>
      </c>
      <c r="H1031" t="s">
        <v>2396</v>
      </c>
      <c r="I1031" t="s">
        <v>43</v>
      </c>
      <c r="J1031" t="s">
        <v>2397</v>
      </c>
      <c r="K1031">
        <v>1753</v>
      </c>
      <c r="L1031">
        <v>1753</v>
      </c>
      <c r="M1031">
        <v>0</v>
      </c>
      <c r="N1031">
        <v>0</v>
      </c>
      <c r="O1031">
        <v>0</v>
      </c>
      <c r="P1031">
        <v>551.98</v>
      </c>
      <c r="Q1031">
        <v>551.98</v>
      </c>
      <c r="R1031">
        <v>20000</v>
      </c>
      <c r="S1031">
        <v>0</v>
      </c>
      <c r="T1031">
        <v>145000</v>
      </c>
      <c r="U1031">
        <v>0</v>
      </c>
      <c r="V1031">
        <v>145000</v>
      </c>
      <c r="W1031">
        <v>141320.4</v>
      </c>
      <c r="X1031">
        <v>0</v>
      </c>
      <c r="Y1031">
        <v>141320.4</v>
      </c>
      <c r="Z1031">
        <v>2.54</v>
      </c>
      <c r="AA1031">
        <v>1500858.22</v>
      </c>
      <c r="AB1031">
        <v>1115474.9099999999</v>
      </c>
      <c r="AC1031">
        <v>0.97460000000000002</v>
      </c>
      <c r="AD1031">
        <v>0.74319999999999997</v>
      </c>
      <c r="AE1031">
        <v>1.89</v>
      </c>
      <c r="AH1031">
        <v>0</v>
      </c>
      <c r="AI1031">
        <v>0</v>
      </c>
      <c r="AJ1031">
        <v>0</v>
      </c>
      <c r="AK1031">
        <v>0</v>
      </c>
      <c r="AL1031">
        <v>0</v>
      </c>
    </row>
    <row r="1032" spans="1:38" hidden="1" x14ac:dyDescent="0.25">
      <c r="A1032">
        <v>1940</v>
      </c>
      <c r="B1032" t="s">
        <v>52</v>
      </c>
      <c r="C1032" t="s">
        <v>120</v>
      </c>
      <c r="D1032" t="s">
        <v>192</v>
      </c>
      <c r="E1032" t="s">
        <v>673</v>
      </c>
      <c r="F1032" t="s">
        <v>192</v>
      </c>
      <c r="H1032" t="s">
        <v>2398</v>
      </c>
      <c r="I1032" t="s">
        <v>57</v>
      </c>
      <c r="J1032" t="s">
        <v>2399</v>
      </c>
      <c r="K1032">
        <v>262</v>
      </c>
      <c r="L1032">
        <v>262</v>
      </c>
      <c r="M1032">
        <v>0</v>
      </c>
      <c r="N1032">
        <v>262</v>
      </c>
      <c r="O1032">
        <v>0</v>
      </c>
      <c r="P1032">
        <v>905.72299999999996</v>
      </c>
      <c r="Q1032">
        <v>932.12400000000002</v>
      </c>
      <c r="R1032">
        <v>20000</v>
      </c>
      <c r="S1032">
        <v>528020</v>
      </c>
      <c r="T1032">
        <v>0</v>
      </c>
      <c r="U1032">
        <v>0</v>
      </c>
      <c r="V1032">
        <v>528020</v>
      </c>
      <c r="W1032">
        <v>0</v>
      </c>
      <c r="X1032">
        <v>477859.18</v>
      </c>
      <c r="Y1032">
        <v>477859.18</v>
      </c>
      <c r="Z1032">
        <v>9.5</v>
      </c>
      <c r="AA1032">
        <v>2805032.26</v>
      </c>
      <c r="AB1032">
        <v>5610065.568</v>
      </c>
      <c r="AC1032">
        <v>0.90500000000000003</v>
      </c>
      <c r="AD1032">
        <v>2</v>
      </c>
      <c r="AE1032">
        <v>19</v>
      </c>
      <c r="AH1032">
        <v>0</v>
      </c>
      <c r="AI1032">
        <v>0</v>
      </c>
      <c r="AJ1032">
        <v>0</v>
      </c>
      <c r="AK1032">
        <v>2620</v>
      </c>
      <c r="AL1032">
        <v>0</v>
      </c>
    </row>
    <row r="1033" spans="1:38" hidden="1" x14ac:dyDescent="0.25">
      <c r="A1033">
        <v>1941</v>
      </c>
      <c r="B1033" t="s">
        <v>45</v>
      </c>
      <c r="C1033" t="s">
        <v>46</v>
      </c>
      <c r="D1033" t="s">
        <v>231</v>
      </c>
      <c r="E1033" t="s">
        <v>349</v>
      </c>
      <c r="F1033" t="s">
        <v>231</v>
      </c>
      <c r="H1033" t="s">
        <v>2400</v>
      </c>
      <c r="I1033" t="s">
        <v>79</v>
      </c>
      <c r="J1033" t="s">
        <v>2401</v>
      </c>
      <c r="K1033">
        <v>27</v>
      </c>
      <c r="L1033">
        <v>27</v>
      </c>
      <c r="M1033">
        <v>0</v>
      </c>
      <c r="N1033">
        <v>0</v>
      </c>
      <c r="O1033">
        <v>0</v>
      </c>
      <c r="P1033">
        <v>2184.15</v>
      </c>
      <c r="Q1033">
        <v>2230.192</v>
      </c>
      <c r="R1033">
        <v>40000</v>
      </c>
      <c r="S1033">
        <v>1841680</v>
      </c>
      <c r="T1033">
        <v>0</v>
      </c>
      <c r="U1033">
        <v>0</v>
      </c>
      <c r="V1033">
        <v>1841680</v>
      </c>
      <c r="W1033">
        <v>1811319.5</v>
      </c>
      <c r="X1033">
        <v>0</v>
      </c>
      <c r="Y1033">
        <v>1811319.5</v>
      </c>
      <c r="Z1033">
        <v>1.65</v>
      </c>
      <c r="AA1033">
        <v>11620961.93</v>
      </c>
      <c r="AB1033">
        <v>11732898</v>
      </c>
      <c r="AC1033">
        <v>0.98350000000000004</v>
      </c>
      <c r="AD1033">
        <v>1.0096000000000001</v>
      </c>
      <c r="AE1033">
        <v>1.67</v>
      </c>
      <c r="AH1033">
        <v>0</v>
      </c>
      <c r="AI1033">
        <v>0</v>
      </c>
      <c r="AJ1033">
        <v>0</v>
      </c>
      <c r="AK1033">
        <v>0</v>
      </c>
      <c r="AL1033">
        <v>0</v>
      </c>
    </row>
    <row r="1034" spans="1:38" hidden="1" x14ac:dyDescent="0.25">
      <c r="A1034">
        <v>1942</v>
      </c>
      <c r="B1034" t="s">
        <v>52</v>
      </c>
      <c r="C1034" t="s">
        <v>120</v>
      </c>
      <c r="D1034" t="s">
        <v>120</v>
      </c>
      <c r="E1034" t="s">
        <v>249</v>
      </c>
      <c r="F1034" t="s">
        <v>120</v>
      </c>
      <c r="H1034" t="s">
        <v>2402</v>
      </c>
      <c r="I1034" t="s">
        <v>50</v>
      </c>
      <c r="J1034" t="s">
        <v>2403</v>
      </c>
      <c r="K1034">
        <v>643</v>
      </c>
      <c r="L1034">
        <v>643</v>
      </c>
      <c r="M1034">
        <v>0</v>
      </c>
      <c r="N1034">
        <v>187</v>
      </c>
      <c r="O1034">
        <v>0</v>
      </c>
      <c r="P1034">
        <v>1186.3589999999999</v>
      </c>
      <c r="Q1034">
        <v>1210.6569999999999</v>
      </c>
      <c r="R1034">
        <v>40000</v>
      </c>
      <c r="S1034">
        <v>971920</v>
      </c>
      <c r="T1034">
        <v>0</v>
      </c>
      <c r="U1034">
        <v>716030</v>
      </c>
      <c r="V1034">
        <v>255890</v>
      </c>
      <c r="W1034">
        <v>77255.3</v>
      </c>
      <c r="X1034">
        <v>159081.30300000001</v>
      </c>
      <c r="Y1034">
        <v>236336.603</v>
      </c>
      <c r="Z1034">
        <v>7.64</v>
      </c>
      <c r="AA1034">
        <v>1773533.38</v>
      </c>
      <c r="AB1034">
        <v>2390576.5610000002</v>
      </c>
      <c r="AC1034">
        <v>0.92359999999999998</v>
      </c>
      <c r="AD1034">
        <v>1.3479000000000001</v>
      </c>
      <c r="AE1034">
        <v>10.3</v>
      </c>
      <c r="AH1034">
        <v>0</v>
      </c>
      <c r="AI1034">
        <v>0</v>
      </c>
      <c r="AJ1034">
        <v>0</v>
      </c>
      <c r="AK1034">
        <v>1836.5</v>
      </c>
      <c r="AL1034">
        <v>0</v>
      </c>
    </row>
    <row r="1035" spans="1:38" hidden="1" x14ac:dyDescent="0.25">
      <c r="A1035">
        <v>1943</v>
      </c>
      <c r="B1035" t="s">
        <v>52</v>
      </c>
      <c r="C1035" t="s">
        <v>120</v>
      </c>
      <c r="D1035" t="s">
        <v>196</v>
      </c>
      <c r="E1035" t="s">
        <v>368</v>
      </c>
      <c r="F1035" t="s">
        <v>196</v>
      </c>
      <c r="H1035" t="s">
        <v>2404</v>
      </c>
      <c r="I1035" t="s">
        <v>57</v>
      </c>
      <c r="J1035" t="s">
        <v>2405</v>
      </c>
      <c r="K1035">
        <v>491</v>
      </c>
      <c r="L1035">
        <v>491</v>
      </c>
      <c r="M1035">
        <v>0</v>
      </c>
      <c r="N1035">
        <v>481</v>
      </c>
      <c r="O1035">
        <v>0</v>
      </c>
      <c r="P1035">
        <v>888.93100000000004</v>
      </c>
      <c r="Q1035">
        <v>911.63</v>
      </c>
      <c r="R1035">
        <v>20000</v>
      </c>
      <c r="S1035">
        <v>453980</v>
      </c>
      <c r="T1035">
        <v>0</v>
      </c>
      <c r="U1035">
        <v>0</v>
      </c>
      <c r="V1035">
        <v>453980</v>
      </c>
      <c r="W1035">
        <v>1319</v>
      </c>
      <c r="X1035">
        <v>409532.06699999998</v>
      </c>
      <c r="Y1035">
        <v>410851.06699999998</v>
      </c>
      <c r="Z1035">
        <v>9.5</v>
      </c>
      <c r="AA1035">
        <v>2415363.52</v>
      </c>
      <c r="AB1035">
        <v>4818625.4610000001</v>
      </c>
      <c r="AC1035">
        <v>0.90500000000000003</v>
      </c>
      <c r="AD1035">
        <v>1.9950000000000001</v>
      </c>
      <c r="AE1035">
        <v>18.95</v>
      </c>
      <c r="AH1035">
        <v>0</v>
      </c>
      <c r="AI1035">
        <v>0</v>
      </c>
      <c r="AJ1035">
        <v>0</v>
      </c>
      <c r="AK1035">
        <v>3156</v>
      </c>
      <c r="AL1035">
        <v>0</v>
      </c>
    </row>
    <row r="1036" spans="1:38" hidden="1" x14ac:dyDescent="0.25">
      <c r="A1036">
        <v>1944</v>
      </c>
      <c r="B1036" t="s">
        <v>71</v>
      </c>
      <c r="C1036" t="s">
        <v>108</v>
      </c>
      <c r="D1036" t="s">
        <v>108</v>
      </c>
      <c r="E1036" t="s">
        <v>109</v>
      </c>
      <c r="F1036" t="s">
        <v>108</v>
      </c>
      <c r="H1036" t="s">
        <v>2406</v>
      </c>
      <c r="I1036" t="s">
        <v>79</v>
      </c>
      <c r="J1036" t="s">
        <v>2407</v>
      </c>
      <c r="K1036">
        <v>1</v>
      </c>
      <c r="L1036">
        <v>1</v>
      </c>
      <c r="M1036">
        <v>0</v>
      </c>
      <c r="N1036">
        <v>0</v>
      </c>
      <c r="O1036">
        <v>0</v>
      </c>
      <c r="P1036">
        <v>2277.35</v>
      </c>
      <c r="Q1036">
        <v>2313.09</v>
      </c>
      <c r="R1036">
        <v>40000</v>
      </c>
      <c r="S1036">
        <v>1429600</v>
      </c>
      <c r="T1036">
        <v>0</v>
      </c>
      <c r="U1036">
        <v>0</v>
      </c>
      <c r="V1036">
        <v>1429600</v>
      </c>
      <c r="W1036">
        <v>1676342.5</v>
      </c>
      <c r="X1036">
        <v>0</v>
      </c>
      <c r="Y1036">
        <v>1676342.5</v>
      </c>
      <c r="Z1036">
        <v>-17.260000000000002</v>
      </c>
      <c r="AA1036">
        <v>3341498</v>
      </c>
      <c r="AB1036">
        <v>3347293</v>
      </c>
      <c r="AC1036">
        <v>1.1726000000000001</v>
      </c>
      <c r="AD1036">
        <v>1.0017</v>
      </c>
      <c r="AE1036">
        <v>-17.29</v>
      </c>
      <c r="AH1036">
        <v>0</v>
      </c>
      <c r="AI1036">
        <v>0</v>
      </c>
      <c r="AJ1036">
        <v>0</v>
      </c>
      <c r="AK1036">
        <v>0</v>
      </c>
      <c r="AL1036">
        <v>0</v>
      </c>
    </row>
    <row r="1037" spans="1:38" hidden="1" x14ac:dyDescent="0.25">
      <c r="A1037">
        <v>1945</v>
      </c>
      <c r="B1037" t="s">
        <v>71</v>
      </c>
      <c r="C1037" t="s">
        <v>108</v>
      </c>
      <c r="D1037" t="s">
        <v>340</v>
      </c>
      <c r="E1037" t="s">
        <v>658</v>
      </c>
      <c r="F1037" t="s">
        <v>340</v>
      </c>
      <c r="H1037" t="s">
        <v>2408</v>
      </c>
      <c r="I1037" t="s">
        <v>57</v>
      </c>
      <c r="J1037" t="s">
        <v>2409</v>
      </c>
      <c r="K1037">
        <v>400</v>
      </c>
      <c r="L1037">
        <v>400</v>
      </c>
      <c r="M1037">
        <v>0</v>
      </c>
      <c r="N1037">
        <v>380</v>
      </c>
      <c r="O1037">
        <v>0</v>
      </c>
      <c r="P1037">
        <v>357.26400000000001</v>
      </c>
      <c r="Q1037">
        <v>378.97500000000002</v>
      </c>
      <c r="R1037">
        <v>20000</v>
      </c>
      <c r="S1037">
        <v>434220</v>
      </c>
      <c r="T1037">
        <v>0</v>
      </c>
      <c r="U1037">
        <v>0</v>
      </c>
      <c r="V1037">
        <v>434220</v>
      </c>
      <c r="W1037">
        <v>834</v>
      </c>
      <c r="X1037">
        <v>754800</v>
      </c>
      <c r="Y1037">
        <v>755634</v>
      </c>
      <c r="Z1037">
        <v>-74.02</v>
      </c>
      <c r="AA1037">
        <v>4403158.7</v>
      </c>
      <c r="AB1037">
        <v>4401846.7</v>
      </c>
      <c r="AC1037">
        <v>1.7402</v>
      </c>
      <c r="AD1037">
        <v>0.99970000000000003</v>
      </c>
      <c r="AE1037">
        <v>-74</v>
      </c>
      <c r="AH1037">
        <v>0</v>
      </c>
      <c r="AI1037">
        <v>0</v>
      </c>
      <c r="AJ1037">
        <v>0</v>
      </c>
      <c r="AK1037">
        <v>1887</v>
      </c>
      <c r="AL1037">
        <v>0</v>
      </c>
    </row>
    <row r="1038" spans="1:38" hidden="1" x14ac:dyDescent="0.25">
      <c r="A1038">
        <v>1946</v>
      </c>
      <c r="B1038" t="s">
        <v>52</v>
      </c>
      <c r="C1038" t="s">
        <v>53</v>
      </c>
      <c r="D1038" t="s">
        <v>67</v>
      </c>
      <c r="E1038" t="s">
        <v>68</v>
      </c>
      <c r="F1038" t="s">
        <v>67</v>
      </c>
      <c r="H1038" t="s">
        <v>2410</v>
      </c>
      <c r="I1038" t="s">
        <v>57</v>
      </c>
      <c r="J1038" t="s">
        <v>2411</v>
      </c>
      <c r="K1038">
        <v>137</v>
      </c>
      <c r="L1038">
        <v>137</v>
      </c>
      <c r="M1038">
        <v>0</v>
      </c>
      <c r="N1038">
        <v>133</v>
      </c>
      <c r="O1038">
        <v>0</v>
      </c>
      <c r="P1038">
        <v>656.61599999999999</v>
      </c>
      <c r="Q1038">
        <v>682.13099999999997</v>
      </c>
      <c r="R1038">
        <v>20000</v>
      </c>
      <c r="S1038">
        <v>510300</v>
      </c>
      <c r="T1038">
        <v>0</v>
      </c>
      <c r="U1038">
        <v>290200</v>
      </c>
      <c r="V1038">
        <v>220100</v>
      </c>
      <c r="W1038">
        <v>83</v>
      </c>
      <c r="X1038">
        <v>201674.29</v>
      </c>
      <c r="Y1038">
        <v>201757.29</v>
      </c>
      <c r="Z1038">
        <v>8.33</v>
      </c>
      <c r="AA1038">
        <v>1185498.19</v>
      </c>
      <c r="AB1038">
        <v>2369155.2719999999</v>
      </c>
      <c r="AC1038">
        <v>0.91669999999999996</v>
      </c>
      <c r="AD1038">
        <v>1.9984</v>
      </c>
      <c r="AE1038">
        <v>16.649999999999999</v>
      </c>
      <c r="AH1038">
        <v>0</v>
      </c>
      <c r="AI1038">
        <v>0</v>
      </c>
      <c r="AJ1038">
        <v>0</v>
      </c>
      <c r="AK1038">
        <v>1008.5</v>
      </c>
      <c r="AL1038">
        <v>0</v>
      </c>
    </row>
    <row r="1039" spans="1:38" hidden="1" x14ac:dyDescent="0.25">
      <c r="A1039">
        <v>1949</v>
      </c>
      <c r="B1039" t="s">
        <v>94</v>
      </c>
      <c r="C1039" t="s">
        <v>166</v>
      </c>
      <c r="D1039" t="s">
        <v>171</v>
      </c>
      <c r="E1039" t="s">
        <v>1395</v>
      </c>
      <c r="F1039" t="s">
        <v>171</v>
      </c>
      <c r="H1039" t="s">
        <v>2412</v>
      </c>
      <c r="I1039" t="s">
        <v>57</v>
      </c>
      <c r="J1039" t="s">
        <v>2413</v>
      </c>
      <c r="K1039">
        <v>293</v>
      </c>
      <c r="L1039">
        <v>293</v>
      </c>
      <c r="M1039">
        <v>0</v>
      </c>
      <c r="N1039">
        <v>293</v>
      </c>
      <c r="O1039">
        <v>0</v>
      </c>
      <c r="P1039">
        <v>750.63</v>
      </c>
      <c r="Q1039">
        <v>777.45</v>
      </c>
      <c r="R1039">
        <v>20000</v>
      </c>
      <c r="S1039">
        <v>536400</v>
      </c>
      <c r="T1039">
        <v>0</v>
      </c>
      <c r="U1039">
        <v>0</v>
      </c>
      <c r="V1039">
        <v>536400</v>
      </c>
      <c r="W1039">
        <v>0</v>
      </c>
      <c r="X1039">
        <v>479500</v>
      </c>
      <c r="Y1039">
        <v>479500</v>
      </c>
      <c r="Z1039">
        <v>10.61</v>
      </c>
      <c r="AA1039">
        <v>2814665</v>
      </c>
      <c r="AB1039">
        <v>5629330</v>
      </c>
      <c r="AC1039">
        <v>0.89390000000000003</v>
      </c>
      <c r="AD1039">
        <v>2</v>
      </c>
      <c r="AE1039">
        <v>21.22</v>
      </c>
      <c r="AH1039">
        <v>0</v>
      </c>
      <c r="AI1039">
        <v>0</v>
      </c>
      <c r="AJ1039">
        <v>0</v>
      </c>
      <c r="AK1039">
        <v>2397.5</v>
      </c>
      <c r="AL1039">
        <v>0</v>
      </c>
    </row>
    <row r="1040" spans="1:38" hidden="1" x14ac:dyDescent="0.25">
      <c r="A1040">
        <v>1951</v>
      </c>
      <c r="B1040" t="s">
        <v>52</v>
      </c>
      <c r="C1040" t="s">
        <v>120</v>
      </c>
      <c r="D1040" t="s">
        <v>192</v>
      </c>
      <c r="E1040" t="s">
        <v>193</v>
      </c>
      <c r="F1040" t="s">
        <v>192</v>
      </c>
      <c r="H1040" t="s">
        <v>2414</v>
      </c>
      <c r="I1040" t="s">
        <v>57</v>
      </c>
      <c r="J1040" t="s">
        <v>2415</v>
      </c>
      <c r="K1040">
        <v>497</v>
      </c>
      <c r="L1040">
        <v>497</v>
      </c>
      <c r="M1040">
        <v>0</v>
      </c>
      <c r="N1040">
        <v>497</v>
      </c>
      <c r="O1040">
        <v>0</v>
      </c>
      <c r="P1040">
        <v>6640.7</v>
      </c>
      <c r="Q1040">
        <v>6985.4</v>
      </c>
      <c r="R1040">
        <v>2000</v>
      </c>
      <c r="S1040">
        <v>689400</v>
      </c>
      <c r="T1040">
        <v>0</v>
      </c>
      <c r="U1040">
        <v>0</v>
      </c>
      <c r="V1040">
        <v>689400</v>
      </c>
      <c r="W1040">
        <v>0</v>
      </c>
      <c r="X1040">
        <v>623908.94999999995</v>
      </c>
      <c r="Y1040">
        <v>623908.94999999995</v>
      </c>
      <c r="Z1040">
        <v>9.5</v>
      </c>
      <c r="AA1040">
        <v>3662343.3</v>
      </c>
      <c r="AB1040">
        <v>7324689.085</v>
      </c>
      <c r="AC1040">
        <v>0.90500000000000003</v>
      </c>
      <c r="AD1040">
        <v>2</v>
      </c>
      <c r="AE1040">
        <v>19</v>
      </c>
      <c r="AH1040">
        <v>0</v>
      </c>
      <c r="AI1040">
        <v>0</v>
      </c>
      <c r="AJ1040">
        <v>0</v>
      </c>
      <c r="AK1040">
        <v>4970</v>
      </c>
      <c r="AL1040">
        <v>0</v>
      </c>
    </row>
    <row r="1041" spans="1:38" hidden="1" x14ac:dyDescent="0.25">
      <c r="A1041">
        <v>1953</v>
      </c>
      <c r="B1041" t="s">
        <v>39</v>
      </c>
      <c r="C1041" t="s">
        <v>39</v>
      </c>
      <c r="D1041" t="s">
        <v>327</v>
      </c>
      <c r="E1041" t="s">
        <v>477</v>
      </c>
      <c r="F1041" t="s">
        <v>327</v>
      </c>
      <c r="H1041" t="s">
        <v>2416</v>
      </c>
      <c r="I1041" t="s">
        <v>43</v>
      </c>
      <c r="J1041" t="s">
        <v>2417</v>
      </c>
      <c r="K1041">
        <v>1691</v>
      </c>
      <c r="L1041">
        <v>1691</v>
      </c>
      <c r="M1041">
        <v>0</v>
      </c>
      <c r="N1041">
        <v>0</v>
      </c>
      <c r="O1041">
        <v>0</v>
      </c>
      <c r="P1041">
        <v>501.51299999999998</v>
      </c>
      <c r="Q1041">
        <v>531.52499999999998</v>
      </c>
      <c r="R1041">
        <v>20000</v>
      </c>
      <c r="S1041">
        <v>600240</v>
      </c>
      <c r="T1041">
        <v>0</v>
      </c>
      <c r="U1041">
        <v>498000</v>
      </c>
      <c r="V1041">
        <v>102240</v>
      </c>
      <c r="W1041">
        <v>93361.5</v>
      </c>
      <c r="X1041">
        <v>0</v>
      </c>
      <c r="Y1041">
        <v>93361.5</v>
      </c>
      <c r="Z1041">
        <v>8.68</v>
      </c>
      <c r="AA1041">
        <v>1148864.21</v>
      </c>
      <c r="AB1041">
        <v>1074319.49</v>
      </c>
      <c r="AC1041">
        <v>0.91320000000000001</v>
      </c>
      <c r="AD1041">
        <v>0.93510000000000004</v>
      </c>
      <c r="AE1041">
        <v>8.1199999999999992</v>
      </c>
      <c r="AH1041">
        <v>0</v>
      </c>
      <c r="AI1041">
        <v>0</v>
      </c>
      <c r="AJ1041">
        <v>0</v>
      </c>
      <c r="AK1041">
        <v>0</v>
      </c>
      <c r="AL1041">
        <v>0</v>
      </c>
    </row>
    <row r="1042" spans="1:38" hidden="1" x14ac:dyDescent="0.25">
      <c r="A1042">
        <v>1955</v>
      </c>
      <c r="B1042" t="s">
        <v>94</v>
      </c>
      <c r="C1042" t="s">
        <v>166</v>
      </c>
      <c r="D1042" t="s">
        <v>312</v>
      </c>
      <c r="E1042" t="s">
        <v>646</v>
      </c>
      <c r="F1042" t="s">
        <v>312</v>
      </c>
      <c r="H1042" t="s">
        <v>2418</v>
      </c>
      <c r="I1042" t="s">
        <v>57</v>
      </c>
      <c r="J1042" t="s">
        <v>2419</v>
      </c>
      <c r="K1042">
        <v>627</v>
      </c>
      <c r="L1042">
        <v>627</v>
      </c>
      <c r="M1042">
        <v>0</v>
      </c>
      <c r="N1042">
        <v>611</v>
      </c>
      <c r="O1042">
        <v>0</v>
      </c>
      <c r="P1042">
        <v>801.95799999999997</v>
      </c>
      <c r="Q1042">
        <v>821.65899999999999</v>
      </c>
      <c r="R1042">
        <v>20000</v>
      </c>
      <c r="S1042">
        <v>394020</v>
      </c>
      <c r="T1042">
        <v>0</v>
      </c>
      <c r="U1042">
        <v>0</v>
      </c>
      <c r="V1042">
        <v>394020</v>
      </c>
      <c r="W1042">
        <v>6926</v>
      </c>
      <c r="X1042">
        <v>349660.98300000001</v>
      </c>
      <c r="Y1042">
        <v>356586.98300000001</v>
      </c>
      <c r="Z1042">
        <v>9.5</v>
      </c>
      <c r="AA1042">
        <v>2112300.23</v>
      </c>
      <c r="AB1042">
        <v>2036664.23</v>
      </c>
      <c r="AC1042">
        <v>0.90500000000000003</v>
      </c>
      <c r="AD1042">
        <v>0.96419999999999995</v>
      </c>
      <c r="AE1042">
        <v>9.16</v>
      </c>
      <c r="AH1042">
        <v>0</v>
      </c>
      <c r="AI1042">
        <v>0</v>
      </c>
      <c r="AJ1042">
        <v>0</v>
      </c>
      <c r="AK1042">
        <v>4527</v>
      </c>
      <c r="AL1042">
        <v>0</v>
      </c>
    </row>
    <row r="1043" spans="1:38" hidden="1" x14ac:dyDescent="0.25">
      <c r="A1043">
        <v>1956</v>
      </c>
      <c r="B1043" t="s">
        <v>52</v>
      </c>
      <c r="C1043" t="s">
        <v>52</v>
      </c>
      <c r="D1043" t="s">
        <v>139</v>
      </c>
      <c r="E1043" t="s">
        <v>221</v>
      </c>
      <c r="F1043" t="s">
        <v>139</v>
      </c>
      <c r="H1043" t="s">
        <v>2420</v>
      </c>
      <c r="I1043" t="s">
        <v>57</v>
      </c>
      <c r="J1043" t="s">
        <v>2421</v>
      </c>
      <c r="K1043">
        <v>439</v>
      </c>
      <c r="L1043">
        <v>439</v>
      </c>
      <c r="M1043">
        <v>0</v>
      </c>
      <c r="N1043">
        <v>434</v>
      </c>
      <c r="O1043">
        <v>0</v>
      </c>
      <c r="P1043">
        <v>6679.3</v>
      </c>
      <c r="Q1043">
        <v>6874.2</v>
      </c>
      <c r="R1043">
        <v>2000</v>
      </c>
      <c r="S1043">
        <v>389800</v>
      </c>
      <c r="T1043">
        <v>139500</v>
      </c>
      <c r="U1043">
        <v>0</v>
      </c>
      <c r="V1043">
        <v>529300</v>
      </c>
      <c r="W1043">
        <v>58</v>
      </c>
      <c r="X1043">
        <v>478958.06</v>
      </c>
      <c r="Y1043">
        <v>479016.06</v>
      </c>
      <c r="Z1043">
        <v>9.5</v>
      </c>
      <c r="AA1043">
        <v>2812536.66</v>
      </c>
      <c r="AB1043">
        <v>5623252.3420000002</v>
      </c>
      <c r="AC1043">
        <v>0.90500000000000003</v>
      </c>
      <c r="AD1043">
        <v>1.9994000000000001</v>
      </c>
      <c r="AE1043">
        <v>18.989999999999998</v>
      </c>
      <c r="AH1043">
        <v>0</v>
      </c>
      <c r="AI1043">
        <v>0</v>
      </c>
      <c r="AJ1043">
        <v>0</v>
      </c>
      <c r="AK1043">
        <v>4340</v>
      </c>
      <c r="AL1043">
        <v>0</v>
      </c>
    </row>
    <row r="1044" spans="1:38" hidden="1" x14ac:dyDescent="0.25">
      <c r="A1044">
        <v>1959</v>
      </c>
      <c r="B1044" t="s">
        <v>52</v>
      </c>
      <c r="C1044" t="s">
        <v>53</v>
      </c>
      <c r="D1044" t="s">
        <v>54</v>
      </c>
      <c r="E1044" t="s">
        <v>950</v>
      </c>
      <c r="F1044" t="s">
        <v>54</v>
      </c>
      <c r="H1044" t="s">
        <v>2422</v>
      </c>
      <c r="I1044" t="s">
        <v>43</v>
      </c>
      <c r="J1044" t="s">
        <v>2423</v>
      </c>
      <c r="K1044">
        <v>4206</v>
      </c>
      <c r="L1044">
        <v>4206</v>
      </c>
      <c r="M1044">
        <v>0</v>
      </c>
      <c r="N1044">
        <v>1</v>
      </c>
      <c r="O1044">
        <v>0</v>
      </c>
      <c r="P1044">
        <v>1245.69</v>
      </c>
      <c r="Q1044">
        <v>1270.28</v>
      </c>
      <c r="R1044">
        <v>40000</v>
      </c>
      <c r="S1044">
        <v>983600</v>
      </c>
      <c r="T1044">
        <v>98805</v>
      </c>
      <c r="U1044">
        <v>620000</v>
      </c>
      <c r="V1044">
        <v>462405</v>
      </c>
      <c r="W1044">
        <v>654332.6</v>
      </c>
      <c r="X1044">
        <v>1160.78</v>
      </c>
      <c r="Y1044">
        <v>655493.38</v>
      </c>
      <c r="Z1044">
        <v>-41.76</v>
      </c>
      <c r="AA1044">
        <v>5652089.04</v>
      </c>
      <c r="AB1044">
        <v>5692814.9989999998</v>
      </c>
      <c r="AC1044">
        <v>1.4176</v>
      </c>
      <c r="AD1044">
        <v>1.0072000000000001</v>
      </c>
      <c r="AE1044">
        <v>-42.06</v>
      </c>
      <c r="AH1044">
        <v>0</v>
      </c>
      <c r="AI1044">
        <v>0</v>
      </c>
      <c r="AJ1044">
        <v>0</v>
      </c>
      <c r="AK1044">
        <v>10</v>
      </c>
      <c r="AL1044">
        <v>0</v>
      </c>
    </row>
    <row r="1045" spans="1:38" hidden="1" x14ac:dyDescent="0.25">
      <c r="A1045">
        <v>1960</v>
      </c>
      <c r="B1045" t="s">
        <v>52</v>
      </c>
      <c r="C1045" t="s">
        <v>52</v>
      </c>
      <c r="D1045" t="s">
        <v>112</v>
      </c>
      <c r="E1045" t="s">
        <v>1528</v>
      </c>
      <c r="F1045" t="s">
        <v>112</v>
      </c>
      <c r="H1045" t="s">
        <v>2424</v>
      </c>
      <c r="I1045" t="s">
        <v>57</v>
      </c>
      <c r="J1045" t="s">
        <v>2425</v>
      </c>
      <c r="K1045">
        <v>458</v>
      </c>
      <c r="L1045">
        <v>458</v>
      </c>
      <c r="M1045">
        <v>0</v>
      </c>
      <c r="N1045">
        <v>440</v>
      </c>
      <c r="O1045">
        <v>0</v>
      </c>
      <c r="P1045">
        <v>1120.037</v>
      </c>
      <c r="Q1045">
        <v>1147.579</v>
      </c>
      <c r="R1045">
        <v>20000</v>
      </c>
      <c r="S1045">
        <v>550840</v>
      </c>
      <c r="T1045">
        <v>0</v>
      </c>
      <c r="U1045">
        <v>0</v>
      </c>
      <c r="V1045">
        <v>550840</v>
      </c>
      <c r="W1045">
        <v>403</v>
      </c>
      <c r="X1045">
        <v>499241.6</v>
      </c>
      <c r="Y1045">
        <v>499644.6</v>
      </c>
      <c r="Z1045">
        <v>9.2899999999999991</v>
      </c>
      <c r="AA1045">
        <v>2936510.39</v>
      </c>
      <c r="AB1045">
        <v>5859237.3329999996</v>
      </c>
      <c r="AC1045">
        <v>0.90710000000000002</v>
      </c>
      <c r="AD1045">
        <v>1.9953000000000001</v>
      </c>
      <c r="AE1045">
        <v>18.54</v>
      </c>
      <c r="AH1045">
        <v>0</v>
      </c>
      <c r="AI1045">
        <v>0</v>
      </c>
      <c r="AJ1045">
        <v>0</v>
      </c>
      <c r="AK1045">
        <v>4390</v>
      </c>
      <c r="AL1045">
        <v>0</v>
      </c>
    </row>
    <row r="1046" spans="1:38" hidden="1" x14ac:dyDescent="0.25">
      <c r="A1046">
        <v>1961</v>
      </c>
      <c r="B1046" t="s">
        <v>94</v>
      </c>
      <c r="C1046" t="s">
        <v>166</v>
      </c>
      <c r="D1046" t="s">
        <v>167</v>
      </c>
      <c r="E1046" t="s">
        <v>402</v>
      </c>
      <c r="F1046" t="s">
        <v>167</v>
      </c>
      <c r="H1046" t="s">
        <v>2426</v>
      </c>
      <c r="I1046" t="s">
        <v>57</v>
      </c>
      <c r="J1046" t="s">
        <v>2427</v>
      </c>
      <c r="K1046">
        <v>385</v>
      </c>
      <c r="L1046">
        <v>385</v>
      </c>
      <c r="M1046">
        <v>0</v>
      </c>
      <c r="N1046">
        <v>323</v>
      </c>
      <c r="O1046">
        <v>0</v>
      </c>
      <c r="P1046">
        <v>869.29700000000003</v>
      </c>
      <c r="Q1046">
        <v>893.98599999999999</v>
      </c>
      <c r="R1046">
        <v>20000</v>
      </c>
      <c r="S1046">
        <v>493780</v>
      </c>
      <c r="T1046">
        <v>220000</v>
      </c>
      <c r="U1046">
        <v>0</v>
      </c>
      <c r="V1046">
        <v>713780</v>
      </c>
      <c r="W1046">
        <v>4125</v>
      </c>
      <c r="X1046">
        <v>641846.22</v>
      </c>
      <c r="Y1046">
        <v>645971.22</v>
      </c>
      <c r="Z1046">
        <v>9.5</v>
      </c>
      <c r="AA1046">
        <v>3809297.1</v>
      </c>
      <c r="AB1046">
        <v>7554059.4759999998</v>
      </c>
      <c r="AC1046">
        <v>0.90500000000000003</v>
      </c>
      <c r="AD1046">
        <v>1.9831000000000001</v>
      </c>
      <c r="AE1046">
        <v>18.84</v>
      </c>
      <c r="AH1046">
        <v>0</v>
      </c>
      <c r="AI1046">
        <v>0</v>
      </c>
      <c r="AJ1046">
        <v>0</v>
      </c>
      <c r="AK1046">
        <v>3230</v>
      </c>
      <c r="AL1046">
        <v>0</v>
      </c>
    </row>
    <row r="1047" spans="1:38" hidden="1" x14ac:dyDescent="0.25">
      <c r="A1047">
        <v>1962</v>
      </c>
      <c r="B1047" t="s">
        <v>52</v>
      </c>
      <c r="C1047" t="s">
        <v>53</v>
      </c>
      <c r="D1047" t="s">
        <v>59</v>
      </c>
      <c r="E1047" t="s">
        <v>2294</v>
      </c>
      <c r="F1047" t="s">
        <v>59</v>
      </c>
      <c r="H1047" t="s">
        <v>2428</v>
      </c>
      <c r="I1047" t="s">
        <v>57</v>
      </c>
      <c r="J1047" t="s">
        <v>2429</v>
      </c>
      <c r="K1047">
        <v>291</v>
      </c>
      <c r="L1047">
        <v>291</v>
      </c>
      <c r="M1047">
        <v>0</v>
      </c>
      <c r="N1047">
        <v>291</v>
      </c>
      <c r="O1047">
        <v>0</v>
      </c>
      <c r="P1047">
        <v>25.414999999999999</v>
      </c>
      <c r="Q1047">
        <v>39.695999999999998</v>
      </c>
      <c r="R1047">
        <v>30000</v>
      </c>
      <c r="S1047">
        <v>428430</v>
      </c>
      <c r="T1047">
        <v>0</v>
      </c>
      <c r="U1047">
        <v>0</v>
      </c>
      <c r="V1047">
        <v>428430</v>
      </c>
      <c r="W1047">
        <v>0</v>
      </c>
      <c r="X1047">
        <v>387729.603</v>
      </c>
      <c r="Y1047">
        <v>387729.603</v>
      </c>
      <c r="Z1047">
        <v>9.5</v>
      </c>
      <c r="AA1047">
        <v>2275973.13</v>
      </c>
      <c r="AB1047">
        <v>4551945.892</v>
      </c>
      <c r="AC1047">
        <v>0.90500000000000003</v>
      </c>
      <c r="AD1047">
        <v>2</v>
      </c>
      <c r="AE1047">
        <v>19</v>
      </c>
      <c r="AH1047">
        <v>0</v>
      </c>
      <c r="AI1047">
        <v>0</v>
      </c>
      <c r="AJ1047">
        <v>0</v>
      </c>
      <c r="AK1047">
        <v>2531.5</v>
      </c>
      <c r="AL1047">
        <v>0</v>
      </c>
    </row>
    <row r="1048" spans="1:38" hidden="1" x14ac:dyDescent="0.25">
      <c r="A1048">
        <v>1963</v>
      </c>
      <c r="B1048" t="s">
        <v>52</v>
      </c>
      <c r="C1048" t="s">
        <v>53</v>
      </c>
      <c r="D1048" t="s">
        <v>59</v>
      </c>
      <c r="E1048" t="s">
        <v>60</v>
      </c>
      <c r="F1048" t="s">
        <v>59</v>
      </c>
      <c r="H1048" t="s">
        <v>2430</v>
      </c>
      <c r="I1048" t="s">
        <v>57</v>
      </c>
      <c r="J1048" t="s">
        <v>2431</v>
      </c>
      <c r="K1048">
        <v>477</v>
      </c>
      <c r="L1048">
        <v>477</v>
      </c>
      <c r="M1048">
        <v>0</v>
      </c>
      <c r="N1048">
        <v>477</v>
      </c>
      <c r="O1048">
        <v>0</v>
      </c>
      <c r="P1048">
        <v>208.27</v>
      </c>
      <c r="Q1048">
        <v>212.84</v>
      </c>
      <c r="R1048">
        <v>30000</v>
      </c>
      <c r="S1048">
        <v>137100</v>
      </c>
      <c r="T1048">
        <v>430000</v>
      </c>
      <c r="U1048">
        <v>0</v>
      </c>
      <c r="V1048">
        <v>567100</v>
      </c>
      <c r="W1048">
        <v>0</v>
      </c>
      <c r="X1048">
        <v>531325.08400000003</v>
      </c>
      <c r="Y1048">
        <v>531325.08400000003</v>
      </c>
      <c r="Z1048">
        <v>6.31</v>
      </c>
      <c r="AA1048">
        <v>3118876.97</v>
      </c>
      <c r="AB1048">
        <v>6237755.1229999997</v>
      </c>
      <c r="AC1048">
        <v>0.93689999999999996</v>
      </c>
      <c r="AD1048">
        <v>2</v>
      </c>
      <c r="AE1048">
        <v>12.62</v>
      </c>
      <c r="AH1048">
        <v>0</v>
      </c>
      <c r="AI1048">
        <v>0</v>
      </c>
      <c r="AJ1048">
        <v>0</v>
      </c>
      <c r="AK1048">
        <v>3407</v>
      </c>
      <c r="AL1048">
        <v>0</v>
      </c>
    </row>
    <row r="1049" spans="1:38" hidden="1" x14ac:dyDescent="0.25">
      <c r="A1049">
        <v>1964</v>
      </c>
      <c r="B1049" t="s">
        <v>52</v>
      </c>
      <c r="C1049" t="s">
        <v>52</v>
      </c>
      <c r="D1049" t="s">
        <v>139</v>
      </c>
      <c r="E1049" t="s">
        <v>1698</v>
      </c>
      <c r="F1049" t="s">
        <v>139</v>
      </c>
      <c r="H1049" t="s">
        <v>2432</v>
      </c>
      <c r="I1049" t="s">
        <v>57</v>
      </c>
      <c r="J1049" t="s">
        <v>2433</v>
      </c>
      <c r="K1049">
        <v>286</v>
      </c>
      <c r="L1049">
        <v>286</v>
      </c>
      <c r="M1049">
        <v>0</v>
      </c>
      <c r="N1049">
        <v>286</v>
      </c>
      <c r="O1049">
        <v>0</v>
      </c>
      <c r="P1049">
        <v>621.85</v>
      </c>
      <c r="Q1049">
        <v>635.33399999999995</v>
      </c>
      <c r="R1049">
        <v>30000</v>
      </c>
      <c r="S1049">
        <v>404520</v>
      </c>
      <c r="T1049">
        <v>0</v>
      </c>
      <c r="U1049">
        <v>0</v>
      </c>
      <c r="V1049">
        <v>404520</v>
      </c>
      <c r="W1049">
        <v>0</v>
      </c>
      <c r="X1049">
        <v>366091.44</v>
      </c>
      <c r="Y1049">
        <v>366091.44</v>
      </c>
      <c r="Z1049">
        <v>9.5</v>
      </c>
      <c r="AA1049">
        <v>2148955.38</v>
      </c>
      <c r="AB1049">
        <v>4297912.1900000004</v>
      </c>
      <c r="AC1049">
        <v>0.90500000000000003</v>
      </c>
      <c r="AD1049">
        <v>2</v>
      </c>
      <c r="AE1049">
        <v>19</v>
      </c>
      <c r="AH1049">
        <v>0</v>
      </c>
      <c r="AI1049">
        <v>0</v>
      </c>
      <c r="AJ1049">
        <v>0</v>
      </c>
      <c r="AK1049">
        <v>2860</v>
      </c>
      <c r="AL1049">
        <v>0</v>
      </c>
    </row>
    <row r="1050" spans="1:38" hidden="1" x14ac:dyDescent="0.25">
      <c r="A1050">
        <v>1965</v>
      </c>
      <c r="B1050" t="s">
        <v>94</v>
      </c>
      <c r="C1050" t="s">
        <v>166</v>
      </c>
      <c r="D1050" t="s">
        <v>312</v>
      </c>
      <c r="E1050" t="s">
        <v>646</v>
      </c>
      <c r="F1050" t="s">
        <v>312</v>
      </c>
      <c r="H1050" t="s">
        <v>2434</v>
      </c>
      <c r="I1050" t="s">
        <v>50</v>
      </c>
      <c r="J1050" t="s">
        <v>2435</v>
      </c>
      <c r="K1050">
        <v>8062</v>
      </c>
      <c r="L1050">
        <v>8062</v>
      </c>
      <c r="M1050">
        <v>0</v>
      </c>
      <c r="N1050">
        <v>87</v>
      </c>
      <c r="O1050">
        <v>0</v>
      </c>
      <c r="P1050">
        <v>1760.8579999999999</v>
      </c>
      <c r="Q1050">
        <v>1787.499</v>
      </c>
      <c r="R1050">
        <v>40000</v>
      </c>
      <c r="S1050">
        <v>1065640</v>
      </c>
      <c r="T1050">
        <v>0</v>
      </c>
      <c r="U1050">
        <v>190000</v>
      </c>
      <c r="V1050">
        <v>875640</v>
      </c>
      <c r="W1050">
        <v>718002.46</v>
      </c>
      <c r="X1050">
        <v>89218.543999999994</v>
      </c>
      <c r="Y1050">
        <v>807221.00399999996</v>
      </c>
      <c r="Z1050">
        <v>7.81</v>
      </c>
      <c r="AA1050">
        <v>8019785.4299999997</v>
      </c>
      <c r="AB1050">
        <v>7504988.6500000004</v>
      </c>
      <c r="AC1050">
        <v>0.92190000000000005</v>
      </c>
      <c r="AD1050">
        <v>0.93579999999999997</v>
      </c>
      <c r="AE1050">
        <v>7.31</v>
      </c>
      <c r="AH1050">
        <v>0</v>
      </c>
      <c r="AI1050">
        <v>0</v>
      </c>
      <c r="AJ1050">
        <v>0</v>
      </c>
      <c r="AK1050">
        <v>556</v>
      </c>
      <c r="AL1050">
        <v>0</v>
      </c>
    </row>
    <row r="1051" spans="1:38" hidden="1" x14ac:dyDescent="0.25">
      <c r="A1051">
        <v>1967</v>
      </c>
      <c r="B1051" t="s">
        <v>45</v>
      </c>
      <c r="C1051" t="s">
        <v>46</v>
      </c>
      <c r="D1051" t="s">
        <v>231</v>
      </c>
      <c r="E1051" t="s">
        <v>344</v>
      </c>
      <c r="F1051" t="s">
        <v>231</v>
      </c>
      <c r="H1051" t="s">
        <v>2436</v>
      </c>
      <c r="I1051" t="s">
        <v>436</v>
      </c>
      <c r="J1051" t="s">
        <v>2437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403.726</v>
      </c>
      <c r="Q1051">
        <v>403.726</v>
      </c>
      <c r="R1051">
        <v>20000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</row>
    <row r="1052" spans="1:38" hidden="1" x14ac:dyDescent="0.25">
      <c r="A1052">
        <v>1968</v>
      </c>
      <c r="B1052" t="s">
        <v>52</v>
      </c>
      <c r="C1052" t="s">
        <v>53</v>
      </c>
      <c r="D1052" t="s">
        <v>59</v>
      </c>
      <c r="E1052" t="s">
        <v>830</v>
      </c>
      <c r="F1052" t="s">
        <v>59</v>
      </c>
      <c r="H1052" t="s">
        <v>2438</v>
      </c>
      <c r="I1052" t="s">
        <v>57</v>
      </c>
      <c r="J1052" t="s">
        <v>2439</v>
      </c>
      <c r="K1052">
        <v>349</v>
      </c>
      <c r="L1052">
        <v>349</v>
      </c>
      <c r="M1052">
        <v>0</v>
      </c>
      <c r="N1052">
        <v>349</v>
      </c>
      <c r="O1052">
        <v>0</v>
      </c>
      <c r="P1052">
        <v>659.15499999999997</v>
      </c>
      <c r="Q1052">
        <v>678.428</v>
      </c>
      <c r="R1052">
        <v>20000</v>
      </c>
      <c r="S1052">
        <v>385460</v>
      </c>
      <c r="T1052">
        <v>200000</v>
      </c>
      <c r="U1052">
        <v>0</v>
      </c>
      <c r="V1052">
        <v>585460</v>
      </c>
      <c r="W1052">
        <v>0</v>
      </c>
      <c r="X1052">
        <v>529840.42799999996</v>
      </c>
      <c r="Y1052">
        <v>529840.42799999996</v>
      </c>
      <c r="Z1052">
        <v>9.5</v>
      </c>
      <c r="AA1052">
        <v>3110163.74</v>
      </c>
      <c r="AB1052">
        <v>6220326.9740000004</v>
      </c>
      <c r="AC1052">
        <v>0.90500000000000003</v>
      </c>
      <c r="AD1052">
        <v>2</v>
      </c>
      <c r="AE1052">
        <v>19</v>
      </c>
      <c r="AH1052">
        <v>0</v>
      </c>
      <c r="AI1052">
        <v>0</v>
      </c>
      <c r="AJ1052">
        <v>0</v>
      </c>
      <c r="AK1052">
        <v>3133</v>
      </c>
      <c r="AL1052">
        <v>0</v>
      </c>
    </row>
    <row r="1053" spans="1:38" hidden="1" x14ac:dyDescent="0.25">
      <c r="A1053">
        <v>1969</v>
      </c>
      <c r="B1053" t="s">
        <v>94</v>
      </c>
      <c r="C1053" t="s">
        <v>95</v>
      </c>
      <c r="D1053" t="s">
        <v>238</v>
      </c>
      <c r="E1053" t="s">
        <v>263</v>
      </c>
      <c r="F1053" t="s">
        <v>238</v>
      </c>
      <c r="H1053" t="s">
        <v>2440</v>
      </c>
      <c r="I1053" t="s">
        <v>57</v>
      </c>
      <c r="J1053" t="s">
        <v>2441</v>
      </c>
      <c r="K1053">
        <v>349</v>
      </c>
      <c r="L1053">
        <v>349</v>
      </c>
      <c r="M1053">
        <v>0</v>
      </c>
      <c r="N1053">
        <v>348</v>
      </c>
      <c r="O1053">
        <v>0</v>
      </c>
      <c r="P1053">
        <v>1280.5129999999999</v>
      </c>
      <c r="Q1053">
        <v>1330.8689999999999</v>
      </c>
      <c r="R1053">
        <v>20000</v>
      </c>
      <c r="S1053">
        <v>1007120</v>
      </c>
      <c r="T1053">
        <v>0</v>
      </c>
      <c r="U1053">
        <v>0</v>
      </c>
      <c r="V1053">
        <v>1007120</v>
      </c>
      <c r="W1053">
        <v>7</v>
      </c>
      <c r="X1053">
        <v>649200</v>
      </c>
      <c r="Y1053">
        <v>649207</v>
      </c>
      <c r="Z1053">
        <v>35.54</v>
      </c>
      <c r="AA1053">
        <v>3811030.56</v>
      </c>
      <c r="AB1053">
        <v>7622024.5599999996</v>
      </c>
      <c r="AC1053">
        <v>0.64459999999999995</v>
      </c>
      <c r="AD1053">
        <v>2</v>
      </c>
      <c r="AE1053">
        <v>71.08</v>
      </c>
      <c r="AH1053">
        <v>0</v>
      </c>
      <c r="AI1053">
        <v>0</v>
      </c>
      <c r="AJ1053">
        <v>0</v>
      </c>
      <c r="AK1053">
        <v>3246</v>
      </c>
      <c r="AL1053">
        <v>0</v>
      </c>
    </row>
    <row r="1054" spans="1:38" hidden="1" x14ac:dyDescent="0.25">
      <c r="A1054">
        <v>1970</v>
      </c>
      <c r="B1054" t="s">
        <v>52</v>
      </c>
      <c r="C1054" t="s">
        <v>129</v>
      </c>
      <c r="D1054" t="s">
        <v>242</v>
      </c>
      <c r="E1054" t="s">
        <v>1981</v>
      </c>
      <c r="F1054" t="s">
        <v>242</v>
      </c>
      <c r="H1054" t="s">
        <v>2442</v>
      </c>
      <c r="I1054" t="s">
        <v>57</v>
      </c>
      <c r="J1054" t="s">
        <v>2443</v>
      </c>
      <c r="K1054">
        <v>331</v>
      </c>
      <c r="L1054">
        <v>331</v>
      </c>
      <c r="M1054">
        <v>0</v>
      </c>
      <c r="N1054">
        <v>331</v>
      </c>
      <c r="O1054">
        <v>0</v>
      </c>
      <c r="P1054">
        <v>858.404</v>
      </c>
      <c r="Q1054">
        <v>883.26700000000005</v>
      </c>
      <c r="R1054">
        <v>20000</v>
      </c>
      <c r="S1054">
        <v>497260</v>
      </c>
      <c r="T1054">
        <v>30000</v>
      </c>
      <c r="U1054">
        <v>0</v>
      </c>
      <c r="V1054">
        <v>527260</v>
      </c>
      <c r="W1054">
        <v>0</v>
      </c>
      <c r="X1054">
        <v>450297.67499999999</v>
      </c>
      <c r="Y1054">
        <v>450297.67499999999</v>
      </c>
      <c r="Z1054">
        <v>14.6</v>
      </c>
      <c r="AA1054">
        <v>2643247.69</v>
      </c>
      <c r="AB1054">
        <v>5286494.9979999997</v>
      </c>
      <c r="AC1054">
        <v>0.85399999999999998</v>
      </c>
      <c r="AD1054">
        <v>2</v>
      </c>
      <c r="AE1054">
        <v>29.2</v>
      </c>
      <c r="AH1054">
        <v>0</v>
      </c>
      <c r="AI1054">
        <v>0</v>
      </c>
      <c r="AJ1054">
        <v>0</v>
      </c>
      <c r="AK1054">
        <v>2436.5</v>
      </c>
      <c r="AL1054">
        <v>0</v>
      </c>
    </row>
    <row r="1055" spans="1:38" hidden="1" x14ac:dyDescent="0.25">
      <c r="A1055">
        <v>1971</v>
      </c>
      <c r="B1055" t="s">
        <v>52</v>
      </c>
      <c r="C1055" t="s">
        <v>53</v>
      </c>
      <c r="D1055" t="s">
        <v>59</v>
      </c>
      <c r="E1055" t="s">
        <v>778</v>
      </c>
      <c r="F1055" t="s">
        <v>59</v>
      </c>
      <c r="H1055" t="s">
        <v>2444</v>
      </c>
      <c r="I1055" t="s">
        <v>43</v>
      </c>
      <c r="J1055" t="s">
        <v>2445</v>
      </c>
      <c r="K1055">
        <v>751</v>
      </c>
      <c r="L1055">
        <v>751</v>
      </c>
      <c r="M1055">
        <v>0</v>
      </c>
      <c r="N1055">
        <v>0</v>
      </c>
      <c r="O1055">
        <v>0</v>
      </c>
      <c r="P1055">
        <v>1464.431</v>
      </c>
      <c r="Q1055">
        <v>1477.9670000000001</v>
      </c>
      <c r="R1055">
        <v>10000</v>
      </c>
      <c r="S1055">
        <v>135360</v>
      </c>
      <c r="T1055">
        <v>0</v>
      </c>
      <c r="U1055">
        <v>60000</v>
      </c>
      <c r="V1055">
        <v>75360</v>
      </c>
      <c r="W1055">
        <v>69174.100000000006</v>
      </c>
      <c r="X1055">
        <v>0</v>
      </c>
      <c r="Y1055">
        <v>69174.100000000006</v>
      </c>
      <c r="Z1055">
        <v>8.2100000000000009</v>
      </c>
      <c r="AA1055">
        <v>764130.92</v>
      </c>
      <c r="AB1055">
        <v>369659.92</v>
      </c>
      <c r="AC1055">
        <v>0.91790000000000005</v>
      </c>
      <c r="AD1055">
        <v>0.48380000000000001</v>
      </c>
      <c r="AE1055">
        <v>3.97</v>
      </c>
      <c r="AH1055">
        <v>0</v>
      </c>
      <c r="AI1055">
        <v>0</v>
      </c>
      <c r="AJ1055">
        <v>0</v>
      </c>
      <c r="AK1055">
        <v>0</v>
      </c>
      <c r="AL1055">
        <v>0</v>
      </c>
    </row>
    <row r="1056" spans="1:38" hidden="1" x14ac:dyDescent="0.25">
      <c r="A1056">
        <v>1973</v>
      </c>
      <c r="B1056" t="s">
        <v>71</v>
      </c>
      <c r="C1056" t="s">
        <v>108</v>
      </c>
      <c r="D1056" t="s">
        <v>108</v>
      </c>
      <c r="E1056" t="s">
        <v>109</v>
      </c>
      <c r="F1056" t="s">
        <v>108</v>
      </c>
      <c r="H1056" t="s">
        <v>2446</v>
      </c>
      <c r="I1056" t="s">
        <v>50</v>
      </c>
      <c r="J1056" t="s">
        <v>2447</v>
      </c>
      <c r="K1056">
        <v>665</v>
      </c>
      <c r="L1056">
        <v>665</v>
      </c>
      <c r="M1056">
        <v>0</v>
      </c>
      <c r="N1056">
        <v>5</v>
      </c>
      <c r="O1056">
        <v>0</v>
      </c>
      <c r="P1056">
        <v>1049.6400000000001</v>
      </c>
      <c r="Q1056">
        <v>1062.81</v>
      </c>
      <c r="R1056">
        <v>40000</v>
      </c>
      <c r="S1056">
        <v>526800</v>
      </c>
      <c r="T1056">
        <v>0</v>
      </c>
      <c r="U1056">
        <v>0</v>
      </c>
      <c r="V1056">
        <v>526800</v>
      </c>
      <c r="W1056">
        <v>432695</v>
      </c>
      <c r="X1056">
        <v>8787.4</v>
      </c>
      <c r="Y1056">
        <v>441482.4</v>
      </c>
      <c r="Z1056">
        <v>16.2</v>
      </c>
      <c r="AA1056">
        <v>4113817.06</v>
      </c>
      <c r="AB1056">
        <v>4406696.0599999996</v>
      </c>
      <c r="AC1056">
        <v>0.83799999999999997</v>
      </c>
      <c r="AD1056">
        <v>1.0711999999999999</v>
      </c>
      <c r="AE1056">
        <v>17.350000000000001</v>
      </c>
      <c r="AH1056">
        <v>0</v>
      </c>
      <c r="AI1056">
        <v>0</v>
      </c>
      <c r="AJ1056">
        <v>0</v>
      </c>
      <c r="AK1056">
        <v>50</v>
      </c>
      <c r="AL1056">
        <v>0</v>
      </c>
    </row>
    <row r="1057" spans="1:38" hidden="1" x14ac:dyDescent="0.25">
      <c r="A1057">
        <v>1974</v>
      </c>
      <c r="B1057" t="s">
        <v>71</v>
      </c>
      <c r="C1057" t="s">
        <v>108</v>
      </c>
      <c r="D1057" t="s">
        <v>108</v>
      </c>
      <c r="E1057" t="s">
        <v>134</v>
      </c>
      <c r="F1057" t="s">
        <v>108</v>
      </c>
      <c r="H1057" t="s">
        <v>2448</v>
      </c>
      <c r="I1057" t="s">
        <v>79</v>
      </c>
      <c r="J1057" t="s">
        <v>2449</v>
      </c>
      <c r="K1057">
        <v>3</v>
      </c>
      <c r="L1057">
        <v>3</v>
      </c>
      <c r="M1057">
        <v>0</v>
      </c>
      <c r="N1057">
        <v>0</v>
      </c>
      <c r="O1057">
        <v>0</v>
      </c>
      <c r="P1057">
        <v>968.8</v>
      </c>
      <c r="Q1057">
        <v>1611.1</v>
      </c>
      <c r="R1057">
        <v>40000</v>
      </c>
      <c r="S1057">
        <v>25692000</v>
      </c>
      <c r="T1057">
        <v>0</v>
      </c>
      <c r="U1057">
        <v>0</v>
      </c>
      <c r="V1057">
        <v>25692000</v>
      </c>
      <c r="W1057">
        <v>1329850</v>
      </c>
      <c r="X1057">
        <v>0</v>
      </c>
      <c r="Y1057">
        <v>1329850</v>
      </c>
      <c r="Z1057">
        <v>94.82</v>
      </c>
      <c r="AA1057">
        <v>9918778</v>
      </c>
      <c r="AB1057">
        <v>9928070</v>
      </c>
      <c r="AC1057">
        <v>5.1799999999999999E-2</v>
      </c>
      <c r="AD1057">
        <v>1.0008999999999999</v>
      </c>
      <c r="AE1057">
        <v>94.91</v>
      </c>
      <c r="AH1057">
        <v>0</v>
      </c>
      <c r="AI1057">
        <v>0</v>
      </c>
      <c r="AJ1057">
        <v>0</v>
      </c>
      <c r="AK1057">
        <v>0</v>
      </c>
      <c r="AL1057">
        <v>0</v>
      </c>
    </row>
    <row r="1058" spans="1:38" hidden="1" x14ac:dyDescent="0.25">
      <c r="A1058">
        <v>1975</v>
      </c>
      <c r="B1058" t="s">
        <v>52</v>
      </c>
      <c r="C1058" t="s">
        <v>129</v>
      </c>
      <c r="D1058" t="s">
        <v>242</v>
      </c>
      <c r="E1058" t="s">
        <v>243</v>
      </c>
      <c r="F1058" t="s">
        <v>242</v>
      </c>
      <c r="H1058" t="s">
        <v>2450</v>
      </c>
      <c r="I1058" t="s">
        <v>57</v>
      </c>
      <c r="J1058" t="s">
        <v>2451</v>
      </c>
      <c r="K1058">
        <v>421</v>
      </c>
      <c r="L1058">
        <v>421</v>
      </c>
      <c r="M1058">
        <v>0</v>
      </c>
      <c r="N1058">
        <v>419</v>
      </c>
      <c r="O1058">
        <v>0</v>
      </c>
      <c r="P1058">
        <v>920.22400000000005</v>
      </c>
      <c r="Q1058">
        <v>936.149</v>
      </c>
      <c r="R1058">
        <v>40000</v>
      </c>
      <c r="S1058">
        <v>637000</v>
      </c>
      <c r="T1058">
        <v>0</v>
      </c>
      <c r="U1058">
        <v>0</v>
      </c>
      <c r="V1058">
        <v>637000</v>
      </c>
      <c r="W1058">
        <v>30</v>
      </c>
      <c r="X1058">
        <v>575697.19999999995</v>
      </c>
      <c r="Y1058">
        <v>575727.19999999995</v>
      </c>
      <c r="Z1058">
        <v>9.6199999999999992</v>
      </c>
      <c r="AA1058">
        <v>3379784.63</v>
      </c>
      <c r="AB1058">
        <v>6759312.1840000004</v>
      </c>
      <c r="AC1058">
        <v>0.90380000000000005</v>
      </c>
      <c r="AD1058">
        <v>1.9999</v>
      </c>
      <c r="AE1058">
        <v>19.239999999999998</v>
      </c>
      <c r="AH1058">
        <v>0</v>
      </c>
      <c r="AI1058">
        <v>0</v>
      </c>
      <c r="AJ1058">
        <v>0</v>
      </c>
      <c r="AK1058">
        <v>3540</v>
      </c>
      <c r="AL1058">
        <v>0</v>
      </c>
    </row>
    <row r="1059" spans="1:38" hidden="1" x14ac:dyDescent="0.25">
      <c r="A1059">
        <v>1976</v>
      </c>
      <c r="B1059" t="s">
        <v>52</v>
      </c>
      <c r="C1059" t="s">
        <v>53</v>
      </c>
      <c r="D1059" t="s">
        <v>54</v>
      </c>
      <c r="E1059" t="s">
        <v>950</v>
      </c>
      <c r="F1059" t="s">
        <v>54</v>
      </c>
      <c r="H1059" t="s">
        <v>2452</v>
      </c>
      <c r="I1059" t="s">
        <v>57</v>
      </c>
      <c r="J1059" t="s">
        <v>2453</v>
      </c>
      <c r="K1059">
        <v>806</v>
      </c>
      <c r="L1059">
        <v>806</v>
      </c>
      <c r="M1059">
        <v>0</v>
      </c>
      <c r="N1059">
        <v>799</v>
      </c>
      <c r="O1059">
        <v>0</v>
      </c>
      <c r="P1059">
        <v>462.21</v>
      </c>
      <c r="Q1059">
        <v>480.99</v>
      </c>
      <c r="R1059">
        <v>40000</v>
      </c>
      <c r="S1059">
        <v>751200</v>
      </c>
      <c r="T1059">
        <v>315000</v>
      </c>
      <c r="U1059">
        <v>0</v>
      </c>
      <c r="V1059">
        <v>1066200</v>
      </c>
      <c r="W1059">
        <v>145</v>
      </c>
      <c r="X1059">
        <v>679688.96</v>
      </c>
      <c r="Y1059">
        <v>679833.96</v>
      </c>
      <c r="Z1059">
        <v>36.24</v>
      </c>
      <c r="AA1059">
        <v>3992136.62</v>
      </c>
      <c r="AB1059">
        <v>7981327.5429999996</v>
      </c>
      <c r="AC1059">
        <v>0.63759999999999994</v>
      </c>
      <c r="AD1059">
        <v>1.9993000000000001</v>
      </c>
      <c r="AE1059">
        <v>72.45</v>
      </c>
      <c r="AH1059">
        <v>0</v>
      </c>
      <c r="AI1059">
        <v>0</v>
      </c>
      <c r="AJ1059">
        <v>0</v>
      </c>
      <c r="AK1059">
        <v>7456</v>
      </c>
      <c r="AL1059">
        <v>0</v>
      </c>
    </row>
    <row r="1060" spans="1:38" hidden="1" x14ac:dyDescent="0.25">
      <c r="A1060">
        <v>1979</v>
      </c>
      <c r="B1060" t="s">
        <v>52</v>
      </c>
      <c r="C1060" t="s">
        <v>53</v>
      </c>
      <c r="D1060" t="s">
        <v>203</v>
      </c>
      <c r="E1060" t="s">
        <v>204</v>
      </c>
      <c r="F1060" t="s">
        <v>203</v>
      </c>
      <c r="H1060" t="s">
        <v>2454</v>
      </c>
      <c r="I1060" t="s">
        <v>79</v>
      </c>
      <c r="J1060" t="s">
        <v>2455</v>
      </c>
      <c r="K1060">
        <v>148</v>
      </c>
      <c r="L1060">
        <v>148</v>
      </c>
      <c r="M1060">
        <v>0</v>
      </c>
      <c r="N1060">
        <v>0</v>
      </c>
      <c r="O1060">
        <v>0</v>
      </c>
      <c r="P1060">
        <v>592.95100000000002</v>
      </c>
      <c r="Q1060">
        <v>603.66499999999996</v>
      </c>
      <c r="R1060">
        <v>20000</v>
      </c>
      <c r="S1060">
        <v>214280</v>
      </c>
      <c r="T1060">
        <v>0</v>
      </c>
      <c r="U1060">
        <v>0</v>
      </c>
      <c r="V1060">
        <v>214280</v>
      </c>
      <c r="W1060">
        <v>205257.60000000001</v>
      </c>
      <c r="X1060">
        <v>0</v>
      </c>
      <c r="Y1060">
        <v>205257.60000000001</v>
      </c>
      <c r="Z1060">
        <v>4.21</v>
      </c>
      <c r="AA1060">
        <v>1947357.99</v>
      </c>
      <c r="AB1060">
        <v>1994138.99</v>
      </c>
      <c r="AC1060">
        <v>0.95789999999999997</v>
      </c>
      <c r="AD1060">
        <v>1.024</v>
      </c>
      <c r="AE1060">
        <v>4.3099999999999996</v>
      </c>
      <c r="AH1060">
        <v>0</v>
      </c>
      <c r="AI1060">
        <v>0</v>
      </c>
      <c r="AJ1060">
        <v>0</v>
      </c>
      <c r="AK1060">
        <v>0</v>
      </c>
      <c r="AL1060">
        <v>0</v>
      </c>
    </row>
    <row r="1061" spans="1:38" hidden="1" x14ac:dyDescent="0.25">
      <c r="A1061">
        <v>1982</v>
      </c>
      <c r="B1061" t="s">
        <v>39</v>
      </c>
      <c r="C1061" t="s">
        <v>187</v>
      </c>
      <c r="D1061" t="s">
        <v>2456</v>
      </c>
      <c r="E1061" t="s">
        <v>2457</v>
      </c>
      <c r="F1061" t="s">
        <v>2456</v>
      </c>
      <c r="H1061" t="s">
        <v>2458</v>
      </c>
      <c r="I1061" t="s">
        <v>43</v>
      </c>
      <c r="J1061" t="s">
        <v>2459</v>
      </c>
      <c r="K1061">
        <v>4951</v>
      </c>
      <c r="L1061">
        <v>4951</v>
      </c>
      <c r="M1061">
        <v>0</v>
      </c>
      <c r="N1061">
        <v>95</v>
      </c>
      <c r="O1061">
        <v>0</v>
      </c>
      <c r="P1061">
        <v>1935.027</v>
      </c>
      <c r="Q1061">
        <v>1973.386</v>
      </c>
      <c r="R1061">
        <v>20000</v>
      </c>
      <c r="S1061">
        <v>767180</v>
      </c>
      <c r="T1061">
        <v>0</v>
      </c>
      <c r="U1061">
        <v>0</v>
      </c>
      <c r="V1061">
        <v>767180</v>
      </c>
      <c r="W1061">
        <v>522280.25</v>
      </c>
      <c r="X1061">
        <v>128853.98</v>
      </c>
      <c r="Y1061">
        <v>651134.23</v>
      </c>
      <c r="Z1061">
        <v>15.13</v>
      </c>
      <c r="AA1061">
        <v>6092341.7199999997</v>
      </c>
      <c r="AB1061">
        <v>6796875.3210000005</v>
      </c>
      <c r="AC1061">
        <v>0.84870000000000001</v>
      </c>
      <c r="AD1061">
        <v>1.1155999999999999</v>
      </c>
      <c r="AE1061">
        <v>16.88</v>
      </c>
      <c r="AH1061">
        <v>0</v>
      </c>
      <c r="AI1061">
        <v>0</v>
      </c>
      <c r="AJ1061">
        <v>0</v>
      </c>
      <c r="AK1061">
        <v>758.5</v>
      </c>
      <c r="AL1061">
        <v>0</v>
      </c>
    </row>
    <row r="1062" spans="1:38" hidden="1" x14ac:dyDescent="0.25">
      <c r="A1062">
        <v>1983</v>
      </c>
      <c r="B1062" t="s">
        <v>52</v>
      </c>
      <c r="C1062" t="s">
        <v>53</v>
      </c>
      <c r="D1062" t="s">
        <v>491</v>
      </c>
      <c r="E1062" t="s">
        <v>492</v>
      </c>
      <c r="F1062" t="s">
        <v>491</v>
      </c>
      <c r="H1062" t="s">
        <v>2460</v>
      </c>
      <c r="I1062" t="s">
        <v>57</v>
      </c>
      <c r="J1062" t="s">
        <v>2461</v>
      </c>
      <c r="K1062">
        <v>427</v>
      </c>
      <c r="L1062">
        <v>427</v>
      </c>
      <c r="M1062">
        <v>0</v>
      </c>
      <c r="N1062">
        <v>426</v>
      </c>
      <c r="O1062">
        <v>0</v>
      </c>
      <c r="P1062">
        <v>858.13900000000001</v>
      </c>
      <c r="Q1062">
        <v>885.22</v>
      </c>
      <c r="R1062">
        <v>20000</v>
      </c>
      <c r="S1062">
        <v>541620</v>
      </c>
      <c r="T1062">
        <v>0</v>
      </c>
      <c r="U1062">
        <v>0</v>
      </c>
      <c r="V1062">
        <v>541620</v>
      </c>
      <c r="W1062">
        <v>21</v>
      </c>
      <c r="X1062">
        <v>490146.05200000003</v>
      </c>
      <c r="Y1062">
        <v>490167.05200000003</v>
      </c>
      <c r="Z1062">
        <v>9.5</v>
      </c>
      <c r="AA1062">
        <v>2877418.82</v>
      </c>
      <c r="AB1062">
        <v>5754315.057</v>
      </c>
      <c r="AC1062">
        <v>0.90500000000000003</v>
      </c>
      <c r="AD1062">
        <v>1.9998</v>
      </c>
      <c r="AE1062">
        <v>19</v>
      </c>
      <c r="AH1062">
        <v>0</v>
      </c>
      <c r="AI1062">
        <v>0</v>
      </c>
      <c r="AJ1062">
        <v>0</v>
      </c>
      <c r="AK1062">
        <v>3091</v>
      </c>
      <c r="AL1062">
        <v>0</v>
      </c>
    </row>
    <row r="1063" spans="1:38" hidden="1" x14ac:dyDescent="0.25">
      <c r="A1063">
        <v>1986</v>
      </c>
      <c r="B1063" t="s">
        <v>52</v>
      </c>
      <c r="C1063" t="s">
        <v>53</v>
      </c>
      <c r="D1063" t="s">
        <v>203</v>
      </c>
      <c r="E1063" t="s">
        <v>204</v>
      </c>
      <c r="F1063" t="s">
        <v>203</v>
      </c>
      <c r="H1063" t="s">
        <v>2462</v>
      </c>
      <c r="I1063" t="s">
        <v>57</v>
      </c>
      <c r="J1063" t="s">
        <v>2463</v>
      </c>
      <c r="K1063">
        <v>98</v>
      </c>
      <c r="L1063">
        <v>98</v>
      </c>
      <c r="M1063">
        <v>0</v>
      </c>
      <c r="N1063">
        <v>98</v>
      </c>
      <c r="O1063">
        <v>0</v>
      </c>
      <c r="P1063">
        <v>299.54000000000002</v>
      </c>
      <c r="Q1063">
        <v>308.33</v>
      </c>
      <c r="R1063">
        <v>20000</v>
      </c>
      <c r="S1063">
        <v>175800</v>
      </c>
      <c r="T1063">
        <v>0</v>
      </c>
      <c r="U1063">
        <v>25000</v>
      </c>
      <c r="V1063">
        <v>150800</v>
      </c>
      <c r="W1063">
        <v>0</v>
      </c>
      <c r="X1063">
        <v>136473.976</v>
      </c>
      <c r="Y1063">
        <v>136473.976</v>
      </c>
      <c r="Z1063">
        <v>9.5</v>
      </c>
      <c r="AA1063">
        <v>801102.26</v>
      </c>
      <c r="AB1063">
        <v>1602204.4609999999</v>
      </c>
      <c r="AC1063">
        <v>0.90500000000000003</v>
      </c>
      <c r="AD1063">
        <v>2</v>
      </c>
      <c r="AE1063">
        <v>19</v>
      </c>
      <c r="AH1063">
        <v>0</v>
      </c>
      <c r="AI1063">
        <v>0</v>
      </c>
      <c r="AJ1063">
        <v>0</v>
      </c>
      <c r="AK1063">
        <v>702.5</v>
      </c>
      <c r="AL1063">
        <v>0</v>
      </c>
    </row>
    <row r="1064" spans="1:38" hidden="1" x14ac:dyDescent="0.25">
      <c r="A1064">
        <v>1987</v>
      </c>
      <c r="B1064" t="s">
        <v>71</v>
      </c>
      <c r="C1064" t="s">
        <v>108</v>
      </c>
      <c r="D1064" t="s">
        <v>340</v>
      </c>
      <c r="E1064" t="s">
        <v>1096</v>
      </c>
      <c r="F1064" t="s">
        <v>340</v>
      </c>
      <c r="H1064" t="s">
        <v>2464</v>
      </c>
      <c r="I1064" t="s">
        <v>79</v>
      </c>
      <c r="J1064" t="s">
        <v>2465</v>
      </c>
      <c r="K1064">
        <v>54</v>
      </c>
      <c r="L1064">
        <v>54</v>
      </c>
      <c r="M1064">
        <v>0</v>
      </c>
      <c r="N1064">
        <v>0</v>
      </c>
      <c r="O1064">
        <v>0</v>
      </c>
      <c r="P1064">
        <v>622.97900000000004</v>
      </c>
      <c r="Q1064">
        <v>640.03800000000001</v>
      </c>
      <c r="R1064">
        <v>10000</v>
      </c>
      <c r="S1064">
        <v>170590</v>
      </c>
      <c r="T1064">
        <v>0</v>
      </c>
      <c r="U1064">
        <v>0</v>
      </c>
      <c r="V1064">
        <v>170590</v>
      </c>
      <c r="W1064">
        <v>257304</v>
      </c>
      <c r="X1064">
        <v>0</v>
      </c>
      <c r="Y1064">
        <v>257304</v>
      </c>
      <c r="Z1064">
        <v>-50.83</v>
      </c>
      <c r="AA1064">
        <v>2145599.52</v>
      </c>
      <c r="AB1064">
        <v>3633688.52</v>
      </c>
      <c r="AC1064">
        <v>1.5083</v>
      </c>
      <c r="AD1064">
        <v>1.6936</v>
      </c>
      <c r="AE1064">
        <v>-86.09</v>
      </c>
      <c r="AH1064">
        <v>0</v>
      </c>
      <c r="AI1064">
        <v>0</v>
      </c>
      <c r="AJ1064">
        <v>0</v>
      </c>
      <c r="AK1064">
        <v>0</v>
      </c>
      <c r="AL1064">
        <v>0</v>
      </c>
    </row>
    <row r="1065" spans="1:38" hidden="1" x14ac:dyDescent="0.25">
      <c r="A1065">
        <v>1989</v>
      </c>
      <c r="B1065" t="s">
        <v>52</v>
      </c>
      <c r="C1065" t="s">
        <v>53</v>
      </c>
      <c r="D1065" t="s">
        <v>203</v>
      </c>
      <c r="E1065" t="s">
        <v>1506</v>
      </c>
      <c r="F1065" t="s">
        <v>203</v>
      </c>
      <c r="H1065" t="s">
        <v>2466</v>
      </c>
      <c r="I1065" t="s">
        <v>79</v>
      </c>
      <c r="J1065" t="s">
        <v>2467</v>
      </c>
      <c r="K1065">
        <v>214</v>
      </c>
      <c r="L1065">
        <v>214</v>
      </c>
      <c r="M1065">
        <v>0</v>
      </c>
      <c r="N1065">
        <v>0</v>
      </c>
      <c r="O1065">
        <v>0</v>
      </c>
      <c r="P1065">
        <v>252.83</v>
      </c>
      <c r="Q1065">
        <v>260.31599999999997</v>
      </c>
      <c r="R1065">
        <v>20000</v>
      </c>
      <c r="S1065">
        <v>149720</v>
      </c>
      <c r="T1065">
        <v>30000</v>
      </c>
      <c r="U1065">
        <v>0</v>
      </c>
      <c r="V1065">
        <v>179720</v>
      </c>
      <c r="W1065">
        <v>172792.7</v>
      </c>
      <c r="X1065">
        <v>0</v>
      </c>
      <c r="Y1065">
        <v>172792.7</v>
      </c>
      <c r="Z1065">
        <v>3.85</v>
      </c>
      <c r="AA1065">
        <v>1642521.44</v>
      </c>
      <c r="AB1065">
        <v>1570214.44</v>
      </c>
      <c r="AC1065">
        <v>0.96150000000000002</v>
      </c>
      <c r="AD1065">
        <v>0.95599999999999996</v>
      </c>
      <c r="AE1065">
        <v>3.68</v>
      </c>
      <c r="AH1065">
        <v>0</v>
      </c>
      <c r="AI1065">
        <v>0</v>
      </c>
      <c r="AJ1065">
        <v>0</v>
      </c>
      <c r="AK1065">
        <v>0</v>
      </c>
      <c r="AL1065">
        <v>0</v>
      </c>
    </row>
    <row r="1066" spans="1:38" hidden="1" x14ac:dyDescent="0.25">
      <c r="A1066">
        <v>1990</v>
      </c>
      <c r="B1066" t="s">
        <v>52</v>
      </c>
      <c r="C1066" t="s">
        <v>53</v>
      </c>
      <c r="D1066" t="s">
        <v>59</v>
      </c>
      <c r="E1066" t="s">
        <v>735</v>
      </c>
      <c r="F1066" t="s">
        <v>59</v>
      </c>
      <c r="H1066" t="s">
        <v>2468</v>
      </c>
      <c r="I1066" t="s">
        <v>57</v>
      </c>
      <c r="J1066" t="s">
        <v>2469</v>
      </c>
      <c r="K1066">
        <v>146</v>
      </c>
      <c r="L1066">
        <v>146</v>
      </c>
      <c r="M1066">
        <v>0</v>
      </c>
      <c r="N1066">
        <v>146</v>
      </c>
      <c r="O1066">
        <v>0</v>
      </c>
      <c r="P1066">
        <v>606.29200000000003</v>
      </c>
      <c r="Q1066">
        <v>634.69799999999998</v>
      </c>
      <c r="R1066">
        <v>20000</v>
      </c>
      <c r="S1066">
        <v>568120</v>
      </c>
      <c r="T1066">
        <v>0</v>
      </c>
      <c r="U1066">
        <v>290000</v>
      </c>
      <c r="V1066">
        <v>278120</v>
      </c>
      <c r="W1066">
        <v>0</v>
      </c>
      <c r="X1066">
        <v>259800</v>
      </c>
      <c r="Y1066">
        <v>259800</v>
      </c>
      <c r="Z1066">
        <v>6.59</v>
      </c>
      <c r="AA1066">
        <v>1525026</v>
      </c>
      <c r="AB1066">
        <v>3050052</v>
      </c>
      <c r="AC1066">
        <v>0.93410000000000004</v>
      </c>
      <c r="AD1066">
        <v>2</v>
      </c>
      <c r="AE1066">
        <v>13.18</v>
      </c>
      <c r="AH1066">
        <v>0</v>
      </c>
      <c r="AI1066">
        <v>0</v>
      </c>
      <c r="AJ1066">
        <v>0</v>
      </c>
      <c r="AK1066">
        <v>1299</v>
      </c>
      <c r="AL1066">
        <v>0</v>
      </c>
    </row>
    <row r="1067" spans="1:38" hidden="1" x14ac:dyDescent="0.25">
      <c r="A1067">
        <v>1991</v>
      </c>
      <c r="B1067" t="s">
        <v>52</v>
      </c>
      <c r="C1067" t="s">
        <v>52</v>
      </c>
      <c r="D1067" t="s">
        <v>139</v>
      </c>
      <c r="E1067" t="s">
        <v>1698</v>
      </c>
      <c r="F1067" t="s">
        <v>139</v>
      </c>
      <c r="H1067" t="s">
        <v>2470</v>
      </c>
      <c r="I1067" t="s">
        <v>57</v>
      </c>
      <c r="J1067" t="s">
        <v>2471</v>
      </c>
      <c r="K1067">
        <v>143</v>
      </c>
      <c r="L1067">
        <v>143</v>
      </c>
      <c r="M1067">
        <v>0</v>
      </c>
      <c r="N1067">
        <v>143</v>
      </c>
      <c r="O1067">
        <v>0</v>
      </c>
      <c r="P1067">
        <v>645.88199999999995</v>
      </c>
      <c r="Q1067">
        <v>653.37</v>
      </c>
      <c r="R1067">
        <v>30000</v>
      </c>
      <c r="S1067">
        <v>224640</v>
      </c>
      <c r="T1067">
        <v>0</v>
      </c>
      <c r="U1067">
        <v>0</v>
      </c>
      <c r="V1067">
        <v>224640</v>
      </c>
      <c r="W1067">
        <v>0</v>
      </c>
      <c r="X1067">
        <v>203298.81</v>
      </c>
      <c r="Y1067">
        <v>203298.81</v>
      </c>
      <c r="Z1067">
        <v>9.5</v>
      </c>
      <c r="AA1067">
        <v>1193363.6000000001</v>
      </c>
      <c r="AB1067">
        <v>2386727.6290000002</v>
      </c>
      <c r="AC1067">
        <v>0.90500000000000003</v>
      </c>
      <c r="AD1067">
        <v>2</v>
      </c>
      <c r="AE1067">
        <v>19</v>
      </c>
      <c r="AH1067">
        <v>0</v>
      </c>
      <c r="AI1067">
        <v>0</v>
      </c>
      <c r="AJ1067">
        <v>0</v>
      </c>
      <c r="AK1067">
        <v>1430</v>
      </c>
      <c r="AL1067">
        <v>0</v>
      </c>
    </row>
    <row r="1068" spans="1:38" hidden="1" x14ac:dyDescent="0.25">
      <c r="A1068">
        <v>1992</v>
      </c>
      <c r="B1068" t="s">
        <v>94</v>
      </c>
      <c r="C1068" t="s">
        <v>166</v>
      </c>
      <c r="D1068" t="s">
        <v>166</v>
      </c>
      <c r="E1068" t="s">
        <v>1101</v>
      </c>
      <c r="F1068" t="s">
        <v>166</v>
      </c>
      <c r="H1068" t="s">
        <v>2472</v>
      </c>
      <c r="I1068" t="s">
        <v>57</v>
      </c>
      <c r="J1068" t="s">
        <v>2473</v>
      </c>
      <c r="K1068">
        <v>336</v>
      </c>
      <c r="L1068">
        <v>336</v>
      </c>
      <c r="M1068">
        <v>0</v>
      </c>
      <c r="N1068">
        <v>325</v>
      </c>
      <c r="O1068">
        <v>0</v>
      </c>
      <c r="P1068">
        <v>892.46600000000001</v>
      </c>
      <c r="Q1068">
        <v>905.42899999999997</v>
      </c>
      <c r="R1068">
        <v>20000</v>
      </c>
      <c r="S1068">
        <v>259260</v>
      </c>
      <c r="T1068">
        <v>216600</v>
      </c>
      <c r="U1068">
        <v>0</v>
      </c>
      <c r="V1068">
        <v>475860</v>
      </c>
      <c r="W1068">
        <v>252</v>
      </c>
      <c r="X1068">
        <v>430401.69900000002</v>
      </c>
      <c r="Y1068">
        <v>430653.69900000002</v>
      </c>
      <c r="Z1068">
        <v>9.5</v>
      </c>
      <c r="AA1068">
        <v>2510963.15</v>
      </c>
      <c r="AB1068">
        <v>3948686.2880000002</v>
      </c>
      <c r="AC1068">
        <v>0.90500000000000003</v>
      </c>
      <c r="AD1068">
        <v>1.5726</v>
      </c>
      <c r="AE1068">
        <v>14.94</v>
      </c>
      <c r="AH1068">
        <v>0</v>
      </c>
      <c r="AI1068">
        <v>0</v>
      </c>
      <c r="AJ1068">
        <v>0</v>
      </c>
      <c r="AK1068">
        <v>2440.5</v>
      </c>
      <c r="AL1068">
        <v>0</v>
      </c>
    </row>
    <row r="1069" spans="1:38" hidden="1" x14ac:dyDescent="0.25">
      <c r="A1069">
        <v>1994</v>
      </c>
      <c r="B1069" t="s">
        <v>39</v>
      </c>
      <c r="C1069" t="s">
        <v>39</v>
      </c>
      <c r="D1069" t="s">
        <v>316</v>
      </c>
      <c r="E1069" t="s">
        <v>2474</v>
      </c>
      <c r="F1069" t="s">
        <v>316</v>
      </c>
      <c r="H1069" t="s">
        <v>2475</v>
      </c>
      <c r="I1069" t="s">
        <v>57</v>
      </c>
      <c r="J1069" t="s">
        <v>2476</v>
      </c>
      <c r="K1069">
        <v>643</v>
      </c>
      <c r="L1069">
        <v>643</v>
      </c>
      <c r="M1069">
        <v>0</v>
      </c>
      <c r="N1069">
        <v>643</v>
      </c>
      <c r="O1069">
        <v>0</v>
      </c>
      <c r="P1069">
        <v>568.88400000000001</v>
      </c>
      <c r="Q1069">
        <v>600.34299999999996</v>
      </c>
      <c r="R1069">
        <v>20000</v>
      </c>
      <c r="S1069">
        <v>629180</v>
      </c>
      <c r="T1069">
        <v>115000</v>
      </c>
      <c r="U1069">
        <v>0</v>
      </c>
      <c r="V1069">
        <v>744180</v>
      </c>
      <c r="W1069">
        <v>0</v>
      </c>
      <c r="X1069">
        <v>673480.72100000002</v>
      </c>
      <c r="Y1069">
        <v>673480.72100000002</v>
      </c>
      <c r="Z1069">
        <v>9.5</v>
      </c>
      <c r="AA1069">
        <v>3953334</v>
      </c>
      <c r="AB1069">
        <v>7906665.5010000002</v>
      </c>
      <c r="AC1069">
        <v>0.90500000000000003</v>
      </c>
      <c r="AD1069">
        <v>2</v>
      </c>
      <c r="AE1069">
        <v>19</v>
      </c>
      <c r="AH1069">
        <v>0</v>
      </c>
      <c r="AI1069">
        <v>0</v>
      </c>
      <c r="AJ1069">
        <v>0</v>
      </c>
      <c r="AK1069">
        <v>4975</v>
      </c>
      <c r="AL1069">
        <v>0</v>
      </c>
    </row>
    <row r="1070" spans="1:38" hidden="1" x14ac:dyDescent="0.25">
      <c r="A1070">
        <v>1995</v>
      </c>
      <c r="B1070" t="s">
        <v>52</v>
      </c>
      <c r="C1070" t="s">
        <v>120</v>
      </c>
      <c r="D1070" t="s">
        <v>121</v>
      </c>
      <c r="E1070" t="s">
        <v>783</v>
      </c>
      <c r="F1070" t="s">
        <v>121</v>
      </c>
      <c r="H1070" t="s">
        <v>2477</v>
      </c>
      <c r="I1070" t="s">
        <v>57</v>
      </c>
      <c r="J1070" t="s">
        <v>2478</v>
      </c>
      <c r="K1070">
        <v>501</v>
      </c>
      <c r="L1070">
        <v>501</v>
      </c>
      <c r="M1070">
        <v>0</v>
      </c>
      <c r="N1070">
        <v>499</v>
      </c>
      <c r="O1070">
        <v>0</v>
      </c>
      <c r="P1070">
        <v>1166.4570000000001</v>
      </c>
      <c r="Q1070">
        <v>1193.627</v>
      </c>
      <c r="R1070">
        <v>20000</v>
      </c>
      <c r="S1070">
        <v>543400</v>
      </c>
      <c r="T1070">
        <v>400000</v>
      </c>
      <c r="U1070">
        <v>0</v>
      </c>
      <c r="V1070">
        <v>943400</v>
      </c>
      <c r="W1070">
        <v>954</v>
      </c>
      <c r="X1070">
        <v>854537.5</v>
      </c>
      <c r="Y1070">
        <v>855491.5</v>
      </c>
      <c r="Z1070">
        <v>9.32</v>
      </c>
      <c r="AA1070">
        <v>5024535.13</v>
      </c>
      <c r="AB1070">
        <v>10022406.880000001</v>
      </c>
      <c r="AC1070">
        <v>0.90680000000000005</v>
      </c>
      <c r="AD1070">
        <v>1.9946999999999999</v>
      </c>
      <c r="AE1070">
        <v>18.59</v>
      </c>
      <c r="AH1070">
        <v>0</v>
      </c>
      <c r="AI1070">
        <v>0</v>
      </c>
      <c r="AJ1070">
        <v>0</v>
      </c>
      <c r="AK1070">
        <v>4980</v>
      </c>
      <c r="AL1070">
        <v>0</v>
      </c>
    </row>
    <row r="1071" spans="1:38" hidden="1" x14ac:dyDescent="0.25">
      <c r="A1071">
        <v>1996</v>
      </c>
      <c r="B1071" t="s">
        <v>94</v>
      </c>
      <c r="C1071" t="s">
        <v>166</v>
      </c>
      <c r="D1071" t="s">
        <v>224</v>
      </c>
      <c r="E1071" t="s">
        <v>680</v>
      </c>
      <c r="F1071" t="s">
        <v>224</v>
      </c>
      <c r="H1071" t="s">
        <v>2479</v>
      </c>
      <c r="I1071" t="s">
        <v>57</v>
      </c>
      <c r="J1071" t="s">
        <v>2480</v>
      </c>
      <c r="K1071">
        <v>525</v>
      </c>
      <c r="L1071">
        <v>525</v>
      </c>
      <c r="M1071">
        <v>0</v>
      </c>
      <c r="N1071">
        <v>525</v>
      </c>
      <c r="O1071">
        <v>0</v>
      </c>
      <c r="P1071">
        <v>1222.046</v>
      </c>
      <c r="Q1071">
        <v>1266.739</v>
      </c>
      <c r="R1071">
        <v>20000</v>
      </c>
      <c r="S1071">
        <v>893860</v>
      </c>
      <c r="T1071">
        <v>128200</v>
      </c>
      <c r="U1071">
        <v>0</v>
      </c>
      <c r="V1071">
        <v>1022060</v>
      </c>
      <c r="W1071">
        <v>0</v>
      </c>
      <c r="X1071">
        <v>908580</v>
      </c>
      <c r="Y1071">
        <v>908580</v>
      </c>
      <c r="Z1071">
        <v>11.1</v>
      </c>
      <c r="AA1071">
        <v>5333364.5999999996</v>
      </c>
      <c r="AB1071">
        <v>10666729.199999999</v>
      </c>
      <c r="AC1071">
        <v>0.88900000000000001</v>
      </c>
      <c r="AD1071">
        <v>2</v>
      </c>
      <c r="AE1071">
        <v>22.2</v>
      </c>
      <c r="AH1071">
        <v>0</v>
      </c>
      <c r="AI1071">
        <v>0</v>
      </c>
      <c r="AJ1071">
        <v>0</v>
      </c>
      <c r="AK1071">
        <v>4542.8999999999996</v>
      </c>
      <c r="AL1071">
        <v>0</v>
      </c>
    </row>
    <row r="1072" spans="1:38" hidden="1" x14ac:dyDescent="0.25">
      <c r="A1072">
        <v>1997</v>
      </c>
      <c r="B1072" t="s">
        <v>94</v>
      </c>
      <c r="C1072" t="s">
        <v>166</v>
      </c>
      <c r="D1072" t="s">
        <v>166</v>
      </c>
      <c r="E1072" t="s">
        <v>228</v>
      </c>
      <c r="F1072" t="s">
        <v>166</v>
      </c>
      <c r="H1072" t="s">
        <v>2481</v>
      </c>
      <c r="I1072" t="s">
        <v>43</v>
      </c>
      <c r="J1072" t="s">
        <v>2482</v>
      </c>
      <c r="K1072">
        <v>846</v>
      </c>
      <c r="L1072">
        <v>846</v>
      </c>
      <c r="M1072">
        <v>0</v>
      </c>
      <c r="N1072">
        <v>0</v>
      </c>
      <c r="O1072">
        <v>0</v>
      </c>
      <c r="P1072">
        <v>228.239</v>
      </c>
      <c r="Q1072">
        <v>230.84399999999999</v>
      </c>
      <c r="R1072">
        <v>20000</v>
      </c>
      <c r="S1072">
        <v>52100</v>
      </c>
      <c r="T1072">
        <v>0</v>
      </c>
      <c r="U1072">
        <v>12600</v>
      </c>
      <c r="V1072">
        <v>39500</v>
      </c>
      <c r="W1072">
        <v>35798</v>
      </c>
      <c r="X1072">
        <v>0</v>
      </c>
      <c r="Y1072">
        <v>35798</v>
      </c>
      <c r="Z1072">
        <v>9.3699999999999992</v>
      </c>
      <c r="AA1072">
        <v>412225.74</v>
      </c>
      <c r="AB1072">
        <v>279817.74</v>
      </c>
      <c r="AC1072">
        <v>0.90629999999999999</v>
      </c>
      <c r="AD1072">
        <v>0.67879999999999996</v>
      </c>
      <c r="AE1072">
        <v>6.36</v>
      </c>
      <c r="AH1072">
        <v>0</v>
      </c>
      <c r="AI1072">
        <v>0</v>
      </c>
      <c r="AJ1072">
        <v>0</v>
      </c>
      <c r="AK1072">
        <v>0</v>
      </c>
      <c r="AL1072">
        <v>0</v>
      </c>
    </row>
    <row r="1073" spans="1:38" hidden="1" x14ac:dyDescent="0.25">
      <c r="A1073">
        <v>2000</v>
      </c>
      <c r="B1073" t="s">
        <v>52</v>
      </c>
      <c r="C1073" t="s">
        <v>53</v>
      </c>
      <c r="D1073" t="s">
        <v>67</v>
      </c>
      <c r="E1073" t="s">
        <v>68</v>
      </c>
      <c r="F1073" t="s">
        <v>67</v>
      </c>
      <c r="H1073" t="s">
        <v>2483</v>
      </c>
      <c r="I1073" t="s">
        <v>57</v>
      </c>
      <c r="J1073" t="s">
        <v>2484</v>
      </c>
      <c r="K1073">
        <v>523</v>
      </c>
      <c r="L1073">
        <v>523</v>
      </c>
      <c r="M1073">
        <v>0</v>
      </c>
      <c r="N1073">
        <v>520</v>
      </c>
      <c r="O1073">
        <v>0</v>
      </c>
      <c r="P1073">
        <v>613.88900000000001</v>
      </c>
      <c r="Q1073">
        <v>636.9</v>
      </c>
      <c r="R1073">
        <v>40000</v>
      </c>
      <c r="S1073">
        <v>920440</v>
      </c>
      <c r="T1073">
        <v>0</v>
      </c>
      <c r="U1073">
        <v>122820</v>
      </c>
      <c r="V1073">
        <v>797620</v>
      </c>
      <c r="W1073">
        <v>36</v>
      </c>
      <c r="X1073">
        <v>748516</v>
      </c>
      <c r="Y1073">
        <v>748552</v>
      </c>
      <c r="Z1073">
        <v>6.15</v>
      </c>
      <c r="AA1073">
        <v>4394668.59</v>
      </c>
      <c r="AB1073">
        <v>8788449.5099999998</v>
      </c>
      <c r="AC1073">
        <v>0.9385</v>
      </c>
      <c r="AD1073">
        <v>1.9998</v>
      </c>
      <c r="AE1073">
        <v>12.3</v>
      </c>
      <c r="AH1073">
        <v>0</v>
      </c>
      <c r="AI1073">
        <v>0</v>
      </c>
      <c r="AJ1073">
        <v>0</v>
      </c>
      <c r="AK1073">
        <v>3742.58</v>
      </c>
      <c r="AL1073">
        <v>0</v>
      </c>
    </row>
    <row r="1074" spans="1:38" hidden="1" x14ac:dyDescent="0.25">
      <c r="A1074">
        <v>2001</v>
      </c>
      <c r="B1074" t="s">
        <v>94</v>
      </c>
      <c r="C1074" t="s">
        <v>95</v>
      </c>
      <c r="D1074" t="s">
        <v>393</v>
      </c>
      <c r="E1074" t="s">
        <v>394</v>
      </c>
      <c r="F1074" t="s">
        <v>393</v>
      </c>
      <c r="H1074" t="s">
        <v>2485</v>
      </c>
      <c r="I1074" t="s">
        <v>57</v>
      </c>
      <c r="J1074" t="s">
        <v>2486</v>
      </c>
      <c r="K1074">
        <v>261</v>
      </c>
      <c r="L1074">
        <v>261</v>
      </c>
      <c r="M1074">
        <v>0</v>
      </c>
      <c r="N1074">
        <v>251</v>
      </c>
      <c r="O1074">
        <v>0</v>
      </c>
      <c r="P1074">
        <v>722.81500000000005</v>
      </c>
      <c r="Q1074">
        <v>745.41600000000005</v>
      </c>
      <c r="R1074">
        <v>20000</v>
      </c>
      <c r="S1074">
        <v>452020</v>
      </c>
      <c r="T1074">
        <v>0</v>
      </c>
      <c r="U1074">
        <v>0</v>
      </c>
      <c r="V1074">
        <v>452020</v>
      </c>
      <c r="W1074">
        <v>162</v>
      </c>
      <c r="X1074">
        <v>408916.65299999999</v>
      </c>
      <c r="Y1074">
        <v>409078.65299999999</v>
      </c>
      <c r="Z1074">
        <v>9.5</v>
      </c>
      <c r="AA1074">
        <v>2403250.1800000002</v>
      </c>
      <c r="AB1074">
        <v>4802599.8899999997</v>
      </c>
      <c r="AC1074">
        <v>0.90500000000000003</v>
      </c>
      <c r="AD1074">
        <v>1.9984</v>
      </c>
      <c r="AE1074">
        <v>18.98</v>
      </c>
      <c r="AH1074">
        <v>0</v>
      </c>
      <c r="AI1074">
        <v>0</v>
      </c>
      <c r="AJ1074">
        <v>0</v>
      </c>
      <c r="AK1074">
        <v>2269.1999999999998</v>
      </c>
      <c r="AL1074">
        <v>0</v>
      </c>
    </row>
    <row r="1075" spans="1:38" hidden="1" x14ac:dyDescent="0.25">
      <c r="A1075">
        <v>2003</v>
      </c>
      <c r="B1075" t="s">
        <v>45</v>
      </c>
      <c r="C1075" t="s">
        <v>46</v>
      </c>
      <c r="D1075" t="s">
        <v>46</v>
      </c>
      <c r="E1075" t="s">
        <v>77</v>
      </c>
      <c r="F1075" t="s">
        <v>46</v>
      </c>
      <c r="H1075" t="s">
        <v>2487</v>
      </c>
      <c r="I1075" t="s">
        <v>50</v>
      </c>
      <c r="J1075" t="s">
        <v>2488</v>
      </c>
      <c r="K1075">
        <v>1216</v>
      </c>
      <c r="L1075">
        <v>1216</v>
      </c>
      <c r="M1075">
        <v>0</v>
      </c>
      <c r="N1075">
        <v>1</v>
      </c>
      <c r="O1075">
        <v>0</v>
      </c>
      <c r="P1075">
        <v>458.78100000000001</v>
      </c>
      <c r="Q1075">
        <v>467.56099999999998</v>
      </c>
      <c r="R1075">
        <v>20000</v>
      </c>
      <c r="S1075">
        <v>175600</v>
      </c>
      <c r="T1075">
        <v>45000</v>
      </c>
      <c r="U1075">
        <v>0</v>
      </c>
      <c r="V1075">
        <v>220600</v>
      </c>
      <c r="W1075">
        <v>209390.1</v>
      </c>
      <c r="X1075">
        <v>1470</v>
      </c>
      <c r="Y1075">
        <v>210860.1</v>
      </c>
      <c r="Z1075">
        <v>4.42</v>
      </c>
      <c r="AA1075">
        <v>2202685.6800000002</v>
      </c>
      <c r="AB1075">
        <v>2098505.12</v>
      </c>
      <c r="AC1075">
        <v>0.95579999999999998</v>
      </c>
      <c r="AD1075">
        <v>0.95269999999999999</v>
      </c>
      <c r="AE1075">
        <v>4.21</v>
      </c>
      <c r="AH1075">
        <v>0</v>
      </c>
      <c r="AI1075">
        <v>0</v>
      </c>
      <c r="AJ1075">
        <v>0</v>
      </c>
      <c r="AK1075">
        <v>10</v>
      </c>
      <c r="AL1075">
        <v>0</v>
      </c>
    </row>
    <row r="1076" spans="1:38" hidden="1" x14ac:dyDescent="0.25">
      <c r="A1076">
        <v>2004</v>
      </c>
      <c r="B1076" t="s">
        <v>94</v>
      </c>
      <c r="C1076" t="s">
        <v>95</v>
      </c>
      <c r="D1076" t="s">
        <v>331</v>
      </c>
      <c r="E1076" t="s">
        <v>509</v>
      </c>
      <c r="F1076" t="s">
        <v>331</v>
      </c>
      <c r="H1076" t="s">
        <v>2489</v>
      </c>
      <c r="I1076" t="s">
        <v>57</v>
      </c>
      <c r="J1076" t="s">
        <v>2490</v>
      </c>
      <c r="K1076">
        <v>365</v>
      </c>
      <c r="L1076">
        <v>365</v>
      </c>
      <c r="M1076">
        <v>0</v>
      </c>
      <c r="N1076">
        <v>364</v>
      </c>
      <c r="O1076">
        <v>0</v>
      </c>
      <c r="P1076">
        <v>720.25400000000002</v>
      </c>
      <c r="Q1076">
        <v>741.678</v>
      </c>
      <c r="R1076">
        <v>30000</v>
      </c>
      <c r="S1076">
        <v>642720</v>
      </c>
      <c r="T1076">
        <v>140000</v>
      </c>
      <c r="U1076">
        <v>0</v>
      </c>
      <c r="V1076">
        <v>782720</v>
      </c>
      <c r="W1076">
        <v>0</v>
      </c>
      <c r="X1076">
        <v>708361.94400000002</v>
      </c>
      <c r="Y1076">
        <v>708361.94400000002</v>
      </c>
      <c r="Z1076">
        <v>9.5</v>
      </c>
      <c r="AA1076">
        <v>4158085.33</v>
      </c>
      <c r="AB1076">
        <v>8316170.176</v>
      </c>
      <c r="AC1076">
        <v>0.90500000000000003</v>
      </c>
      <c r="AD1076">
        <v>2</v>
      </c>
      <c r="AE1076">
        <v>19</v>
      </c>
      <c r="AH1076">
        <v>0</v>
      </c>
      <c r="AI1076">
        <v>0</v>
      </c>
      <c r="AJ1076">
        <v>0</v>
      </c>
      <c r="AK1076">
        <v>3595.6</v>
      </c>
      <c r="AL1076">
        <v>0</v>
      </c>
    </row>
    <row r="1077" spans="1:38" hidden="1" x14ac:dyDescent="0.25">
      <c r="A1077">
        <v>2007</v>
      </c>
      <c r="B1077" t="s">
        <v>94</v>
      </c>
      <c r="C1077" t="s">
        <v>166</v>
      </c>
      <c r="D1077" t="s">
        <v>171</v>
      </c>
      <c r="E1077" t="s">
        <v>1395</v>
      </c>
      <c r="F1077" t="s">
        <v>171</v>
      </c>
      <c r="H1077" t="s">
        <v>2491</v>
      </c>
      <c r="I1077" t="s">
        <v>43</v>
      </c>
      <c r="J1077" t="s">
        <v>2492</v>
      </c>
      <c r="K1077">
        <v>2054</v>
      </c>
      <c r="L1077">
        <v>2054</v>
      </c>
      <c r="M1077">
        <v>0</v>
      </c>
      <c r="N1077">
        <v>0</v>
      </c>
      <c r="O1077">
        <v>0</v>
      </c>
      <c r="P1077">
        <v>1170.08</v>
      </c>
      <c r="Q1077">
        <v>1198.18</v>
      </c>
      <c r="R1077">
        <v>20000</v>
      </c>
      <c r="S1077">
        <v>562000</v>
      </c>
      <c r="T1077">
        <v>0</v>
      </c>
      <c r="U1077">
        <v>0</v>
      </c>
      <c r="V1077">
        <v>562000</v>
      </c>
      <c r="W1077">
        <v>328644</v>
      </c>
      <c r="X1077">
        <v>0</v>
      </c>
      <c r="Y1077">
        <v>328644</v>
      </c>
      <c r="Z1077">
        <v>41.52</v>
      </c>
      <c r="AA1077">
        <v>3323226.34</v>
      </c>
      <c r="AB1077">
        <v>2916600.8</v>
      </c>
      <c r="AC1077">
        <v>0.58479999999999999</v>
      </c>
      <c r="AD1077">
        <v>0.87760000000000005</v>
      </c>
      <c r="AE1077">
        <v>36.44</v>
      </c>
      <c r="AH1077">
        <v>0</v>
      </c>
      <c r="AI1077">
        <v>0</v>
      </c>
      <c r="AJ1077">
        <v>0</v>
      </c>
      <c r="AK1077">
        <v>0</v>
      </c>
      <c r="AL1077">
        <v>0</v>
      </c>
    </row>
    <row r="1078" spans="1:38" hidden="1" x14ac:dyDescent="0.25">
      <c r="A1078">
        <v>2008</v>
      </c>
      <c r="B1078" t="s">
        <v>71</v>
      </c>
      <c r="C1078" t="s">
        <v>108</v>
      </c>
      <c r="D1078" t="s">
        <v>290</v>
      </c>
      <c r="E1078" t="s">
        <v>291</v>
      </c>
      <c r="F1078" t="s">
        <v>290</v>
      </c>
      <c r="H1078" t="s">
        <v>2493</v>
      </c>
      <c r="I1078" t="s">
        <v>57</v>
      </c>
      <c r="J1078" t="s">
        <v>2494</v>
      </c>
      <c r="K1078">
        <v>171</v>
      </c>
      <c r="L1078">
        <v>171</v>
      </c>
      <c r="M1078">
        <v>0</v>
      </c>
      <c r="N1078">
        <v>164</v>
      </c>
      <c r="O1078">
        <v>0</v>
      </c>
      <c r="P1078">
        <v>685.48099999999999</v>
      </c>
      <c r="Q1078">
        <v>701.46500000000003</v>
      </c>
      <c r="R1078">
        <v>20000</v>
      </c>
      <c r="S1078">
        <v>319680</v>
      </c>
      <c r="T1078">
        <v>0</v>
      </c>
      <c r="U1078">
        <v>0</v>
      </c>
      <c r="V1078">
        <v>319680</v>
      </c>
      <c r="W1078">
        <v>810</v>
      </c>
      <c r="X1078">
        <v>283153.65999999997</v>
      </c>
      <c r="Y1078">
        <v>283963.65999999997</v>
      </c>
      <c r="Z1078">
        <v>11.17</v>
      </c>
      <c r="AA1078">
        <v>1672847.83</v>
      </c>
      <c r="AB1078">
        <v>3342442.8160000001</v>
      </c>
      <c r="AC1078">
        <v>0.88829999999999998</v>
      </c>
      <c r="AD1078">
        <v>1.9981</v>
      </c>
      <c r="AE1078">
        <v>22.32</v>
      </c>
      <c r="AH1078">
        <v>0</v>
      </c>
      <c r="AI1078">
        <v>0</v>
      </c>
      <c r="AJ1078">
        <v>0</v>
      </c>
      <c r="AK1078">
        <v>1650</v>
      </c>
      <c r="AL1078">
        <v>0</v>
      </c>
    </row>
    <row r="1079" spans="1:38" hidden="1" x14ac:dyDescent="0.25">
      <c r="A1079">
        <v>2013</v>
      </c>
      <c r="B1079" t="s">
        <v>71</v>
      </c>
      <c r="C1079" t="s">
        <v>108</v>
      </c>
      <c r="D1079" t="s">
        <v>290</v>
      </c>
      <c r="E1079" t="s">
        <v>291</v>
      </c>
      <c r="F1079" t="s">
        <v>290</v>
      </c>
      <c r="H1079" t="s">
        <v>2495</v>
      </c>
      <c r="I1079" t="s">
        <v>57</v>
      </c>
      <c r="J1079" t="s">
        <v>2496</v>
      </c>
      <c r="K1079">
        <v>502</v>
      </c>
      <c r="L1079">
        <v>502</v>
      </c>
      <c r="M1079">
        <v>0</v>
      </c>
      <c r="N1079">
        <v>484</v>
      </c>
      <c r="O1079">
        <v>0</v>
      </c>
      <c r="P1079">
        <v>515.97500000000002</v>
      </c>
      <c r="Q1079">
        <v>532.63</v>
      </c>
      <c r="R1079">
        <v>40000</v>
      </c>
      <c r="S1079">
        <v>666200</v>
      </c>
      <c r="T1079">
        <v>0</v>
      </c>
      <c r="U1079">
        <v>0</v>
      </c>
      <c r="V1079">
        <v>666200</v>
      </c>
      <c r="W1079">
        <v>856</v>
      </c>
      <c r="X1079">
        <v>602053.86399999994</v>
      </c>
      <c r="Y1079">
        <v>602909.86399999994</v>
      </c>
      <c r="Z1079">
        <v>9.5</v>
      </c>
      <c r="AA1079">
        <v>3516356.13</v>
      </c>
      <c r="AB1079">
        <v>7036013.3629999999</v>
      </c>
      <c r="AC1079">
        <v>0.90500000000000003</v>
      </c>
      <c r="AD1079">
        <v>2.0009000000000001</v>
      </c>
      <c r="AE1079">
        <v>19.010000000000002</v>
      </c>
      <c r="AH1079">
        <v>0</v>
      </c>
      <c r="AI1079">
        <v>0</v>
      </c>
      <c r="AJ1079">
        <v>0</v>
      </c>
      <c r="AK1079">
        <v>4839</v>
      </c>
      <c r="AL1079">
        <v>0</v>
      </c>
    </row>
    <row r="1080" spans="1:38" hidden="1" x14ac:dyDescent="0.25">
      <c r="A1080">
        <v>2014</v>
      </c>
      <c r="B1080" t="s">
        <v>52</v>
      </c>
      <c r="C1080" t="s">
        <v>52</v>
      </c>
      <c r="D1080" t="s">
        <v>139</v>
      </c>
      <c r="E1080" t="s">
        <v>140</v>
      </c>
      <c r="F1080" t="s">
        <v>139</v>
      </c>
      <c r="H1080" t="s">
        <v>2497</v>
      </c>
      <c r="I1080" t="s">
        <v>43</v>
      </c>
      <c r="J1080" t="s">
        <v>2498</v>
      </c>
      <c r="K1080">
        <v>1545</v>
      </c>
      <c r="L1080">
        <v>1545</v>
      </c>
      <c r="M1080">
        <v>0</v>
      </c>
      <c r="N1080">
        <v>0</v>
      </c>
      <c r="O1080">
        <v>0</v>
      </c>
      <c r="P1080">
        <v>821.79300000000001</v>
      </c>
      <c r="Q1080">
        <v>838.45899999999995</v>
      </c>
      <c r="R1080">
        <v>20000</v>
      </c>
      <c r="S1080">
        <v>333320</v>
      </c>
      <c r="T1080">
        <v>0</v>
      </c>
      <c r="U1080">
        <v>0</v>
      </c>
      <c r="V1080">
        <v>333320</v>
      </c>
      <c r="W1080">
        <v>303402.09999999998</v>
      </c>
      <c r="X1080">
        <v>0</v>
      </c>
      <c r="Y1080">
        <v>303402.09999999998</v>
      </c>
      <c r="Z1080">
        <v>8.98</v>
      </c>
      <c r="AA1080">
        <v>2555781.1800000002</v>
      </c>
      <c r="AB1080">
        <v>757043.5</v>
      </c>
      <c r="AC1080">
        <v>0.91020000000000001</v>
      </c>
      <c r="AD1080">
        <v>0.29620000000000002</v>
      </c>
      <c r="AE1080">
        <v>2.66</v>
      </c>
      <c r="AH1080">
        <v>0</v>
      </c>
      <c r="AI1080">
        <v>0</v>
      </c>
      <c r="AJ1080">
        <v>0</v>
      </c>
      <c r="AK1080">
        <v>0</v>
      </c>
      <c r="AL1080">
        <v>0</v>
      </c>
    </row>
    <row r="1081" spans="1:38" hidden="1" x14ac:dyDescent="0.25">
      <c r="A1081">
        <v>2015</v>
      </c>
      <c r="B1081" t="s">
        <v>45</v>
      </c>
      <c r="C1081" t="s">
        <v>46</v>
      </c>
      <c r="D1081" t="s">
        <v>231</v>
      </c>
      <c r="E1081" t="s">
        <v>349</v>
      </c>
      <c r="F1081" t="s">
        <v>231</v>
      </c>
      <c r="H1081" t="s">
        <v>2499</v>
      </c>
      <c r="I1081" t="s">
        <v>79</v>
      </c>
      <c r="J1081" t="s">
        <v>2500</v>
      </c>
      <c r="K1081">
        <v>44</v>
      </c>
      <c r="L1081">
        <v>44</v>
      </c>
      <c r="M1081">
        <v>0</v>
      </c>
      <c r="N1081">
        <v>0</v>
      </c>
      <c r="O1081">
        <v>0</v>
      </c>
      <c r="P1081">
        <v>2218.2890000000002</v>
      </c>
      <c r="Q1081">
        <v>2238.7289999999998</v>
      </c>
      <c r="R1081">
        <v>40000</v>
      </c>
      <c r="S1081">
        <v>817600</v>
      </c>
      <c r="T1081">
        <v>0</v>
      </c>
      <c r="U1081">
        <v>0</v>
      </c>
      <c r="V1081">
        <v>817600</v>
      </c>
      <c r="W1081">
        <v>1136984.25</v>
      </c>
      <c r="X1081">
        <v>0</v>
      </c>
      <c r="Y1081">
        <v>1136984.25</v>
      </c>
      <c r="Z1081">
        <v>-39.06</v>
      </c>
      <c r="AA1081">
        <v>9499822.1199999992</v>
      </c>
      <c r="AB1081">
        <v>10768770</v>
      </c>
      <c r="AC1081">
        <v>1.3906000000000001</v>
      </c>
      <c r="AD1081">
        <v>1.1335999999999999</v>
      </c>
      <c r="AE1081">
        <v>-44.28</v>
      </c>
      <c r="AH1081">
        <v>0</v>
      </c>
      <c r="AI1081">
        <v>0</v>
      </c>
      <c r="AJ1081">
        <v>0</v>
      </c>
      <c r="AK1081">
        <v>0</v>
      </c>
      <c r="AL1081">
        <v>0</v>
      </c>
    </row>
    <row r="1082" spans="1:38" hidden="1" x14ac:dyDescent="0.25">
      <c r="A1082">
        <v>2018</v>
      </c>
      <c r="B1082" t="s">
        <v>94</v>
      </c>
      <c r="C1082" t="s">
        <v>166</v>
      </c>
      <c r="D1082" t="s">
        <v>312</v>
      </c>
      <c r="E1082" t="s">
        <v>646</v>
      </c>
      <c r="F1082" t="s">
        <v>312</v>
      </c>
      <c r="H1082" t="s">
        <v>2501</v>
      </c>
      <c r="I1082" t="s">
        <v>57</v>
      </c>
      <c r="J1082" t="s">
        <v>2502</v>
      </c>
      <c r="K1082">
        <v>240</v>
      </c>
      <c r="L1082">
        <v>240</v>
      </c>
      <c r="M1082">
        <v>0</v>
      </c>
      <c r="N1082">
        <v>234</v>
      </c>
      <c r="O1082">
        <v>0</v>
      </c>
      <c r="P1082">
        <v>709.40599999999995</v>
      </c>
      <c r="Q1082">
        <v>726.43</v>
      </c>
      <c r="R1082">
        <v>20000</v>
      </c>
      <c r="S1082">
        <v>340480</v>
      </c>
      <c r="T1082">
        <v>0</v>
      </c>
      <c r="U1082">
        <v>0</v>
      </c>
      <c r="V1082">
        <v>340480</v>
      </c>
      <c r="W1082">
        <v>1596</v>
      </c>
      <c r="X1082">
        <v>306539.49200000003</v>
      </c>
      <c r="Y1082">
        <v>308135.49200000003</v>
      </c>
      <c r="Z1082">
        <v>9.5</v>
      </c>
      <c r="AA1082">
        <v>1821210.13</v>
      </c>
      <c r="AB1082">
        <v>1826974.13</v>
      </c>
      <c r="AC1082">
        <v>0.90500000000000003</v>
      </c>
      <c r="AD1082">
        <v>1.0032000000000001</v>
      </c>
      <c r="AE1082">
        <v>9.5299999999999994</v>
      </c>
      <c r="AH1082">
        <v>0</v>
      </c>
      <c r="AI1082">
        <v>0</v>
      </c>
      <c r="AJ1082">
        <v>0</v>
      </c>
      <c r="AK1082">
        <v>2254</v>
      </c>
      <c r="AL1082">
        <v>0</v>
      </c>
    </row>
    <row r="1083" spans="1:38" hidden="1" x14ac:dyDescent="0.25">
      <c r="A1083">
        <v>2019</v>
      </c>
      <c r="B1083" t="s">
        <v>52</v>
      </c>
      <c r="C1083" t="s">
        <v>120</v>
      </c>
      <c r="D1083" t="s">
        <v>121</v>
      </c>
      <c r="E1083" t="s">
        <v>260</v>
      </c>
      <c r="F1083" t="s">
        <v>121</v>
      </c>
      <c r="H1083" t="s">
        <v>2503</v>
      </c>
      <c r="I1083" t="s">
        <v>57</v>
      </c>
      <c r="J1083" t="s">
        <v>2504</v>
      </c>
      <c r="K1083">
        <v>784</v>
      </c>
      <c r="L1083">
        <v>784</v>
      </c>
      <c r="M1083">
        <v>0</v>
      </c>
      <c r="N1083">
        <v>781</v>
      </c>
      <c r="O1083">
        <v>0</v>
      </c>
      <c r="P1083">
        <v>961.20699999999999</v>
      </c>
      <c r="Q1083">
        <v>991.46600000000001</v>
      </c>
      <c r="R1083">
        <v>40000</v>
      </c>
      <c r="S1083">
        <v>1210360</v>
      </c>
      <c r="T1083">
        <v>215000</v>
      </c>
      <c r="U1083">
        <v>0</v>
      </c>
      <c r="V1083">
        <v>1425360</v>
      </c>
      <c r="W1083">
        <v>533</v>
      </c>
      <c r="X1083">
        <v>1292726.82</v>
      </c>
      <c r="Y1083">
        <v>1293259.82</v>
      </c>
      <c r="Z1083">
        <v>9.27</v>
      </c>
      <c r="AA1083">
        <v>7594855.9400000004</v>
      </c>
      <c r="AB1083">
        <v>15157611.778999999</v>
      </c>
      <c r="AC1083">
        <v>0.9073</v>
      </c>
      <c r="AD1083">
        <v>1.9958</v>
      </c>
      <c r="AE1083">
        <v>18.5</v>
      </c>
      <c r="AH1083">
        <v>0</v>
      </c>
      <c r="AI1083">
        <v>0</v>
      </c>
      <c r="AJ1083">
        <v>0</v>
      </c>
      <c r="AK1083">
        <v>7790</v>
      </c>
      <c r="AL1083">
        <v>0</v>
      </c>
    </row>
    <row r="1084" spans="1:38" hidden="1" x14ac:dyDescent="0.25">
      <c r="A1084">
        <v>2020</v>
      </c>
      <c r="B1084" t="s">
        <v>52</v>
      </c>
      <c r="C1084" t="s">
        <v>120</v>
      </c>
      <c r="D1084" t="s">
        <v>196</v>
      </c>
      <c r="E1084" t="s">
        <v>718</v>
      </c>
      <c r="F1084" t="s">
        <v>196</v>
      </c>
      <c r="H1084" t="s">
        <v>2505</v>
      </c>
      <c r="I1084" t="s">
        <v>43</v>
      </c>
      <c r="J1084" t="s">
        <v>2506</v>
      </c>
      <c r="K1084">
        <v>4404</v>
      </c>
      <c r="L1084">
        <v>4404</v>
      </c>
      <c r="M1084">
        <v>0</v>
      </c>
      <c r="N1084">
        <v>30</v>
      </c>
      <c r="O1084">
        <v>0</v>
      </c>
      <c r="P1084">
        <v>2037.88</v>
      </c>
      <c r="Q1084">
        <v>2073.2959999999998</v>
      </c>
      <c r="R1084">
        <v>20000</v>
      </c>
      <c r="S1084">
        <v>708320</v>
      </c>
      <c r="T1084">
        <v>0</v>
      </c>
      <c r="U1084">
        <v>130000</v>
      </c>
      <c r="V1084">
        <v>578320</v>
      </c>
      <c r="W1084">
        <v>494080.85</v>
      </c>
      <c r="X1084">
        <v>39813.9</v>
      </c>
      <c r="Y1084">
        <v>533894.75</v>
      </c>
      <c r="Z1084">
        <v>7.68</v>
      </c>
      <c r="AA1084">
        <v>4997371.1500000004</v>
      </c>
      <c r="AB1084">
        <v>3611878.6</v>
      </c>
      <c r="AC1084">
        <v>0.92320000000000002</v>
      </c>
      <c r="AD1084">
        <v>0.7228</v>
      </c>
      <c r="AE1084">
        <v>5.55</v>
      </c>
      <c r="AH1084">
        <v>0</v>
      </c>
      <c r="AI1084">
        <v>0</v>
      </c>
      <c r="AJ1084">
        <v>0</v>
      </c>
      <c r="AK1084">
        <v>300</v>
      </c>
      <c r="AL1084">
        <v>0</v>
      </c>
    </row>
    <row r="1085" spans="1:38" hidden="1" x14ac:dyDescent="0.25">
      <c r="A1085">
        <v>2022</v>
      </c>
      <c r="B1085" t="s">
        <v>71</v>
      </c>
      <c r="C1085" t="s">
        <v>108</v>
      </c>
      <c r="D1085" t="s">
        <v>594</v>
      </c>
      <c r="E1085" t="s">
        <v>595</v>
      </c>
      <c r="F1085" t="s">
        <v>594</v>
      </c>
      <c r="H1085" t="s">
        <v>2507</v>
      </c>
      <c r="I1085" t="s">
        <v>79</v>
      </c>
      <c r="J1085" t="s">
        <v>2508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58294.5</v>
      </c>
      <c r="Q1085">
        <v>59322.5</v>
      </c>
      <c r="R1085">
        <v>2000</v>
      </c>
      <c r="S1085">
        <v>2056000</v>
      </c>
      <c r="T1085">
        <v>0</v>
      </c>
      <c r="U1085">
        <v>0</v>
      </c>
      <c r="V1085">
        <v>2056000</v>
      </c>
      <c r="W1085">
        <v>0</v>
      </c>
      <c r="X1085">
        <v>0</v>
      </c>
      <c r="Y1085">
        <v>0</v>
      </c>
      <c r="Z1085">
        <v>100</v>
      </c>
      <c r="AA1085">
        <v>0</v>
      </c>
      <c r="AB1085">
        <v>0</v>
      </c>
      <c r="AC1085">
        <v>0</v>
      </c>
      <c r="AD1085">
        <v>0</v>
      </c>
      <c r="AE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</row>
    <row r="1086" spans="1:38" hidden="1" x14ac:dyDescent="0.25">
      <c r="A1086">
        <v>2023</v>
      </c>
      <c r="B1086" t="s">
        <v>52</v>
      </c>
      <c r="C1086" t="s">
        <v>53</v>
      </c>
      <c r="D1086" t="s">
        <v>203</v>
      </c>
      <c r="E1086" t="s">
        <v>1506</v>
      </c>
      <c r="F1086" t="s">
        <v>203</v>
      </c>
      <c r="H1086" t="s">
        <v>2509</v>
      </c>
      <c r="I1086" t="s">
        <v>57</v>
      </c>
      <c r="J1086" t="s">
        <v>2510</v>
      </c>
      <c r="K1086">
        <v>475</v>
      </c>
      <c r="L1086">
        <v>475</v>
      </c>
      <c r="M1086">
        <v>0</v>
      </c>
      <c r="N1086">
        <v>472</v>
      </c>
      <c r="O1086">
        <v>0</v>
      </c>
      <c r="P1086">
        <v>704.88499999999999</v>
      </c>
      <c r="Q1086">
        <v>728.34799999999996</v>
      </c>
      <c r="R1086">
        <v>20000</v>
      </c>
      <c r="S1086">
        <v>469260</v>
      </c>
      <c r="T1086">
        <v>300000</v>
      </c>
      <c r="U1086">
        <v>0</v>
      </c>
      <c r="V1086">
        <v>769260</v>
      </c>
      <c r="W1086">
        <v>87</v>
      </c>
      <c r="X1086">
        <v>450685.12800000003</v>
      </c>
      <c r="Y1086">
        <v>450772.12800000003</v>
      </c>
      <c r="Z1086">
        <v>41.4</v>
      </c>
      <c r="AA1086">
        <v>2646628.48</v>
      </c>
      <c r="AB1086">
        <v>5292148.1370000001</v>
      </c>
      <c r="AC1086">
        <v>0.58599999999999997</v>
      </c>
      <c r="AD1086">
        <v>1.9996</v>
      </c>
      <c r="AE1086">
        <v>82.78</v>
      </c>
      <c r="AH1086">
        <v>0</v>
      </c>
      <c r="AI1086">
        <v>0</v>
      </c>
      <c r="AJ1086">
        <v>0</v>
      </c>
      <c r="AK1086">
        <v>3553.5</v>
      </c>
      <c r="AL1086">
        <v>0</v>
      </c>
    </row>
    <row r="1087" spans="1:38" hidden="1" x14ac:dyDescent="0.25">
      <c r="A1087">
        <v>2024</v>
      </c>
      <c r="B1087" t="s">
        <v>52</v>
      </c>
      <c r="C1087" t="s">
        <v>53</v>
      </c>
      <c r="D1087" t="s">
        <v>54</v>
      </c>
      <c r="E1087" t="s">
        <v>64</v>
      </c>
      <c r="F1087" t="s">
        <v>54</v>
      </c>
      <c r="H1087" t="s">
        <v>2511</v>
      </c>
      <c r="I1087" t="s">
        <v>57</v>
      </c>
      <c r="J1087" t="s">
        <v>2512</v>
      </c>
      <c r="K1087">
        <v>351</v>
      </c>
      <c r="L1087">
        <v>351</v>
      </c>
      <c r="M1087">
        <v>0</v>
      </c>
      <c r="N1087">
        <v>343</v>
      </c>
      <c r="O1087">
        <v>0</v>
      </c>
      <c r="P1087">
        <v>615.84</v>
      </c>
      <c r="Q1087">
        <v>618.1</v>
      </c>
      <c r="R1087">
        <v>40000</v>
      </c>
      <c r="S1087">
        <v>90400</v>
      </c>
      <c r="T1087">
        <v>0</v>
      </c>
      <c r="U1087">
        <v>0</v>
      </c>
      <c r="V1087">
        <v>90400</v>
      </c>
      <c r="W1087">
        <v>1253</v>
      </c>
      <c r="X1087">
        <v>80559.236999999994</v>
      </c>
      <c r="Y1087">
        <v>81812.236999999994</v>
      </c>
      <c r="Z1087">
        <v>9.5</v>
      </c>
      <c r="AA1087">
        <v>491721.7</v>
      </c>
      <c r="AB1087">
        <v>960785.24300000002</v>
      </c>
      <c r="AC1087">
        <v>0.90500000000000003</v>
      </c>
      <c r="AD1087">
        <v>1.9539</v>
      </c>
      <c r="AE1087">
        <v>18.559999999999999</v>
      </c>
      <c r="AH1087">
        <v>0</v>
      </c>
      <c r="AI1087">
        <v>0</v>
      </c>
      <c r="AJ1087">
        <v>0</v>
      </c>
      <c r="AK1087">
        <v>3259</v>
      </c>
      <c r="AL1087">
        <v>0</v>
      </c>
    </row>
    <row r="1088" spans="1:38" hidden="1" x14ac:dyDescent="0.25">
      <c r="A1088">
        <v>2029</v>
      </c>
      <c r="B1088" t="s">
        <v>52</v>
      </c>
      <c r="C1088" t="s">
        <v>53</v>
      </c>
      <c r="D1088" t="s">
        <v>491</v>
      </c>
      <c r="E1088" t="s">
        <v>492</v>
      </c>
      <c r="F1088" t="s">
        <v>491</v>
      </c>
      <c r="H1088" t="s">
        <v>2513</v>
      </c>
      <c r="I1088" t="s">
        <v>57</v>
      </c>
      <c r="J1088" t="s">
        <v>2514</v>
      </c>
      <c r="K1088">
        <v>525</v>
      </c>
      <c r="L1088">
        <v>525</v>
      </c>
      <c r="M1088">
        <v>0</v>
      </c>
      <c r="N1088">
        <v>517</v>
      </c>
      <c r="O1088">
        <v>0</v>
      </c>
      <c r="P1088">
        <v>769.85299999999995</v>
      </c>
      <c r="Q1088">
        <v>795.63099999999997</v>
      </c>
      <c r="R1088">
        <v>20000</v>
      </c>
      <c r="S1088">
        <v>515560</v>
      </c>
      <c r="T1088">
        <v>0</v>
      </c>
      <c r="U1088">
        <v>0</v>
      </c>
      <c r="V1088">
        <v>515560</v>
      </c>
      <c r="W1088">
        <v>283</v>
      </c>
      <c r="X1088">
        <v>466299.50300000003</v>
      </c>
      <c r="Y1088">
        <v>466582.50300000003</v>
      </c>
      <c r="Z1088">
        <v>9.5</v>
      </c>
      <c r="AA1088">
        <v>2739947.7</v>
      </c>
      <c r="AB1088">
        <v>5477079.6859999998</v>
      </c>
      <c r="AC1088">
        <v>0.90500000000000003</v>
      </c>
      <c r="AD1088">
        <v>1.9990000000000001</v>
      </c>
      <c r="AE1088">
        <v>18.989999999999998</v>
      </c>
      <c r="AH1088">
        <v>0</v>
      </c>
      <c r="AI1088">
        <v>0</v>
      </c>
      <c r="AJ1088">
        <v>0</v>
      </c>
      <c r="AK1088">
        <v>3560</v>
      </c>
      <c r="AL1088">
        <v>0</v>
      </c>
    </row>
    <row r="1089" spans="1:38" hidden="1" x14ac:dyDescent="0.25">
      <c r="A1089">
        <v>2030</v>
      </c>
      <c r="B1089" t="s">
        <v>52</v>
      </c>
      <c r="C1089" t="s">
        <v>53</v>
      </c>
      <c r="D1089" t="s">
        <v>203</v>
      </c>
      <c r="E1089" t="s">
        <v>408</v>
      </c>
      <c r="F1089" t="s">
        <v>203</v>
      </c>
      <c r="H1089" t="s">
        <v>2515</v>
      </c>
      <c r="I1089" t="s">
        <v>57</v>
      </c>
      <c r="J1089" t="s">
        <v>2516</v>
      </c>
      <c r="K1089">
        <v>284</v>
      </c>
      <c r="L1089">
        <v>284</v>
      </c>
      <c r="M1089">
        <v>0</v>
      </c>
      <c r="N1089">
        <v>273</v>
      </c>
      <c r="O1089">
        <v>0</v>
      </c>
      <c r="P1089">
        <v>753.6</v>
      </c>
      <c r="Q1089">
        <v>773.75199999999995</v>
      </c>
      <c r="R1089">
        <v>20000</v>
      </c>
      <c r="S1089">
        <v>403040</v>
      </c>
      <c r="T1089">
        <v>0</v>
      </c>
      <c r="U1089">
        <v>0</v>
      </c>
      <c r="V1089">
        <v>403040</v>
      </c>
      <c r="W1089">
        <v>3374</v>
      </c>
      <c r="X1089">
        <v>361377.29800000001</v>
      </c>
      <c r="Y1089">
        <v>364751.29800000001</v>
      </c>
      <c r="Z1089">
        <v>9.5</v>
      </c>
      <c r="AA1089">
        <v>2154673.16</v>
      </c>
      <c r="AB1089">
        <v>4251014.8789999997</v>
      </c>
      <c r="AC1089">
        <v>0.90500000000000003</v>
      </c>
      <c r="AD1089">
        <v>1.9729000000000001</v>
      </c>
      <c r="AE1089">
        <v>18.739999999999998</v>
      </c>
      <c r="AH1089">
        <v>0</v>
      </c>
      <c r="AI1089">
        <v>0</v>
      </c>
      <c r="AJ1089">
        <v>0</v>
      </c>
      <c r="AK1089">
        <v>2261.35</v>
      </c>
      <c r="AL1089">
        <v>0</v>
      </c>
    </row>
    <row r="1090" spans="1:38" hidden="1" x14ac:dyDescent="0.25">
      <c r="A1090">
        <v>2031</v>
      </c>
      <c r="B1090" t="s">
        <v>52</v>
      </c>
      <c r="C1090" t="s">
        <v>53</v>
      </c>
      <c r="D1090" t="s">
        <v>203</v>
      </c>
      <c r="E1090" t="s">
        <v>1046</v>
      </c>
      <c r="F1090" t="s">
        <v>203</v>
      </c>
      <c r="H1090" t="s">
        <v>2517</v>
      </c>
      <c r="I1090" t="s">
        <v>57</v>
      </c>
      <c r="J1090" t="s">
        <v>2518</v>
      </c>
      <c r="K1090">
        <v>578</v>
      </c>
      <c r="L1090">
        <v>578</v>
      </c>
      <c r="M1090">
        <v>0</v>
      </c>
      <c r="N1090">
        <v>560</v>
      </c>
      <c r="O1090">
        <v>0</v>
      </c>
      <c r="P1090">
        <v>554.37699999999995</v>
      </c>
      <c r="Q1090">
        <v>567.35599999999999</v>
      </c>
      <c r="R1090">
        <v>20000</v>
      </c>
      <c r="S1090">
        <v>259580</v>
      </c>
      <c r="T1090">
        <v>500000</v>
      </c>
      <c r="U1090">
        <v>0</v>
      </c>
      <c r="V1090">
        <v>759580</v>
      </c>
      <c r="W1090">
        <v>635</v>
      </c>
      <c r="X1090">
        <v>686784.85</v>
      </c>
      <c r="Y1090">
        <v>687419.85</v>
      </c>
      <c r="Z1090">
        <v>9.5</v>
      </c>
      <c r="AA1090">
        <v>4037924.78</v>
      </c>
      <c r="AB1090">
        <v>8068831.9199999999</v>
      </c>
      <c r="AC1090">
        <v>0.90500000000000003</v>
      </c>
      <c r="AD1090">
        <v>1.9983</v>
      </c>
      <c r="AE1090">
        <v>18.98</v>
      </c>
      <c r="AH1090">
        <v>0</v>
      </c>
      <c r="AI1090">
        <v>0</v>
      </c>
      <c r="AJ1090">
        <v>0</v>
      </c>
      <c r="AK1090">
        <v>4387</v>
      </c>
      <c r="AL1090">
        <v>0</v>
      </c>
    </row>
    <row r="1091" spans="1:38" hidden="1" x14ac:dyDescent="0.25">
      <c r="A1091">
        <v>2034</v>
      </c>
      <c r="B1091" t="s">
        <v>52</v>
      </c>
      <c r="C1091" t="s">
        <v>52</v>
      </c>
      <c r="D1091" t="s">
        <v>112</v>
      </c>
      <c r="E1091" t="s">
        <v>113</v>
      </c>
      <c r="F1091" t="s">
        <v>112</v>
      </c>
      <c r="H1091" t="s">
        <v>2519</v>
      </c>
      <c r="I1091" t="s">
        <v>57</v>
      </c>
      <c r="J1091" t="s">
        <v>2520</v>
      </c>
      <c r="K1091">
        <v>337</v>
      </c>
      <c r="L1091">
        <v>337</v>
      </c>
      <c r="M1091">
        <v>0</v>
      </c>
      <c r="N1091">
        <v>337</v>
      </c>
      <c r="O1091">
        <v>0</v>
      </c>
      <c r="P1091">
        <v>983.923</v>
      </c>
      <c r="Q1091">
        <v>991.846</v>
      </c>
      <c r="R1091">
        <v>20000</v>
      </c>
      <c r="S1091">
        <v>158460</v>
      </c>
      <c r="T1091">
        <v>0</v>
      </c>
      <c r="U1091">
        <v>0</v>
      </c>
      <c r="V1091">
        <v>158460</v>
      </c>
      <c r="W1091">
        <v>0</v>
      </c>
      <c r="X1091">
        <v>143406.98000000001</v>
      </c>
      <c r="Y1091">
        <v>143406.98000000001</v>
      </c>
      <c r="Z1091">
        <v>9.5</v>
      </c>
      <c r="AA1091">
        <v>841799.04</v>
      </c>
      <c r="AB1091">
        <v>1683598.08</v>
      </c>
      <c r="AC1091">
        <v>0.90500000000000003</v>
      </c>
      <c r="AD1091">
        <v>2</v>
      </c>
      <c r="AE1091">
        <v>19</v>
      </c>
      <c r="AH1091">
        <v>0</v>
      </c>
      <c r="AI1091">
        <v>0</v>
      </c>
      <c r="AJ1091">
        <v>0</v>
      </c>
      <c r="AK1091">
        <v>3370</v>
      </c>
      <c r="AL1091">
        <v>0</v>
      </c>
    </row>
    <row r="1092" spans="1:38" hidden="1" x14ac:dyDescent="0.25">
      <c r="A1092">
        <v>2035</v>
      </c>
      <c r="B1092" t="s">
        <v>71</v>
      </c>
      <c r="C1092" t="s">
        <v>108</v>
      </c>
      <c r="D1092" t="s">
        <v>108</v>
      </c>
      <c r="E1092" t="s">
        <v>109</v>
      </c>
      <c r="F1092" t="s">
        <v>108</v>
      </c>
      <c r="H1092" t="s">
        <v>2521</v>
      </c>
      <c r="I1092" t="s">
        <v>50</v>
      </c>
      <c r="J1092" t="s">
        <v>2522</v>
      </c>
      <c r="K1092">
        <v>3236</v>
      </c>
      <c r="L1092">
        <v>3236</v>
      </c>
      <c r="M1092">
        <v>0</v>
      </c>
      <c r="N1092">
        <v>79</v>
      </c>
      <c r="O1092">
        <v>0</v>
      </c>
      <c r="P1092">
        <v>937.33</v>
      </c>
      <c r="Q1092">
        <v>955.12199999999996</v>
      </c>
      <c r="R1092">
        <v>40000</v>
      </c>
      <c r="S1092">
        <v>711680</v>
      </c>
      <c r="T1092">
        <v>0</v>
      </c>
      <c r="U1092">
        <v>0</v>
      </c>
      <c r="V1092">
        <v>711680</v>
      </c>
      <c r="W1092">
        <v>397779.45</v>
      </c>
      <c r="X1092">
        <v>138840.92000000001</v>
      </c>
      <c r="Y1092">
        <v>536620.37</v>
      </c>
      <c r="Z1092">
        <v>24.6</v>
      </c>
      <c r="AA1092">
        <v>5113038.2</v>
      </c>
      <c r="AB1092">
        <v>5415753.4000000004</v>
      </c>
      <c r="AC1092">
        <v>0.754</v>
      </c>
      <c r="AD1092">
        <v>1.0591999999999999</v>
      </c>
      <c r="AE1092">
        <v>26.06</v>
      </c>
      <c r="AH1092">
        <v>0</v>
      </c>
      <c r="AI1092">
        <v>0</v>
      </c>
      <c r="AJ1092">
        <v>0</v>
      </c>
      <c r="AK1092">
        <v>790</v>
      </c>
      <c r="AL1092">
        <v>0</v>
      </c>
    </row>
    <row r="1093" spans="1:38" hidden="1" x14ac:dyDescent="0.25">
      <c r="A1093">
        <v>2036</v>
      </c>
      <c r="B1093" t="s">
        <v>71</v>
      </c>
      <c r="C1093" t="s">
        <v>108</v>
      </c>
      <c r="D1093" t="s">
        <v>340</v>
      </c>
      <c r="E1093" t="s">
        <v>658</v>
      </c>
      <c r="F1093" t="s">
        <v>340</v>
      </c>
      <c r="H1093" t="s">
        <v>2523</v>
      </c>
      <c r="I1093" t="s">
        <v>57</v>
      </c>
      <c r="J1093" t="s">
        <v>2524</v>
      </c>
      <c r="K1093">
        <v>552</v>
      </c>
      <c r="L1093">
        <v>552</v>
      </c>
      <c r="M1093">
        <v>0</v>
      </c>
      <c r="N1093">
        <v>408</v>
      </c>
      <c r="O1093">
        <v>0</v>
      </c>
      <c r="P1093">
        <v>74.691000000000003</v>
      </c>
      <c r="Q1093">
        <v>87.369</v>
      </c>
      <c r="R1093">
        <v>20000</v>
      </c>
      <c r="S1093">
        <v>253560</v>
      </c>
      <c r="T1093">
        <v>0</v>
      </c>
      <c r="U1093">
        <v>0</v>
      </c>
      <c r="V1093">
        <v>253560</v>
      </c>
      <c r="W1093">
        <v>4564</v>
      </c>
      <c r="X1093">
        <v>454378.592</v>
      </c>
      <c r="Y1093">
        <v>458942.592</v>
      </c>
      <c r="Z1093">
        <v>-81</v>
      </c>
      <c r="AA1093">
        <v>2705576.86</v>
      </c>
      <c r="AB1093">
        <v>2713186.86</v>
      </c>
      <c r="AC1093">
        <v>1.81</v>
      </c>
      <c r="AD1093">
        <v>1.0027999999999999</v>
      </c>
      <c r="AE1093">
        <v>-81.23</v>
      </c>
      <c r="AH1093">
        <v>0</v>
      </c>
      <c r="AI1093">
        <v>0</v>
      </c>
      <c r="AJ1093">
        <v>0</v>
      </c>
      <c r="AK1093">
        <v>2014</v>
      </c>
      <c r="AL1093">
        <v>0</v>
      </c>
    </row>
    <row r="1094" spans="1:38" hidden="1" x14ac:dyDescent="0.25">
      <c r="A1094">
        <v>2038</v>
      </c>
      <c r="B1094" t="s">
        <v>94</v>
      </c>
      <c r="C1094" t="s">
        <v>166</v>
      </c>
      <c r="D1094" t="s">
        <v>224</v>
      </c>
      <c r="E1094" t="s">
        <v>680</v>
      </c>
      <c r="F1094" t="s">
        <v>224</v>
      </c>
      <c r="H1094" t="s">
        <v>2525</v>
      </c>
      <c r="I1094" t="s">
        <v>57</v>
      </c>
      <c r="J1094" t="s">
        <v>2526</v>
      </c>
      <c r="K1094">
        <v>156</v>
      </c>
      <c r="L1094">
        <v>156</v>
      </c>
      <c r="M1094">
        <v>0</v>
      </c>
      <c r="N1094">
        <v>156</v>
      </c>
      <c r="O1094">
        <v>0</v>
      </c>
      <c r="P1094">
        <v>775.91499999999996</v>
      </c>
      <c r="Q1094">
        <v>799.48500000000001</v>
      </c>
      <c r="R1094">
        <v>20000</v>
      </c>
      <c r="S1094">
        <v>471400</v>
      </c>
      <c r="T1094">
        <v>0</v>
      </c>
      <c r="U1094">
        <v>0</v>
      </c>
      <c r="V1094">
        <v>471400</v>
      </c>
      <c r="W1094">
        <v>0</v>
      </c>
      <c r="X1094">
        <v>277880</v>
      </c>
      <c r="Y1094">
        <v>277880</v>
      </c>
      <c r="Z1094">
        <v>41.05</v>
      </c>
      <c r="AA1094">
        <v>1631155.6</v>
      </c>
      <c r="AB1094">
        <v>3262311.2</v>
      </c>
      <c r="AC1094">
        <v>0.58950000000000002</v>
      </c>
      <c r="AD1094">
        <v>2</v>
      </c>
      <c r="AE1094">
        <v>82.1</v>
      </c>
      <c r="AH1094">
        <v>0</v>
      </c>
      <c r="AI1094">
        <v>0</v>
      </c>
      <c r="AJ1094">
        <v>0</v>
      </c>
      <c r="AK1094">
        <v>1389.4</v>
      </c>
      <c r="AL1094">
        <v>0</v>
      </c>
    </row>
    <row r="1095" spans="1:38" hidden="1" x14ac:dyDescent="0.25">
      <c r="A1095">
        <v>2039</v>
      </c>
      <c r="B1095" t="s">
        <v>94</v>
      </c>
      <c r="C1095" t="s">
        <v>95</v>
      </c>
      <c r="D1095" t="s">
        <v>393</v>
      </c>
      <c r="E1095" t="s">
        <v>434</v>
      </c>
      <c r="F1095" t="s">
        <v>393</v>
      </c>
      <c r="H1095" t="s">
        <v>2527</v>
      </c>
      <c r="I1095" t="s">
        <v>57</v>
      </c>
      <c r="J1095" t="s">
        <v>2528</v>
      </c>
      <c r="K1095">
        <v>190</v>
      </c>
      <c r="L1095">
        <v>190</v>
      </c>
      <c r="M1095">
        <v>0</v>
      </c>
      <c r="N1095">
        <v>188</v>
      </c>
      <c r="O1095">
        <v>0</v>
      </c>
      <c r="P1095">
        <v>574.26800000000003</v>
      </c>
      <c r="Q1095">
        <v>596.45399999999995</v>
      </c>
      <c r="R1095">
        <v>20000</v>
      </c>
      <c r="S1095">
        <v>443720</v>
      </c>
      <c r="T1095">
        <v>0</v>
      </c>
      <c r="U1095">
        <v>65397</v>
      </c>
      <c r="V1095">
        <v>378323</v>
      </c>
      <c r="W1095">
        <v>40</v>
      </c>
      <c r="X1095">
        <v>336540</v>
      </c>
      <c r="Y1095">
        <v>336580</v>
      </c>
      <c r="Z1095">
        <v>11.03</v>
      </c>
      <c r="AA1095">
        <v>1976002.84</v>
      </c>
      <c r="AB1095">
        <v>3951485.64</v>
      </c>
      <c r="AC1095">
        <v>0.88970000000000005</v>
      </c>
      <c r="AD1095">
        <v>1.9997</v>
      </c>
      <c r="AE1095">
        <v>22.06</v>
      </c>
      <c r="AH1095">
        <v>0</v>
      </c>
      <c r="AI1095">
        <v>0</v>
      </c>
      <c r="AJ1095">
        <v>0</v>
      </c>
      <c r="AK1095">
        <v>1682.7</v>
      </c>
      <c r="AL1095">
        <v>0</v>
      </c>
    </row>
    <row r="1096" spans="1:38" hidden="1" x14ac:dyDescent="0.25">
      <c r="A1096">
        <v>2041</v>
      </c>
      <c r="B1096" t="s">
        <v>39</v>
      </c>
      <c r="C1096" t="s">
        <v>216</v>
      </c>
      <c r="D1096" t="s">
        <v>800</v>
      </c>
      <c r="E1096" t="s">
        <v>937</v>
      </c>
      <c r="F1096" t="s">
        <v>800</v>
      </c>
      <c r="H1096" t="s">
        <v>2529</v>
      </c>
      <c r="I1096" t="s">
        <v>57</v>
      </c>
      <c r="J1096" t="s">
        <v>2530</v>
      </c>
      <c r="K1096">
        <v>587</v>
      </c>
      <c r="L1096">
        <v>587</v>
      </c>
      <c r="M1096">
        <v>0</v>
      </c>
      <c r="N1096">
        <v>584</v>
      </c>
      <c r="O1096">
        <v>0</v>
      </c>
      <c r="P1096">
        <v>479.464</v>
      </c>
      <c r="Q1096">
        <v>489.733</v>
      </c>
      <c r="R1096">
        <v>20000</v>
      </c>
      <c r="S1096">
        <v>205380</v>
      </c>
      <c r="T1096">
        <v>0</v>
      </c>
      <c r="U1096">
        <v>0</v>
      </c>
      <c r="V1096">
        <v>205380</v>
      </c>
      <c r="W1096">
        <v>39</v>
      </c>
      <c r="X1096">
        <v>185830.864</v>
      </c>
      <c r="Y1096">
        <v>185869.864</v>
      </c>
      <c r="Z1096">
        <v>9.5</v>
      </c>
      <c r="AA1096">
        <v>1082169.8799999999</v>
      </c>
      <c r="AB1096">
        <v>1109502.8799999999</v>
      </c>
      <c r="AC1096">
        <v>0.90500000000000003</v>
      </c>
      <c r="AD1096">
        <v>1.0253000000000001</v>
      </c>
      <c r="AE1096">
        <v>9.74</v>
      </c>
      <c r="AH1096">
        <v>0</v>
      </c>
      <c r="AI1096">
        <v>0</v>
      </c>
      <c r="AJ1096">
        <v>0</v>
      </c>
      <c r="AK1096">
        <v>4356.5</v>
      </c>
      <c r="AL1096">
        <v>0</v>
      </c>
    </row>
    <row r="1097" spans="1:38" hidden="1" x14ac:dyDescent="0.25">
      <c r="A1097">
        <v>2042</v>
      </c>
      <c r="B1097" t="s">
        <v>45</v>
      </c>
      <c r="C1097" t="s">
        <v>45</v>
      </c>
      <c r="D1097" t="s">
        <v>179</v>
      </c>
      <c r="E1097" t="s">
        <v>269</v>
      </c>
      <c r="F1097" t="s">
        <v>179</v>
      </c>
      <c r="H1097" t="s">
        <v>2531</v>
      </c>
      <c r="I1097" t="s">
        <v>57</v>
      </c>
      <c r="J1097" t="s">
        <v>2532</v>
      </c>
      <c r="K1097">
        <v>430</v>
      </c>
      <c r="L1097">
        <v>430</v>
      </c>
      <c r="M1097">
        <v>0</v>
      </c>
      <c r="N1097">
        <v>430</v>
      </c>
      <c r="O1097">
        <v>0</v>
      </c>
      <c r="P1097">
        <v>665.01599999999996</v>
      </c>
      <c r="Q1097">
        <v>688.46299999999997</v>
      </c>
      <c r="R1097">
        <v>20000</v>
      </c>
      <c r="S1097">
        <v>468940</v>
      </c>
      <c r="T1097">
        <v>0</v>
      </c>
      <c r="U1097">
        <v>0</v>
      </c>
      <c r="V1097">
        <v>468940</v>
      </c>
      <c r="W1097">
        <v>0</v>
      </c>
      <c r="X1097">
        <v>424391.78100000002</v>
      </c>
      <c r="Y1097">
        <v>424391.78100000002</v>
      </c>
      <c r="Z1097">
        <v>9.5</v>
      </c>
      <c r="AA1097">
        <v>2491178.9</v>
      </c>
      <c r="AB1097">
        <v>2491178.9</v>
      </c>
      <c r="AC1097">
        <v>0.90500000000000003</v>
      </c>
      <c r="AD1097">
        <v>1</v>
      </c>
      <c r="AE1097">
        <v>9.5</v>
      </c>
      <c r="AH1097">
        <v>0</v>
      </c>
      <c r="AI1097">
        <v>0</v>
      </c>
      <c r="AJ1097">
        <v>0</v>
      </c>
      <c r="AK1097">
        <v>3250.5</v>
      </c>
      <c r="AL1097">
        <v>0</v>
      </c>
    </row>
    <row r="1098" spans="1:38" hidden="1" x14ac:dyDescent="0.25">
      <c r="A1098">
        <v>2043</v>
      </c>
      <c r="B1098" t="s">
        <v>94</v>
      </c>
      <c r="C1098" t="s">
        <v>166</v>
      </c>
      <c r="D1098" t="s">
        <v>166</v>
      </c>
      <c r="E1098" t="s">
        <v>228</v>
      </c>
      <c r="F1098" t="s">
        <v>166</v>
      </c>
      <c r="H1098" t="s">
        <v>2533</v>
      </c>
      <c r="I1098" t="s">
        <v>43</v>
      </c>
      <c r="J1098" t="s">
        <v>2534</v>
      </c>
      <c r="K1098">
        <v>735</v>
      </c>
      <c r="L1098">
        <v>735</v>
      </c>
      <c r="M1098">
        <v>0</v>
      </c>
      <c r="N1098">
        <v>0</v>
      </c>
      <c r="O1098">
        <v>0</v>
      </c>
      <c r="P1098">
        <v>213.255</v>
      </c>
      <c r="Q1098">
        <v>215.785</v>
      </c>
      <c r="R1098">
        <v>20000</v>
      </c>
      <c r="S1098">
        <v>50600</v>
      </c>
      <c r="T1098">
        <v>0</v>
      </c>
      <c r="U1098">
        <v>1500</v>
      </c>
      <c r="V1098">
        <v>49100</v>
      </c>
      <c r="W1098">
        <v>44510</v>
      </c>
      <c r="X1098">
        <v>0</v>
      </c>
      <c r="Y1098">
        <v>44510</v>
      </c>
      <c r="Z1098">
        <v>9.35</v>
      </c>
      <c r="AA1098">
        <v>482039.68</v>
      </c>
      <c r="AB1098">
        <v>453205.68</v>
      </c>
      <c r="AC1098">
        <v>0.90649999999999997</v>
      </c>
      <c r="AD1098">
        <v>0.94020000000000004</v>
      </c>
      <c r="AE1098">
        <v>8.7899999999999991</v>
      </c>
      <c r="AH1098">
        <v>0</v>
      </c>
      <c r="AI1098">
        <v>0</v>
      </c>
      <c r="AJ1098">
        <v>0</v>
      </c>
      <c r="AK1098">
        <v>0</v>
      </c>
      <c r="AL1098">
        <v>0</v>
      </c>
    </row>
    <row r="1099" spans="1:38" hidden="1" x14ac:dyDescent="0.25">
      <c r="A1099">
        <v>2044</v>
      </c>
      <c r="B1099" t="s">
        <v>94</v>
      </c>
      <c r="C1099" t="s">
        <v>166</v>
      </c>
      <c r="D1099" t="s">
        <v>224</v>
      </c>
      <c r="E1099" t="s">
        <v>680</v>
      </c>
      <c r="F1099" t="s">
        <v>224</v>
      </c>
      <c r="H1099" t="s">
        <v>2535</v>
      </c>
      <c r="I1099" t="s">
        <v>57</v>
      </c>
      <c r="J1099" t="s">
        <v>2536</v>
      </c>
      <c r="K1099">
        <v>397</v>
      </c>
      <c r="L1099">
        <v>397</v>
      </c>
      <c r="M1099">
        <v>0</v>
      </c>
      <c r="N1099">
        <v>397</v>
      </c>
      <c r="O1099">
        <v>0</v>
      </c>
      <c r="P1099">
        <v>968.82899999999995</v>
      </c>
      <c r="Q1099">
        <v>990.04100000000005</v>
      </c>
      <c r="R1099">
        <v>20000</v>
      </c>
      <c r="S1099">
        <v>424240</v>
      </c>
      <c r="T1099">
        <v>187400</v>
      </c>
      <c r="U1099">
        <v>0</v>
      </c>
      <c r="V1099">
        <v>611640</v>
      </c>
      <c r="W1099">
        <v>0</v>
      </c>
      <c r="X1099">
        <v>553534.34100000001</v>
      </c>
      <c r="Y1099">
        <v>553534.34100000001</v>
      </c>
      <c r="Z1099">
        <v>9.5</v>
      </c>
      <c r="AA1099">
        <v>3249247.08</v>
      </c>
      <c r="AB1099">
        <v>6498493.4620000003</v>
      </c>
      <c r="AC1099">
        <v>0.90500000000000003</v>
      </c>
      <c r="AD1099">
        <v>2</v>
      </c>
      <c r="AE1099">
        <v>19</v>
      </c>
      <c r="AH1099">
        <v>0</v>
      </c>
      <c r="AI1099">
        <v>0</v>
      </c>
      <c r="AJ1099">
        <v>0</v>
      </c>
      <c r="AK1099">
        <v>3464.7</v>
      </c>
      <c r="AL1099">
        <v>0</v>
      </c>
    </row>
    <row r="1100" spans="1:38" hidden="1" x14ac:dyDescent="0.25">
      <c r="A1100">
        <v>2046</v>
      </c>
      <c r="B1100" t="s">
        <v>94</v>
      </c>
      <c r="C1100" t="s">
        <v>102</v>
      </c>
      <c r="D1100" t="s">
        <v>102</v>
      </c>
      <c r="E1100" t="s">
        <v>903</v>
      </c>
      <c r="F1100" t="s">
        <v>102</v>
      </c>
      <c r="H1100" t="s">
        <v>2537</v>
      </c>
      <c r="I1100" t="s">
        <v>57</v>
      </c>
      <c r="J1100" t="s">
        <v>2538</v>
      </c>
      <c r="K1100">
        <v>556</v>
      </c>
      <c r="L1100">
        <v>556</v>
      </c>
      <c r="M1100">
        <v>0</v>
      </c>
      <c r="N1100">
        <v>550</v>
      </c>
      <c r="O1100">
        <v>0</v>
      </c>
      <c r="P1100">
        <v>692.86599999999999</v>
      </c>
      <c r="Q1100">
        <v>707.48099999999999</v>
      </c>
      <c r="R1100">
        <v>20000</v>
      </c>
      <c r="S1100">
        <v>292300</v>
      </c>
      <c r="T1100">
        <v>0</v>
      </c>
      <c r="U1100">
        <v>0</v>
      </c>
      <c r="V1100">
        <v>292300</v>
      </c>
      <c r="W1100">
        <v>229</v>
      </c>
      <c r="X1100">
        <v>264302.02500000002</v>
      </c>
      <c r="Y1100">
        <v>264531.02500000002</v>
      </c>
      <c r="Z1100">
        <v>9.5</v>
      </c>
      <c r="AA1100">
        <v>1553824.08</v>
      </c>
      <c r="AB1100">
        <v>2317981.9040000001</v>
      </c>
      <c r="AC1100">
        <v>0.90500000000000003</v>
      </c>
      <c r="AD1100">
        <v>1.4918</v>
      </c>
      <c r="AE1100">
        <v>14.17</v>
      </c>
      <c r="AH1100">
        <v>0</v>
      </c>
      <c r="AI1100">
        <v>0</v>
      </c>
      <c r="AJ1100">
        <v>0</v>
      </c>
      <c r="AK1100">
        <v>3631.27</v>
      </c>
      <c r="AL1100">
        <v>0</v>
      </c>
    </row>
    <row r="1101" spans="1:38" hidden="1" x14ac:dyDescent="0.25">
      <c r="A1101">
        <v>2054</v>
      </c>
      <c r="B1101" t="s">
        <v>94</v>
      </c>
      <c r="C1101" t="s">
        <v>166</v>
      </c>
      <c r="D1101" t="s">
        <v>166</v>
      </c>
      <c r="E1101" t="s">
        <v>397</v>
      </c>
      <c r="F1101" t="s">
        <v>166</v>
      </c>
      <c r="H1101" t="s">
        <v>2539</v>
      </c>
      <c r="I1101" t="s">
        <v>57</v>
      </c>
      <c r="J1101" t="s">
        <v>2540</v>
      </c>
      <c r="K1101">
        <v>317</v>
      </c>
      <c r="L1101">
        <v>317</v>
      </c>
      <c r="M1101">
        <v>0</v>
      </c>
      <c r="N1101">
        <v>316</v>
      </c>
      <c r="O1101">
        <v>0</v>
      </c>
      <c r="P1101">
        <v>904.34799999999996</v>
      </c>
      <c r="Q1101">
        <v>933.37300000000005</v>
      </c>
      <c r="R1101">
        <v>20000</v>
      </c>
      <c r="S1101">
        <v>580500</v>
      </c>
      <c r="T1101">
        <v>0</v>
      </c>
      <c r="U1101">
        <v>100000</v>
      </c>
      <c r="V1101">
        <v>480500</v>
      </c>
      <c r="W1101">
        <v>0</v>
      </c>
      <c r="X1101">
        <v>434853.19500000001</v>
      </c>
      <c r="Y1101">
        <v>434853.19500000001</v>
      </c>
      <c r="Z1101">
        <v>9.5</v>
      </c>
      <c r="AA1101">
        <v>2530845.59</v>
      </c>
      <c r="AB1101">
        <v>2530845.59</v>
      </c>
      <c r="AC1101">
        <v>0.90500000000000003</v>
      </c>
      <c r="AD1101">
        <v>1</v>
      </c>
      <c r="AE1101">
        <v>9.5</v>
      </c>
      <c r="AH1101">
        <v>0</v>
      </c>
      <c r="AI1101">
        <v>0</v>
      </c>
      <c r="AJ1101">
        <v>0</v>
      </c>
      <c r="AK1101">
        <v>2257.5</v>
      </c>
      <c r="AL1101">
        <v>0</v>
      </c>
    </row>
    <row r="1102" spans="1:38" hidden="1" x14ac:dyDescent="0.25">
      <c r="A1102">
        <v>2055</v>
      </c>
      <c r="B1102" t="s">
        <v>52</v>
      </c>
      <c r="C1102" t="s">
        <v>53</v>
      </c>
      <c r="D1102" t="s">
        <v>59</v>
      </c>
      <c r="E1102" t="s">
        <v>735</v>
      </c>
      <c r="F1102" t="s">
        <v>59</v>
      </c>
      <c r="H1102" t="s">
        <v>2541</v>
      </c>
      <c r="I1102" t="s">
        <v>57</v>
      </c>
      <c r="J1102" t="s">
        <v>2542</v>
      </c>
      <c r="K1102">
        <v>233</v>
      </c>
      <c r="L1102">
        <v>233</v>
      </c>
      <c r="M1102">
        <v>0</v>
      </c>
      <c r="N1102">
        <v>232</v>
      </c>
      <c r="O1102">
        <v>0</v>
      </c>
      <c r="P1102">
        <v>1206.9000000000001</v>
      </c>
      <c r="Q1102">
        <v>1466.9</v>
      </c>
      <c r="R1102">
        <v>1000</v>
      </c>
      <c r="S1102">
        <v>260000</v>
      </c>
      <c r="T1102">
        <v>170000</v>
      </c>
      <c r="U1102">
        <v>0</v>
      </c>
      <c r="V1102">
        <v>430000</v>
      </c>
      <c r="W1102">
        <v>4</v>
      </c>
      <c r="X1102">
        <v>389145.35100000002</v>
      </c>
      <c r="Y1102">
        <v>389149.35100000002</v>
      </c>
      <c r="Z1102">
        <v>9.5</v>
      </c>
      <c r="AA1102">
        <v>2284438.35</v>
      </c>
      <c r="AB1102">
        <v>4569891.5209999997</v>
      </c>
      <c r="AC1102">
        <v>0.90500000000000003</v>
      </c>
      <c r="AD1102">
        <v>2.0004</v>
      </c>
      <c r="AE1102">
        <v>19</v>
      </c>
      <c r="AH1102">
        <v>0</v>
      </c>
      <c r="AI1102">
        <v>0</v>
      </c>
      <c r="AJ1102">
        <v>0</v>
      </c>
      <c r="AK1102">
        <v>2048.5</v>
      </c>
      <c r="AL1102">
        <v>0</v>
      </c>
    </row>
    <row r="1103" spans="1:38" hidden="1" x14ac:dyDescent="0.25">
      <c r="A1103">
        <v>2058</v>
      </c>
      <c r="B1103" t="s">
        <v>94</v>
      </c>
      <c r="C1103" t="s">
        <v>166</v>
      </c>
      <c r="D1103" t="s">
        <v>171</v>
      </c>
      <c r="E1103" t="s">
        <v>320</v>
      </c>
      <c r="F1103" t="s">
        <v>171</v>
      </c>
      <c r="H1103" t="s">
        <v>2543</v>
      </c>
      <c r="I1103" t="s">
        <v>57</v>
      </c>
      <c r="J1103" t="s">
        <v>2544</v>
      </c>
      <c r="K1103">
        <v>347</v>
      </c>
      <c r="L1103">
        <v>347</v>
      </c>
      <c r="M1103">
        <v>0</v>
      </c>
      <c r="N1103">
        <v>345</v>
      </c>
      <c r="O1103">
        <v>0</v>
      </c>
      <c r="P1103">
        <v>1351.271</v>
      </c>
      <c r="Q1103">
        <v>1400.3240000000001</v>
      </c>
      <c r="R1103">
        <v>20000</v>
      </c>
      <c r="S1103">
        <v>981060</v>
      </c>
      <c r="T1103">
        <v>0</v>
      </c>
      <c r="U1103">
        <v>0</v>
      </c>
      <c r="V1103">
        <v>981060</v>
      </c>
      <c r="W1103">
        <v>23</v>
      </c>
      <c r="X1103">
        <v>602000</v>
      </c>
      <c r="Y1103">
        <v>602023</v>
      </c>
      <c r="Z1103">
        <v>38.64</v>
      </c>
      <c r="AA1103">
        <v>3521725.97</v>
      </c>
      <c r="AB1103">
        <v>5598410.5700000003</v>
      </c>
      <c r="AC1103">
        <v>0.61360000000000003</v>
      </c>
      <c r="AD1103">
        <v>1.5896999999999999</v>
      </c>
      <c r="AE1103">
        <v>61.43</v>
      </c>
      <c r="AH1103">
        <v>0</v>
      </c>
      <c r="AI1103">
        <v>0</v>
      </c>
      <c r="AJ1103">
        <v>0</v>
      </c>
      <c r="AK1103">
        <v>3010</v>
      </c>
      <c r="AL1103">
        <v>0</v>
      </c>
    </row>
    <row r="1104" spans="1:38" hidden="1" x14ac:dyDescent="0.25">
      <c r="A1104">
        <v>2064</v>
      </c>
      <c r="B1104" t="s">
        <v>94</v>
      </c>
      <c r="C1104" t="s">
        <v>166</v>
      </c>
      <c r="D1104" t="s">
        <v>166</v>
      </c>
      <c r="E1104" t="s">
        <v>752</v>
      </c>
      <c r="F1104" t="s">
        <v>166</v>
      </c>
      <c r="H1104" t="s">
        <v>2545</v>
      </c>
      <c r="I1104" t="s">
        <v>57</v>
      </c>
      <c r="J1104" t="s">
        <v>2546</v>
      </c>
      <c r="K1104">
        <v>520</v>
      </c>
      <c r="L1104">
        <v>520</v>
      </c>
      <c r="M1104">
        <v>0</v>
      </c>
      <c r="N1104">
        <v>518</v>
      </c>
      <c r="O1104">
        <v>0</v>
      </c>
      <c r="P1104">
        <v>1004.955</v>
      </c>
      <c r="Q1104">
        <v>1033.1320000000001</v>
      </c>
      <c r="R1104">
        <v>20000</v>
      </c>
      <c r="S1104">
        <v>563540</v>
      </c>
      <c r="T1104">
        <v>40000</v>
      </c>
      <c r="U1104">
        <v>0</v>
      </c>
      <c r="V1104">
        <v>603540</v>
      </c>
      <c r="W1104">
        <v>15</v>
      </c>
      <c r="X1104">
        <v>546188.70600000001</v>
      </c>
      <c r="Y1104">
        <v>546203.70600000001</v>
      </c>
      <c r="Z1104">
        <v>9.5</v>
      </c>
      <c r="AA1104">
        <v>3179161.26</v>
      </c>
      <c r="AB1104">
        <v>6358292.5630000001</v>
      </c>
      <c r="AC1104">
        <v>0.90500000000000003</v>
      </c>
      <c r="AD1104">
        <v>2</v>
      </c>
      <c r="AE1104">
        <v>19</v>
      </c>
      <c r="AH1104">
        <v>0</v>
      </c>
      <c r="AI1104">
        <v>0</v>
      </c>
      <c r="AJ1104">
        <v>0</v>
      </c>
      <c r="AK1104">
        <v>3046.5</v>
      </c>
      <c r="AL1104">
        <v>0</v>
      </c>
    </row>
    <row r="1105" spans="1:38" hidden="1" x14ac:dyDescent="0.25">
      <c r="A1105">
        <v>2066</v>
      </c>
      <c r="B1105" t="s">
        <v>71</v>
      </c>
      <c r="C1105" t="s">
        <v>72</v>
      </c>
      <c r="D1105" t="s">
        <v>73</v>
      </c>
      <c r="E1105" t="s">
        <v>74</v>
      </c>
      <c r="F1105" t="s">
        <v>73</v>
      </c>
      <c r="H1105" t="s">
        <v>2547</v>
      </c>
      <c r="I1105" t="s">
        <v>378</v>
      </c>
      <c r="J1105" t="s">
        <v>2548</v>
      </c>
      <c r="K1105">
        <v>2983</v>
      </c>
      <c r="L1105">
        <v>2983</v>
      </c>
      <c r="M1105">
        <v>0</v>
      </c>
      <c r="N1105">
        <v>234</v>
      </c>
      <c r="O1105">
        <v>0</v>
      </c>
      <c r="P1105">
        <v>2408.85</v>
      </c>
      <c r="Q1105">
        <v>2415.36</v>
      </c>
      <c r="R1105">
        <v>20000</v>
      </c>
      <c r="S1105">
        <v>130200</v>
      </c>
      <c r="T1105">
        <v>655682</v>
      </c>
      <c r="U1105">
        <v>0</v>
      </c>
      <c r="V1105">
        <v>785882</v>
      </c>
      <c r="W1105">
        <v>415042.3</v>
      </c>
      <c r="X1105">
        <v>295771.32900000003</v>
      </c>
      <c r="Y1105">
        <v>710813.62899999996</v>
      </c>
      <c r="Z1105">
        <v>9.5500000000000007</v>
      </c>
      <c r="AA1105">
        <v>6776757.7699999996</v>
      </c>
      <c r="AB1105">
        <v>9748563.4279999994</v>
      </c>
      <c r="AC1105">
        <v>0.90449999999999997</v>
      </c>
      <c r="AD1105">
        <v>1.4384999999999999</v>
      </c>
      <c r="AE1105">
        <v>13.74</v>
      </c>
      <c r="AH1105">
        <v>0</v>
      </c>
      <c r="AI1105">
        <v>0</v>
      </c>
      <c r="AJ1105">
        <v>0</v>
      </c>
      <c r="AK1105">
        <v>2323</v>
      </c>
      <c r="AL1105">
        <v>0</v>
      </c>
    </row>
    <row r="1106" spans="1:38" hidden="1" x14ac:dyDescent="0.25">
      <c r="A1106">
        <v>2070</v>
      </c>
      <c r="B1106" t="s">
        <v>52</v>
      </c>
      <c r="C1106" t="s">
        <v>52</v>
      </c>
      <c r="D1106" t="s">
        <v>139</v>
      </c>
      <c r="E1106" t="s">
        <v>1698</v>
      </c>
      <c r="F1106" t="s">
        <v>139</v>
      </c>
      <c r="H1106" t="s">
        <v>2549</v>
      </c>
      <c r="I1106" t="s">
        <v>57</v>
      </c>
      <c r="J1106" t="s">
        <v>2550</v>
      </c>
      <c r="K1106">
        <v>266</v>
      </c>
      <c r="L1106">
        <v>266</v>
      </c>
      <c r="M1106">
        <v>0</v>
      </c>
      <c r="N1106">
        <v>266</v>
      </c>
      <c r="O1106">
        <v>0</v>
      </c>
      <c r="P1106">
        <v>812.82399999999996</v>
      </c>
      <c r="Q1106">
        <v>830.18200000000002</v>
      </c>
      <c r="R1106">
        <v>20000</v>
      </c>
      <c r="S1106">
        <v>347160</v>
      </c>
      <c r="T1106">
        <v>0</v>
      </c>
      <c r="U1106">
        <v>0</v>
      </c>
      <c r="V1106">
        <v>347160</v>
      </c>
      <c r="W1106">
        <v>0</v>
      </c>
      <c r="X1106">
        <v>314180.58</v>
      </c>
      <c r="Y1106">
        <v>314180.58</v>
      </c>
      <c r="Z1106">
        <v>9.5</v>
      </c>
      <c r="AA1106">
        <v>1844239.18</v>
      </c>
      <c r="AB1106">
        <v>3688479.1579999998</v>
      </c>
      <c r="AC1106">
        <v>0.90500000000000003</v>
      </c>
      <c r="AD1106">
        <v>2</v>
      </c>
      <c r="AE1106">
        <v>19</v>
      </c>
      <c r="AH1106">
        <v>0</v>
      </c>
      <c r="AI1106">
        <v>0</v>
      </c>
      <c r="AJ1106">
        <v>0</v>
      </c>
      <c r="AK1106">
        <v>2660</v>
      </c>
      <c r="AL1106">
        <v>0</v>
      </c>
    </row>
    <row r="1107" spans="1:38" hidden="1" x14ac:dyDescent="0.25">
      <c r="A1107">
        <v>2072</v>
      </c>
      <c r="B1107" t="s">
        <v>45</v>
      </c>
      <c r="C1107" t="s">
        <v>46</v>
      </c>
      <c r="D1107" t="s">
        <v>231</v>
      </c>
      <c r="E1107" t="s">
        <v>344</v>
      </c>
      <c r="F1107" t="s">
        <v>231</v>
      </c>
      <c r="H1107" t="s">
        <v>2551</v>
      </c>
      <c r="I1107" t="s">
        <v>79</v>
      </c>
      <c r="J1107" t="s">
        <v>2552</v>
      </c>
      <c r="K1107">
        <v>39</v>
      </c>
      <c r="L1107">
        <v>39</v>
      </c>
      <c r="M1107">
        <v>0</v>
      </c>
      <c r="N1107">
        <v>0</v>
      </c>
      <c r="O1107">
        <v>0</v>
      </c>
      <c r="P1107">
        <v>197.93</v>
      </c>
      <c r="Q1107">
        <v>224.80199999999999</v>
      </c>
      <c r="R1107">
        <v>40000</v>
      </c>
      <c r="S1107">
        <v>1074880</v>
      </c>
      <c r="T1107">
        <v>0</v>
      </c>
      <c r="U1107">
        <v>0</v>
      </c>
      <c r="V1107">
        <v>1074880</v>
      </c>
      <c r="W1107">
        <v>1764556.75</v>
      </c>
      <c r="X1107">
        <v>0</v>
      </c>
      <c r="Y1107">
        <v>1764556.75</v>
      </c>
      <c r="Z1107">
        <v>-64.16</v>
      </c>
      <c r="AA1107">
        <v>15276214.279999999</v>
      </c>
      <c r="AB1107">
        <v>17975592</v>
      </c>
      <c r="AC1107">
        <v>1.6415999999999999</v>
      </c>
      <c r="AD1107">
        <v>1.1767000000000001</v>
      </c>
      <c r="AE1107">
        <v>-75.5</v>
      </c>
      <c r="AH1107">
        <v>0</v>
      </c>
      <c r="AI1107">
        <v>0</v>
      </c>
      <c r="AJ1107">
        <v>0</v>
      </c>
      <c r="AK1107">
        <v>0</v>
      </c>
      <c r="AL1107">
        <v>0</v>
      </c>
    </row>
    <row r="1108" spans="1:38" hidden="1" x14ac:dyDescent="0.25">
      <c r="A1108">
        <v>2073</v>
      </c>
      <c r="B1108" t="s">
        <v>52</v>
      </c>
      <c r="C1108" t="s">
        <v>129</v>
      </c>
      <c r="D1108" t="s">
        <v>252</v>
      </c>
      <c r="E1108" t="s">
        <v>1062</v>
      </c>
      <c r="F1108" t="s">
        <v>252</v>
      </c>
      <c r="H1108" t="s">
        <v>2553</v>
      </c>
      <c r="I1108" t="s">
        <v>57</v>
      </c>
      <c r="J1108" t="s">
        <v>2554</v>
      </c>
      <c r="K1108">
        <v>361</v>
      </c>
      <c r="L1108">
        <v>361</v>
      </c>
      <c r="M1108">
        <v>0</v>
      </c>
      <c r="N1108">
        <v>360</v>
      </c>
      <c r="O1108">
        <v>0</v>
      </c>
      <c r="P1108">
        <v>760.20299999999997</v>
      </c>
      <c r="Q1108">
        <v>788.09400000000005</v>
      </c>
      <c r="R1108">
        <v>20000</v>
      </c>
      <c r="S1108">
        <v>557820</v>
      </c>
      <c r="T1108">
        <v>0</v>
      </c>
      <c r="U1108">
        <v>0</v>
      </c>
      <c r="V1108">
        <v>557820</v>
      </c>
      <c r="W1108">
        <v>0</v>
      </c>
      <c r="X1108">
        <v>504828</v>
      </c>
      <c r="Y1108">
        <v>504828</v>
      </c>
      <c r="Z1108">
        <v>9.5</v>
      </c>
      <c r="AA1108">
        <v>2963340</v>
      </c>
      <c r="AB1108">
        <v>5926680.3600000003</v>
      </c>
      <c r="AC1108">
        <v>0.90500000000000003</v>
      </c>
      <c r="AD1108">
        <v>2</v>
      </c>
      <c r="AE1108">
        <v>19</v>
      </c>
      <c r="AH1108">
        <v>0</v>
      </c>
      <c r="AI1108">
        <v>0</v>
      </c>
      <c r="AJ1108">
        <v>0</v>
      </c>
      <c r="AK1108">
        <v>3600</v>
      </c>
      <c r="AL1108">
        <v>0</v>
      </c>
    </row>
    <row r="1109" spans="1:38" hidden="1" x14ac:dyDescent="0.25">
      <c r="A1109">
        <v>2074</v>
      </c>
      <c r="B1109" t="s">
        <v>45</v>
      </c>
      <c r="C1109" t="s">
        <v>46</v>
      </c>
      <c r="D1109" t="s">
        <v>47</v>
      </c>
      <c r="E1109" t="s">
        <v>615</v>
      </c>
      <c r="F1109" t="s">
        <v>47</v>
      </c>
      <c r="H1109" t="s">
        <v>2555</v>
      </c>
      <c r="I1109" t="s">
        <v>50</v>
      </c>
      <c r="J1109" t="s">
        <v>2556</v>
      </c>
      <c r="K1109">
        <v>4139</v>
      </c>
      <c r="L1109">
        <v>4139</v>
      </c>
      <c r="M1109">
        <v>0</v>
      </c>
      <c r="N1109">
        <v>105</v>
      </c>
      <c r="O1109">
        <v>0</v>
      </c>
      <c r="P1109">
        <v>1517.5239999999999</v>
      </c>
      <c r="Q1109">
        <v>1537.5039999999999</v>
      </c>
      <c r="R1109">
        <v>40000</v>
      </c>
      <c r="S1109">
        <v>799200</v>
      </c>
      <c r="T1109">
        <v>276000</v>
      </c>
      <c r="U1109">
        <v>0</v>
      </c>
      <c r="V1109">
        <v>1075200</v>
      </c>
      <c r="W1109">
        <v>820613.55</v>
      </c>
      <c r="X1109">
        <v>179072.25</v>
      </c>
      <c r="Y1109">
        <v>999685.8</v>
      </c>
      <c r="Z1109">
        <v>7.02</v>
      </c>
      <c r="AA1109">
        <v>8826746.4399999995</v>
      </c>
      <c r="AB1109">
        <v>10053025.27</v>
      </c>
      <c r="AC1109">
        <v>0.92979999999999996</v>
      </c>
      <c r="AD1109">
        <v>1.1389</v>
      </c>
      <c r="AE1109">
        <v>8</v>
      </c>
      <c r="AH1109">
        <v>0</v>
      </c>
      <c r="AI1109">
        <v>0</v>
      </c>
      <c r="AJ1109">
        <v>0</v>
      </c>
      <c r="AK1109">
        <v>1050</v>
      </c>
      <c r="AL1109">
        <v>0</v>
      </c>
    </row>
    <row r="1110" spans="1:38" hidden="1" x14ac:dyDescent="0.25">
      <c r="A1110">
        <v>2076</v>
      </c>
      <c r="B1110" t="s">
        <v>45</v>
      </c>
      <c r="C1110" t="s">
        <v>45</v>
      </c>
      <c r="D1110" t="s">
        <v>608</v>
      </c>
      <c r="E1110" t="s">
        <v>609</v>
      </c>
      <c r="F1110" t="s">
        <v>608</v>
      </c>
      <c r="H1110" t="s">
        <v>2557</v>
      </c>
      <c r="I1110" t="s">
        <v>57</v>
      </c>
      <c r="J1110" t="s">
        <v>2558</v>
      </c>
      <c r="K1110">
        <v>239</v>
      </c>
      <c r="L1110">
        <v>239</v>
      </c>
      <c r="M1110">
        <v>0</v>
      </c>
      <c r="N1110">
        <v>239</v>
      </c>
      <c r="O1110">
        <v>0</v>
      </c>
      <c r="P1110">
        <v>360.97399999999999</v>
      </c>
      <c r="Q1110">
        <v>370.72199999999998</v>
      </c>
      <c r="R1110">
        <v>40000</v>
      </c>
      <c r="S1110">
        <v>389920</v>
      </c>
      <c r="T1110">
        <v>126000</v>
      </c>
      <c r="U1110">
        <v>114000</v>
      </c>
      <c r="V1110">
        <v>401920</v>
      </c>
      <c r="W1110">
        <v>0</v>
      </c>
      <c r="X1110">
        <v>363736.83199999999</v>
      </c>
      <c r="Y1110">
        <v>363736.83199999999</v>
      </c>
      <c r="Z1110">
        <v>9.5</v>
      </c>
      <c r="AA1110">
        <v>2135135.12</v>
      </c>
      <c r="AB1110">
        <v>2135135.12</v>
      </c>
      <c r="AC1110">
        <v>0.90500000000000003</v>
      </c>
      <c r="AD1110">
        <v>1</v>
      </c>
      <c r="AE1110">
        <v>9.5</v>
      </c>
      <c r="AH1110">
        <v>0</v>
      </c>
      <c r="AI1110">
        <v>0</v>
      </c>
      <c r="AJ1110">
        <v>0</v>
      </c>
      <c r="AK1110">
        <v>1830.5</v>
      </c>
      <c r="AL1110">
        <v>0</v>
      </c>
    </row>
    <row r="1111" spans="1:38" hidden="1" x14ac:dyDescent="0.25">
      <c r="A1111">
        <v>2077</v>
      </c>
      <c r="B1111" t="s">
        <v>52</v>
      </c>
      <c r="C1111" t="s">
        <v>120</v>
      </c>
      <c r="D1111" t="s">
        <v>121</v>
      </c>
      <c r="E1111" t="s">
        <v>148</v>
      </c>
      <c r="F1111" t="s">
        <v>121</v>
      </c>
      <c r="H1111" t="s">
        <v>2559</v>
      </c>
      <c r="I1111" t="s">
        <v>79</v>
      </c>
      <c r="J1111" t="s">
        <v>2560</v>
      </c>
      <c r="K1111">
        <v>87</v>
      </c>
      <c r="L1111">
        <v>87</v>
      </c>
      <c r="M1111">
        <v>0</v>
      </c>
      <c r="N1111">
        <v>0</v>
      </c>
      <c r="O1111">
        <v>0</v>
      </c>
      <c r="P1111">
        <v>1343.1969999999999</v>
      </c>
      <c r="Q1111">
        <v>1362.0360000000001</v>
      </c>
      <c r="R1111">
        <v>30000</v>
      </c>
      <c r="S1111">
        <v>565170</v>
      </c>
      <c r="T1111">
        <v>90000</v>
      </c>
      <c r="U1111">
        <v>0</v>
      </c>
      <c r="V1111">
        <v>655170</v>
      </c>
      <c r="W1111">
        <v>620411.4</v>
      </c>
      <c r="X1111">
        <v>0</v>
      </c>
      <c r="Y1111">
        <v>620411.4</v>
      </c>
      <c r="Z1111">
        <v>5.31</v>
      </c>
      <c r="AA1111">
        <v>6272212.4900000002</v>
      </c>
      <c r="AB1111">
        <v>5984906.8700000001</v>
      </c>
      <c r="AC1111">
        <v>0.94689999999999996</v>
      </c>
      <c r="AD1111">
        <v>0.95420000000000005</v>
      </c>
      <c r="AE1111">
        <v>5.07</v>
      </c>
      <c r="AH1111">
        <v>0</v>
      </c>
      <c r="AI1111">
        <v>0</v>
      </c>
      <c r="AJ1111">
        <v>0</v>
      </c>
      <c r="AK1111">
        <v>0</v>
      </c>
      <c r="AL1111">
        <v>0</v>
      </c>
    </row>
    <row r="1112" spans="1:38" hidden="1" x14ac:dyDescent="0.25">
      <c r="A1112">
        <v>2079</v>
      </c>
      <c r="B1112" t="s">
        <v>71</v>
      </c>
      <c r="C1112" t="s">
        <v>108</v>
      </c>
      <c r="D1112" t="s">
        <v>340</v>
      </c>
      <c r="E1112" t="s">
        <v>1096</v>
      </c>
      <c r="F1112" t="s">
        <v>340</v>
      </c>
      <c r="H1112" t="s">
        <v>2561</v>
      </c>
      <c r="I1112" t="s">
        <v>57</v>
      </c>
      <c r="J1112" t="s">
        <v>2562</v>
      </c>
      <c r="K1112">
        <v>892</v>
      </c>
      <c r="L1112">
        <v>892</v>
      </c>
      <c r="M1112">
        <v>0</v>
      </c>
      <c r="N1112">
        <v>880</v>
      </c>
      <c r="O1112">
        <v>0</v>
      </c>
      <c r="P1112">
        <v>737.21600000000001</v>
      </c>
      <c r="Q1112">
        <v>760.51400000000001</v>
      </c>
      <c r="R1112">
        <v>20000</v>
      </c>
      <c r="S1112">
        <v>465960</v>
      </c>
      <c r="T1112">
        <v>0</v>
      </c>
      <c r="U1112">
        <v>0</v>
      </c>
      <c r="V1112">
        <v>465960</v>
      </c>
      <c r="W1112">
        <v>406</v>
      </c>
      <c r="X1112">
        <v>842983.02599999995</v>
      </c>
      <c r="Y1112">
        <v>843389.02599999995</v>
      </c>
      <c r="Z1112">
        <v>-81</v>
      </c>
      <c r="AA1112">
        <v>4911199.08</v>
      </c>
      <c r="AB1112">
        <v>4909277.08</v>
      </c>
      <c r="AC1112">
        <v>1.81</v>
      </c>
      <c r="AD1112">
        <v>0.99960000000000004</v>
      </c>
      <c r="AE1112">
        <v>-80.97</v>
      </c>
      <c r="AH1112">
        <v>0</v>
      </c>
      <c r="AI1112">
        <v>0</v>
      </c>
      <c r="AJ1112">
        <v>0</v>
      </c>
      <c r="AK1112">
        <v>4350.7</v>
      </c>
      <c r="AL1112">
        <v>0</v>
      </c>
    </row>
    <row r="1113" spans="1:38" hidden="1" x14ac:dyDescent="0.25">
      <c r="A1113">
        <v>2081</v>
      </c>
      <c r="B1113" t="s">
        <v>94</v>
      </c>
      <c r="C1113" t="s">
        <v>95</v>
      </c>
      <c r="D1113" t="s">
        <v>331</v>
      </c>
      <c r="E1113" t="s">
        <v>985</v>
      </c>
      <c r="F1113" t="s">
        <v>331</v>
      </c>
      <c r="H1113" t="s">
        <v>2563</v>
      </c>
      <c r="I1113" t="s">
        <v>57</v>
      </c>
      <c r="J1113" t="s">
        <v>2564</v>
      </c>
      <c r="K1113">
        <v>348</v>
      </c>
      <c r="L1113">
        <v>348</v>
      </c>
      <c r="M1113">
        <v>0</v>
      </c>
      <c r="N1113">
        <v>239</v>
      </c>
      <c r="O1113">
        <v>0</v>
      </c>
      <c r="P1113">
        <v>780.38800000000003</v>
      </c>
      <c r="Q1113">
        <v>809.03200000000004</v>
      </c>
      <c r="R1113">
        <v>20000</v>
      </c>
      <c r="S1113">
        <v>572880</v>
      </c>
      <c r="T1113">
        <v>0</v>
      </c>
      <c r="U1113">
        <v>0</v>
      </c>
      <c r="V1113">
        <v>572880</v>
      </c>
      <c r="W1113">
        <v>3621</v>
      </c>
      <c r="X1113">
        <v>445800</v>
      </c>
      <c r="Y1113">
        <v>449421</v>
      </c>
      <c r="Z1113">
        <v>21.55</v>
      </c>
      <c r="AA1113">
        <v>2657091.0699999998</v>
      </c>
      <c r="AB1113">
        <v>5277762.07</v>
      </c>
      <c r="AC1113">
        <v>0.78449999999999998</v>
      </c>
      <c r="AD1113">
        <v>1.9863</v>
      </c>
      <c r="AE1113">
        <v>42.8</v>
      </c>
      <c r="AH1113">
        <v>0</v>
      </c>
      <c r="AI1113">
        <v>0</v>
      </c>
      <c r="AJ1113">
        <v>0</v>
      </c>
      <c r="AK1113">
        <v>2229</v>
      </c>
      <c r="AL1113">
        <v>0</v>
      </c>
    </row>
    <row r="1114" spans="1:38" hidden="1" x14ac:dyDescent="0.25">
      <c r="A1114">
        <v>2081</v>
      </c>
      <c r="B1114" t="s">
        <v>94</v>
      </c>
      <c r="C1114" t="s">
        <v>95</v>
      </c>
      <c r="D1114" t="s">
        <v>331</v>
      </c>
      <c r="E1114" t="s">
        <v>985</v>
      </c>
      <c r="F1114" t="s">
        <v>331</v>
      </c>
      <c r="H1114" t="s">
        <v>2563</v>
      </c>
      <c r="I1114" t="s">
        <v>57</v>
      </c>
      <c r="J1114" t="s">
        <v>2564</v>
      </c>
      <c r="K1114">
        <v>349</v>
      </c>
      <c r="L1114">
        <v>349</v>
      </c>
      <c r="M1114">
        <v>0</v>
      </c>
      <c r="N1114">
        <v>239</v>
      </c>
      <c r="O1114">
        <v>0</v>
      </c>
      <c r="P1114">
        <v>780.38800000000003</v>
      </c>
      <c r="Q1114">
        <v>809.03200000000004</v>
      </c>
      <c r="R1114">
        <v>20000</v>
      </c>
      <c r="S1114">
        <v>572880</v>
      </c>
      <c r="T1114">
        <v>0</v>
      </c>
      <c r="U1114">
        <v>0</v>
      </c>
      <c r="V1114">
        <v>572880</v>
      </c>
      <c r="W1114">
        <v>3621</v>
      </c>
      <c r="X1114">
        <v>445800</v>
      </c>
      <c r="Y1114">
        <v>449421</v>
      </c>
      <c r="Z1114">
        <v>21.55</v>
      </c>
      <c r="AA1114">
        <v>2657091.0699999998</v>
      </c>
      <c r="AB1114">
        <v>5277762.07</v>
      </c>
      <c r="AC1114">
        <v>0.78449999999999998</v>
      </c>
      <c r="AD1114">
        <v>1.9863</v>
      </c>
      <c r="AE1114">
        <v>42.8</v>
      </c>
      <c r="AH1114">
        <v>0</v>
      </c>
      <c r="AI1114">
        <v>0</v>
      </c>
      <c r="AJ1114">
        <v>0</v>
      </c>
      <c r="AK1114">
        <v>2229</v>
      </c>
      <c r="AL1114">
        <v>0</v>
      </c>
    </row>
    <row r="1115" spans="1:38" hidden="1" x14ac:dyDescent="0.25">
      <c r="A1115">
        <v>2083</v>
      </c>
      <c r="B1115" t="s">
        <v>52</v>
      </c>
      <c r="C1115" t="s">
        <v>120</v>
      </c>
      <c r="D1115" t="s">
        <v>121</v>
      </c>
      <c r="E1115" t="s">
        <v>148</v>
      </c>
      <c r="F1115" t="s">
        <v>121</v>
      </c>
      <c r="H1115" t="s">
        <v>2565</v>
      </c>
      <c r="I1115" t="s">
        <v>79</v>
      </c>
      <c r="J1115" t="s">
        <v>2566</v>
      </c>
      <c r="K1115">
        <v>71</v>
      </c>
      <c r="L1115">
        <v>71</v>
      </c>
      <c r="M1115">
        <v>0</v>
      </c>
      <c r="N1115">
        <v>0</v>
      </c>
      <c r="O1115">
        <v>0</v>
      </c>
      <c r="P1115">
        <v>2946.2739999999999</v>
      </c>
      <c r="Q1115">
        <v>3010.9319999999998</v>
      </c>
      <c r="R1115">
        <v>20000</v>
      </c>
      <c r="S1115">
        <v>1293160</v>
      </c>
      <c r="T1115">
        <v>0</v>
      </c>
      <c r="U1115">
        <v>50000</v>
      </c>
      <c r="V1115">
        <v>1243160</v>
      </c>
      <c r="W1115">
        <v>1162241.25</v>
      </c>
      <c r="X1115">
        <v>0</v>
      </c>
      <c r="Y1115">
        <v>1162241.25</v>
      </c>
      <c r="Z1115">
        <v>6.51</v>
      </c>
      <c r="AA1115">
        <v>11203022.880000001</v>
      </c>
      <c r="AB1115">
        <v>11107739.949999999</v>
      </c>
      <c r="AC1115">
        <v>0.93489999999999995</v>
      </c>
      <c r="AD1115">
        <v>0.99150000000000005</v>
      </c>
      <c r="AE1115">
        <v>6.45</v>
      </c>
      <c r="AH1115">
        <v>0</v>
      </c>
      <c r="AI1115">
        <v>0</v>
      </c>
      <c r="AJ1115">
        <v>0</v>
      </c>
      <c r="AK1115">
        <v>0</v>
      </c>
      <c r="AL1115">
        <v>0</v>
      </c>
    </row>
    <row r="1116" spans="1:38" hidden="1" x14ac:dyDescent="0.25">
      <c r="A1116">
        <v>2085</v>
      </c>
      <c r="B1116" t="s">
        <v>94</v>
      </c>
      <c r="C1116" t="s">
        <v>166</v>
      </c>
      <c r="D1116" t="s">
        <v>312</v>
      </c>
      <c r="E1116" t="s">
        <v>382</v>
      </c>
      <c r="F1116" t="s">
        <v>312</v>
      </c>
      <c r="H1116" t="s">
        <v>2567</v>
      </c>
      <c r="I1116" t="s">
        <v>57</v>
      </c>
      <c r="J1116" t="s">
        <v>2568</v>
      </c>
      <c r="K1116">
        <v>506</v>
      </c>
      <c r="L1116">
        <v>506</v>
      </c>
      <c r="M1116">
        <v>0</v>
      </c>
      <c r="N1116">
        <v>500</v>
      </c>
      <c r="O1116">
        <v>0</v>
      </c>
      <c r="P1116">
        <v>970.82399999999996</v>
      </c>
      <c r="Q1116">
        <v>1000.7430000000001</v>
      </c>
      <c r="R1116">
        <v>20000</v>
      </c>
      <c r="S1116">
        <v>598380</v>
      </c>
      <c r="T1116">
        <v>0</v>
      </c>
      <c r="U1116">
        <v>0</v>
      </c>
      <c r="V1116">
        <v>598380</v>
      </c>
      <c r="W1116">
        <v>5956</v>
      </c>
      <c r="X1116">
        <v>535578.196</v>
      </c>
      <c r="Y1116">
        <v>541534.196</v>
      </c>
      <c r="Z1116">
        <v>9.5</v>
      </c>
      <c r="AA1116">
        <v>3173320.92</v>
      </c>
      <c r="AB1116">
        <v>3118323.92</v>
      </c>
      <c r="AC1116">
        <v>0.90500000000000003</v>
      </c>
      <c r="AD1116">
        <v>0.98270000000000002</v>
      </c>
      <c r="AE1116">
        <v>9.34</v>
      </c>
      <c r="AH1116">
        <v>0</v>
      </c>
      <c r="AI1116">
        <v>0</v>
      </c>
      <c r="AJ1116">
        <v>0</v>
      </c>
      <c r="AK1116">
        <v>3607</v>
      </c>
      <c r="AL1116">
        <v>0</v>
      </c>
    </row>
    <row r="1117" spans="1:38" hidden="1" x14ac:dyDescent="0.25">
      <c r="A1117">
        <v>2086</v>
      </c>
      <c r="B1117" t="s">
        <v>71</v>
      </c>
      <c r="C1117" t="s">
        <v>72</v>
      </c>
      <c r="D1117" t="s">
        <v>73</v>
      </c>
      <c r="E1117" t="s">
        <v>74</v>
      </c>
      <c r="F1117" t="s">
        <v>73</v>
      </c>
      <c r="H1117" t="s">
        <v>2569</v>
      </c>
      <c r="I1117" t="s">
        <v>378</v>
      </c>
      <c r="J1117" t="s">
        <v>2570</v>
      </c>
      <c r="K1117">
        <v>1916</v>
      </c>
      <c r="L1117">
        <v>1916</v>
      </c>
      <c r="M1117">
        <v>0</v>
      </c>
      <c r="N1117">
        <v>222</v>
      </c>
      <c r="O1117">
        <v>0</v>
      </c>
      <c r="P1117">
        <v>1558.92</v>
      </c>
      <c r="Q1117">
        <v>1570.36</v>
      </c>
      <c r="R1117">
        <v>40000</v>
      </c>
      <c r="S1117">
        <v>457600</v>
      </c>
      <c r="T1117">
        <v>265256</v>
      </c>
      <c r="U1117">
        <v>0</v>
      </c>
      <c r="V1117">
        <v>722856</v>
      </c>
      <c r="W1117">
        <v>365843.81</v>
      </c>
      <c r="X1117">
        <v>281511.15299999999</v>
      </c>
      <c r="Y1117">
        <v>647354.96299999999</v>
      </c>
      <c r="Z1117">
        <v>10.44</v>
      </c>
      <c r="AA1117">
        <v>6019294.2199999997</v>
      </c>
      <c r="AB1117">
        <v>9365096.7459999993</v>
      </c>
      <c r="AC1117">
        <v>0.89559999999999995</v>
      </c>
      <c r="AD1117">
        <v>1.5558000000000001</v>
      </c>
      <c r="AE1117">
        <v>16.239999999999998</v>
      </c>
      <c r="AH1117">
        <v>0</v>
      </c>
      <c r="AI1117">
        <v>0</v>
      </c>
      <c r="AJ1117">
        <v>0</v>
      </c>
      <c r="AK1117">
        <v>2211</v>
      </c>
      <c r="AL1117">
        <v>0</v>
      </c>
    </row>
    <row r="1118" spans="1:38" hidden="1" x14ac:dyDescent="0.25">
      <c r="A1118">
        <v>2087</v>
      </c>
      <c r="B1118" t="s">
        <v>52</v>
      </c>
      <c r="C1118" t="s">
        <v>129</v>
      </c>
      <c r="D1118" t="s">
        <v>252</v>
      </c>
      <c r="E1118" t="s">
        <v>253</v>
      </c>
      <c r="F1118" t="s">
        <v>252</v>
      </c>
      <c r="H1118" t="s">
        <v>2571</v>
      </c>
      <c r="I1118" t="s">
        <v>57</v>
      </c>
      <c r="J1118" t="s">
        <v>2572</v>
      </c>
      <c r="K1118">
        <v>195</v>
      </c>
      <c r="L1118">
        <v>195</v>
      </c>
      <c r="M1118">
        <v>0</v>
      </c>
      <c r="N1118">
        <v>193</v>
      </c>
      <c r="O1118">
        <v>0</v>
      </c>
      <c r="P1118">
        <v>472.16300000000001</v>
      </c>
      <c r="Q1118">
        <v>487.83600000000001</v>
      </c>
      <c r="R1118">
        <v>20000</v>
      </c>
      <c r="S1118">
        <v>313460</v>
      </c>
      <c r="T1118">
        <v>0</v>
      </c>
      <c r="U1118">
        <v>0</v>
      </c>
      <c r="V1118">
        <v>313460</v>
      </c>
      <c r="W1118">
        <v>453</v>
      </c>
      <c r="X1118">
        <v>283228.46899999998</v>
      </c>
      <c r="Y1118">
        <v>283681.46899999998</v>
      </c>
      <c r="Z1118">
        <v>9.5</v>
      </c>
      <c r="AA1118">
        <v>1668666.87</v>
      </c>
      <c r="AB1118">
        <v>3331248.9550000001</v>
      </c>
      <c r="AC1118">
        <v>0.90500000000000003</v>
      </c>
      <c r="AD1118">
        <v>1.9964</v>
      </c>
      <c r="AE1118">
        <v>18.97</v>
      </c>
      <c r="AH1118">
        <v>0</v>
      </c>
      <c r="AI1118">
        <v>0</v>
      </c>
      <c r="AJ1118">
        <v>0</v>
      </c>
      <c r="AK1118">
        <v>1922.5</v>
      </c>
      <c r="AL1118">
        <v>0</v>
      </c>
    </row>
    <row r="1119" spans="1:38" hidden="1" x14ac:dyDescent="0.25">
      <c r="A1119">
        <v>2089</v>
      </c>
      <c r="B1119" t="s">
        <v>94</v>
      </c>
      <c r="C1119" t="s">
        <v>95</v>
      </c>
      <c r="D1119" t="s">
        <v>393</v>
      </c>
      <c r="E1119" t="s">
        <v>434</v>
      </c>
      <c r="F1119" t="s">
        <v>393</v>
      </c>
      <c r="H1119" t="s">
        <v>2573</v>
      </c>
      <c r="I1119" t="s">
        <v>57</v>
      </c>
      <c r="J1119" t="s">
        <v>2574</v>
      </c>
      <c r="K1119">
        <v>463</v>
      </c>
      <c r="L1119">
        <v>463</v>
      </c>
      <c r="M1119">
        <v>0</v>
      </c>
      <c r="N1119">
        <v>442</v>
      </c>
      <c r="O1119">
        <v>0</v>
      </c>
      <c r="P1119">
        <v>643.73800000000006</v>
      </c>
      <c r="Q1119">
        <v>644.73</v>
      </c>
      <c r="R1119">
        <v>40000</v>
      </c>
      <c r="S1119">
        <v>39680</v>
      </c>
      <c r="T1119">
        <v>808411</v>
      </c>
      <c r="U1119">
        <v>0</v>
      </c>
      <c r="V1119">
        <v>848091</v>
      </c>
      <c r="W1119">
        <v>2240</v>
      </c>
      <c r="X1119">
        <v>33670.294999999998</v>
      </c>
      <c r="Y1119">
        <v>35910.294999999998</v>
      </c>
      <c r="Z1119">
        <v>95.77</v>
      </c>
      <c r="AA1119">
        <v>221744.96</v>
      </c>
      <c r="AB1119">
        <v>421800.48300000001</v>
      </c>
      <c r="AC1119">
        <v>4.2299999999999997E-2</v>
      </c>
      <c r="AD1119">
        <v>1.9021999999999999</v>
      </c>
      <c r="AE1119">
        <v>182.17</v>
      </c>
      <c r="AH1119">
        <v>0</v>
      </c>
      <c r="AI1119">
        <v>0</v>
      </c>
      <c r="AJ1119">
        <v>0</v>
      </c>
      <c r="AK1119">
        <v>4175.8999999999996</v>
      </c>
      <c r="AL1119">
        <v>0</v>
      </c>
    </row>
    <row r="1120" spans="1:38" hidden="1" x14ac:dyDescent="0.25">
      <c r="A1120">
        <v>2090</v>
      </c>
      <c r="B1120" t="s">
        <v>94</v>
      </c>
      <c r="C1120" t="s">
        <v>166</v>
      </c>
      <c r="D1120" t="s">
        <v>167</v>
      </c>
      <c r="E1120" t="s">
        <v>402</v>
      </c>
      <c r="F1120" t="s">
        <v>167</v>
      </c>
      <c r="H1120" t="s">
        <v>2575</v>
      </c>
      <c r="I1120" t="s">
        <v>57</v>
      </c>
      <c r="J1120" t="s">
        <v>2576</v>
      </c>
      <c r="K1120">
        <v>891</v>
      </c>
      <c r="L1120">
        <v>891</v>
      </c>
      <c r="M1120">
        <v>0</v>
      </c>
      <c r="N1120">
        <v>816</v>
      </c>
      <c r="O1120">
        <v>0</v>
      </c>
      <c r="P1120">
        <v>1583.8489999999999</v>
      </c>
      <c r="Q1120">
        <v>1633.415</v>
      </c>
      <c r="R1120">
        <v>20000</v>
      </c>
      <c r="S1120">
        <v>991320</v>
      </c>
      <c r="T1120">
        <v>800000</v>
      </c>
      <c r="U1120">
        <v>0</v>
      </c>
      <c r="V1120">
        <v>1791320</v>
      </c>
      <c r="W1120">
        <v>8806</v>
      </c>
      <c r="X1120">
        <v>1612342.56</v>
      </c>
      <c r="Y1120">
        <v>1621148.56</v>
      </c>
      <c r="Z1120">
        <v>9.5</v>
      </c>
      <c r="AA1120">
        <v>9548652.4900000002</v>
      </c>
      <c r="AB1120">
        <v>18956861.561999999</v>
      </c>
      <c r="AC1120">
        <v>0.90500000000000003</v>
      </c>
      <c r="AD1120">
        <v>1.9853000000000001</v>
      </c>
      <c r="AE1120">
        <v>18.86</v>
      </c>
      <c r="AH1120">
        <v>0</v>
      </c>
      <c r="AI1120">
        <v>0</v>
      </c>
      <c r="AJ1120">
        <v>0</v>
      </c>
      <c r="AK1120">
        <v>8160</v>
      </c>
      <c r="AL1120">
        <v>0</v>
      </c>
    </row>
    <row r="1121" spans="1:38" hidden="1" x14ac:dyDescent="0.25">
      <c r="A1121">
        <v>2093</v>
      </c>
      <c r="B1121" t="s">
        <v>71</v>
      </c>
      <c r="C1121" t="s">
        <v>108</v>
      </c>
      <c r="D1121" t="s">
        <v>340</v>
      </c>
      <c r="E1121" t="s">
        <v>963</v>
      </c>
      <c r="F1121" t="s">
        <v>340</v>
      </c>
      <c r="H1121" t="s">
        <v>2577</v>
      </c>
      <c r="I1121" t="s">
        <v>57</v>
      </c>
      <c r="J1121" t="s">
        <v>2578</v>
      </c>
      <c r="K1121">
        <v>871</v>
      </c>
      <c r="L1121">
        <v>871</v>
      </c>
      <c r="M1121">
        <v>0</v>
      </c>
      <c r="N1121">
        <v>841</v>
      </c>
      <c r="O1121">
        <v>0</v>
      </c>
      <c r="P1121">
        <v>9323.26</v>
      </c>
      <c r="Q1121">
        <v>9499.3700000000008</v>
      </c>
      <c r="R1121">
        <v>4000</v>
      </c>
      <c r="S1121">
        <v>704440</v>
      </c>
      <c r="T1121">
        <v>0</v>
      </c>
      <c r="U1121">
        <v>0</v>
      </c>
      <c r="V1121">
        <v>704440</v>
      </c>
      <c r="W1121">
        <v>1626</v>
      </c>
      <c r="X1121">
        <v>1253852.19</v>
      </c>
      <c r="Y1121">
        <v>1255478.19</v>
      </c>
      <c r="Z1121">
        <v>-78.22</v>
      </c>
      <c r="AA1121">
        <v>7317476.3399999999</v>
      </c>
      <c r="AB1121">
        <v>7306484.3399999999</v>
      </c>
      <c r="AC1121">
        <v>1.7822</v>
      </c>
      <c r="AD1121">
        <v>0.99850000000000005</v>
      </c>
      <c r="AE1121">
        <v>-78.099999999999994</v>
      </c>
      <c r="AH1121">
        <v>0</v>
      </c>
      <c r="AI1121">
        <v>0</v>
      </c>
      <c r="AJ1121">
        <v>0</v>
      </c>
      <c r="AK1121">
        <v>4232.2</v>
      </c>
      <c r="AL1121">
        <v>0</v>
      </c>
    </row>
    <row r="1122" spans="1:38" hidden="1" x14ac:dyDescent="0.25">
      <c r="A1122">
        <v>2094</v>
      </c>
      <c r="B1122" t="s">
        <v>94</v>
      </c>
      <c r="C1122" t="s">
        <v>166</v>
      </c>
      <c r="D1122" t="s">
        <v>224</v>
      </c>
      <c r="E1122" t="s">
        <v>680</v>
      </c>
      <c r="F1122" t="s">
        <v>224</v>
      </c>
      <c r="H1122" t="s">
        <v>2579</v>
      </c>
      <c r="I1122" t="s">
        <v>57</v>
      </c>
      <c r="J1122" t="s">
        <v>2580</v>
      </c>
      <c r="K1122">
        <v>292</v>
      </c>
      <c r="L1122">
        <v>292</v>
      </c>
      <c r="M1122">
        <v>0</v>
      </c>
      <c r="N1122">
        <v>291</v>
      </c>
      <c r="O1122">
        <v>0</v>
      </c>
      <c r="P1122">
        <v>930.15099999999995</v>
      </c>
      <c r="Q1122">
        <v>974.91300000000001</v>
      </c>
      <c r="R1122">
        <v>20000</v>
      </c>
      <c r="S1122">
        <v>895240</v>
      </c>
      <c r="T1122">
        <v>0</v>
      </c>
      <c r="U1122">
        <v>0</v>
      </c>
      <c r="V1122">
        <v>895240</v>
      </c>
      <c r="W1122">
        <v>100</v>
      </c>
      <c r="X1122">
        <v>512360</v>
      </c>
      <c r="Y1122">
        <v>512460</v>
      </c>
      <c r="Z1122">
        <v>42.76</v>
      </c>
      <c r="AA1122">
        <v>3008630.2</v>
      </c>
      <c r="AB1122">
        <v>6016183.4000000004</v>
      </c>
      <c r="AC1122">
        <v>0.57240000000000002</v>
      </c>
      <c r="AD1122">
        <v>1.9996</v>
      </c>
      <c r="AE1122">
        <v>85.5</v>
      </c>
      <c r="AH1122">
        <v>0</v>
      </c>
      <c r="AI1122">
        <v>0</v>
      </c>
      <c r="AJ1122">
        <v>0</v>
      </c>
      <c r="AK1122">
        <v>2561.8000000000002</v>
      </c>
      <c r="AL1122">
        <v>0</v>
      </c>
    </row>
    <row r="1123" spans="1:38" hidden="1" x14ac:dyDescent="0.25">
      <c r="A1123">
        <v>2096</v>
      </c>
      <c r="B1123" t="s">
        <v>45</v>
      </c>
      <c r="C1123" t="s">
        <v>46</v>
      </c>
      <c r="D1123" t="s">
        <v>413</v>
      </c>
      <c r="E1123" t="s">
        <v>414</v>
      </c>
      <c r="F1123" t="s">
        <v>413</v>
      </c>
      <c r="H1123" t="s">
        <v>2581</v>
      </c>
      <c r="I1123" t="s">
        <v>57</v>
      </c>
      <c r="J1123" t="s">
        <v>2582</v>
      </c>
      <c r="K1123">
        <v>541</v>
      </c>
      <c r="L1123">
        <v>541</v>
      </c>
      <c r="M1123">
        <v>0</v>
      </c>
      <c r="N1123">
        <v>525</v>
      </c>
      <c r="O1123">
        <v>0</v>
      </c>
      <c r="P1123">
        <v>116.80200000000001</v>
      </c>
      <c r="Q1123">
        <v>130.91800000000001</v>
      </c>
      <c r="R1123">
        <v>40000</v>
      </c>
      <c r="S1123">
        <v>564640</v>
      </c>
      <c r="T1123">
        <v>0</v>
      </c>
      <c r="U1123">
        <v>0</v>
      </c>
      <c r="V1123">
        <v>564640</v>
      </c>
      <c r="W1123">
        <v>12994</v>
      </c>
      <c r="X1123">
        <v>5465841.5</v>
      </c>
      <c r="Y1123">
        <v>5478835.5</v>
      </c>
      <c r="Z1123">
        <v>-870.32</v>
      </c>
      <c r="AA1123">
        <v>32236124.989999998</v>
      </c>
      <c r="AB1123">
        <v>64321598.594999999</v>
      </c>
      <c r="AC1123">
        <v>9.7032000000000007</v>
      </c>
      <c r="AD1123">
        <v>1.9953000000000001</v>
      </c>
      <c r="AE1123">
        <v>-1736.55</v>
      </c>
      <c r="AH1123">
        <v>0</v>
      </c>
      <c r="AI1123">
        <v>0</v>
      </c>
      <c r="AJ1123">
        <v>0</v>
      </c>
      <c r="AK1123">
        <v>5240.5</v>
      </c>
      <c r="AL1123">
        <v>0</v>
      </c>
    </row>
    <row r="1124" spans="1:38" hidden="1" x14ac:dyDescent="0.25">
      <c r="A1124">
        <v>2097</v>
      </c>
      <c r="B1124" t="s">
        <v>52</v>
      </c>
      <c r="C1124" t="s">
        <v>120</v>
      </c>
      <c r="D1124" t="s">
        <v>121</v>
      </c>
      <c r="E1124" t="s">
        <v>783</v>
      </c>
      <c r="F1124" t="s">
        <v>121</v>
      </c>
      <c r="H1124" t="s">
        <v>2583</v>
      </c>
      <c r="I1124" t="s">
        <v>43</v>
      </c>
      <c r="J1124" t="s">
        <v>2584</v>
      </c>
      <c r="K1124">
        <v>2333</v>
      </c>
      <c r="L1124">
        <v>2333</v>
      </c>
      <c r="M1124">
        <v>0</v>
      </c>
      <c r="N1124">
        <v>5</v>
      </c>
      <c r="O1124">
        <v>0</v>
      </c>
      <c r="P1124">
        <v>2821.915</v>
      </c>
      <c r="Q1124">
        <v>2874.0259999999998</v>
      </c>
      <c r="R1124">
        <v>20000</v>
      </c>
      <c r="S1124">
        <v>1042220</v>
      </c>
      <c r="T1124">
        <v>0</v>
      </c>
      <c r="U1124">
        <v>540000</v>
      </c>
      <c r="V1124">
        <v>502220</v>
      </c>
      <c r="W1124">
        <v>447230.8</v>
      </c>
      <c r="X1124">
        <v>7774.8</v>
      </c>
      <c r="Y1124">
        <v>455005.6</v>
      </c>
      <c r="Z1124">
        <v>9.4</v>
      </c>
      <c r="AA1124">
        <v>4333789.63</v>
      </c>
      <c r="AB1124">
        <v>2333883.6949999998</v>
      </c>
      <c r="AC1124">
        <v>0.90600000000000003</v>
      </c>
      <c r="AD1124">
        <v>0.53849999999999998</v>
      </c>
      <c r="AE1124">
        <v>5.0599999999999996</v>
      </c>
      <c r="AH1124">
        <v>0</v>
      </c>
      <c r="AI1124">
        <v>0</v>
      </c>
      <c r="AJ1124">
        <v>0</v>
      </c>
      <c r="AK1124">
        <v>50</v>
      </c>
      <c r="AL1124">
        <v>0</v>
      </c>
    </row>
    <row r="1125" spans="1:38" hidden="1" x14ac:dyDescent="0.25">
      <c r="A1125">
        <v>2103</v>
      </c>
      <c r="B1125" t="s">
        <v>45</v>
      </c>
      <c r="C1125" t="s">
        <v>453</v>
      </c>
      <c r="D1125" t="s">
        <v>569</v>
      </c>
      <c r="E1125" t="s">
        <v>1270</v>
      </c>
      <c r="F1125" t="s">
        <v>569</v>
      </c>
      <c r="H1125" t="s">
        <v>2585</v>
      </c>
      <c r="I1125" t="s">
        <v>57</v>
      </c>
      <c r="J1125" t="s">
        <v>2586</v>
      </c>
      <c r="K1125">
        <v>572</v>
      </c>
      <c r="L1125">
        <v>572</v>
      </c>
      <c r="M1125">
        <v>0</v>
      </c>
      <c r="N1125">
        <v>570</v>
      </c>
      <c r="O1125">
        <v>0</v>
      </c>
      <c r="P1125">
        <v>570.62800000000004</v>
      </c>
      <c r="Q1125">
        <v>582.60299999999995</v>
      </c>
      <c r="R1125">
        <v>40000</v>
      </c>
      <c r="S1125">
        <v>479000</v>
      </c>
      <c r="T1125">
        <v>0</v>
      </c>
      <c r="U1125">
        <v>0</v>
      </c>
      <c r="V1125">
        <v>479000</v>
      </c>
      <c r="W1125">
        <v>169</v>
      </c>
      <c r="X1125">
        <v>433326.734</v>
      </c>
      <c r="Y1125">
        <v>433495.734</v>
      </c>
      <c r="Z1125">
        <v>9.5</v>
      </c>
      <c r="AA1125">
        <v>2545332.4300000002</v>
      </c>
      <c r="AB1125">
        <v>5088960.3739999998</v>
      </c>
      <c r="AC1125">
        <v>0.90500000000000003</v>
      </c>
      <c r="AD1125">
        <v>1.9993000000000001</v>
      </c>
      <c r="AE1125">
        <v>18.989999999999998</v>
      </c>
      <c r="AH1125">
        <v>0</v>
      </c>
      <c r="AI1125">
        <v>0</v>
      </c>
      <c r="AJ1125">
        <v>0</v>
      </c>
      <c r="AK1125">
        <v>3923</v>
      </c>
      <c r="AL1125">
        <v>0</v>
      </c>
    </row>
    <row r="1126" spans="1:38" hidden="1" x14ac:dyDescent="0.25">
      <c r="A1126">
        <v>2105</v>
      </c>
      <c r="B1126" t="s">
        <v>45</v>
      </c>
      <c r="C1126" t="s">
        <v>45</v>
      </c>
      <c r="D1126" t="s">
        <v>125</v>
      </c>
      <c r="E1126" t="s">
        <v>126</v>
      </c>
      <c r="F1126" t="s">
        <v>125</v>
      </c>
      <c r="H1126" t="s">
        <v>2587</v>
      </c>
      <c r="I1126" t="s">
        <v>57</v>
      </c>
      <c r="J1126" t="s">
        <v>2588</v>
      </c>
      <c r="K1126">
        <v>394</v>
      </c>
      <c r="L1126">
        <v>394</v>
      </c>
      <c r="M1126">
        <v>0</v>
      </c>
      <c r="N1126">
        <v>380</v>
      </c>
      <c r="O1126">
        <v>0</v>
      </c>
      <c r="P1126">
        <v>4082.9</v>
      </c>
      <c r="Q1126">
        <v>4465.3999999999996</v>
      </c>
      <c r="R1126">
        <v>2000</v>
      </c>
      <c r="S1126">
        <v>765000</v>
      </c>
      <c r="T1126">
        <v>0</v>
      </c>
      <c r="U1126">
        <v>140000</v>
      </c>
      <c r="V1126">
        <v>625000</v>
      </c>
      <c r="W1126">
        <v>1040</v>
      </c>
      <c r="X1126">
        <v>564584.06000000006</v>
      </c>
      <c r="Y1126">
        <v>565624.06000000006</v>
      </c>
      <c r="Z1126">
        <v>9.5</v>
      </c>
      <c r="AA1126">
        <v>3324963.38</v>
      </c>
      <c r="AB1126">
        <v>6635632.6200000001</v>
      </c>
      <c r="AC1126">
        <v>0.90500000000000003</v>
      </c>
      <c r="AD1126">
        <v>1.9957</v>
      </c>
      <c r="AE1126">
        <v>18.96</v>
      </c>
      <c r="AH1126">
        <v>0</v>
      </c>
      <c r="AI1126">
        <v>0</v>
      </c>
      <c r="AJ1126">
        <v>0</v>
      </c>
      <c r="AK1126">
        <v>2860</v>
      </c>
      <c r="AL1126">
        <v>0</v>
      </c>
    </row>
    <row r="1127" spans="1:38" hidden="1" x14ac:dyDescent="0.25">
      <c r="A1127">
        <v>2106</v>
      </c>
      <c r="B1127" t="s">
        <v>94</v>
      </c>
      <c r="C1127" t="s">
        <v>166</v>
      </c>
      <c r="D1127" t="s">
        <v>175</v>
      </c>
      <c r="E1127" t="s">
        <v>176</v>
      </c>
      <c r="F1127" t="s">
        <v>175</v>
      </c>
      <c r="H1127" t="s">
        <v>2589</v>
      </c>
      <c r="I1127" t="s">
        <v>43</v>
      </c>
      <c r="J1127" t="s">
        <v>2590</v>
      </c>
      <c r="K1127">
        <v>2896</v>
      </c>
      <c r="L1127">
        <v>2896</v>
      </c>
      <c r="M1127">
        <v>0</v>
      </c>
      <c r="N1127">
        <v>0</v>
      </c>
      <c r="O1127">
        <v>0</v>
      </c>
      <c r="P1127">
        <v>1129.8869999999999</v>
      </c>
      <c r="Q1127">
        <v>1148.088</v>
      </c>
      <c r="R1127">
        <v>10000</v>
      </c>
      <c r="S1127">
        <v>182010</v>
      </c>
      <c r="T1127">
        <v>34000</v>
      </c>
      <c r="U1127">
        <v>0</v>
      </c>
      <c r="V1127">
        <v>216010</v>
      </c>
      <c r="W1127">
        <v>194919</v>
      </c>
      <c r="X1127">
        <v>0</v>
      </c>
      <c r="Y1127">
        <v>194919</v>
      </c>
      <c r="Z1127">
        <v>9.76</v>
      </c>
      <c r="AA1127">
        <v>1941020.31</v>
      </c>
      <c r="AB1127">
        <v>1101973.26</v>
      </c>
      <c r="AC1127">
        <v>0.90239999999999998</v>
      </c>
      <c r="AD1127">
        <v>0.56769999999999998</v>
      </c>
      <c r="AE1127">
        <v>5.54</v>
      </c>
      <c r="AH1127">
        <v>0</v>
      </c>
      <c r="AI1127">
        <v>0</v>
      </c>
      <c r="AJ1127">
        <v>0</v>
      </c>
      <c r="AK1127">
        <v>0</v>
      </c>
      <c r="AL1127">
        <v>0</v>
      </c>
    </row>
    <row r="1128" spans="1:38" hidden="1" x14ac:dyDescent="0.25">
      <c r="A1128">
        <v>2108</v>
      </c>
      <c r="B1128" t="s">
        <v>39</v>
      </c>
      <c r="C1128" t="s">
        <v>39</v>
      </c>
      <c r="D1128" t="s">
        <v>316</v>
      </c>
      <c r="E1128" t="s">
        <v>1321</v>
      </c>
      <c r="F1128" t="s">
        <v>316</v>
      </c>
      <c r="H1128" t="s">
        <v>2591</v>
      </c>
      <c r="I1128" t="s">
        <v>43</v>
      </c>
      <c r="J1128" t="s">
        <v>2592</v>
      </c>
      <c r="K1128">
        <v>3792</v>
      </c>
      <c r="L1128">
        <v>3792</v>
      </c>
      <c r="M1128">
        <v>0</v>
      </c>
      <c r="N1128">
        <v>0</v>
      </c>
      <c r="O1128">
        <v>0</v>
      </c>
      <c r="P1128">
        <v>727.404</v>
      </c>
      <c r="Q1128">
        <v>740.72299999999996</v>
      </c>
      <c r="R1128">
        <v>20000</v>
      </c>
      <c r="S1128">
        <v>266380</v>
      </c>
      <c r="T1128">
        <v>0</v>
      </c>
      <c r="U1128">
        <v>22000</v>
      </c>
      <c r="V1128">
        <v>244439</v>
      </c>
      <c r="W1128">
        <v>221905.94</v>
      </c>
      <c r="X1128">
        <v>0</v>
      </c>
      <c r="Y1128">
        <v>221905.94</v>
      </c>
      <c r="Z1128">
        <v>9.2200000000000006</v>
      </c>
      <c r="AA1128">
        <v>2397756.11</v>
      </c>
      <c r="AB1128">
        <v>2676445.64</v>
      </c>
      <c r="AC1128">
        <v>0.90780000000000005</v>
      </c>
      <c r="AD1128">
        <v>1.1162000000000001</v>
      </c>
      <c r="AE1128">
        <v>10.29</v>
      </c>
      <c r="AH1128">
        <v>59</v>
      </c>
      <c r="AI1128">
        <v>0</v>
      </c>
      <c r="AJ1128">
        <v>0</v>
      </c>
      <c r="AK1128">
        <v>0</v>
      </c>
      <c r="AL1128">
        <v>0</v>
      </c>
    </row>
    <row r="1129" spans="1:38" hidden="1" x14ac:dyDescent="0.25">
      <c r="A1129">
        <v>2109</v>
      </c>
      <c r="B1129" t="s">
        <v>45</v>
      </c>
      <c r="C1129" t="s">
        <v>453</v>
      </c>
      <c r="D1129" t="s">
        <v>454</v>
      </c>
      <c r="E1129" t="s">
        <v>603</v>
      </c>
      <c r="F1129" t="s">
        <v>454</v>
      </c>
      <c r="H1129" t="s">
        <v>2593</v>
      </c>
      <c r="I1129" t="s">
        <v>43</v>
      </c>
      <c r="J1129" t="s">
        <v>2594</v>
      </c>
      <c r="K1129">
        <v>2254</v>
      </c>
      <c r="L1129">
        <v>2254</v>
      </c>
      <c r="M1129">
        <v>0</v>
      </c>
      <c r="N1129">
        <v>0</v>
      </c>
      <c r="O1129">
        <v>0</v>
      </c>
      <c r="P1129">
        <v>495.61700000000002</v>
      </c>
      <c r="Q1129">
        <v>504.24099999999999</v>
      </c>
      <c r="R1129">
        <v>20000</v>
      </c>
      <c r="S1129">
        <v>172480</v>
      </c>
      <c r="T1129">
        <v>0</v>
      </c>
      <c r="U1129">
        <v>0</v>
      </c>
      <c r="V1129">
        <v>172480</v>
      </c>
      <c r="W1129">
        <v>157089</v>
      </c>
      <c r="X1129">
        <v>0</v>
      </c>
      <c r="Y1129">
        <v>157089</v>
      </c>
      <c r="Z1129">
        <v>8.92</v>
      </c>
      <c r="AA1129">
        <v>1629198.4</v>
      </c>
      <c r="AB1129">
        <v>1331951.8999999999</v>
      </c>
      <c r="AC1129">
        <v>0.91080000000000005</v>
      </c>
      <c r="AD1129">
        <v>0.81759999999999999</v>
      </c>
      <c r="AE1129">
        <v>7.29</v>
      </c>
      <c r="AH1129">
        <v>0</v>
      </c>
      <c r="AI1129">
        <v>0</v>
      </c>
      <c r="AJ1129">
        <v>0</v>
      </c>
      <c r="AK1129">
        <v>0</v>
      </c>
      <c r="AL1129">
        <v>0</v>
      </c>
    </row>
    <row r="1130" spans="1:38" hidden="1" x14ac:dyDescent="0.25">
      <c r="A1130">
        <v>2110</v>
      </c>
      <c r="B1130" t="s">
        <v>45</v>
      </c>
      <c r="C1130" t="s">
        <v>45</v>
      </c>
      <c r="D1130" t="s">
        <v>183</v>
      </c>
      <c r="E1130" t="s">
        <v>184</v>
      </c>
      <c r="F1130" t="s">
        <v>183</v>
      </c>
      <c r="H1130" t="s">
        <v>2595</v>
      </c>
      <c r="I1130" t="s">
        <v>57</v>
      </c>
      <c r="J1130" t="s">
        <v>2596</v>
      </c>
      <c r="K1130">
        <v>502</v>
      </c>
      <c r="L1130">
        <v>502</v>
      </c>
      <c r="M1130">
        <v>0</v>
      </c>
      <c r="N1130">
        <v>502</v>
      </c>
      <c r="O1130">
        <v>0</v>
      </c>
      <c r="P1130">
        <v>428.32400000000001</v>
      </c>
      <c r="Q1130">
        <v>439.94299999999998</v>
      </c>
      <c r="R1130">
        <v>30000</v>
      </c>
      <c r="S1130">
        <v>348570</v>
      </c>
      <c r="T1130">
        <v>320000</v>
      </c>
      <c r="U1130">
        <v>0</v>
      </c>
      <c r="V1130">
        <v>668570</v>
      </c>
      <c r="W1130">
        <v>0</v>
      </c>
      <c r="X1130">
        <v>605055.55099999998</v>
      </c>
      <c r="Y1130">
        <v>605055.55099999998</v>
      </c>
      <c r="Z1130">
        <v>9.5</v>
      </c>
      <c r="AA1130">
        <v>3551675.92</v>
      </c>
      <c r="AB1130">
        <v>7103352.0010000002</v>
      </c>
      <c r="AC1130">
        <v>0.90500000000000003</v>
      </c>
      <c r="AD1130">
        <v>2</v>
      </c>
      <c r="AE1130">
        <v>19</v>
      </c>
      <c r="AH1130">
        <v>0</v>
      </c>
      <c r="AI1130">
        <v>0</v>
      </c>
      <c r="AJ1130">
        <v>0</v>
      </c>
      <c r="AK1130">
        <v>3315.5</v>
      </c>
      <c r="AL1130">
        <v>0</v>
      </c>
    </row>
    <row r="1131" spans="1:38" hidden="1" x14ac:dyDescent="0.25">
      <c r="A1131">
        <v>2111</v>
      </c>
      <c r="B1131" t="s">
        <v>52</v>
      </c>
      <c r="C1131" t="s">
        <v>129</v>
      </c>
      <c r="D1131" t="s">
        <v>284</v>
      </c>
      <c r="E1131" t="s">
        <v>690</v>
      </c>
      <c r="F1131" t="s">
        <v>284</v>
      </c>
      <c r="H1131" t="s">
        <v>2597</v>
      </c>
      <c r="I1131" t="s">
        <v>50</v>
      </c>
      <c r="J1131" t="s">
        <v>2598</v>
      </c>
      <c r="K1131">
        <v>26</v>
      </c>
      <c r="L1131">
        <v>26</v>
      </c>
      <c r="M1131">
        <v>0</v>
      </c>
      <c r="N1131">
        <v>0</v>
      </c>
      <c r="O1131">
        <v>0</v>
      </c>
      <c r="P1131">
        <v>10061</v>
      </c>
      <c r="Q1131">
        <v>10761.3</v>
      </c>
      <c r="R1131">
        <v>1000</v>
      </c>
      <c r="S1131">
        <v>700300</v>
      </c>
      <c r="T1131">
        <v>0</v>
      </c>
      <c r="U1131">
        <v>680300</v>
      </c>
      <c r="V1131">
        <v>20000</v>
      </c>
      <c r="W1131">
        <v>19175</v>
      </c>
      <c r="X1131">
        <v>0</v>
      </c>
      <c r="Y1131">
        <v>19175</v>
      </c>
      <c r="Z1131">
        <v>4.13</v>
      </c>
      <c r="AA1131">
        <v>180639.26</v>
      </c>
      <c r="AB1131">
        <v>181411.26</v>
      </c>
      <c r="AC1131">
        <v>0.95879999999999999</v>
      </c>
      <c r="AD1131">
        <v>1.0043</v>
      </c>
      <c r="AE1131">
        <v>4.1399999999999997</v>
      </c>
      <c r="AH1131">
        <v>0</v>
      </c>
      <c r="AI1131">
        <v>0</v>
      </c>
      <c r="AJ1131">
        <v>0</v>
      </c>
      <c r="AK1131">
        <v>0</v>
      </c>
      <c r="AL1131">
        <v>0</v>
      </c>
    </row>
    <row r="1132" spans="1:38" hidden="1" x14ac:dyDescent="0.25">
      <c r="A1132">
        <v>2114</v>
      </c>
      <c r="B1132" t="s">
        <v>45</v>
      </c>
      <c r="C1132" t="s">
        <v>46</v>
      </c>
      <c r="D1132" t="s">
        <v>47</v>
      </c>
      <c r="E1132" t="s">
        <v>615</v>
      </c>
      <c r="F1132" t="s">
        <v>47</v>
      </c>
      <c r="H1132" t="s">
        <v>2599</v>
      </c>
      <c r="I1132" t="s">
        <v>50</v>
      </c>
      <c r="J1132" t="s">
        <v>2600</v>
      </c>
      <c r="K1132">
        <v>8706</v>
      </c>
      <c r="L1132">
        <v>8706</v>
      </c>
      <c r="M1132">
        <v>0</v>
      </c>
      <c r="N1132">
        <v>11</v>
      </c>
      <c r="O1132">
        <v>0</v>
      </c>
      <c r="P1132">
        <v>1898.941</v>
      </c>
      <c r="Q1132">
        <v>1924.365</v>
      </c>
      <c r="R1132">
        <v>40000</v>
      </c>
      <c r="S1132">
        <v>1016960</v>
      </c>
      <c r="T1132">
        <v>88200</v>
      </c>
      <c r="U1132">
        <v>0</v>
      </c>
      <c r="V1132">
        <v>1105160</v>
      </c>
      <c r="W1132">
        <v>1012208.5</v>
      </c>
      <c r="X1132">
        <v>18759.95</v>
      </c>
      <c r="Y1132">
        <v>1030968.45</v>
      </c>
      <c r="Z1132">
        <v>6.71</v>
      </c>
      <c r="AA1132">
        <v>11176032.189999999</v>
      </c>
      <c r="AB1132">
        <v>11645969.032</v>
      </c>
      <c r="AC1132">
        <v>0.93289999999999995</v>
      </c>
      <c r="AD1132">
        <v>1.042</v>
      </c>
      <c r="AE1132">
        <v>6.99</v>
      </c>
      <c r="AH1132">
        <v>0</v>
      </c>
      <c r="AI1132">
        <v>0</v>
      </c>
      <c r="AJ1132">
        <v>0</v>
      </c>
      <c r="AK1132">
        <v>110</v>
      </c>
      <c r="AL1132">
        <v>0</v>
      </c>
    </row>
    <row r="1133" spans="1:38" hidden="1" x14ac:dyDescent="0.25">
      <c r="A1133">
        <v>2115</v>
      </c>
      <c r="B1133" t="s">
        <v>94</v>
      </c>
      <c r="C1133" t="s">
        <v>102</v>
      </c>
      <c r="D1133" t="s">
        <v>102</v>
      </c>
      <c r="E1133" t="s">
        <v>514</v>
      </c>
      <c r="F1133" t="s">
        <v>102</v>
      </c>
      <c r="H1133" t="s">
        <v>2601</v>
      </c>
      <c r="I1133" t="s">
        <v>43</v>
      </c>
      <c r="J1133" t="s">
        <v>2602</v>
      </c>
      <c r="K1133">
        <v>1892</v>
      </c>
      <c r="L1133">
        <v>1892</v>
      </c>
      <c r="M1133">
        <v>0</v>
      </c>
      <c r="N1133">
        <v>0</v>
      </c>
      <c r="O1133">
        <v>0</v>
      </c>
      <c r="P1133">
        <v>278.25</v>
      </c>
      <c r="Q1133">
        <v>288.16000000000003</v>
      </c>
      <c r="R1133">
        <v>20000</v>
      </c>
      <c r="S1133">
        <v>198200</v>
      </c>
      <c r="T1133">
        <v>0</v>
      </c>
      <c r="U1133">
        <v>0</v>
      </c>
      <c r="V1133">
        <v>198200</v>
      </c>
      <c r="W1133">
        <v>93276</v>
      </c>
      <c r="X1133">
        <v>0</v>
      </c>
      <c r="Y1133">
        <v>93276</v>
      </c>
      <c r="Z1133">
        <v>52.94</v>
      </c>
      <c r="AA1133">
        <v>1067482.29</v>
      </c>
      <c r="AB1133">
        <v>769159.73</v>
      </c>
      <c r="AC1133">
        <v>0.47060000000000002</v>
      </c>
      <c r="AD1133">
        <v>0.72050000000000003</v>
      </c>
      <c r="AE1133">
        <v>38.14</v>
      </c>
      <c r="AH1133">
        <v>0</v>
      </c>
      <c r="AI1133">
        <v>0</v>
      </c>
      <c r="AJ1133">
        <v>0</v>
      </c>
      <c r="AK1133">
        <v>0</v>
      </c>
      <c r="AL1133">
        <v>0</v>
      </c>
    </row>
    <row r="1134" spans="1:38" hidden="1" x14ac:dyDescent="0.25">
      <c r="A1134">
        <v>2116</v>
      </c>
      <c r="B1134" t="s">
        <v>94</v>
      </c>
      <c r="C1134" t="s">
        <v>166</v>
      </c>
      <c r="D1134" t="s">
        <v>312</v>
      </c>
      <c r="E1134" t="s">
        <v>1954</v>
      </c>
      <c r="F1134" t="s">
        <v>312</v>
      </c>
      <c r="H1134" t="s">
        <v>2603</v>
      </c>
      <c r="I1134" t="s">
        <v>57</v>
      </c>
      <c r="J1134" t="s">
        <v>2604</v>
      </c>
      <c r="K1134">
        <v>422</v>
      </c>
      <c r="L1134">
        <v>422</v>
      </c>
      <c r="M1134">
        <v>0</v>
      </c>
      <c r="N1134">
        <v>394</v>
      </c>
      <c r="O1134">
        <v>0</v>
      </c>
      <c r="P1134">
        <v>715.20600000000002</v>
      </c>
      <c r="Q1134">
        <v>739.48900000000003</v>
      </c>
      <c r="R1134">
        <v>20000</v>
      </c>
      <c r="S1134">
        <v>485660</v>
      </c>
      <c r="T1134">
        <v>0</v>
      </c>
      <c r="U1134">
        <v>0</v>
      </c>
      <c r="V1134">
        <v>485660</v>
      </c>
      <c r="W1134">
        <v>494</v>
      </c>
      <c r="X1134">
        <v>439027.40500000003</v>
      </c>
      <c r="Y1134">
        <v>439521.40500000003</v>
      </c>
      <c r="Z1134">
        <v>9.5</v>
      </c>
      <c r="AA1134">
        <v>2562096.9300000002</v>
      </c>
      <c r="AB1134">
        <v>2565498.9300000002</v>
      </c>
      <c r="AC1134">
        <v>0.90500000000000003</v>
      </c>
      <c r="AD1134">
        <v>1.0013000000000001</v>
      </c>
      <c r="AE1134">
        <v>9.51</v>
      </c>
      <c r="AH1134">
        <v>0</v>
      </c>
      <c r="AI1134">
        <v>0</v>
      </c>
      <c r="AJ1134">
        <v>0</v>
      </c>
      <c r="AK1134">
        <v>3049.5</v>
      </c>
      <c r="AL1134">
        <v>0</v>
      </c>
    </row>
    <row r="1135" spans="1:38" hidden="1" x14ac:dyDescent="0.25">
      <c r="A1135">
        <v>2118</v>
      </c>
      <c r="B1135" t="s">
        <v>71</v>
      </c>
      <c r="C1135" t="s">
        <v>108</v>
      </c>
      <c r="D1135" t="s">
        <v>340</v>
      </c>
      <c r="E1135" t="s">
        <v>963</v>
      </c>
      <c r="F1135" t="s">
        <v>340</v>
      </c>
      <c r="H1135" t="s">
        <v>2605</v>
      </c>
      <c r="I1135" t="s">
        <v>57</v>
      </c>
      <c r="J1135" t="s">
        <v>2606</v>
      </c>
      <c r="K1135">
        <v>479</v>
      </c>
      <c r="L1135">
        <v>479</v>
      </c>
      <c r="M1135">
        <v>0</v>
      </c>
      <c r="N1135">
        <v>473</v>
      </c>
      <c r="O1135">
        <v>0</v>
      </c>
      <c r="P1135">
        <v>664.99099999999999</v>
      </c>
      <c r="Q1135">
        <v>682.75199999999995</v>
      </c>
      <c r="R1135">
        <v>40000</v>
      </c>
      <c r="S1135">
        <v>710440</v>
      </c>
      <c r="T1135">
        <v>0</v>
      </c>
      <c r="U1135">
        <v>0</v>
      </c>
      <c r="V1135">
        <v>710440</v>
      </c>
      <c r="W1135">
        <v>152</v>
      </c>
      <c r="X1135">
        <v>938860</v>
      </c>
      <c r="Y1135">
        <v>939012</v>
      </c>
      <c r="Z1135">
        <v>-32.17</v>
      </c>
      <c r="AA1135">
        <v>5465748.1600000001</v>
      </c>
      <c r="AB1135">
        <v>5465656.1600000001</v>
      </c>
      <c r="AC1135">
        <v>1.3217000000000001</v>
      </c>
      <c r="AD1135">
        <v>1</v>
      </c>
      <c r="AE1135">
        <v>-32.17</v>
      </c>
      <c r="AH1135">
        <v>0</v>
      </c>
      <c r="AI1135">
        <v>0</v>
      </c>
      <c r="AJ1135">
        <v>0</v>
      </c>
      <c r="AK1135">
        <v>2461.4</v>
      </c>
      <c r="AL1135">
        <v>0</v>
      </c>
    </row>
    <row r="1136" spans="1:38" hidden="1" x14ac:dyDescent="0.25">
      <c r="A1136">
        <v>2119</v>
      </c>
      <c r="B1136" t="s">
        <v>94</v>
      </c>
      <c r="C1136" t="s">
        <v>102</v>
      </c>
      <c r="D1136" t="s">
        <v>159</v>
      </c>
      <c r="E1136" t="s">
        <v>160</v>
      </c>
      <c r="F1136" t="s">
        <v>159</v>
      </c>
      <c r="H1136" t="s">
        <v>2607</v>
      </c>
      <c r="I1136" t="s">
        <v>57</v>
      </c>
      <c r="J1136" t="s">
        <v>2608</v>
      </c>
      <c r="K1136">
        <v>278</v>
      </c>
      <c r="L1136">
        <v>278</v>
      </c>
      <c r="M1136">
        <v>0</v>
      </c>
      <c r="N1136">
        <v>274</v>
      </c>
      <c r="O1136">
        <v>0</v>
      </c>
      <c r="P1136">
        <v>1071.635</v>
      </c>
      <c r="Q1136">
        <v>1121.3230000000001</v>
      </c>
      <c r="R1136">
        <v>20000</v>
      </c>
      <c r="S1136">
        <v>993760</v>
      </c>
      <c r="T1136">
        <v>0</v>
      </c>
      <c r="U1136">
        <v>0</v>
      </c>
      <c r="V1136">
        <v>993760</v>
      </c>
      <c r="W1136">
        <v>103</v>
      </c>
      <c r="X1136">
        <v>496200</v>
      </c>
      <c r="Y1136">
        <v>496303</v>
      </c>
      <c r="Z1136">
        <v>50.06</v>
      </c>
      <c r="AA1136">
        <v>2913861.05</v>
      </c>
      <c r="AB1136">
        <v>5826501.0499999998</v>
      </c>
      <c r="AC1136">
        <v>0.49940000000000001</v>
      </c>
      <c r="AD1136">
        <v>1.9996</v>
      </c>
      <c r="AE1136">
        <v>100.1</v>
      </c>
      <c r="AH1136">
        <v>0</v>
      </c>
      <c r="AI1136">
        <v>0</v>
      </c>
      <c r="AJ1136">
        <v>0</v>
      </c>
      <c r="AK1136">
        <v>2481</v>
      </c>
      <c r="AL1136">
        <v>0</v>
      </c>
    </row>
    <row r="1137" spans="1:38" hidden="1" x14ac:dyDescent="0.25">
      <c r="A1137">
        <v>2122</v>
      </c>
      <c r="B1137" t="s">
        <v>71</v>
      </c>
      <c r="C1137" t="s">
        <v>108</v>
      </c>
      <c r="D1137" t="s">
        <v>594</v>
      </c>
      <c r="E1137" t="s">
        <v>595</v>
      </c>
      <c r="F1137" t="s">
        <v>594</v>
      </c>
      <c r="H1137" t="s">
        <v>2609</v>
      </c>
      <c r="I1137" t="s">
        <v>79</v>
      </c>
      <c r="J1137" t="s">
        <v>2610</v>
      </c>
      <c r="K1137">
        <v>13</v>
      </c>
      <c r="L1137">
        <v>13</v>
      </c>
      <c r="M1137">
        <v>0</v>
      </c>
      <c r="N1137">
        <v>0</v>
      </c>
      <c r="O1137">
        <v>0</v>
      </c>
      <c r="P1137">
        <v>24086.6</v>
      </c>
      <c r="Q1137">
        <v>24384</v>
      </c>
      <c r="R1137">
        <v>2000</v>
      </c>
      <c r="S1137">
        <v>594800</v>
      </c>
      <c r="T1137">
        <v>0</v>
      </c>
      <c r="U1137">
        <v>593577</v>
      </c>
      <c r="V1137">
        <v>1223</v>
      </c>
      <c r="W1137">
        <v>1123</v>
      </c>
      <c r="X1137">
        <v>0</v>
      </c>
      <c r="Y1137">
        <v>1123</v>
      </c>
      <c r="Z1137">
        <v>8.18</v>
      </c>
      <c r="AA1137">
        <v>17739.04</v>
      </c>
      <c r="AB1137">
        <v>18315.04</v>
      </c>
      <c r="AC1137">
        <v>0.91820000000000002</v>
      </c>
      <c r="AD1137">
        <v>1.0325</v>
      </c>
      <c r="AE1137">
        <v>8.4499999999999993</v>
      </c>
      <c r="AH1137">
        <v>0</v>
      </c>
      <c r="AI1137">
        <v>0</v>
      </c>
      <c r="AJ1137">
        <v>0</v>
      </c>
      <c r="AK1137">
        <v>0</v>
      </c>
      <c r="AL1137">
        <v>0</v>
      </c>
    </row>
    <row r="1138" spans="1:38" hidden="1" x14ac:dyDescent="0.25">
      <c r="A1138">
        <v>2124</v>
      </c>
      <c r="B1138" t="s">
        <v>45</v>
      </c>
      <c r="C1138" t="s">
        <v>453</v>
      </c>
      <c r="D1138" t="s">
        <v>569</v>
      </c>
      <c r="E1138" t="s">
        <v>570</v>
      </c>
      <c r="F1138" t="s">
        <v>569</v>
      </c>
      <c r="H1138" t="s">
        <v>2611</v>
      </c>
      <c r="I1138" t="s">
        <v>57</v>
      </c>
      <c r="J1138" t="s">
        <v>2612</v>
      </c>
      <c r="K1138">
        <v>328</v>
      </c>
      <c r="L1138">
        <v>328</v>
      </c>
      <c r="M1138">
        <v>0</v>
      </c>
      <c r="N1138">
        <v>321</v>
      </c>
      <c r="O1138">
        <v>0</v>
      </c>
      <c r="P1138">
        <v>403.94</v>
      </c>
      <c r="Q1138">
        <v>566.38</v>
      </c>
      <c r="R1138">
        <v>2000</v>
      </c>
      <c r="S1138">
        <v>324880</v>
      </c>
      <c r="T1138">
        <v>0</v>
      </c>
      <c r="U1138">
        <v>0</v>
      </c>
      <c r="V1138">
        <v>324880</v>
      </c>
      <c r="W1138">
        <v>977</v>
      </c>
      <c r="X1138">
        <v>293039.84999999998</v>
      </c>
      <c r="Y1138">
        <v>294016.84999999998</v>
      </c>
      <c r="Z1138">
        <v>9.5</v>
      </c>
      <c r="AA1138">
        <v>1731133.94</v>
      </c>
      <c r="AB1138">
        <v>3451547.9470000002</v>
      </c>
      <c r="AC1138">
        <v>0.90500000000000003</v>
      </c>
      <c r="AD1138">
        <v>1.9938</v>
      </c>
      <c r="AE1138">
        <v>18.940000000000001</v>
      </c>
      <c r="AH1138">
        <v>0</v>
      </c>
      <c r="AI1138">
        <v>0</v>
      </c>
      <c r="AJ1138">
        <v>0</v>
      </c>
      <c r="AK1138">
        <v>2245</v>
      </c>
      <c r="AL1138">
        <v>0</v>
      </c>
    </row>
    <row r="1139" spans="1:38" hidden="1" x14ac:dyDescent="0.25">
      <c r="A1139">
        <v>2127</v>
      </c>
      <c r="B1139" t="s">
        <v>45</v>
      </c>
      <c r="C1139" t="s">
        <v>155</v>
      </c>
      <c r="D1139" t="s">
        <v>155</v>
      </c>
      <c r="E1139" t="s">
        <v>811</v>
      </c>
      <c r="F1139" t="s">
        <v>155</v>
      </c>
      <c r="H1139" t="s">
        <v>2613</v>
      </c>
      <c r="I1139" t="s">
        <v>57</v>
      </c>
      <c r="J1139" t="s">
        <v>2614</v>
      </c>
      <c r="K1139">
        <v>256</v>
      </c>
      <c r="L1139">
        <v>256</v>
      </c>
      <c r="M1139">
        <v>0</v>
      </c>
      <c r="N1139">
        <v>247</v>
      </c>
      <c r="O1139">
        <v>0</v>
      </c>
      <c r="P1139">
        <v>396.66399999999999</v>
      </c>
      <c r="Q1139">
        <v>408.96499999999997</v>
      </c>
      <c r="R1139">
        <v>30000</v>
      </c>
      <c r="S1139">
        <v>369030</v>
      </c>
      <c r="T1139">
        <v>80000</v>
      </c>
      <c r="U1139">
        <v>0</v>
      </c>
      <c r="V1139">
        <v>449030</v>
      </c>
      <c r="W1139">
        <v>447</v>
      </c>
      <c r="X1139">
        <v>393363.97</v>
      </c>
      <c r="Y1139">
        <v>393810.97</v>
      </c>
      <c r="Z1139">
        <v>12.3</v>
      </c>
      <c r="AA1139">
        <v>2314603.5099999998</v>
      </c>
      <c r="AB1139">
        <v>4623129.9270000001</v>
      </c>
      <c r="AC1139">
        <v>0.877</v>
      </c>
      <c r="AD1139">
        <v>1.9974000000000001</v>
      </c>
      <c r="AE1139">
        <v>24.57</v>
      </c>
      <c r="AH1139">
        <v>0</v>
      </c>
      <c r="AI1139">
        <v>0</v>
      </c>
      <c r="AJ1139">
        <v>0</v>
      </c>
      <c r="AK1139">
        <v>2470</v>
      </c>
      <c r="AL1139">
        <v>0</v>
      </c>
    </row>
    <row r="1140" spans="1:38" hidden="1" x14ac:dyDescent="0.25">
      <c r="A1140">
        <v>2129</v>
      </c>
      <c r="B1140" t="s">
        <v>71</v>
      </c>
      <c r="C1140" t="s">
        <v>108</v>
      </c>
      <c r="D1140" t="s">
        <v>290</v>
      </c>
      <c r="E1140" t="s">
        <v>291</v>
      </c>
      <c r="F1140" t="s">
        <v>290</v>
      </c>
      <c r="H1140" t="s">
        <v>2615</v>
      </c>
      <c r="I1140" t="s">
        <v>50</v>
      </c>
      <c r="J1140" t="s">
        <v>2616</v>
      </c>
      <c r="K1140">
        <v>2791</v>
      </c>
      <c r="L1140">
        <v>2791</v>
      </c>
      <c r="M1140">
        <v>0</v>
      </c>
      <c r="N1140">
        <v>169</v>
      </c>
      <c r="O1140">
        <v>0</v>
      </c>
      <c r="P1140">
        <v>1264.92</v>
      </c>
      <c r="Q1140">
        <v>1292.615</v>
      </c>
      <c r="R1140">
        <v>20000</v>
      </c>
      <c r="S1140">
        <v>553900</v>
      </c>
      <c r="T1140">
        <v>0</v>
      </c>
      <c r="U1140">
        <v>0</v>
      </c>
      <c r="V1140">
        <v>553900</v>
      </c>
      <c r="W1140">
        <v>280732.34999999998</v>
      </c>
      <c r="X1140">
        <v>204049.89</v>
      </c>
      <c r="Y1140">
        <v>484782.24</v>
      </c>
      <c r="Z1140">
        <v>12.48</v>
      </c>
      <c r="AA1140">
        <v>4439998.6500000004</v>
      </c>
      <c r="AB1140">
        <v>4704665.3760000002</v>
      </c>
      <c r="AC1140">
        <v>0.87519999999999998</v>
      </c>
      <c r="AD1140">
        <v>1.0596000000000001</v>
      </c>
      <c r="AE1140">
        <v>13.22</v>
      </c>
      <c r="AH1140">
        <v>0</v>
      </c>
      <c r="AI1140">
        <v>0</v>
      </c>
      <c r="AJ1140">
        <v>0</v>
      </c>
      <c r="AK1140">
        <v>1690</v>
      </c>
      <c r="AL1140">
        <v>0</v>
      </c>
    </row>
    <row r="1141" spans="1:38" hidden="1" x14ac:dyDescent="0.25">
      <c r="A1141">
        <v>2131</v>
      </c>
      <c r="B1141" t="s">
        <v>52</v>
      </c>
      <c r="C1141" t="s">
        <v>129</v>
      </c>
      <c r="D1141" t="s">
        <v>284</v>
      </c>
      <c r="E1141" t="s">
        <v>690</v>
      </c>
      <c r="F1141" t="s">
        <v>284</v>
      </c>
      <c r="H1141" t="s">
        <v>2617</v>
      </c>
      <c r="I1141" t="s">
        <v>57</v>
      </c>
      <c r="J1141" t="s">
        <v>2618</v>
      </c>
      <c r="K1141">
        <v>346</v>
      </c>
      <c r="L1141">
        <v>346</v>
      </c>
      <c r="M1141">
        <v>0</v>
      </c>
      <c r="N1141">
        <v>345</v>
      </c>
      <c r="O1141">
        <v>0</v>
      </c>
      <c r="P1141">
        <v>5647</v>
      </c>
      <c r="Q1141">
        <v>6114.6</v>
      </c>
      <c r="R1141">
        <v>1000</v>
      </c>
      <c r="S1141">
        <v>467600</v>
      </c>
      <c r="T1141">
        <v>0</v>
      </c>
      <c r="U1141">
        <v>0</v>
      </c>
      <c r="V1141">
        <v>467600</v>
      </c>
      <c r="W1141">
        <v>0</v>
      </c>
      <c r="X1141">
        <v>423177</v>
      </c>
      <c r="Y1141">
        <v>423177</v>
      </c>
      <c r="Z1141">
        <v>9.5</v>
      </c>
      <c r="AA1141">
        <v>2484048.2999999998</v>
      </c>
      <c r="AB1141">
        <v>4968097.29</v>
      </c>
      <c r="AC1141">
        <v>0.90500000000000003</v>
      </c>
      <c r="AD1141">
        <v>2</v>
      </c>
      <c r="AE1141">
        <v>19</v>
      </c>
      <c r="AH1141">
        <v>0</v>
      </c>
      <c r="AI1141">
        <v>0</v>
      </c>
      <c r="AJ1141">
        <v>0</v>
      </c>
      <c r="AK1141">
        <v>3450</v>
      </c>
      <c r="AL1141">
        <v>0</v>
      </c>
    </row>
    <row r="1142" spans="1:38" hidden="1" x14ac:dyDescent="0.25">
      <c r="A1142">
        <v>2133</v>
      </c>
      <c r="B1142" t="s">
        <v>94</v>
      </c>
      <c r="C1142" t="s">
        <v>166</v>
      </c>
      <c r="D1142" t="s">
        <v>166</v>
      </c>
      <c r="E1142" t="s">
        <v>228</v>
      </c>
      <c r="F1142" t="s">
        <v>166</v>
      </c>
      <c r="H1142" t="s">
        <v>2619</v>
      </c>
      <c r="I1142" t="s">
        <v>57</v>
      </c>
      <c r="J1142" t="s">
        <v>2620</v>
      </c>
      <c r="K1142">
        <v>229</v>
      </c>
      <c r="L1142">
        <v>229</v>
      </c>
      <c r="M1142">
        <v>0</v>
      </c>
      <c r="N1142">
        <v>225</v>
      </c>
      <c r="O1142">
        <v>0</v>
      </c>
      <c r="P1142">
        <v>538.58299999999997</v>
      </c>
      <c r="Q1142">
        <v>556.678</v>
      </c>
      <c r="R1142">
        <v>20000</v>
      </c>
      <c r="S1142">
        <v>361900</v>
      </c>
      <c r="T1142">
        <v>0</v>
      </c>
      <c r="U1142">
        <v>56000</v>
      </c>
      <c r="V1142">
        <v>305900</v>
      </c>
      <c r="W1142">
        <v>2</v>
      </c>
      <c r="X1142">
        <v>276837.85800000001</v>
      </c>
      <c r="Y1142">
        <v>276839.85800000001</v>
      </c>
      <c r="Z1142">
        <v>9.5</v>
      </c>
      <c r="AA1142">
        <v>1611746.55</v>
      </c>
      <c r="AB1142">
        <v>3265268.55</v>
      </c>
      <c r="AC1142">
        <v>0.90500000000000003</v>
      </c>
      <c r="AD1142">
        <v>2.0259</v>
      </c>
      <c r="AE1142">
        <v>19.25</v>
      </c>
      <c r="AH1142">
        <v>0</v>
      </c>
      <c r="AI1142">
        <v>0</v>
      </c>
      <c r="AJ1142">
        <v>0</v>
      </c>
      <c r="AK1142">
        <v>1408.5</v>
      </c>
      <c r="AL1142">
        <v>0</v>
      </c>
    </row>
    <row r="1143" spans="1:38" hidden="1" x14ac:dyDescent="0.25">
      <c r="A1143">
        <v>2135</v>
      </c>
      <c r="B1143" t="s">
        <v>45</v>
      </c>
      <c r="C1143" t="s">
        <v>45</v>
      </c>
      <c r="D1143" t="s">
        <v>179</v>
      </c>
      <c r="E1143" t="s">
        <v>1910</v>
      </c>
      <c r="F1143" t="s">
        <v>179</v>
      </c>
      <c r="H1143" t="s">
        <v>2621</v>
      </c>
      <c r="I1143" t="s">
        <v>57</v>
      </c>
      <c r="J1143" t="s">
        <v>2622</v>
      </c>
      <c r="K1143">
        <v>513</v>
      </c>
      <c r="L1143">
        <v>513</v>
      </c>
      <c r="M1143">
        <v>0</v>
      </c>
      <c r="N1143">
        <v>513</v>
      </c>
      <c r="O1143">
        <v>0</v>
      </c>
      <c r="P1143">
        <v>545.43399999999997</v>
      </c>
      <c r="Q1143">
        <v>564.96500000000003</v>
      </c>
      <c r="R1143">
        <v>20000</v>
      </c>
      <c r="S1143">
        <v>390620</v>
      </c>
      <c r="T1143">
        <v>28200</v>
      </c>
      <c r="U1143">
        <v>0</v>
      </c>
      <c r="V1143">
        <v>418820</v>
      </c>
      <c r="W1143">
        <v>0</v>
      </c>
      <c r="X1143">
        <v>379030.99200000003</v>
      </c>
      <c r="Y1143">
        <v>379030.99200000003</v>
      </c>
      <c r="Z1143">
        <v>9.5</v>
      </c>
      <c r="AA1143">
        <v>2224911</v>
      </c>
      <c r="AB1143">
        <v>2224911</v>
      </c>
      <c r="AC1143">
        <v>0.90500000000000003</v>
      </c>
      <c r="AD1143">
        <v>1</v>
      </c>
      <c r="AE1143">
        <v>9.5</v>
      </c>
      <c r="AH1143">
        <v>0</v>
      </c>
      <c r="AI1143">
        <v>0</v>
      </c>
      <c r="AJ1143">
        <v>0</v>
      </c>
      <c r="AK1143">
        <v>3846</v>
      </c>
      <c r="AL1143">
        <v>0</v>
      </c>
    </row>
    <row r="1144" spans="1:38" hidden="1" x14ac:dyDescent="0.25">
      <c r="A1144">
        <v>2136</v>
      </c>
      <c r="B1144" t="s">
        <v>45</v>
      </c>
      <c r="C1144" t="s">
        <v>45</v>
      </c>
      <c r="D1144" t="s">
        <v>581</v>
      </c>
      <c r="E1144" t="s">
        <v>582</v>
      </c>
      <c r="F1144" t="s">
        <v>581</v>
      </c>
      <c r="H1144" t="s">
        <v>2623</v>
      </c>
      <c r="I1144" t="s">
        <v>57</v>
      </c>
      <c r="J1144" t="s">
        <v>2624</v>
      </c>
      <c r="K1144">
        <v>585</v>
      </c>
      <c r="L1144">
        <v>585</v>
      </c>
      <c r="M1144">
        <v>0</v>
      </c>
      <c r="N1144">
        <v>541</v>
      </c>
      <c r="O1144">
        <v>0</v>
      </c>
      <c r="P1144">
        <v>4232.5</v>
      </c>
      <c r="Q1144">
        <v>4449.5</v>
      </c>
      <c r="R1144">
        <v>2000</v>
      </c>
      <c r="S1144">
        <v>434000</v>
      </c>
      <c r="T1144">
        <v>0</v>
      </c>
      <c r="U1144">
        <v>9291.5139999999992</v>
      </c>
      <c r="V1144">
        <v>424708.48599999998</v>
      </c>
      <c r="W1144">
        <v>1480</v>
      </c>
      <c r="X1144">
        <v>382881.42599999998</v>
      </c>
      <c r="Y1144">
        <v>384361.42599999998</v>
      </c>
      <c r="Z1144">
        <v>9.5</v>
      </c>
      <c r="AA1144">
        <v>2268014.86</v>
      </c>
      <c r="AB1144">
        <v>4516260.2319999998</v>
      </c>
      <c r="AC1144">
        <v>0.90500000000000003</v>
      </c>
      <c r="AD1144">
        <v>1.9913000000000001</v>
      </c>
      <c r="AE1144">
        <v>18.920000000000002</v>
      </c>
      <c r="AH1144">
        <v>0</v>
      </c>
      <c r="AI1144">
        <v>0</v>
      </c>
      <c r="AJ1144">
        <v>0</v>
      </c>
      <c r="AK1144">
        <v>3510</v>
      </c>
      <c r="AL1144">
        <v>0</v>
      </c>
    </row>
    <row r="1145" spans="1:38" hidden="1" x14ac:dyDescent="0.25">
      <c r="A1145">
        <v>2138</v>
      </c>
      <c r="B1145" t="s">
        <v>94</v>
      </c>
      <c r="C1145" t="s">
        <v>102</v>
      </c>
      <c r="D1145" t="s">
        <v>102</v>
      </c>
      <c r="E1145" t="s">
        <v>431</v>
      </c>
      <c r="F1145" t="s">
        <v>102</v>
      </c>
      <c r="H1145" t="s">
        <v>2625</v>
      </c>
      <c r="I1145" t="s">
        <v>57</v>
      </c>
      <c r="J1145" t="s">
        <v>2626</v>
      </c>
      <c r="K1145">
        <v>528</v>
      </c>
      <c r="L1145">
        <v>528</v>
      </c>
      <c r="M1145">
        <v>0</v>
      </c>
      <c r="N1145">
        <v>518</v>
      </c>
      <c r="O1145">
        <v>0</v>
      </c>
      <c r="P1145">
        <v>690.10699999999997</v>
      </c>
      <c r="Q1145">
        <v>712.90300000000002</v>
      </c>
      <c r="R1145">
        <v>20000</v>
      </c>
      <c r="S1145">
        <v>455920</v>
      </c>
      <c r="T1145">
        <v>0</v>
      </c>
      <c r="U1145">
        <v>0</v>
      </c>
      <c r="V1145">
        <v>455920</v>
      </c>
      <c r="W1145">
        <v>322</v>
      </c>
      <c r="X1145">
        <v>412286.86599999998</v>
      </c>
      <c r="Y1145">
        <v>412608.86599999998</v>
      </c>
      <c r="Z1145">
        <v>9.5</v>
      </c>
      <c r="AA1145">
        <v>2424618.92</v>
      </c>
      <c r="AB1145">
        <v>2432058.39</v>
      </c>
      <c r="AC1145">
        <v>0.90500000000000003</v>
      </c>
      <c r="AD1145">
        <v>1.0031000000000001</v>
      </c>
      <c r="AE1145">
        <v>9.5299999999999994</v>
      </c>
      <c r="AH1145">
        <v>0</v>
      </c>
      <c r="AI1145">
        <v>0</v>
      </c>
      <c r="AJ1145">
        <v>0</v>
      </c>
      <c r="AK1145">
        <v>2757.2</v>
      </c>
      <c r="AL1145">
        <v>0</v>
      </c>
    </row>
    <row r="1146" spans="1:38" hidden="1" x14ac:dyDescent="0.25">
      <c r="A1146">
        <v>2140</v>
      </c>
      <c r="B1146" t="s">
        <v>45</v>
      </c>
      <c r="C1146" t="s">
        <v>46</v>
      </c>
      <c r="D1146" t="s">
        <v>231</v>
      </c>
      <c r="E1146" t="s">
        <v>349</v>
      </c>
      <c r="F1146" t="s">
        <v>231</v>
      </c>
      <c r="H1146" t="s">
        <v>2627</v>
      </c>
      <c r="I1146" t="s">
        <v>79</v>
      </c>
      <c r="J1146" t="s">
        <v>2628</v>
      </c>
      <c r="K1146">
        <v>1410</v>
      </c>
      <c r="L1146">
        <v>1410</v>
      </c>
      <c r="M1146">
        <v>0</v>
      </c>
      <c r="N1146">
        <v>0</v>
      </c>
      <c r="O1146">
        <v>0</v>
      </c>
      <c r="P1146">
        <v>1695.3610000000001</v>
      </c>
      <c r="Q1146">
        <v>1721.529</v>
      </c>
      <c r="R1146">
        <v>40000</v>
      </c>
      <c r="S1146">
        <v>1046720</v>
      </c>
      <c r="T1146">
        <v>0</v>
      </c>
      <c r="U1146">
        <v>0</v>
      </c>
      <c r="V1146">
        <v>1046720</v>
      </c>
      <c r="W1146">
        <v>944022.76</v>
      </c>
      <c r="X1146">
        <v>0</v>
      </c>
      <c r="Y1146">
        <v>944022.76</v>
      </c>
      <c r="Z1146">
        <v>9.81</v>
      </c>
      <c r="AA1146">
        <v>9684982.7799999993</v>
      </c>
      <c r="AB1146">
        <v>9843833.5299999993</v>
      </c>
      <c r="AC1146">
        <v>0.90190000000000003</v>
      </c>
      <c r="AD1146">
        <v>1.0164</v>
      </c>
      <c r="AE1146">
        <v>9.9700000000000006</v>
      </c>
      <c r="AH1146">
        <v>0</v>
      </c>
      <c r="AI1146">
        <v>0</v>
      </c>
      <c r="AJ1146">
        <v>0</v>
      </c>
      <c r="AK1146">
        <v>0</v>
      </c>
      <c r="AL1146">
        <v>0</v>
      </c>
    </row>
    <row r="1147" spans="1:38" hidden="1" x14ac:dyDescent="0.25">
      <c r="A1147">
        <v>2142</v>
      </c>
      <c r="B1147" t="s">
        <v>94</v>
      </c>
      <c r="C1147" t="s">
        <v>95</v>
      </c>
      <c r="D1147" t="s">
        <v>238</v>
      </c>
      <c r="E1147" t="s">
        <v>272</v>
      </c>
      <c r="F1147" t="s">
        <v>238</v>
      </c>
      <c r="H1147" t="s">
        <v>2629</v>
      </c>
      <c r="I1147" t="s">
        <v>43</v>
      </c>
      <c r="J1147" t="s">
        <v>2630</v>
      </c>
      <c r="K1147">
        <v>1699</v>
      </c>
      <c r="L1147">
        <v>1699</v>
      </c>
      <c r="M1147">
        <v>0</v>
      </c>
      <c r="N1147">
        <v>0</v>
      </c>
      <c r="O1147">
        <v>0</v>
      </c>
      <c r="P1147">
        <v>284.524</v>
      </c>
      <c r="Q1147">
        <v>292.27699999999999</v>
      </c>
      <c r="R1147">
        <v>20000</v>
      </c>
      <c r="S1147">
        <v>155060</v>
      </c>
      <c r="T1147">
        <v>0</v>
      </c>
      <c r="U1147">
        <v>72000</v>
      </c>
      <c r="V1147">
        <v>83060</v>
      </c>
      <c r="W1147">
        <v>71062.5</v>
      </c>
      <c r="X1147">
        <v>0</v>
      </c>
      <c r="Y1147">
        <v>71062.5</v>
      </c>
      <c r="Z1147">
        <v>14.44</v>
      </c>
      <c r="AA1147">
        <v>900353.41</v>
      </c>
      <c r="AB1147">
        <v>589271.79</v>
      </c>
      <c r="AC1147">
        <v>0.85560000000000003</v>
      </c>
      <c r="AD1147">
        <v>0.65449999999999997</v>
      </c>
      <c r="AE1147">
        <v>9.4499999999999993</v>
      </c>
      <c r="AH1147">
        <v>0</v>
      </c>
      <c r="AI1147">
        <v>0</v>
      </c>
      <c r="AJ1147">
        <v>0</v>
      </c>
      <c r="AK1147">
        <v>0</v>
      </c>
      <c r="AL1147">
        <v>0</v>
      </c>
    </row>
    <row r="1148" spans="1:38" hidden="1" x14ac:dyDescent="0.25">
      <c r="A1148">
        <v>2143</v>
      </c>
      <c r="B1148" t="s">
        <v>52</v>
      </c>
      <c r="C1148" t="s">
        <v>120</v>
      </c>
      <c r="D1148" t="s">
        <v>121</v>
      </c>
      <c r="E1148" t="s">
        <v>1402</v>
      </c>
      <c r="F1148" t="s">
        <v>121</v>
      </c>
      <c r="H1148" t="s">
        <v>2631</v>
      </c>
      <c r="I1148" t="s">
        <v>57</v>
      </c>
      <c r="J1148" t="s">
        <v>2632</v>
      </c>
      <c r="K1148">
        <v>441</v>
      </c>
      <c r="L1148">
        <v>441</v>
      </c>
      <c r="M1148">
        <v>0</v>
      </c>
      <c r="N1148">
        <v>440</v>
      </c>
      <c r="O1148">
        <v>0</v>
      </c>
      <c r="P1148">
        <v>537.06899999999996</v>
      </c>
      <c r="Q1148">
        <v>554.15499999999997</v>
      </c>
      <c r="R1148">
        <v>40000</v>
      </c>
      <c r="S1148">
        <v>683440</v>
      </c>
      <c r="T1148">
        <v>180000</v>
      </c>
      <c r="U1148">
        <v>0</v>
      </c>
      <c r="V1148">
        <v>863440</v>
      </c>
      <c r="W1148">
        <v>10</v>
      </c>
      <c r="X1148">
        <v>781404.8</v>
      </c>
      <c r="Y1148">
        <v>781414.8</v>
      </c>
      <c r="Z1148">
        <v>9.5</v>
      </c>
      <c r="AA1148">
        <v>4590675</v>
      </c>
      <c r="AB1148">
        <v>9173692</v>
      </c>
      <c r="AC1148">
        <v>0.90500000000000003</v>
      </c>
      <c r="AD1148">
        <v>1.9983</v>
      </c>
      <c r="AE1148">
        <v>18.98</v>
      </c>
      <c r="AH1148">
        <v>0</v>
      </c>
      <c r="AI1148">
        <v>0</v>
      </c>
      <c r="AJ1148">
        <v>0</v>
      </c>
      <c r="AK1148">
        <v>4400</v>
      </c>
      <c r="AL1148">
        <v>0</v>
      </c>
    </row>
    <row r="1149" spans="1:38" hidden="1" x14ac:dyDescent="0.25">
      <c r="A1149">
        <v>2144</v>
      </c>
      <c r="B1149" t="s">
        <v>45</v>
      </c>
      <c r="C1149" t="s">
        <v>46</v>
      </c>
      <c r="D1149" t="s">
        <v>46</v>
      </c>
      <c r="E1149" t="s">
        <v>77</v>
      </c>
      <c r="F1149" t="s">
        <v>46</v>
      </c>
      <c r="H1149" t="s">
        <v>2633</v>
      </c>
      <c r="I1149" t="s">
        <v>79</v>
      </c>
      <c r="J1149" t="s">
        <v>2634</v>
      </c>
      <c r="K1149">
        <v>1</v>
      </c>
      <c r="L1149">
        <v>1</v>
      </c>
      <c r="M1149">
        <v>0</v>
      </c>
      <c r="N1149">
        <v>0</v>
      </c>
      <c r="O1149">
        <v>0</v>
      </c>
      <c r="P1149">
        <v>280.077</v>
      </c>
      <c r="Q1149">
        <v>280.077</v>
      </c>
      <c r="R1149">
        <v>40000</v>
      </c>
      <c r="S1149">
        <v>0</v>
      </c>
      <c r="T1149">
        <v>2031400</v>
      </c>
      <c r="U1149">
        <v>0</v>
      </c>
      <c r="V1149">
        <v>2031400</v>
      </c>
      <c r="W1149">
        <v>2031400</v>
      </c>
      <c r="X1149">
        <v>0</v>
      </c>
      <c r="Y1149">
        <v>2031400</v>
      </c>
      <c r="Z1149">
        <v>0</v>
      </c>
      <c r="AA1149">
        <v>2718543</v>
      </c>
      <c r="AB1149">
        <v>2718543</v>
      </c>
      <c r="AC1149">
        <v>1</v>
      </c>
      <c r="AD1149">
        <v>1</v>
      </c>
      <c r="AE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</row>
    <row r="1150" spans="1:38" hidden="1" x14ac:dyDescent="0.25">
      <c r="A1150">
        <v>2145</v>
      </c>
      <c r="B1150" t="s">
        <v>94</v>
      </c>
      <c r="C1150" t="s">
        <v>166</v>
      </c>
      <c r="D1150" t="s">
        <v>166</v>
      </c>
      <c r="E1150" t="s">
        <v>228</v>
      </c>
      <c r="F1150" t="s">
        <v>166</v>
      </c>
      <c r="H1150" t="s">
        <v>2635</v>
      </c>
      <c r="I1150" t="s">
        <v>57</v>
      </c>
      <c r="J1150" t="s">
        <v>2636</v>
      </c>
      <c r="K1150">
        <v>273</v>
      </c>
      <c r="L1150">
        <v>273</v>
      </c>
      <c r="M1150">
        <v>0</v>
      </c>
      <c r="N1150">
        <v>268</v>
      </c>
      <c r="O1150">
        <v>0</v>
      </c>
      <c r="P1150">
        <v>594.31100000000004</v>
      </c>
      <c r="Q1150">
        <v>613.601</v>
      </c>
      <c r="R1150">
        <v>20000</v>
      </c>
      <c r="S1150">
        <v>385800</v>
      </c>
      <c r="T1150">
        <v>0</v>
      </c>
      <c r="U1150">
        <v>0</v>
      </c>
      <c r="V1150">
        <v>385800</v>
      </c>
      <c r="W1150">
        <v>161</v>
      </c>
      <c r="X1150">
        <v>348539.03899999999</v>
      </c>
      <c r="Y1150">
        <v>348700.03899999999</v>
      </c>
      <c r="Z1150">
        <v>9.6199999999999992</v>
      </c>
      <c r="AA1150">
        <v>2030223.61</v>
      </c>
      <c r="AB1150">
        <v>2030152.61</v>
      </c>
      <c r="AC1150">
        <v>0.90380000000000005</v>
      </c>
      <c r="AD1150">
        <v>1</v>
      </c>
      <c r="AE1150">
        <v>9.6199999999999992</v>
      </c>
      <c r="AH1150">
        <v>0</v>
      </c>
      <c r="AI1150">
        <v>0</v>
      </c>
      <c r="AJ1150">
        <v>0</v>
      </c>
      <c r="AK1150">
        <v>1943</v>
      </c>
      <c r="AL1150">
        <v>0</v>
      </c>
    </row>
    <row r="1151" spans="1:38" hidden="1" x14ac:dyDescent="0.25">
      <c r="A1151">
        <v>2146</v>
      </c>
      <c r="B1151" t="s">
        <v>52</v>
      </c>
      <c r="C1151" t="s">
        <v>52</v>
      </c>
      <c r="D1151" t="s">
        <v>112</v>
      </c>
      <c r="E1151" t="s">
        <v>517</v>
      </c>
      <c r="F1151" t="s">
        <v>112</v>
      </c>
      <c r="H1151" t="s">
        <v>2637</v>
      </c>
      <c r="I1151" t="s">
        <v>57</v>
      </c>
      <c r="J1151" t="s">
        <v>2638</v>
      </c>
      <c r="K1151">
        <v>475</v>
      </c>
      <c r="L1151">
        <v>475</v>
      </c>
      <c r="M1151">
        <v>0</v>
      </c>
      <c r="N1151">
        <v>459</v>
      </c>
      <c r="O1151">
        <v>0</v>
      </c>
      <c r="P1151">
        <v>12589.1</v>
      </c>
      <c r="Q1151">
        <v>12968.3</v>
      </c>
      <c r="R1151">
        <v>2000</v>
      </c>
      <c r="S1151">
        <v>758400</v>
      </c>
      <c r="T1151">
        <v>0</v>
      </c>
      <c r="U1151">
        <v>0</v>
      </c>
      <c r="V1151">
        <v>758400</v>
      </c>
      <c r="W1151">
        <v>1023</v>
      </c>
      <c r="X1151">
        <v>682353.99</v>
      </c>
      <c r="Y1151">
        <v>683376.99</v>
      </c>
      <c r="Z1151">
        <v>9.89</v>
      </c>
      <c r="AA1151">
        <v>4018142.33</v>
      </c>
      <c r="AB1151">
        <v>8013039.3890000004</v>
      </c>
      <c r="AC1151">
        <v>0.90110000000000001</v>
      </c>
      <c r="AD1151">
        <v>1.9942</v>
      </c>
      <c r="AE1151">
        <v>19.72</v>
      </c>
      <c r="AH1151">
        <v>0</v>
      </c>
      <c r="AI1151">
        <v>0</v>
      </c>
      <c r="AJ1151">
        <v>0</v>
      </c>
      <c r="AK1151">
        <v>4610</v>
      </c>
      <c r="AL1151">
        <v>0</v>
      </c>
    </row>
    <row r="1152" spans="1:38" hidden="1" x14ac:dyDescent="0.25">
      <c r="A1152">
        <v>2147</v>
      </c>
      <c r="B1152" t="s">
        <v>52</v>
      </c>
      <c r="C1152" t="s">
        <v>120</v>
      </c>
      <c r="D1152" t="s">
        <v>196</v>
      </c>
      <c r="E1152" t="s">
        <v>246</v>
      </c>
      <c r="F1152" t="s">
        <v>196</v>
      </c>
      <c r="H1152" t="s">
        <v>2639</v>
      </c>
      <c r="I1152" t="s">
        <v>43</v>
      </c>
      <c r="J1152" t="s">
        <v>2640</v>
      </c>
      <c r="K1152">
        <v>2565</v>
      </c>
      <c r="L1152">
        <v>2565</v>
      </c>
      <c r="M1152">
        <v>0</v>
      </c>
      <c r="N1152">
        <v>44</v>
      </c>
      <c r="O1152">
        <v>0</v>
      </c>
      <c r="P1152">
        <v>1075.3699999999999</v>
      </c>
      <c r="Q1152">
        <v>1096.327</v>
      </c>
      <c r="R1152">
        <v>20000</v>
      </c>
      <c r="S1152">
        <v>419140</v>
      </c>
      <c r="T1152">
        <v>85000</v>
      </c>
      <c r="U1152">
        <v>0</v>
      </c>
      <c r="V1152">
        <v>504140</v>
      </c>
      <c r="W1152">
        <v>410140.7</v>
      </c>
      <c r="X1152">
        <v>58393.72</v>
      </c>
      <c r="Y1152">
        <v>468534.42</v>
      </c>
      <c r="Z1152">
        <v>7.06</v>
      </c>
      <c r="AA1152">
        <v>3943195.62</v>
      </c>
      <c r="AB1152">
        <v>2784832.2319999998</v>
      </c>
      <c r="AC1152">
        <v>0.9294</v>
      </c>
      <c r="AD1152">
        <v>0.70620000000000005</v>
      </c>
      <c r="AE1152">
        <v>4.99</v>
      </c>
      <c r="AH1152">
        <v>0</v>
      </c>
      <c r="AI1152">
        <v>0</v>
      </c>
      <c r="AJ1152">
        <v>0</v>
      </c>
      <c r="AK1152">
        <v>440</v>
      </c>
      <c r="AL1152">
        <v>0</v>
      </c>
    </row>
    <row r="1153" spans="1:38" hidden="1" x14ac:dyDescent="0.25">
      <c r="A1153">
        <v>2148</v>
      </c>
      <c r="B1153" t="s">
        <v>94</v>
      </c>
      <c r="C1153" t="s">
        <v>207</v>
      </c>
      <c r="D1153" t="s">
        <v>207</v>
      </c>
      <c r="E1153" t="s">
        <v>208</v>
      </c>
      <c r="F1153" t="s">
        <v>207</v>
      </c>
      <c r="H1153" t="s">
        <v>2641</v>
      </c>
      <c r="I1153" t="s">
        <v>50</v>
      </c>
      <c r="J1153" t="s">
        <v>2642</v>
      </c>
      <c r="K1153">
        <v>24</v>
      </c>
      <c r="L1153">
        <v>24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40000</v>
      </c>
      <c r="S1153">
        <v>0</v>
      </c>
      <c r="T1153">
        <v>0</v>
      </c>
      <c r="U1153">
        <v>0</v>
      </c>
      <c r="V1153">
        <v>0</v>
      </c>
      <c r="W1153">
        <v>3853.5</v>
      </c>
      <c r="X1153">
        <v>0</v>
      </c>
      <c r="Y1153">
        <v>3853.5</v>
      </c>
      <c r="Z1153">
        <v>-385350</v>
      </c>
      <c r="AA1153">
        <v>58255.3</v>
      </c>
      <c r="AB1153">
        <v>26019.3</v>
      </c>
      <c r="AC1153">
        <v>0</v>
      </c>
      <c r="AD1153">
        <v>0.4466</v>
      </c>
      <c r="AE1153">
        <v>44.66</v>
      </c>
      <c r="AH1153">
        <v>0</v>
      </c>
      <c r="AI1153">
        <v>0</v>
      </c>
      <c r="AJ1153">
        <v>0</v>
      </c>
      <c r="AK1153">
        <v>0</v>
      </c>
      <c r="AL1153">
        <v>0</v>
      </c>
    </row>
    <row r="1154" spans="1:38" hidden="1" x14ac:dyDescent="0.25">
      <c r="A1154">
        <v>2149</v>
      </c>
      <c r="B1154" t="s">
        <v>94</v>
      </c>
      <c r="C1154" t="s">
        <v>102</v>
      </c>
      <c r="D1154" t="s">
        <v>159</v>
      </c>
      <c r="E1154" t="s">
        <v>160</v>
      </c>
      <c r="F1154" t="s">
        <v>159</v>
      </c>
      <c r="H1154" t="s">
        <v>2643</v>
      </c>
      <c r="I1154" t="s">
        <v>57</v>
      </c>
      <c r="J1154" t="s">
        <v>2644</v>
      </c>
      <c r="K1154">
        <v>370</v>
      </c>
      <c r="L1154">
        <v>370</v>
      </c>
      <c r="M1154">
        <v>0</v>
      </c>
      <c r="N1154">
        <v>348</v>
      </c>
      <c r="O1154">
        <v>0</v>
      </c>
      <c r="P1154">
        <v>660.05700000000002</v>
      </c>
      <c r="Q1154">
        <v>679.80499999999995</v>
      </c>
      <c r="R1154">
        <v>20000</v>
      </c>
      <c r="S1154">
        <v>394960</v>
      </c>
      <c r="T1154">
        <v>0</v>
      </c>
      <c r="U1154">
        <v>0</v>
      </c>
      <c r="V1154">
        <v>394960</v>
      </c>
      <c r="W1154">
        <v>391</v>
      </c>
      <c r="X1154">
        <v>357046.50599999999</v>
      </c>
      <c r="Y1154">
        <v>357437.50599999999</v>
      </c>
      <c r="Z1154">
        <v>9.5</v>
      </c>
      <c r="AA1154">
        <v>2101199.9700000002</v>
      </c>
      <c r="AB1154">
        <v>4196836.95</v>
      </c>
      <c r="AC1154">
        <v>0.90500000000000003</v>
      </c>
      <c r="AD1154">
        <v>1.9974000000000001</v>
      </c>
      <c r="AE1154">
        <v>18.98</v>
      </c>
      <c r="AH1154">
        <v>0</v>
      </c>
      <c r="AI1154">
        <v>0</v>
      </c>
      <c r="AJ1154">
        <v>0</v>
      </c>
      <c r="AK1154">
        <v>3094.5</v>
      </c>
      <c r="AL1154">
        <v>0</v>
      </c>
    </row>
    <row r="1155" spans="1:38" hidden="1" x14ac:dyDescent="0.25">
      <c r="A1155">
        <v>2150</v>
      </c>
      <c r="B1155" t="s">
        <v>52</v>
      </c>
      <c r="C1155" t="s">
        <v>52</v>
      </c>
      <c r="D1155" t="s">
        <v>112</v>
      </c>
      <c r="E1155" t="s">
        <v>200</v>
      </c>
      <c r="F1155" t="s">
        <v>112</v>
      </c>
      <c r="H1155" t="s">
        <v>2645</v>
      </c>
      <c r="I1155" t="s">
        <v>57</v>
      </c>
      <c r="J1155" t="s">
        <v>2646</v>
      </c>
      <c r="K1155">
        <v>121</v>
      </c>
      <c r="L1155">
        <v>121</v>
      </c>
      <c r="M1155">
        <v>0</v>
      </c>
      <c r="N1155">
        <v>98</v>
      </c>
      <c r="O1155">
        <v>0</v>
      </c>
      <c r="P1155">
        <v>522.21600000000001</v>
      </c>
      <c r="Q1155">
        <v>536.12</v>
      </c>
      <c r="R1155">
        <v>20000</v>
      </c>
      <c r="S1155">
        <v>278080</v>
      </c>
      <c r="T1155">
        <v>0</v>
      </c>
      <c r="U1155">
        <v>60000</v>
      </c>
      <c r="V1155">
        <v>218080</v>
      </c>
      <c r="W1155">
        <v>269</v>
      </c>
      <c r="X1155">
        <v>196000</v>
      </c>
      <c r="Y1155">
        <v>196269</v>
      </c>
      <c r="Z1155">
        <v>10</v>
      </c>
      <c r="AA1155">
        <v>1155391.8600000001</v>
      </c>
      <c r="AB1155">
        <v>2304270.7999999998</v>
      </c>
      <c r="AC1155">
        <v>0.9</v>
      </c>
      <c r="AD1155">
        <v>1.9944</v>
      </c>
      <c r="AE1155">
        <v>19.940000000000001</v>
      </c>
      <c r="AH1155">
        <v>0</v>
      </c>
      <c r="AI1155">
        <v>0</v>
      </c>
      <c r="AJ1155">
        <v>0</v>
      </c>
      <c r="AK1155">
        <v>980</v>
      </c>
      <c r="AL1155">
        <v>0</v>
      </c>
    </row>
    <row r="1156" spans="1:38" hidden="1" x14ac:dyDescent="0.25">
      <c r="A1156">
        <v>2151</v>
      </c>
      <c r="B1156" t="s">
        <v>52</v>
      </c>
      <c r="C1156" t="s">
        <v>53</v>
      </c>
      <c r="D1156" t="s">
        <v>54</v>
      </c>
      <c r="E1156" t="s">
        <v>64</v>
      </c>
      <c r="F1156" t="s">
        <v>54</v>
      </c>
      <c r="H1156" t="s">
        <v>2647</v>
      </c>
      <c r="I1156" t="s">
        <v>43</v>
      </c>
      <c r="J1156" t="s">
        <v>2648</v>
      </c>
      <c r="K1156">
        <v>1416</v>
      </c>
      <c r="L1156">
        <v>1416</v>
      </c>
      <c r="M1156">
        <v>0</v>
      </c>
      <c r="N1156">
        <v>2</v>
      </c>
      <c r="O1156">
        <v>0</v>
      </c>
      <c r="P1156">
        <v>800.6</v>
      </c>
      <c r="Q1156">
        <v>807.65</v>
      </c>
      <c r="R1156">
        <v>20000</v>
      </c>
      <c r="S1156">
        <v>141000</v>
      </c>
      <c r="T1156">
        <v>0</v>
      </c>
      <c r="U1156">
        <v>23500</v>
      </c>
      <c r="V1156">
        <v>117500</v>
      </c>
      <c r="W1156">
        <v>105185.8</v>
      </c>
      <c r="X1156">
        <v>2321.56</v>
      </c>
      <c r="Y1156">
        <v>107507.36</v>
      </c>
      <c r="Z1156">
        <v>8.5</v>
      </c>
      <c r="AA1156">
        <v>1092503.1599999999</v>
      </c>
      <c r="AB1156">
        <v>915431.71799999999</v>
      </c>
      <c r="AC1156">
        <v>0.91500000000000004</v>
      </c>
      <c r="AD1156">
        <v>0.83789999999999998</v>
      </c>
      <c r="AE1156">
        <v>7.12</v>
      </c>
      <c r="AH1156">
        <v>0</v>
      </c>
      <c r="AI1156">
        <v>0</v>
      </c>
      <c r="AJ1156">
        <v>0</v>
      </c>
      <c r="AK1156">
        <v>20</v>
      </c>
      <c r="AL1156">
        <v>0</v>
      </c>
    </row>
    <row r="1157" spans="1:38" hidden="1" x14ac:dyDescent="0.25">
      <c r="A1157">
        <v>2153</v>
      </c>
      <c r="B1157" t="s">
        <v>94</v>
      </c>
      <c r="C1157" t="s">
        <v>166</v>
      </c>
      <c r="D1157" t="s">
        <v>166</v>
      </c>
      <c r="E1157" t="s">
        <v>397</v>
      </c>
      <c r="F1157" t="s">
        <v>166</v>
      </c>
      <c r="H1157" t="s">
        <v>2649</v>
      </c>
      <c r="I1157" t="s">
        <v>57</v>
      </c>
      <c r="J1157" t="s">
        <v>2650</v>
      </c>
      <c r="K1157">
        <v>275</v>
      </c>
      <c r="L1157">
        <v>275</v>
      </c>
      <c r="M1157">
        <v>0</v>
      </c>
      <c r="N1157">
        <v>271</v>
      </c>
      <c r="O1157">
        <v>0</v>
      </c>
      <c r="P1157">
        <v>85.275000000000006</v>
      </c>
      <c r="Q1157">
        <v>108.077</v>
      </c>
      <c r="R1157">
        <v>20000</v>
      </c>
      <c r="S1157">
        <v>456040</v>
      </c>
      <c r="T1157">
        <v>0</v>
      </c>
      <c r="U1157">
        <v>15000</v>
      </c>
      <c r="V1157">
        <v>441040</v>
      </c>
      <c r="W1157">
        <v>17</v>
      </c>
      <c r="X1157">
        <v>399124.46</v>
      </c>
      <c r="Y1157">
        <v>399141.46</v>
      </c>
      <c r="Z1157">
        <v>9.5</v>
      </c>
      <c r="AA1157">
        <v>2326894.91</v>
      </c>
      <c r="AB1157">
        <v>2323196.91</v>
      </c>
      <c r="AC1157">
        <v>0.90500000000000003</v>
      </c>
      <c r="AD1157">
        <v>0.99839999999999995</v>
      </c>
      <c r="AE1157">
        <v>9.48</v>
      </c>
      <c r="AH1157">
        <v>0</v>
      </c>
      <c r="AI1157">
        <v>0</v>
      </c>
      <c r="AJ1157">
        <v>0</v>
      </c>
      <c r="AK1157">
        <v>2010.5</v>
      </c>
      <c r="AL1157">
        <v>0</v>
      </c>
    </row>
    <row r="1158" spans="1:38" hidden="1" x14ac:dyDescent="0.25">
      <c r="A1158">
        <v>2155</v>
      </c>
      <c r="B1158" t="s">
        <v>45</v>
      </c>
      <c r="C1158" t="s">
        <v>453</v>
      </c>
      <c r="D1158" t="s">
        <v>771</v>
      </c>
      <c r="E1158" t="s">
        <v>772</v>
      </c>
      <c r="F1158" t="s">
        <v>771</v>
      </c>
      <c r="H1158" t="s">
        <v>2651</v>
      </c>
      <c r="I1158" t="s">
        <v>57</v>
      </c>
      <c r="J1158" t="s">
        <v>2652</v>
      </c>
      <c r="K1158">
        <v>387</v>
      </c>
      <c r="L1158">
        <v>387</v>
      </c>
      <c r="M1158">
        <v>0</v>
      </c>
      <c r="N1158">
        <v>384</v>
      </c>
      <c r="O1158">
        <v>0</v>
      </c>
      <c r="P1158">
        <v>386.98099999999999</v>
      </c>
      <c r="Q1158">
        <v>388.83800000000002</v>
      </c>
      <c r="R1158">
        <v>40000</v>
      </c>
      <c r="S1158">
        <v>74280</v>
      </c>
      <c r="T1158">
        <v>210000</v>
      </c>
      <c r="U1158">
        <v>0</v>
      </c>
      <c r="V1158">
        <v>284280</v>
      </c>
      <c r="W1158">
        <v>4121</v>
      </c>
      <c r="X1158">
        <v>253151.09</v>
      </c>
      <c r="Y1158">
        <v>257272.09</v>
      </c>
      <c r="Z1158">
        <v>9.5</v>
      </c>
      <c r="AA1158">
        <v>1525189.74</v>
      </c>
      <c r="AB1158">
        <v>2993628.622</v>
      </c>
      <c r="AC1158">
        <v>0.90500000000000003</v>
      </c>
      <c r="AD1158">
        <v>1.9628000000000001</v>
      </c>
      <c r="AE1158">
        <v>18.649999999999999</v>
      </c>
      <c r="AH1158">
        <v>0</v>
      </c>
      <c r="AI1158">
        <v>0</v>
      </c>
      <c r="AJ1158">
        <v>0</v>
      </c>
      <c r="AK1158">
        <v>2825</v>
      </c>
      <c r="AL1158">
        <v>0</v>
      </c>
    </row>
    <row r="1159" spans="1:38" hidden="1" x14ac:dyDescent="0.25">
      <c r="A1159">
        <v>2159</v>
      </c>
      <c r="B1159" t="s">
        <v>52</v>
      </c>
      <c r="C1159" t="s">
        <v>53</v>
      </c>
      <c r="D1159" t="s">
        <v>59</v>
      </c>
      <c r="E1159" t="s">
        <v>735</v>
      </c>
      <c r="F1159" t="s">
        <v>59</v>
      </c>
      <c r="H1159" t="s">
        <v>2653</v>
      </c>
      <c r="I1159" t="s">
        <v>43</v>
      </c>
      <c r="J1159" t="s">
        <v>2654</v>
      </c>
      <c r="K1159">
        <v>1215</v>
      </c>
      <c r="L1159">
        <v>1215</v>
      </c>
      <c r="M1159">
        <v>0</v>
      </c>
      <c r="N1159">
        <v>0</v>
      </c>
      <c r="O1159">
        <v>0</v>
      </c>
      <c r="P1159">
        <v>1005.062</v>
      </c>
      <c r="Q1159">
        <v>1027.7809999999999</v>
      </c>
      <c r="R1159">
        <v>10000</v>
      </c>
      <c r="S1159">
        <v>227190</v>
      </c>
      <c r="T1159">
        <v>0</v>
      </c>
      <c r="U1159">
        <v>52000</v>
      </c>
      <c r="V1159">
        <v>175190</v>
      </c>
      <c r="W1159">
        <v>158571.32</v>
      </c>
      <c r="X1159">
        <v>0</v>
      </c>
      <c r="Y1159">
        <v>158571.32</v>
      </c>
      <c r="Z1159">
        <v>9.49</v>
      </c>
      <c r="AA1159">
        <v>1562632.64</v>
      </c>
      <c r="AB1159">
        <v>709280.27</v>
      </c>
      <c r="AC1159">
        <v>0.90510000000000002</v>
      </c>
      <c r="AD1159">
        <v>0.45390000000000003</v>
      </c>
      <c r="AE1159">
        <v>4.3099999999999996</v>
      </c>
      <c r="AH1159">
        <v>0</v>
      </c>
      <c r="AI1159">
        <v>0</v>
      </c>
      <c r="AJ1159">
        <v>0</v>
      </c>
      <c r="AK1159">
        <v>0</v>
      </c>
      <c r="AL1159">
        <v>0</v>
      </c>
    </row>
    <row r="1160" spans="1:38" hidden="1" x14ac:dyDescent="0.25">
      <c r="A1160">
        <v>2160</v>
      </c>
      <c r="B1160" t="s">
        <v>94</v>
      </c>
      <c r="C1160" t="s">
        <v>102</v>
      </c>
      <c r="D1160" t="s">
        <v>102</v>
      </c>
      <c r="E1160" t="s">
        <v>514</v>
      </c>
      <c r="F1160" t="s">
        <v>102</v>
      </c>
      <c r="H1160" t="s">
        <v>2655</v>
      </c>
      <c r="I1160" t="s">
        <v>43</v>
      </c>
      <c r="J1160" t="s">
        <v>2656</v>
      </c>
      <c r="K1160">
        <v>2849</v>
      </c>
      <c r="L1160">
        <v>2849</v>
      </c>
      <c r="M1160">
        <v>0</v>
      </c>
      <c r="N1160">
        <v>0</v>
      </c>
      <c r="O1160">
        <v>0</v>
      </c>
      <c r="P1160">
        <v>691.29</v>
      </c>
      <c r="Q1160">
        <v>703.81</v>
      </c>
      <c r="R1160">
        <v>20000</v>
      </c>
      <c r="S1160">
        <v>250400</v>
      </c>
      <c r="T1160">
        <v>0</v>
      </c>
      <c r="U1160">
        <v>0</v>
      </c>
      <c r="V1160">
        <v>250400</v>
      </c>
      <c r="W1160">
        <v>188774.08</v>
      </c>
      <c r="X1160">
        <v>0</v>
      </c>
      <c r="Y1160">
        <v>188774.08</v>
      </c>
      <c r="Z1160">
        <v>24.61</v>
      </c>
      <c r="AA1160">
        <v>2060155.84</v>
      </c>
      <c r="AB1160">
        <v>1393195.42</v>
      </c>
      <c r="AC1160">
        <v>0.75390000000000001</v>
      </c>
      <c r="AD1160">
        <v>0.67630000000000001</v>
      </c>
      <c r="AE1160">
        <v>16.64</v>
      </c>
      <c r="AH1160">
        <v>0</v>
      </c>
      <c r="AI1160">
        <v>0</v>
      </c>
      <c r="AJ1160">
        <v>0</v>
      </c>
      <c r="AK1160">
        <v>0</v>
      </c>
      <c r="AL1160">
        <v>0</v>
      </c>
    </row>
    <row r="1161" spans="1:38" hidden="1" x14ac:dyDescent="0.25">
      <c r="A1161">
        <v>2161</v>
      </c>
      <c r="B1161" t="s">
        <v>71</v>
      </c>
      <c r="C1161" t="s">
        <v>108</v>
      </c>
      <c r="D1161" t="s">
        <v>594</v>
      </c>
      <c r="E1161" t="s">
        <v>612</v>
      </c>
      <c r="F1161" t="s">
        <v>594</v>
      </c>
      <c r="H1161" t="s">
        <v>2657</v>
      </c>
      <c r="I1161" t="s">
        <v>79</v>
      </c>
      <c r="J1161" t="s">
        <v>2658</v>
      </c>
      <c r="K1161">
        <v>17</v>
      </c>
      <c r="L1161">
        <v>17</v>
      </c>
      <c r="M1161">
        <v>0</v>
      </c>
      <c r="N1161">
        <v>6</v>
      </c>
      <c r="O1161">
        <v>0</v>
      </c>
      <c r="P1161">
        <v>1133.7</v>
      </c>
      <c r="Q1161">
        <v>1325.1</v>
      </c>
      <c r="R1161">
        <v>2000</v>
      </c>
      <c r="S1161">
        <v>382800</v>
      </c>
      <c r="T1161">
        <v>139000</v>
      </c>
      <c r="U1161">
        <v>0</v>
      </c>
      <c r="V1161">
        <v>521800</v>
      </c>
      <c r="W1161">
        <v>497921.75</v>
      </c>
      <c r="X1161">
        <v>9260.7000000000007</v>
      </c>
      <c r="Y1161">
        <v>507182.45</v>
      </c>
      <c r="Z1161">
        <v>2.8</v>
      </c>
      <c r="AA1161">
        <v>4126530.04</v>
      </c>
      <c r="AB1161">
        <v>3598384.6129999999</v>
      </c>
      <c r="AC1161">
        <v>0.97199999999999998</v>
      </c>
      <c r="AD1161">
        <v>0.872</v>
      </c>
      <c r="AE1161">
        <v>2.44</v>
      </c>
      <c r="AH1161">
        <v>0</v>
      </c>
      <c r="AI1161">
        <v>0</v>
      </c>
      <c r="AJ1161">
        <v>0</v>
      </c>
      <c r="AK1161">
        <v>60</v>
      </c>
      <c r="AL1161">
        <v>0</v>
      </c>
    </row>
    <row r="1162" spans="1:38" hidden="1" x14ac:dyDescent="0.25">
      <c r="A1162">
        <v>2162</v>
      </c>
      <c r="B1162" t="s">
        <v>94</v>
      </c>
      <c r="C1162" t="s">
        <v>95</v>
      </c>
      <c r="D1162" t="s">
        <v>393</v>
      </c>
      <c r="E1162" t="s">
        <v>535</v>
      </c>
      <c r="F1162" t="s">
        <v>393</v>
      </c>
      <c r="H1162" t="s">
        <v>2659</v>
      </c>
      <c r="I1162" t="s">
        <v>57</v>
      </c>
      <c r="J1162" t="s">
        <v>2660</v>
      </c>
      <c r="K1162">
        <v>362</v>
      </c>
      <c r="L1162">
        <v>362</v>
      </c>
      <c r="M1162">
        <v>0</v>
      </c>
      <c r="N1162">
        <v>359</v>
      </c>
      <c r="O1162">
        <v>0</v>
      </c>
      <c r="P1162">
        <v>1183.692</v>
      </c>
      <c r="Q1162">
        <v>1233.587</v>
      </c>
      <c r="R1162">
        <v>30000</v>
      </c>
      <c r="S1162">
        <v>1496850</v>
      </c>
      <c r="T1162">
        <v>0</v>
      </c>
      <c r="U1162">
        <v>703265</v>
      </c>
      <c r="V1162">
        <v>793585</v>
      </c>
      <c r="W1162">
        <v>1</v>
      </c>
      <c r="X1162">
        <v>651840</v>
      </c>
      <c r="Y1162">
        <v>651841</v>
      </c>
      <c r="Z1162">
        <v>17.86</v>
      </c>
      <c r="AA1162">
        <v>3826588.8</v>
      </c>
      <c r="AB1162">
        <v>7652601.5999999996</v>
      </c>
      <c r="AC1162">
        <v>0.82140000000000002</v>
      </c>
      <c r="AD1162">
        <v>1.9998</v>
      </c>
      <c r="AE1162">
        <v>35.72</v>
      </c>
      <c r="AH1162">
        <v>0</v>
      </c>
      <c r="AI1162">
        <v>0</v>
      </c>
      <c r="AJ1162">
        <v>0</v>
      </c>
      <c r="AK1162">
        <v>3259.2</v>
      </c>
      <c r="AL1162">
        <v>0</v>
      </c>
    </row>
    <row r="1163" spans="1:38" hidden="1" x14ac:dyDescent="0.25">
      <c r="A1163">
        <v>2163</v>
      </c>
      <c r="B1163" t="s">
        <v>94</v>
      </c>
      <c r="C1163" t="s">
        <v>102</v>
      </c>
      <c r="D1163" t="s">
        <v>159</v>
      </c>
      <c r="E1163" t="s">
        <v>160</v>
      </c>
      <c r="F1163" t="s">
        <v>159</v>
      </c>
      <c r="H1163" t="s">
        <v>2661</v>
      </c>
      <c r="I1163" t="s">
        <v>57</v>
      </c>
      <c r="J1163" t="s">
        <v>2662</v>
      </c>
      <c r="K1163">
        <v>457</v>
      </c>
      <c r="L1163">
        <v>457</v>
      </c>
      <c r="M1163">
        <v>0</v>
      </c>
      <c r="N1163">
        <v>447</v>
      </c>
      <c r="O1163">
        <v>0</v>
      </c>
      <c r="P1163">
        <v>753.02700000000004</v>
      </c>
      <c r="Q1163">
        <v>774.69500000000005</v>
      </c>
      <c r="R1163">
        <v>20000</v>
      </c>
      <c r="S1163">
        <v>433360</v>
      </c>
      <c r="T1163">
        <v>0</v>
      </c>
      <c r="U1163">
        <v>0</v>
      </c>
      <c r="V1163">
        <v>433360</v>
      </c>
      <c r="W1163">
        <v>96</v>
      </c>
      <c r="X1163">
        <v>392095.66200000001</v>
      </c>
      <c r="Y1163">
        <v>392191.66200000001</v>
      </c>
      <c r="Z1163">
        <v>9.5</v>
      </c>
      <c r="AA1163">
        <v>2303471.5299999998</v>
      </c>
      <c r="AB1163">
        <v>4604491.085</v>
      </c>
      <c r="AC1163">
        <v>0.90500000000000003</v>
      </c>
      <c r="AD1163">
        <v>1.9988999999999999</v>
      </c>
      <c r="AE1163">
        <v>18.989999999999998</v>
      </c>
      <c r="AH1163">
        <v>0</v>
      </c>
      <c r="AI1163">
        <v>0</v>
      </c>
      <c r="AJ1163">
        <v>0</v>
      </c>
      <c r="AK1163">
        <v>2723</v>
      </c>
      <c r="AL1163">
        <v>0</v>
      </c>
    </row>
    <row r="1164" spans="1:38" hidden="1" x14ac:dyDescent="0.25">
      <c r="A1164">
        <v>2164</v>
      </c>
      <c r="B1164" t="s">
        <v>94</v>
      </c>
      <c r="C1164" t="s">
        <v>166</v>
      </c>
      <c r="D1164" t="s">
        <v>166</v>
      </c>
      <c r="E1164" t="s">
        <v>818</v>
      </c>
      <c r="F1164" t="s">
        <v>166</v>
      </c>
      <c r="H1164" t="s">
        <v>2663</v>
      </c>
      <c r="I1164" t="s">
        <v>57</v>
      </c>
      <c r="J1164" t="s">
        <v>2664</v>
      </c>
      <c r="K1164">
        <v>392</v>
      </c>
      <c r="L1164">
        <v>392</v>
      </c>
      <c r="M1164">
        <v>0</v>
      </c>
      <c r="N1164">
        <v>390</v>
      </c>
      <c r="O1164">
        <v>0</v>
      </c>
      <c r="P1164">
        <v>488.72500000000002</v>
      </c>
      <c r="Q1164">
        <v>505.29300000000001</v>
      </c>
      <c r="R1164">
        <v>40000</v>
      </c>
      <c r="S1164">
        <v>662720</v>
      </c>
      <c r="T1164">
        <v>0</v>
      </c>
      <c r="U1164">
        <v>70000</v>
      </c>
      <c r="V1164">
        <v>592720</v>
      </c>
      <c r="W1164">
        <v>2</v>
      </c>
      <c r="X1164">
        <v>536413.28</v>
      </c>
      <c r="Y1164">
        <v>536415.28</v>
      </c>
      <c r="Z1164">
        <v>9.5</v>
      </c>
      <c r="AA1164">
        <v>3122811.15</v>
      </c>
      <c r="AB1164">
        <v>3121924.15</v>
      </c>
      <c r="AC1164">
        <v>0.90500000000000003</v>
      </c>
      <c r="AD1164">
        <v>0.99970000000000003</v>
      </c>
      <c r="AE1164">
        <v>9.5</v>
      </c>
      <c r="AH1164">
        <v>0</v>
      </c>
      <c r="AI1164">
        <v>0</v>
      </c>
      <c r="AJ1164">
        <v>0</v>
      </c>
      <c r="AK1164">
        <v>3704</v>
      </c>
      <c r="AL1164">
        <v>0</v>
      </c>
    </row>
    <row r="1165" spans="1:38" hidden="1" x14ac:dyDescent="0.25">
      <c r="A1165">
        <v>2165</v>
      </c>
      <c r="B1165" t="s">
        <v>94</v>
      </c>
      <c r="C1165" t="s">
        <v>166</v>
      </c>
      <c r="D1165" t="s">
        <v>171</v>
      </c>
      <c r="E1165" t="s">
        <v>1395</v>
      </c>
      <c r="F1165" t="s">
        <v>171</v>
      </c>
      <c r="H1165" t="s">
        <v>2665</v>
      </c>
      <c r="I1165" t="s">
        <v>43</v>
      </c>
      <c r="J1165" t="s">
        <v>2666</v>
      </c>
      <c r="K1165">
        <v>2353</v>
      </c>
      <c r="L1165">
        <v>2353</v>
      </c>
      <c r="M1165">
        <v>0</v>
      </c>
      <c r="N1165">
        <v>0</v>
      </c>
      <c r="O1165">
        <v>0</v>
      </c>
      <c r="P1165">
        <v>541.4</v>
      </c>
      <c r="Q1165">
        <v>552.28</v>
      </c>
      <c r="R1165">
        <v>20000</v>
      </c>
      <c r="S1165">
        <v>217600</v>
      </c>
      <c r="T1165">
        <v>0</v>
      </c>
      <c r="U1165">
        <v>0</v>
      </c>
      <c r="V1165">
        <v>217600</v>
      </c>
      <c r="W1165">
        <v>173918.5</v>
      </c>
      <c r="X1165">
        <v>0</v>
      </c>
      <c r="Y1165">
        <v>173918.5</v>
      </c>
      <c r="Z1165">
        <v>20.07</v>
      </c>
      <c r="AA1165">
        <v>1724027.14</v>
      </c>
      <c r="AB1165">
        <v>1299006.44</v>
      </c>
      <c r="AC1165">
        <v>0.79930000000000001</v>
      </c>
      <c r="AD1165">
        <v>0.75349999999999995</v>
      </c>
      <c r="AE1165">
        <v>15.12</v>
      </c>
      <c r="AH1165">
        <v>0</v>
      </c>
      <c r="AI1165">
        <v>0</v>
      </c>
      <c r="AJ1165">
        <v>0</v>
      </c>
      <c r="AK1165">
        <v>0</v>
      </c>
      <c r="AL1165">
        <v>0</v>
      </c>
    </row>
    <row r="1166" spans="1:38" hidden="1" x14ac:dyDescent="0.25">
      <c r="A1166">
        <v>2173</v>
      </c>
      <c r="B1166" t="s">
        <v>39</v>
      </c>
      <c r="C1166" t="s">
        <v>187</v>
      </c>
      <c r="D1166" t="s">
        <v>188</v>
      </c>
      <c r="E1166" t="s">
        <v>2667</v>
      </c>
      <c r="F1166" t="s">
        <v>188</v>
      </c>
      <c r="H1166" t="s">
        <v>2668</v>
      </c>
      <c r="I1166" t="s">
        <v>57</v>
      </c>
      <c r="J1166" t="s">
        <v>2669</v>
      </c>
      <c r="K1166">
        <v>418</v>
      </c>
      <c r="L1166">
        <v>418</v>
      </c>
      <c r="M1166">
        <v>0</v>
      </c>
      <c r="N1166">
        <v>417</v>
      </c>
      <c r="O1166">
        <v>0</v>
      </c>
      <c r="P1166">
        <v>598.52</v>
      </c>
      <c r="Q1166">
        <v>628.14599999999996</v>
      </c>
      <c r="R1166">
        <v>20000</v>
      </c>
      <c r="S1166">
        <v>592520</v>
      </c>
      <c r="T1166">
        <v>125600</v>
      </c>
      <c r="U1166">
        <v>0</v>
      </c>
      <c r="V1166">
        <v>718120</v>
      </c>
      <c r="W1166">
        <v>0</v>
      </c>
      <c r="X1166">
        <v>649899.86300000001</v>
      </c>
      <c r="Y1166">
        <v>649899.86300000001</v>
      </c>
      <c r="Z1166">
        <v>9.5</v>
      </c>
      <c r="AA1166">
        <v>3815198.65</v>
      </c>
      <c r="AB1166">
        <v>7629924.71</v>
      </c>
      <c r="AC1166">
        <v>0.90500000000000003</v>
      </c>
      <c r="AD1166">
        <v>1.9999</v>
      </c>
      <c r="AE1166">
        <v>19</v>
      </c>
      <c r="AH1166">
        <v>0</v>
      </c>
      <c r="AI1166">
        <v>0</v>
      </c>
      <c r="AJ1166">
        <v>0</v>
      </c>
      <c r="AK1166">
        <v>3271.5</v>
      </c>
      <c r="AL1166">
        <v>0</v>
      </c>
    </row>
    <row r="1167" spans="1:38" hidden="1" x14ac:dyDescent="0.25">
      <c r="A1167">
        <v>2174</v>
      </c>
      <c r="B1167" t="s">
        <v>94</v>
      </c>
      <c r="C1167" t="s">
        <v>166</v>
      </c>
      <c r="D1167" t="s">
        <v>166</v>
      </c>
      <c r="E1167" t="s">
        <v>390</v>
      </c>
      <c r="F1167" t="s">
        <v>166</v>
      </c>
      <c r="H1167" t="s">
        <v>2670</v>
      </c>
      <c r="I1167" t="s">
        <v>57</v>
      </c>
      <c r="J1167" t="s">
        <v>2671</v>
      </c>
      <c r="K1167">
        <v>398</v>
      </c>
      <c r="L1167">
        <v>398</v>
      </c>
      <c r="M1167">
        <v>0</v>
      </c>
      <c r="N1167">
        <v>381</v>
      </c>
      <c r="O1167">
        <v>0</v>
      </c>
      <c r="P1167">
        <v>1024.2439999999999</v>
      </c>
      <c r="Q1167">
        <v>1047.944</v>
      </c>
      <c r="R1167">
        <v>20000</v>
      </c>
      <c r="S1167">
        <v>474000</v>
      </c>
      <c r="T1167">
        <v>164000</v>
      </c>
      <c r="U1167">
        <v>0</v>
      </c>
      <c r="V1167">
        <v>638000</v>
      </c>
      <c r="W1167">
        <v>384</v>
      </c>
      <c r="X1167">
        <v>576400</v>
      </c>
      <c r="Y1167">
        <v>576784</v>
      </c>
      <c r="Z1167">
        <v>9.59</v>
      </c>
      <c r="AA1167">
        <v>3361041.31</v>
      </c>
      <c r="AB1167">
        <v>3358480.31</v>
      </c>
      <c r="AC1167">
        <v>0.90410000000000001</v>
      </c>
      <c r="AD1167">
        <v>0.99919999999999998</v>
      </c>
      <c r="AE1167">
        <v>9.58</v>
      </c>
      <c r="AH1167">
        <v>0</v>
      </c>
      <c r="AI1167">
        <v>0</v>
      </c>
      <c r="AJ1167">
        <v>0</v>
      </c>
      <c r="AK1167">
        <v>2882</v>
      </c>
      <c r="AL1167">
        <v>0</v>
      </c>
    </row>
    <row r="1168" spans="1:38" hidden="1" x14ac:dyDescent="0.25">
      <c r="A1168">
        <v>2178</v>
      </c>
      <c r="B1168" t="s">
        <v>94</v>
      </c>
      <c r="C1168" t="s">
        <v>166</v>
      </c>
      <c r="D1168" t="s">
        <v>167</v>
      </c>
      <c r="E1168" t="s">
        <v>168</v>
      </c>
      <c r="F1168" t="s">
        <v>167</v>
      </c>
      <c r="H1168" t="s">
        <v>2672</v>
      </c>
      <c r="I1168" t="s">
        <v>57</v>
      </c>
      <c r="J1168" t="s">
        <v>2673</v>
      </c>
      <c r="K1168">
        <v>162</v>
      </c>
      <c r="L1168">
        <v>162</v>
      </c>
      <c r="M1168">
        <v>0</v>
      </c>
      <c r="N1168">
        <v>94</v>
      </c>
      <c r="O1168">
        <v>0</v>
      </c>
      <c r="P1168">
        <v>650.53099999999995</v>
      </c>
      <c r="Q1168">
        <v>663.577</v>
      </c>
      <c r="R1168">
        <v>30000</v>
      </c>
      <c r="S1168">
        <v>391380</v>
      </c>
      <c r="T1168">
        <v>0</v>
      </c>
      <c r="U1168">
        <v>185000</v>
      </c>
      <c r="V1168">
        <v>206380</v>
      </c>
      <c r="W1168">
        <v>2395</v>
      </c>
      <c r="X1168">
        <v>184379.12</v>
      </c>
      <c r="Y1168">
        <v>186774.12</v>
      </c>
      <c r="Z1168">
        <v>9.5</v>
      </c>
      <c r="AA1168">
        <v>1133151.6200000001</v>
      </c>
      <c r="AB1168">
        <v>2183160.0920000002</v>
      </c>
      <c r="AC1168">
        <v>0.90500000000000003</v>
      </c>
      <c r="AD1168">
        <v>1.9266000000000001</v>
      </c>
      <c r="AE1168">
        <v>18.3</v>
      </c>
      <c r="AH1168">
        <v>0</v>
      </c>
      <c r="AI1168">
        <v>0</v>
      </c>
      <c r="AJ1168">
        <v>0</v>
      </c>
      <c r="AK1168">
        <v>940</v>
      </c>
      <c r="AL1168">
        <v>0</v>
      </c>
    </row>
    <row r="1169" spans="1:38" hidden="1" x14ac:dyDescent="0.25">
      <c r="A1169">
        <v>2180</v>
      </c>
      <c r="B1169" t="s">
        <v>52</v>
      </c>
      <c r="C1169" t="s">
        <v>53</v>
      </c>
      <c r="D1169" t="s">
        <v>54</v>
      </c>
      <c r="E1169" t="s">
        <v>950</v>
      </c>
      <c r="F1169" t="s">
        <v>54</v>
      </c>
      <c r="H1169" t="s">
        <v>2674</v>
      </c>
      <c r="I1169" t="s">
        <v>57</v>
      </c>
      <c r="J1169" t="s">
        <v>2675</v>
      </c>
      <c r="K1169">
        <v>498</v>
      </c>
      <c r="L1169">
        <v>498</v>
      </c>
      <c r="M1169">
        <v>0</v>
      </c>
      <c r="N1169">
        <v>486</v>
      </c>
      <c r="O1169">
        <v>0</v>
      </c>
      <c r="P1169">
        <v>565.05999999999995</v>
      </c>
      <c r="Q1169">
        <v>565.05999999999995</v>
      </c>
      <c r="R1169">
        <v>40000</v>
      </c>
      <c r="S1169">
        <v>0</v>
      </c>
      <c r="T1169">
        <v>200000</v>
      </c>
      <c r="U1169">
        <v>0</v>
      </c>
      <c r="V1169">
        <v>200000</v>
      </c>
      <c r="W1169">
        <v>198.6</v>
      </c>
      <c r="X1169">
        <v>180803.04</v>
      </c>
      <c r="Y1169">
        <v>181001.64</v>
      </c>
      <c r="Z1169">
        <v>9.5</v>
      </c>
      <c r="AA1169">
        <v>1065399.3400000001</v>
      </c>
      <c r="AB1169">
        <v>2127746.1740000001</v>
      </c>
      <c r="AC1169">
        <v>0.90500000000000003</v>
      </c>
      <c r="AD1169">
        <v>1.9971000000000001</v>
      </c>
      <c r="AE1169">
        <v>18.97</v>
      </c>
      <c r="AH1169">
        <v>0</v>
      </c>
      <c r="AI1169">
        <v>0</v>
      </c>
      <c r="AJ1169">
        <v>0</v>
      </c>
      <c r="AK1169">
        <v>4669.5</v>
      </c>
      <c r="AL1169">
        <v>0</v>
      </c>
    </row>
    <row r="1170" spans="1:38" hidden="1" x14ac:dyDescent="0.25">
      <c r="A1170">
        <v>2184</v>
      </c>
      <c r="B1170" t="s">
        <v>94</v>
      </c>
      <c r="C1170" t="s">
        <v>166</v>
      </c>
      <c r="D1170" t="s">
        <v>175</v>
      </c>
      <c r="E1170" t="s">
        <v>337</v>
      </c>
      <c r="F1170" t="s">
        <v>175</v>
      </c>
      <c r="H1170" t="s">
        <v>2676</v>
      </c>
      <c r="I1170" t="s">
        <v>57</v>
      </c>
      <c r="J1170" t="s">
        <v>2677</v>
      </c>
      <c r="K1170">
        <v>404</v>
      </c>
      <c r="L1170">
        <v>404</v>
      </c>
      <c r="M1170">
        <v>0</v>
      </c>
      <c r="N1170">
        <v>385</v>
      </c>
      <c r="O1170">
        <v>0</v>
      </c>
      <c r="P1170">
        <v>742.84900000000005</v>
      </c>
      <c r="Q1170">
        <v>766.58399999999995</v>
      </c>
      <c r="R1170">
        <v>20000</v>
      </c>
      <c r="S1170">
        <v>474700</v>
      </c>
      <c r="T1170">
        <v>0</v>
      </c>
      <c r="U1170">
        <v>0</v>
      </c>
      <c r="V1170">
        <v>474700</v>
      </c>
      <c r="W1170">
        <v>343</v>
      </c>
      <c r="X1170">
        <v>429259.98499999999</v>
      </c>
      <c r="Y1170">
        <v>429602.98499999999</v>
      </c>
      <c r="Z1170">
        <v>9.5</v>
      </c>
      <c r="AA1170">
        <v>2524926.58</v>
      </c>
      <c r="AB1170">
        <v>5044741.7010000004</v>
      </c>
      <c r="AC1170">
        <v>0.90500000000000003</v>
      </c>
      <c r="AD1170">
        <v>1.998</v>
      </c>
      <c r="AE1170">
        <v>18.98</v>
      </c>
      <c r="AH1170">
        <v>0</v>
      </c>
      <c r="AI1170">
        <v>0</v>
      </c>
      <c r="AJ1170">
        <v>0</v>
      </c>
      <c r="AK1170">
        <v>2997.5</v>
      </c>
      <c r="AL1170">
        <v>0</v>
      </c>
    </row>
    <row r="1171" spans="1:38" hidden="1" x14ac:dyDescent="0.25">
      <c r="A1171">
        <v>2186</v>
      </c>
      <c r="B1171" t="s">
        <v>45</v>
      </c>
      <c r="C1171" t="s">
        <v>45</v>
      </c>
      <c r="D1171" t="s">
        <v>183</v>
      </c>
      <c r="E1171" t="s">
        <v>184</v>
      </c>
      <c r="F1171" t="s">
        <v>183</v>
      </c>
      <c r="H1171" t="s">
        <v>2678</v>
      </c>
      <c r="I1171" t="s">
        <v>57</v>
      </c>
      <c r="J1171" t="s">
        <v>2679</v>
      </c>
      <c r="K1171">
        <v>289</v>
      </c>
      <c r="L1171">
        <v>289</v>
      </c>
      <c r="M1171">
        <v>0</v>
      </c>
      <c r="N1171">
        <v>289</v>
      </c>
      <c r="O1171">
        <v>0</v>
      </c>
      <c r="P1171">
        <v>458.99</v>
      </c>
      <c r="Q1171">
        <v>473.44499999999999</v>
      </c>
      <c r="R1171">
        <v>40000</v>
      </c>
      <c r="S1171">
        <v>578200</v>
      </c>
      <c r="T1171">
        <v>0</v>
      </c>
      <c r="U1171">
        <v>155000</v>
      </c>
      <c r="V1171">
        <v>423200</v>
      </c>
      <c r="W1171">
        <v>0</v>
      </c>
      <c r="X1171">
        <v>382995.54</v>
      </c>
      <c r="Y1171">
        <v>382995.54</v>
      </c>
      <c r="Z1171">
        <v>9.5</v>
      </c>
      <c r="AA1171">
        <v>2248183.9300000002</v>
      </c>
      <c r="AB1171">
        <v>4496367.7539999997</v>
      </c>
      <c r="AC1171">
        <v>0.90500000000000003</v>
      </c>
      <c r="AD1171">
        <v>2</v>
      </c>
      <c r="AE1171">
        <v>19</v>
      </c>
      <c r="AH1171">
        <v>0</v>
      </c>
      <c r="AI1171">
        <v>0</v>
      </c>
      <c r="AJ1171">
        <v>0</v>
      </c>
      <c r="AK1171">
        <v>2070</v>
      </c>
      <c r="AL1171">
        <v>0</v>
      </c>
    </row>
    <row r="1172" spans="1:38" hidden="1" x14ac:dyDescent="0.25">
      <c r="A1172">
        <v>2187</v>
      </c>
      <c r="B1172" t="s">
        <v>45</v>
      </c>
      <c r="C1172" t="s">
        <v>46</v>
      </c>
      <c r="D1172" t="s">
        <v>231</v>
      </c>
      <c r="E1172" t="s">
        <v>344</v>
      </c>
      <c r="F1172" t="s">
        <v>231</v>
      </c>
      <c r="H1172" t="s">
        <v>2680</v>
      </c>
      <c r="I1172" t="s">
        <v>79</v>
      </c>
      <c r="J1172" t="s">
        <v>2681</v>
      </c>
      <c r="K1172">
        <v>1</v>
      </c>
      <c r="L1172">
        <v>1</v>
      </c>
      <c r="M1172">
        <v>0</v>
      </c>
      <c r="N1172">
        <v>0</v>
      </c>
      <c r="O1172">
        <v>0</v>
      </c>
      <c r="P1172">
        <v>198.393</v>
      </c>
      <c r="Q1172">
        <v>218.58799999999999</v>
      </c>
      <c r="R1172">
        <v>40000</v>
      </c>
      <c r="S1172">
        <v>807800</v>
      </c>
      <c r="T1172">
        <v>0</v>
      </c>
      <c r="U1172">
        <v>0</v>
      </c>
      <c r="V1172">
        <v>807800</v>
      </c>
      <c r="W1172">
        <v>373362</v>
      </c>
      <c r="X1172">
        <v>0</v>
      </c>
      <c r="Y1172">
        <v>373362</v>
      </c>
      <c r="Z1172">
        <v>53.78</v>
      </c>
      <c r="AA1172">
        <v>542921</v>
      </c>
      <c r="AB1172">
        <v>560801</v>
      </c>
      <c r="AC1172">
        <v>0.4622</v>
      </c>
      <c r="AD1172">
        <v>1.0328999999999999</v>
      </c>
      <c r="AE1172">
        <v>55.55</v>
      </c>
      <c r="AH1172">
        <v>0</v>
      </c>
      <c r="AI1172">
        <v>0</v>
      </c>
      <c r="AJ1172">
        <v>0</v>
      </c>
      <c r="AK1172">
        <v>0</v>
      </c>
      <c r="AL1172">
        <v>0</v>
      </c>
    </row>
    <row r="1173" spans="1:38" hidden="1" x14ac:dyDescent="0.25">
      <c r="A1173">
        <v>2189</v>
      </c>
      <c r="B1173" t="s">
        <v>94</v>
      </c>
      <c r="C1173" t="s">
        <v>95</v>
      </c>
      <c r="D1173" t="s">
        <v>238</v>
      </c>
      <c r="E1173" t="s">
        <v>239</v>
      </c>
      <c r="F1173" t="s">
        <v>238</v>
      </c>
      <c r="H1173" t="s">
        <v>2682</v>
      </c>
      <c r="I1173" t="s">
        <v>57</v>
      </c>
      <c r="J1173" t="s">
        <v>2683</v>
      </c>
      <c r="K1173">
        <v>517</v>
      </c>
      <c r="L1173">
        <v>517</v>
      </c>
      <c r="M1173">
        <v>0</v>
      </c>
      <c r="N1173">
        <v>332</v>
      </c>
      <c r="O1173">
        <v>0</v>
      </c>
      <c r="P1173">
        <v>338.99</v>
      </c>
      <c r="Q1173">
        <v>354.15199999999999</v>
      </c>
      <c r="R1173">
        <v>40000</v>
      </c>
      <c r="S1173">
        <v>606480</v>
      </c>
      <c r="T1173">
        <v>0</v>
      </c>
      <c r="U1173">
        <v>0</v>
      </c>
      <c r="V1173">
        <v>606480</v>
      </c>
      <c r="W1173">
        <v>6258</v>
      </c>
      <c r="X1173">
        <v>542607.66</v>
      </c>
      <c r="Y1173">
        <v>548865.66</v>
      </c>
      <c r="Z1173">
        <v>9.5</v>
      </c>
      <c r="AA1173">
        <v>3251065.2</v>
      </c>
      <c r="AB1173">
        <v>6435323.1880000001</v>
      </c>
      <c r="AC1173">
        <v>0.90500000000000003</v>
      </c>
      <c r="AD1173">
        <v>1.9795</v>
      </c>
      <c r="AE1173">
        <v>18.809999999999999</v>
      </c>
      <c r="AH1173">
        <v>0</v>
      </c>
      <c r="AI1173">
        <v>0</v>
      </c>
      <c r="AJ1173">
        <v>0</v>
      </c>
      <c r="AK1173">
        <v>3186</v>
      </c>
      <c r="AL1173">
        <v>0</v>
      </c>
    </row>
    <row r="1174" spans="1:38" hidden="1" x14ac:dyDescent="0.25">
      <c r="A1174">
        <v>2190</v>
      </c>
      <c r="B1174" t="s">
        <v>52</v>
      </c>
      <c r="C1174" t="s">
        <v>52</v>
      </c>
      <c r="D1174" t="s">
        <v>112</v>
      </c>
      <c r="E1174" t="s">
        <v>213</v>
      </c>
      <c r="F1174" t="s">
        <v>112</v>
      </c>
      <c r="H1174" t="s">
        <v>2684</v>
      </c>
      <c r="I1174" t="s">
        <v>79</v>
      </c>
      <c r="J1174" t="s">
        <v>2685</v>
      </c>
      <c r="K1174">
        <v>1</v>
      </c>
      <c r="L1174">
        <v>1</v>
      </c>
      <c r="M1174">
        <v>0</v>
      </c>
      <c r="N1174">
        <v>0</v>
      </c>
      <c r="O1174">
        <v>0</v>
      </c>
      <c r="P1174">
        <v>2707.4259999999999</v>
      </c>
      <c r="Q1174">
        <v>2754.701</v>
      </c>
      <c r="R1174">
        <v>40000</v>
      </c>
      <c r="S1174">
        <v>1891000</v>
      </c>
      <c r="T1174">
        <v>0</v>
      </c>
      <c r="U1174">
        <v>0</v>
      </c>
      <c r="V1174">
        <v>1891000</v>
      </c>
      <c r="W1174">
        <v>1883100</v>
      </c>
      <c r="X1174">
        <v>0</v>
      </c>
      <c r="Y1174">
        <v>1883100</v>
      </c>
      <c r="Z1174">
        <v>0.42</v>
      </c>
      <c r="AA1174">
        <v>9776661</v>
      </c>
      <c r="AB1174">
        <v>9776661</v>
      </c>
      <c r="AC1174">
        <v>0.99580000000000002</v>
      </c>
      <c r="AD1174">
        <v>1</v>
      </c>
      <c r="AE1174">
        <v>0.42</v>
      </c>
      <c r="AH1174">
        <v>0</v>
      </c>
      <c r="AI1174">
        <v>0</v>
      </c>
      <c r="AJ1174">
        <v>0</v>
      </c>
      <c r="AK1174">
        <v>0</v>
      </c>
      <c r="AL1174">
        <v>0</v>
      </c>
    </row>
    <row r="1175" spans="1:38" hidden="1" x14ac:dyDescent="0.25">
      <c r="A1175">
        <v>2191</v>
      </c>
      <c r="B1175" t="s">
        <v>94</v>
      </c>
      <c r="C1175" t="s">
        <v>166</v>
      </c>
      <c r="D1175" t="s">
        <v>171</v>
      </c>
      <c r="E1175" t="s">
        <v>438</v>
      </c>
      <c r="F1175" t="s">
        <v>171</v>
      </c>
      <c r="H1175" t="s">
        <v>2686</v>
      </c>
      <c r="I1175" t="s">
        <v>50</v>
      </c>
      <c r="J1175" t="s">
        <v>2687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1030.9949999999999</v>
      </c>
      <c r="Q1175">
        <v>1074.9659999999999</v>
      </c>
      <c r="R1175">
        <v>20000</v>
      </c>
      <c r="S1175">
        <v>879420</v>
      </c>
      <c r="T1175">
        <v>0</v>
      </c>
      <c r="U1175">
        <v>0</v>
      </c>
      <c r="V1175">
        <v>879420</v>
      </c>
      <c r="W1175">
        <v>0</v>
      </c>
      <c r="X1175">
        <v>0</v>
      </c>
      <c r="Y1175">
        <v>0</v>
      </c>
      <c r="Z1175">
        <v>100</v>
      </c>
      <c r="AA1175">
        <v>0</v>
      </c>
      <c r="AB1175">
        <v>0</v>
      </c>
      <c r="AC1175">
        <v>0</v>
      </c>
      <c r="AD1175">
        <v>0</v>
      </c>
      <c r="AE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</row>
    <row r="1176" spans="1:38" hidden="1" x14ac:dyDescent="0.25">
      <c r="A1176">
        <v>2195</v>
      </c>
      <c r="B1176" t="s">
        <v>94</v>
      </c>
      <c r="C1176" t="s">
        <v>95</v>
      </c>
      <c r="D1176" t="s">
        <v>331</v>
      </c>
      <c r="E1176" t="s">
        <v>509</v>
      </c>
      <c r="F1176" t="s">
        <v>331</v>
      </c>
      <c r="H1176" t="s">
        <v>2688</v>
      </c>
      <c r="I1176" t="s">
        <v>57</v>
      </c>
      <c r="J1176" t="s">
        <v>2689</v>
      </c>
      <c r="K1176">
        <v>464</v>
      </c>
      <c r="L1176">
        <v>464</v>
      </c>
      <c r="M1176">
        <v>0</v>
      </c>
      <c r="N1176">
        <v>461</v>
      </c>
      <c r="O1176">
        <v>0</v>
      </c>
      <c r="P1176">
        <v>617.154</v>
      </c>
      <c r="Q1176">
        <v>639.07100000000003</v>
      </c>
      <c r="R1176">
        <v>30000</v>
      </c>
      <c r="S1176">
        <v>812510</v>
      </c>
      <c r="T1176">
        <v>90000</v>
      </c>
      <c r="U1176">
        <v>0</v>
      </c>
      <c r="V1176">
        <v>902510</v>
      </c>
      <c r="W1176">
        <v>1</v>
      </c>
      <c r="X1176">
        <v>816770.01899999997</v>
      </c>
      <c r="Y1176">
        <v>816771.01899999997</v>
      </c>
      <c r="Z1176">
        <v>9.5</v>
      </c>
      <c r="AA1176">
        <v>4794902.95</v>
      </c>
      <c r="AB1176">
        <v>9589007.9499999993</v>
      </c>
      <c r="AC1176">
        <v>0.90500000000000003</v>
      </c>
      <c r="AD1176">
        <v>1.9998</v>
      </c>
      <c r="AE1176">
        <v>19</v>
      </c>
      <c r="AH1176">
        <v>0</v>
      </c>
      <c r="AI1176">
        <v>0</v>
      </c>
      <c r="AJ1176">
        <v>0</v>
      </c>
      <c r="AK1176">
        <v>4443</v>
      </c>
      <c r="AL1176">
        <v>155000</v>
      </c>
    </row>
    <row r="1177" spans="1:38" hidden="1" x14ac:dyDescent="0.25">
      <c r="A1177">
        <v>2197</v>
      </c>
      <c r="B1177" t="s">
        <v>94</v>
      </c>
      <c r="C1177" t="s">
        <v>95</v>
      </c>
      <c r="D1177" t="s">
        <v>331</v>
      </c>
      <c r="E1177" t="s">
        <v>509</v>
      </c>
      <c r="F1177" t="s">
        <v>331</v>
      </c>
      <c r="H1177" t="s">
        <v>2690</v>
      </c>
      <c r="I1177" t="s">
        <v>43</v>
      </c>
      <c r="J1177" t="s">
        <v>2691</v>
      </c>
      <c r="K1177">
        <v>3337</v>
      </c>
      <c r="L1177">
        <v>3337</v>
      </c>
      <c r="M1177">
        <v>0</v>
      </c>
      <c r="N1177">
        <v>0</v>
      </c>
      <c r="O1177">
        <v>0</v>
      </c>
      <c r="P1177">
        <v>890.25400000000002</v>
      </c>
      <c r="Q1177">
        <v>910.995</v>
      </c>
      <c r="R1177">
        <v>20000</v>
      </c>
      <c r="S1177">
        <v>414820</v>
      </c>
      <c r="T1177">
        <v>0</v>
      </c>
      <c r="U1177">
        <v>165000</v>
      </c>
      <c r="V1177">
        <v>249820</v>
      </c>
      <c r="W1177">
        <v>222965.1</v>
      </c>
      <c r="X1177">
        <v>0</v>
      </c>
      <c r="Y1177">
        <v>222965.1</v>
      </c>
      <c r="Z1177">
        <v>10.75</v>
      </c>
      <c r="AA1177">
        <v>2452648.9300000002</v>
      </c>
      <c r="AB1177">
        <v>1850855.19</v>
      </c>
      <c r="AC1177">
        <v>0.89249999999999996</v>
      </c>
      <c r="AD1177">
        <v>0.75460000000000005</v>
      </c>
      <c r="AE1177">
        <v>8.11</v>
      </c>
      <c r="AH1177">
        <v>0</v>
      </c>
      <c r="AI1177">
        <v>0</v>
      </c>
      <c r="AJ1177">
        <v>0</v>
      </c>
      <c r="AK1177">
        <v>0</v>
      </c>
      <c r="AL1177">
        <v>0</v>
      </c>
    </row>
    <row r="1178" spans="1:38" hidden="1" x14ac:dyDescent="0.25">
      <c r="A1178">
        <v>2198</v>
      </c>
      <c r="B1178" t="s">
        <v>71</v>
      </c>
      <c r="C1178" t="s">
        <v>108</v>
      </c>
      <c r="D1178" t="s">
        <v>594</v>
      </c>
      <c r="E1178" t="s">
        <v>612</v>
      </c>
      <c r="F1178" t="s">
        <v>594</v>
      </c>
      <c r="H1178" t="s">
        <v>2692</v>
      </c>
      <c r="I1178" t="s">
        <v>79</v>
      </c>
      <c r="J1178" t="s">
        <v>2693</v>
      </c>
      <c r="K1178">
        <v>633</v>
      </c>
      <c r="L1178">
        <v>633</v>
      </c>
      <c r="M1178">
        <v>0</v>
      </c>
      <c r="N1178">
        <v>0</v>
      </c>
      <c r="O1178">
        <v>0</v>
      </c>
      <c r="P1178">
        <v>1298.5340000000001</v>
      </c>
      <c r="Q1178">
        <v>1326.691</v>
      </c>
      <c r="R1178">
        <v>60000</v>
      </c>
      <c r="S1178">
        <v>1689420</v>
      </c>
      <c r="T1178">
        <v>0</v>
      </c>
      <c r="U1178">
        <v>657000</v>
      </c>
      <c r="V1178">
        <v>1032420</v>
      </c>
      <c r="W1178">
        <v>990314.4</v>
      </c>
      <c r="X1178">
        <v>0</v>
      </c>
      <c r="Y1178">
        <v>990314.4</v>
      </c>
      <c r="Z1178">
        <v>4.08</v>
      </c>
      <c r="AA1178">
        <v>8936839.6099999994</v>
      </c>
      <c r="AB1178">
        <v>9567923.5899999999</v>
      </c>
      <c r="AC1178">
        <v>0.95920000000000005</v>
      </c>
      <c r="AD1178">
        <v>1.0706</v>
      </c>
      <c r="AE1178">
        <v>4.37</v>
      </c>
      <c r="AH1178">
        <v>0</v>
      </c>
      <c r="AI1178">
        <v>0</v>
      </c>
      <c r="AJ1178">
        <v>0</v>
      </c>
      <c r="AK1178">
        <v>0</v>
      </c>
      <c r="AL1178">
        <v>0</v>
      </c>
    </row>
    <row r="1179" spans="1:38" hidden="1" x14ac:dyDescent="0.25">
      <c r="A1179">
        <v>2199</v>
      </c>
      <c r="B1179" t="s">
        <v>45</v>
      </c>
      <c r="C1179" t="s">
        <v>46</v>
      </c>
      <c r="D1179" t="s">
        <v>46</v>
      </c>
      <c r="E1179" t="s">
        <v>77</v>
      </c>
      <c r="F1179" t="s">
        <v>46</v>
      </c>
      <c r="H1179" t="s">
        <v>2694</v>
      </c>
      <c r="I1179" t="s">
        <v>79</v>
      </c>
      <c r="J1179" t="s">
        <v>2695</v>
      </c>
      <c r="K1179">
        <v>2</v>
      </c>
      <c r="L1179">
        <v>2</v>
      </c>
      <c r="M1179">
        <v>0</v>
      </c>
      <c r="N1179">
        <v>0</v>
      </c>
      <c r="O1179">
        <v>0</v>
      </c>
      <c r="P1179">
        <v>2724.7280000000001</v>
      </c>
      <c r="Q1179">
        <v>2769.5369999999998</v>
      </c>
      <c r="R1179">
        <v>40000</v>
      </c>
      <c r="S1179">
        <v>1792360</v>
      </c>
      <c r="T1179">
        <v>29000</v>
      </c>
      <c r="U1179">
        <v>0</v>
      </c>
      <c r="V1179">
        <v>1821360</v>
      </c>
      <c r="W1179">
        <v>1801100</v>
      </c>
      <c r="X1179">
        <v>0</v>
      </c>
      <c r="Y1179">
        <v>1801100</v>
      </c>
      <c r="Z1179">
        <v>1.1100000000000001</v>
      </c>
      <c r="AA1179">
        <v>4628104</v>
      </c>
      <c r="AB1179">
        <v>4628690</v>
      </c>
      <c r="AC1179">
        <v>0.9889</v>
      </c>
      <c r="AD1179">
        <v>1.0001</v>
      </c>
      <c r="AE1179">
        <v>1.1100000000000001</v>
      </c>
      <c r="AH1179">
        <v>0</v>
      </c>
      <c r="AI1179">
        <v>0</v>
      </c>
      <c r="AJ1179">
        <v>0</v>
      </c>
      <c r="AK1179">
        <v>0</v>
      </c>
      <c r="AL1179">
        <v>0</v>
      </c>
    </row>
    <row r="1180" spans="1:38" hidden="1" x14ac:dyDescent="0.25">
      <c r="A1180">
        <v>2200</v>
      </c>
      <c r="B1180" t="s">
        <v>45</v>
      </c>
      <c r="C1180" t="s">
        <v>46</v>
      </c>
      <c r="D1180" t="s">
        <v>231</v>
      </c>
      <c r="E1180" t="s">
        <v>344</v>
      </c>
      <c r="F1180" t="s">
        <v>231</v>
      </c>
      <c r="H1180" t="s">
        <v>2696</v>
      </c>
      <c r="I1180" t="s">
        <v>43</v>
      </c>
      <c r="J1180" t="s">
        <v>2697</v>
      </c>
      <c r="K1180">
        <v>5438</v>
      </c>
      <c r="L1180">
        <v>5438</v>
      </c>
      <c r="M1180">
        <v>0</v>
      </c>
      <c r="N1180">
        <v>0</v>
      </c>
      <c r="O1180">
        <v>0</v>
      </c>
      <c r="P1180">
        <v>850.52300000000002</v>
      </c>
      <c r="Q1180">
        <v>862.19</v>
      </c>
      <c r="R1180">
        <v>40000</v>
      </c>
      <c r="S1180">
        <v>466680</v>
      </c>
      <c r="T1180">
        <v>0</v>
      </c>
      <c r="U1180">
        <v>0</v>
      </c>
      <c r="V1180">
        <v>466680</v>
      </c>
      <c r="W1180">
        <v>602426.94999999995</v>
      </c>
      <c r="X1180">
        <v>0</v>
      </c>
      <c r="Y1180">
        <v>602426.94999999995</v>
      </c>
      <c r="Z1180">
        <v>-29.09</v>
      </c>
      <c r="AA1180">
        <v>6559213.8099999996</v>
      </c>
      <c r="AB1180">
        <v>6231691.3600000003</v>
      </c>
      <c r="AC1180">
        <v>1.2908999999999999</v>
      </c>
      <c r="AD1180">
        <v>0.95009999999999994</v>
      </c>
      <c r="AE1180">
        <v>-27.64</v>
      </c>
      <c r="AH1180">
        <v>0</v>
      </c>
      <c r="AI1180">
        <v>0</v>
      </c>
      <c r="AJ1180">
        <v>0</v>
      </c>
      <c r="AK1180">
        <v>0</v>
      </c>
      <c r="AL1180">
        <v>0</v>
      </c>
    </row>
    <row r="1181" spans="1:38" hidden="1" x14ac:dyDescent="0.25">
      <c r="A1181">
        <v>2201</v>
      </c>
      <c r="B1181" t="s">
        <v>52</v>
      </c>
      <c r="C1181" t="s">
        <v>129</v>
      </c>
      <c r="D1181" t="s">
        <v>284</v>
      </c>
      <c r="E1181" t="s">
        <v>690</v>
      </c>
      <c r="F1181" t="s">
        <v>284</v>
      </c>
      <c r="H1181" t="s">
        <v>2698</v>
      </c>
      <c r="I1181" t="s">
        <v>50</v>
      </c>
      <c r="J1181" t="s">
        <v>2699</v>
      </c>
      <c r="K1181">
        <v>1960</v>
      </c>
      <c r="L1181">
        <v>1960</v>
      </c>
      <c r="M1181">
        <v>0</v>
      </c>
      <c r="N1181">
        <v>0</v>
      </c>
      <c r="O1181">
        <v>0</v>
      </c>
      <c r="P1181">
        <v>1621.5989999999999</v>
      </c>
      <c r="Q1181">
        <v>1651.114</v>
      </c>
      <c r="R1181">
        <v>20000</v>
      </c>
      <c r="S1181">
        <v>590300</v>
      </c>
      <c r="T1181">
        <v>0</v>
      </c>
      <c r="U1181">
        <v>245300</v>
      </c>
      <c r="V1181">
        <v>345000</v>
      </c>
      <c r="W1181">
        <v>305805.5</v>
      </c>
      <c r="X1181">
        <v>0</v>
      </c>
      <c r="Y1181">
        <v>305805.5</v>
      </c>
      <c r="Z1181">
        <v>11.36</v>
      </c>
      <c r="AA1181">
        <v>2769927.49</v>
      </c>
      <c r="AB1181">
        <v>1443687.39</v>
      </c>
      <c r="AC1181">
        <v>0.88639999999999997</v>
      </c>
      <c r="AD1181">
        <v>0.5212</v>
      </c>
      <c r="AE1181">
        <v>5.92</v>
      </c>
      <c r="AH1181">
        <v>0</v>
      </c>
      <c r="AI1181">
        <v>0</v>
      </c>
      <c r="AJ1181">
        <v>0</v>
      </c>
      <c r="AK1181">
        <v>0</v>
      </c>
      <c r="AL1181">
        <v>0</v>
      </c>
    </row>
    <row r="1182" spans="1:38" hidden="1" x14ac:dyDescent="0.25">
      <c r="A1182">
        <v>2203</v>
      </c>
      <c r="B1182" t="s">
        <v>71</v>
      </c>
      <c r="C1182" t="s">
        <v>72</v>
      </c>
      <c r="D1182" t="s">
        <v>73</v>
      </c>
      <c r="E1182" t="s">
        <v>74</v>
      </c>
      <c r="F1182" t="s">
        <v>73</v>
      </c>
      <c r="H1182" t="s">
        <v>2700</v>
      </c>
      <c r="I1182" t="s">
        <v>378</v>
      </c>
      <c r="J1182" t="s">
        <v>2701</v>
      </c>
      <c r="K1182">
        <v>188</v>
      </c>
      <c r="L1182">
        <v>188</v>
      </c>
      <c r="M1182">
        <v>0</v>
      </c>
      <c r="N1182">
        <v>1</v>
      </c>
      <c r="O1182">
        <v>0</v>
      </c>
      <c r="P1182">
        <v>429.17</v>
      </c>
      <c r="Q1182">
        <v>468.55</v>
      </c>
      <c r="R1182">
        <v>20000</v>
      </c>
      <c r="S1182">
        <v>787600</v>
      </c>
      <c r="T1182">
        <v>0</v>
      </c>
      <c r="U1182">
        <v>710482</v>
      </c>
      <c r="V1182">
        <v>77118</v>
      </c>
      <c r="W1182">
        <v>82482</v>
      </c>
      <c r="X1182">
        <v>1273.23</v>
      </c>
      <c r="Y1182">
        <v>83755.23</v>
      </c>
      <c r="Z1182">
        <v>-8.61</v>
      </c>
      <c r="AA1182">
        <v>1088928.26</v>
      </c>
      <c r="AB1182">
        <v>1863597.72</v>
      </c>
      <c r="AC1182">
        <v>1.0861000000000001</v>
      </c>
      <c r="AD1182">
        <v>1.7114</v>
      </c>
      <c r="AE1182">
        <v>-14.74</v>
      </c>
      <c r="AH1182">
        <v>0</v>
      </c>
      <c r="AI1182">
        <v>0</v>
      </c>
      <c r="AJ1182">
        <v>0</v>
      </c>
      <c r="AK1182">
        <v>10</v>
      </c>
      <c r="AL1182">
        <v>0</v>
      </c>
    </row>
    <row r="1183" spans="1:38" hidden="1" x14ac:dyDescent="0.25">
      <c r="A1183">
        <v>2204</v>
      </c>
      <c r="B1183" t="s">
        <v>45</v>
      </c>
      <c r="C1183" t="s">
        <v>155</v>
      </c>
      <c r="D1183" t="s">
        <v>425</v>
      </c>
      <c r="E1183" t="s">
        <v>426</v>
      </c>
      <c r="F1183" t="s">
        <v>425</v>
      </c>
      <c r="H1183" t="s">
        <v>2702</v>
      </c>
      <c r="I1183" t="s">
        <v>50</v>
      </c>
      <c r="J1183" t="s">
        <v>2703</v>
      </c>
      <c r="K1183">
        <v>2676</v>
      </c>
      <c r="L1183">
        <v>2676</v>
      </c>
      <c r="M1183">
        <v>0</v>
      </c>
      <c r="N1183">
        <v>156</v>
      </c>
      <c r="O1183">
        <v>0</v>
      </c>
      <c r="P1183">
        <v>1525.7560000000001</v>
      </c>
      <c r="Q1183">
        <v>1567.7249999999999</v>
      </c>
      <c r="R1183">
        <v>20000</v>
      </c>
      <c r="S1183">
        <v>839380</v>
      </c>
      <c r="T1183">
        <v>0</v>
      </c>
      <c r="U1183">
        <v>206000</v>
      </c>
      <c r="V1183">
        <v>633380</v>
      </c>
      <c r="W1183">
        <v>316211.90000000002</v>
      </c>
      <c r="X1183">
        <v>263473.42</v>
      </c>
      <c r="Y1183">
        <v>579685.31999999995</v>
      </c>
      <c r="Z1183">
        <v>8.48</v>
      </c>
      <c r="AA1183">
        <v>4768260.33</v>
      </c>
      <c r="AB1183">
        <v>6128964.375</v>
      </c>
      <c r="AC1183">
        <v>0.91520000000000001</v>
      </c>
      <c r="AD1183">
        <v>1.2854000000000001</v>
      </c>
      <c r="AE1183">
        <v>10.9</v>
      </c>
      <c r="AH1183">
        <v>0</v>
      </c>
      <c r="AI1183">
        <v>0</v>
      </c>
      <c r="AJ1183">
        <v>0</v>
      </c>
      <c r="AK1183">
        <v>1488.5</v>
      </c>
      <c r="AL1183">
        <v>0</v>
      </c>
    </row>
    <row r="1184" spans="1:38" hidden="1" x14ac:dyDescent="0.25">
      <c r="A1184">
        <v>2205</v>
      </c>
      <c r="B1184" t="s">
        <v>45</v>
      </c>
      <c r="C1184" t="s">
        <v>155</v>
      </c>
      <c r="D1184" t="s">
        <v>425</v>
      </c>
      <c r="E1184" t="s">
        <v>426</v>
      </c>
      <c r="F1184" t="s">
        <v>425</v>
      </c>
      <c r="H1184" t="s">
        <v>2704</v>
      </c>
      <c r="I1184" t="s">
        <v>79</v>
      </c>
      <c r="J1184" t="s">
        <v>2705</v>
      </c>
      <c r="K1184">
        <v>697</v>
      </c>
      <c r="L1184">
        <v>697</v>
      </c>
      <c r="M1184">
        <v>0</v>
      </c>
      <c r="N1184">
        <v>0</v>
      </c>
      <c r="O1184">
        <v>0</v>
      </c>
      <c r="P1184">
        <v>1747.972</v>
      </c>
      <c r="Q1184">
        <v>1782.7280000000001</v>
      </c>
      <c r="R1184">
        <v>20000</v>
      </c>
      <c r="S1184">
        <v>695120</v>
      </c>
      <c r="T1184">
        <v>220000</v>
      </c>
      <c r="U1184">
        <v>0</v>
      </c>
      <c r="V1184">
        <v>923379.5</v>
      </c>
      <c r="W1184">
        <v>848957.65</v>
      </c>
      <c r="X1184">
        <v>0</v>
      </c>
      <c r="Y1184">
        <v>848957.65</v>
      </c>
      <c r="Z1184">
        <v>8.06</v>
      </c>
      <c r="AA1184">
        <v>6733928.0199999996</v>
      </c>
      <c r="AB1184">
        <v>7615581.2400000002</v>
      </c>
      <c r="AC1184">
        <v>0.9194</v>
      </c>
      <c r="AD1184">
        <v>1.1309</v>
      </c>
      <c r="AE1184">
        <v>9.1199999999999992</v>
      </c>
      <c r="AH1184">
        <v>8259.5</v>
      </c>
      <c r="AI1184">
        <v>0</v>
      </c>
      <c r="AJ1184">
        <v>248833</v>
      </c>
      <c r="AK1184">
        <v>0</v>
      </c>
      <c r="AL1184">
        <v>0</v>
      </c>
    </row>
    <row r="1185" spans="1:38" hidden="1" x14ac:dyDescent="0.25">
      <c r="A1185">
        <v>2206</v>
      </c>
      <c r="B1185" t="s">
        <v>45</v>
      </c>
      <c r="C1185" t="s">
        <v>46</v>
      </c>
      <c r="D1185" t="s">
        <v>413</v>
      </c>
      <c r="E1185" t="s">
        <v>414</v>
      </c>
      <c r="F1185" t="s">
        <v>413</v>
      </c>
      <c r="H1185" t="s">
        <v>2706</v>
      </c>
      <c r="I1185" t="s">
        <v>50</v>
      </c>
      <c r="J1185" t="s">
        <v>2707</v>
      </c>
      <c r="K1185">
        <v>1540</v>
      </c>
      <c r="L1185">
        <v>1540</v>
      </c>
      <c r="M1185">
        <v>0</v>
      </c>
      <c r="N1185">
        <v>48</v>
      </c>
      <c r="O1185">
        <v>0</v>
      </c>
      <c r="P1185">
        <v>1413.1120000000001</v>
      </c>
      <c r="Q1185">
        <v>1429.0429999999999</v>
      </c>
      <c r="R1185">
        <v>40000</v>
      </c>
      <c r="S1185">
        <v>637240</v>
      </c>
      <c r="T1185">
        <v>350000</v>
      </c>
      <c r="U1185">
        <v>0</v>
      </c>
      <c r="V1185">
        <v>987240</v>
      </c>
      <c r="W1185">
        <v>689140.5</v>
      </c>
      <c r="X1185">
        <v>422920</v>
      </c>
      <c r="Y1185">
        <v>1112060.5</v>
      </c>
      <c r="Z1185">
        <v>-12.64</v>
      </c>
      <c r="AA1185">
        <v>9183733.0099999998</v>
      </c>
      <c r="AB1185">
        <v>8126941.9800000004</v>
      </c>
      <c r="AC1185">
        <v>1.1264000000000001</v>
      </c>
      <c r="AD1185">
        <v>0.88490000000000002</v>
      </c>
      <c r="AE1185">
        <v>-11.19</v>
      </c>
      <c r="AH1185">
        <v>0</v>
      </c>
      <c r="AI1185">
        <v>0</v>
      </c>
      <c r="AJ1185">
        <v>0</v>
      </c>
      <c r="AK1185">
        <v>480</v>
      </c>
      <c r="AL1185">
        <v>0</v>
      </c>
    </row>
    <row r="1186" spans="1:38" hidden="1" x14ac:dyDescent="0.25">
      <c r="A1186">
        <v>2209</v>
      </c>
      <c r="B1186" t="s">
        <v>94</v>
      </c>
      <c r="C1186" t="s">
        <v>102</v>
      </c>
      <c r="D1186" t="s">
        <v>159</v>
      </c>
      <c r="E1186" t="s">
        <v>966</v>
      </c>
      <c r="F1186" t="s">
        <v>159</v>
      </c>
      <c r="H1186" t="s">
        <v>2708</v>
      </c>
      <c r="I1186" t="s">
        <v>57</v>
      </c>
      <c r="J1186" t="s">
        <v>2709</v>
      </c>
      <c r="K1186">
        <v>579</v>
      </c>
      <c r="L1186">
        <v>579</v>
      </c>
      <c r="M1186">
        <v>0</v>
      </c>
      <c r="N1186">
        <v>544</v>
      </c>
      <c r="O1186">
        <v>0</v>
      </c>
      <c r="P1186">
        <v>847.39200000000005</v>
      </c>
      <c r="Q1186">
        <v>872.88400000000001</v>
      </c>
      <c r="R1186">
        <v>20000</v>
      </c>
      <c r="S1186">
        <v>509840</v>
      </c>
      <c r="T1186">
        <v>0</v>
      </c>
      <c r="U1186">
        <v>0</v>
      </c>
      <c r="V1186">
        <v>509840</v>
      </c>
      <c r="W1186">
        <v>1010</v>
      </c>
      <c r="X1186">
        <v>460397.9</v>
      </c>
      <c r="Y1186">
        <v>461407.9</v>
      </c>
      <c r="Z1186">
        <v>9.5</v>
      </c>
      <c r="AA1186">
        <v>2714209.05</v>
      </c>
      <c r="AB1186">
        <v>5420236.7230000002</v>
      </c>
      <c r="AC1186">
        <v>0.90500000000000003</v>
      </c>
      <c r="AD1186">
        <v>1.9970000000000001</v>
      </c>
      <c r="AE1186">
        <v>18.97</v>
      </c>
      <c r="AH1186">
        <v>0</v>
      </c>
      <c r="AI1186">
        <v>0</v>
      </c>
      <c r="AJ1186">
        <v>0</v>
      </c>
      <c r="AK1186">
        <v>5405</v>
      </c>
      <c r="AL1186">
        <v>0</v>
      </c>
    </row>
    <row r="1187" spans="1:38" hidden="1" x14ac:dyDescent="0.25">
      <c r="A1187">
        <v>2210</v>
      </c>
      <c r="B1187" t="s">
        <v>45</v>
      </c>
      <c r="C1187" t="s">
        <v>453</v>
      </c>
      <c r="D1187" t="s">
        <v>569</v>
      </c>
      <c r="E1187" t="s">
        <v>2152</v>
      </c>
      <c r="F1187" t="s">
        <v>569</v>
      </c>
      <c r="H1187" t="s">
        <v>2710</v>
      </c>
      <c r="I1187" t="s">
        <v>57</v>
      </c>
      <c r="J1187" t="s">
        <v>2711</v>
      </c>
      <c r="K1187">
        <v>485</v>
      </c>
      <c r="L1187">
        <v>485</v>
      </c>
      <c r="M1187">
        <v>0</v>
      </c>
      <c r="N1187">
        <v>483</v>
      </c>
      <c r="O1187">
        <v>0</v>
      </c>
      <c r="P1187">
        <v>398.72500000000002</v>
      </c>
      <c r="Q1187">
        <v>408.589</v>
      </c>
      <c r="R1187">
        <v>40000</v>
      </c>
      <c r="S1187">
        <v>394560</v>
      </c>
      <c r="T1187">
        <v>0</v>
      </c>
      <c r="U1187">
        <v>0</v>
      </c>
      <c r="V1187">
        <v>394560</v>
      </c>
      <c r="W1187">
        <v>34</v>
      </c>
      <c r="X1187">
        <v>357043.9</v>
      </c>
      <c r="Y1187">
        <v>357077.9</v>
      </c>
      <c r="Z1187">
        <v>9.5</v>
      </c>
      <c r="AA1187">
        <v>2096193.16</v>
      </c>
      <c r="AB1187">
        <v>4192040.8339999998</v>
      </c>
      <c r="AC1187">
        <v>0.90500000000000003</v>
      </c>
      <c r="AD1187">
        <v>1.9998</v>
      </c>
      <c r="AE1187">
        <v>19</v>
      </c>
      <c r="AH1187">
        <v>0</v>
      </c>
      <c r="AI1187">
        <v>0</v>
      </c>
      <c r="AJ1187">
        <v>0</v>
      </c>
      <c r="AK1187">
        <v>3546.5</v>
      </c>
      <c r="AL1187">
        <v>0</v>
      </c>
    </row>
    <row r="1188" spans="1:38" hidden="1" x14ac:dyDescent="0.25">
      <c r="A1188">
        <v>2212</v>
      </c>
      <c r="B1188" t="s">
        <v>71</v>
      </c>
      <c r="C1188" t="s">
        <v>72</v>
      </c>
      <c r="D1188" t="s">
        <v>73</v>
      </c>
      <c r="E1188" t="s">
        <v>542</v>
      </c>
      <c r="F1188" t="s">
        <v>73</v>
      </c>
      <c r="H1188" t="s">
        <v>2712</v>
      </c>
      <c r="I1188" t="s">
        <v>43</v>
      </c>
      <c r="J1188" t="s">
        <v>2713</v>
      </c>
      <c r="K1188">
        <v>3763</v>
      </c>
      <c r="L1188">
        <v>3763</v>
      </c>
      <c r="M1188">
        <v>0</v>
      </c>
      <c r="N1188">
        <v>143</v>
      </c>
      <c r="O1188">
        <v>0</v>
      </c>
      <c r="P1188">
        <v>2620.2860000000001</v>
      </c>
      <c r="Q1188">
        <v>2674.223</v>
      </c>
      <c r="R1188">
        <v>20000</v>
      </c>
      <c r="S1188">
        <v>1078740</v>
      </c>
      <c r="T1188">
        <v>0</v>
      </c>
      <c r="U1188">
        <v>444553</v>
      </c>
      <c r="V1188">
        <v>634187</v>
      </c>
      <c r="W1188">
        <v>399242.6</v>
      </c>
      <c r="X1188">
        <v>178252.2</v>
      </c>
      <c r="Y1188">
        <v>577494.80000000005</v>
      </c>
      <c r="Z1188">
        <v>8.94</v>
      </c>
      <c r="AA1188">
        <v>5326181.72</v>
      </c>
      <c r="AB1188">
        <v>5042571.0599999996</v>
      </c>
      <c r="AC1188">
        <v>0.91059999999999997</v>
      </c>
      <c r="AD1188">
        <v>0.94679999999999997</v>
      </c>
      <c r="AE1188">
        <v>8.4600000000000009</v>
      </c>
      <c r="AH1188">
        <v>0</v>
      </c>
      <c r="AI1188">
        <v>0</v>
      </c>
      <c r="AJ1188">
        <v>0</v>
      </c>
      <c r="AK1188">
        <v>1400</v>
      </c>
      <c r="AL1188">
        <v>0</v>
      </c>
    </row>
    <row r="1189" spans="1:38" hidden="1" x14ac:dyDescent="0.25">
      <c r="A1189">
        <v>2213</v>
      </c>
      <c r="B1189" t="s">
        <v>52</v>
      </c>
      <c r="C1189" t="s">
        <v>52</v>
      </c>
      <c r="D1189" t="s">
        <v>139</v>
      </c>
      <c r="E1189" t="s">
        <v>140</v>
      </c>
      <c r="F1189" t="s">
        <v>139</v>
      </c>
      <c r="H1189" t="s">
        <v>2714</v>
      </c>
      <c r="I1189" t="s">
        <v>57</v>
      </c>
      <c r="J1189" t="s">
        <v>2715</v>
      </c>
      <c r="K1189">
        <v>400</v>
      </c>
      <c r="L1189">
        <v>400</v>
      </c>
      <c r="M1189">
        <v>0</v>
      </c>
      <c r="N1189">
        <v>395</v>
      </c>
      <c r="O1189">
        <v>0</v>
      </c>
      <c r="P1189">
        <v>948.05100000000004</v>
      </c>
      <c r="Q1189">
        <v>965.44799999999998</v>
      </c>
      <c r="R1189">
        <v>20000</v>
      </c>
      <c r="S1189">
        <v>347940</v>
      </c>
      <c r="T1189">
        <v>0</v>
      </c>
      <c r="U1189">
        <v>0</v>
      </c>
      <c r="V1189">
        <v>347940</v>
      </c>
      <c r="W1189">
        <v>81</v>
      </c>
      <c r="X1189">
        <v>314803.15000000002</v>
      </c>
      <c r="Y1189">
        <v>314884.15000000002</v>
      </c>
      <c r="Z1189">
        <v>9.5</v>
      </c>
      <c r="AA1189">
        <v>1849154.08</v>
      </c>
      <c r="AB1189">
        <v>3716759.61</v>
      </c>
      <c r="AC1189">
        <v>0.90500000000000003</v>
      </c>
      <c r="AD1189">
        <v>2.0099999999999998</v>
      </c>
      <c r="AE1189">
        <v>19.100000000000001</v>
      </c>
      <c r="AH1189">
        <v>0</v>
      </c>
      <c r="AI1189">
        <v>0</v>
      </c>
      <c r="AJ1189">
        <v>0</v>
      </c>
      <c r="AK1189">
        <v>3950</v>
      </c>
      <c r="AL1189">
        <v>0</v>
      </c>
    </row>
    <row r="1190" spans="1:38" hidden="1" x14ac:dyDescent="0.25">
      <c r="A1190">
        <v>2214</v>
      </c>
      <c r="B1190" t="s">
        <v>39</v>
      </c>
      <c r="C1190" t="s">
        <v>187</v>
      </c>
      <c r="D1190" t="s">
        <v>876</v>
      </c>
      <c r="E1190" t="s">
        <v>2716</v>
      </c>
      <c r="F1190" t="s">
        <v>876</v>
      </c>
      <c r="H1190" t="s">
        <v>2717</v>
      </c>
      <c r="I1190" t="s">
        <v>57</v>
      </c>
      <c r="J1190" t="s">
        <v>2718</v>
      </c>
      <c r="K1190">
        <v>689</v>
      </c>
      <c r="L1190">
        <v>689</v>
      </c>
      <c r="M1190">
        <v>0</v>
      </c>
      <c r="N1190">
        <v>685</v>
      </c>
      <c r="O1190">
        <v>0</v>
      </c>
      <c r="P1190">
        <v>403.65800000000002</v>
      </c>
      <c r="Q1190">
        <v>428.94499999999999</v>
      </c>
      <c r="R1190">
        <v>20000</v>
      </c>
      <c r="S1190">
        <v>505740</v>
      </c>
      <c r="T1190">
        <v>181600</v>
      </c>
      <c r="U1190">
        <v>0</v>
      </c>
      <c r="V1190">
        <v>687340</v>
      </c>
      <c r="W1190">
        <v>82</v>
      </c>
      <c r="X1190">
        <v>620985.46100000001</v>
      </c>
      <c r="Y1190">
        <v>621067.46100000001</v>
      </c>
      <c r="Z1190">
        <v>9.64</v>
      </c>
      <c r="AA1190">
        <v>3646269.03</v>
      </c>
      <c r="AB1190">
        <v>7290951.4939999999</v>
      </c>
      <c r="AC1190">
        <v>0.90359999999999996</v>
      </c>
      <c r="AD1190">
        <v>1.9996</v>
      </c>
      <c r="AE1190">
        <v>19.28</v>
      </c>
      <c r="AH1190">
        <v>0</v>
      </c>
      <c r="AI1190">
        <v>0</v>
      </c>
      <c r="AJ1190">
        <v>0</v>
      </c>
      <c r="AK1190">
        <v>5097</v>
      </c>
      <c r="AL1190">
        <v>0</v>
      </c>
    </row>
    <row r="1191" spans="1:38" hidden="1" x14ac:dyDescent="0.25">
      <c r="A1191">
        <v>2217</v>
      </c>
      <c r="B1191" t="s">
        <v>45</v>
      </c>
      <c r="C1191" t="s">
        <v>46</v>
      </c>
      <c r="D1191" t="s">
        <v>47</v>
      </c>
      <c r="E1191" t="s">
        <v>1003</v>
      </c>
      <c r="F1191" t="s">
        <v>47</v>
      </c>
      <c r="H1191" t="s">
        <v>2719</v>
      </c>
      <c r="I1191" t="s">
        <v>57</v>
      </c>
      <c r="J1191" t="s">
        <v>2720</v>
      </c>
      <c r="K1191">
        <v>47</v>
      </c>
      <c r="L1191">
        <v>47</v>
      </c>
      <c r="M1191">
        <v>0</v>
      </c>
      <c r="N1191">
        <v>7</v>
      </c>
      <c r="O1191">
        <v>0</v>
      </c>
      <c r="P1191">
        <v>1E-3</v>
      </c>
      <c r="Q1191">
        <v>2E-3</v>
      </c>
      <c r="R1191">
        <v>20000</v>
      </c>
      <c r="S1191">
        <v>20</v>
      </c>
      <c r="T1191">
        <v>34800</v>
      </c>
      <c r="U1191">
        <v>0</v>
      </c>
      <c r="V1191">
        <v>34820</v>
      </c>
      <c r="W1191">
        <v>19561</v>
      </c>
      <c r="X1191">
        <v>11951.1</v>
      </c>
      <c r="Y1191">
        <v>31512.1</v>
      </c>
      <c r="Z1191">
        <v>9.5</v>
      </c>
      <c r="AA1191">
        <v>315851.98</v>
      </c>
      <c r="AB1191">
        <v>583453.93700000003</v>
      </c>
      <c r="AC1191">
        <v>0.90500000000000003</v>
      </c>
      <c r="AD1191">
        <v>1.8472</v>
      </c>
      <c r="AE1191">
        <v>17.55</v>
      </c>
      <c r="AH1191">
        <v>0</v>
      </c>
      <c r="AI1191">
        <v>0</v>
      </c>
      <c r="AJ1191">
        <v>0</v>
      </c>
      <c r="AK1191">
        <v>70</v>
      </c>
      <c r="AL1191">
        <v>0</v>
      </c>
    </row>
    <row r="1192" spans="1:38" hidden="1" x14ac:dyDescent="0.25">
      <c r="A1192">
        <v>2218</v>
      </c>
      <c r="B1192" t="s">
        <v>94</v>
      </c>
      <c r="C1192" t="s">
        <v>166</v>
      </c>
      <c r="D1192" t="s">
        <v>167</v>
      </c>
      <c r="E1192" t="s">
        <v>1207</v>
      </c>
      <c r="F1192" t="s">
        <v>167</v>
      </c>
      <c r="H1192" t="s">
        <v>2721</v>
      </c>
      <c r="I1192" t="s">
        <v>57</v>
      </c>
      <c r="J1192" t="s">
        <v>2722</v>
      </c>
      <c r="K1192">
        <v>639</v>
      </c>
      <c r="L1192">
        <v>639</v>
      </c>
      <c r="M1192">
        <v>0</v>
      </c>
      <c r="N1192">
        <v>614</v>
      </c>
      <c r="O1192">
        <v>0</v>
      </c>
      <c r="P1192">
        <v>894.63599999999997</v>
      </c>
      <c r="Q1192">
        <v>917.81</v>
      </c>
      <c r="R1192">
        <v>20000</v>
      </c>
      <c r="S1192">
        <v>463480</v>
      </c>
      <c r="T1192">
        <v>0</v>
      </c>
      <c r="U1192">
        <v>0</v>
      </c>
      <c r="V1192">
        <v>463480</v>
      </c>
      <c r="W1192">
        <v>2569</v>
      </c>
      <c r="X1192">
        <v>416881.44</v>
      </c>
      <c r="Y1192">
        <v>419450.44</v>
      </c>
      <c r="Z1192">
        <v>9.5</v>
      </c>
      <c r="AA1192">
        <v>2477034.2200000002</v>
      </c>
      <c r="AB1192">
        <v>4898030.1500000004</v>
      </c>
      <c r="AC1192">
        <v>0.90500000000000003</v>
      </c>
      <c r="AD1192">
        <v>1.9774</v>
      </c>
      <c r="AE1192">
        <v>18.79</v>
      </c>
      <c r="AH1192">
        <v>0</v>
      </c>
      <c r="AI1192">
        <v>0</v>
      </c>
      <c r="AJ1192">
        <v>0</v>
      </c>
      <c r="AK1192">
        <v>6140</v>
      </c>
      <c r="AL1192">
        <v>0</v>
      </c>
    </row>
    <row r="1193" spans="1:38" hidden="1" x14ac:dyDescent="0.25">
      <c r="A1193">
        <v>2219</v>
      </c>
      <c r="B1193" t="s">
        <v>45</v>
      </c>
      <c r="C1193" t="s">
        <v>46</v>
      </c>
      <c r="D1193" t="s">
        <v>47</v>
      </c>
      <c r="E1193" t="s">
        <v>1003</v>
      </c>
      <c r="F1193" t="s">
        <v>47</v>
      </c>
      <c r="H1193" t="s">
        <v>2723</v>
      </c>
      <c r="I1193" t="s">
        <v>50</v>
      </c>
      <c r="J1193" t="s">
        <v>2724</v>
      </c>
      <c r="K1193">
        <v>12956</v>
      </c>
      <c r="L1193">
        <v>12956</v>
      </c>
      <c r="M1193">
        <v>0</v>
      </c>
      <c r="N1193">
        <v>312</v>
      </c>
      <c r="O1193">
        <v>0</v>
      </c>
      <c r="P1193">
        <v>2613.0949999999998</v>
      </c>
      <c r="Q1193">
        <v>2644.0459999999998</v>
      </c>
      <c r="R1193">
        <v>40000</v>
      </c>
      <c r="S1193">
        <v>1238040</v>
      </c>
      <c r="T1193">
        <v>1760000</v>
      </c>
      <c r="U1193">
        <v>0</v>
      </c>
      <c r="V1193">
        <v>2998040</v>
      </c>
      <c r="W1193">
        <v>2220406.7000000002</v>
      </c>
      <c r="X1193">
        <v>532100.4</v>
      </c>
      <c r="Y1193">
        <v>2752507.1</v>
      </c>
      <c r="Z1193">
        <v>8.19</v>
      </c>
      <c r="AA1193">
        <v>25721762.890000001</v>
      </c>
      <c r="AB1193">
        <v>30190538.144000001</v>
      </c>
      <c r="AC1193">
        <v>0.91810000000000003</v>
      </c>
      <c r="AD1193">
        <v>1.1737</v>
      </c>
      <c r="AE1193">
        <v>9.61</v>
      </c>
      <c r="AH1193">
        <v>0</v>
      </c>
      <c r="AI1193">
        <v>0</v>
      </c>
      <c r="AJ1193">
        <v>0</v>
      </c>
      <c r="AK1193">
        <v>3120</v>
      </c>
      <c r="AL1193">
        <v>0</v>
      </c>
    </row>
    <row r="1194" spans="1:38" hidden="1" x14ac:dyDescent="0.25">
      <c r="A1194">
        <v>2222</v>
      </c>
      <c r="B1194" t="s">
        <v>39</v>
      </c>
      <c r="C1194" t="s">
        <v>187</v>
      </c>
      <c r="D1194" t="s">
        <v>188</v>
      </c>
      <c r="E1194" t="s">
        <v>2667</v>
      </c>
      <c r="F1194" t="s">
        <v>188</v>
      </c>
      <c r="H1194" t="s">
        <v>2725</v>
      </c>
      <c r="I1194" t="s">
        <v>57</v>
      </c>
      <c r="J1194" t="s">
        <v>2726</v>
      </c>
      <c r="K1194">
        <v>771</v>
      </c>
      <c r="L1194">
        <v>771</v>
      </c>
      <c r="M1194">
        <v>0</v>
      </c>
      <c r="N1194">
        <v>771</v>
      </c>
      <c r="O1194">
        <v>0</v>
      </c>
      <c r="P1194">
        <v>1910.9639999999999</v>
      </c>
      <c r="Q1194">
        <v>1985.424</v>
      </c>
      <c r="R1194">
        <v>20000</v>
      </c>
      <c r="S1194">
        <v>1489200</v>
      </c>
      <c r="T1194">
        <v>0</v>
      </c>
      <c r="U1194">
        <v>150800</v>
      </c>
      <c r="V1194">
        <v>1338400</v>
      </c>
      <c r="W1194">
        <v>0</v>
      </c>
      <c r="X1194">
        <v>1224500</v>
      </c>
      <c r="Y1194">
        <v>1224500</v>
      </c>
      <c r="Z1194">
        <v>8.51</v>
      </c>
      <c r="AA1194">
        <v>7187815</v>
      </c>
      <c r="AB1194">
        <v>14378028</v>
      </c>
      <c r="AC1194">
        <v>0.91490000000000005</v>
      </c>
      <c r="AD1194">
        <v>2.0003000000000002</v>
      </c>
      <c r="AE1194">
        <v>17.02</v>
      </c>
      <c r="AH1194">
        <v>0</v>
      </c>
      <c r="AI1194">
        <v>0</v>
      </c>
      <c r="AJ1194">
        <v>0</v>
      </c>
      <c r="AK1194">
        <v>6122.5</v>
      </c>
      <c r="AL1194">
        <v>0</v>
      </c>
    </row>
    <row r="1195" spans="1:38" hidden="1" x14ac:dyDescent="0.25">
      <c r="A1195">
        <v>2223</v>
      </c>
      <c r="B1195" t="s">
        <v>71</v>
      </c>
      <c r="C1195" t="s">
        <v>108</v>
      </c>
      <c r="D1195" t="s">
        <v>108</v>
      </c>
      <c r="E1195" t="s">
        <v>109</v>
      </c>
      <c r="F1195" t="s">
        <v>108</v>
      </c>
      <c r="H1195" t="s">
        <v>2727</v>
      </c>
      <c r="I1195" t="s">
        <v>57</v>
      </c>
      <c r="J1195" t="s">
        <v>2728</v>
      </c>
      <c r="K1195">
        <v>1222</v>
      </c>
      <c r="L1195">
        <v>1222</v>
      </c>
      <c r="M1195">
        <v>0</v>
      </c>
      <c r="N1195">
        <v>845</v>
      </c>
      <c r="O1195">
        <v>0</v>
      </c>
      <c r="P1195">
        <v>712.55</v>
      </c>
      <c r="Q1195">
        <v>731.82</v>
      </c>
      <c r="R1195">
        <v>40000</v>
      </c>
      <c r="S1195">
        <v>770800</v>
      </c>
      <c r="T1195">
        <v>0</v>
      </c>
      <c r="U1195">
        <v>0</v>
      </c>
      <c r="V1195">
        <v>770800</v>
      </c>
      <c r="W1195">
        <v>32234.7</v>
      </c>
      <c r="X1195">
        <v>665361.44999999995</v>
      </c>
      <c r="Y1195">
        <v>697596.15</v>
      </c>
      <c r="Z1195">
        <v>9.5</v>
      </c>
      <c r="AA1195">
        <v>4254949.45</v>
      </c>
      <c r="AB1195">
        <v>4224191.9800000004</v>
      </c>
      <c r="AC1195">
        <v>0.90500000000000003</v>
      </c>
      <c r="AD1195">
        <v>0.99280000000000002</v>
      </c>
      <c r="AE1195">
        <v>9.43</v>
      </c>
      <c r="AH1195">
        <v>0</v>
      </c>
      <c r="AI1195">
        <v>0</v>
      </c>
      <c r="AJ1195">
        <v>0</v>
      </c>
      <c r="AK1195">
        <v>8450</v>
      </c>
      <c r="AL1195">
        <v>0</v>
      </c>
    </row>
    <row r="1196" spans="1:38" hidden="1" x14ac:dyDescent="0.25">
      <c r="A1196">
        <v>2224</v>
      </c>
      <c r="B1196" t="s">
        <v>52</v>
      </c>
      <c r="C1196" t="s">
        <v>129</v>
      </c>
      <c r="D1196" t="s">
        <v>252</v>
      </c>
      <c r="E1196" t="s">
        <v>1062</v>
      </c>
      <c r="F1196" t="s">
        <v>252</v>
      </c>
      <c r="H1196" t="s">
        <v>2729</v>
      </c>
      <c r="I1196" t="s">
        <v>57</v>
      </c>
      <c r="J1196" t="s">
        <v>2730</v>
      </c>
      <c r="K1196">
        <v>254</v>
      </c>
      <c r="L1196">
        <v>254</v>
      </c>
      <c r="M1196">
        <v>0</v>
      </c>
      <c r="N1196">
        <v>254</v>
      </c>
      <c r="O1196">
        <v>0</v>
      </c>
      <c r="P1196">
        <v>6348</v>
      </c>
      <c r="Q1196">
        <v>6550.2</v>
      </c>
      <c r="R1196">
        <v>2000</v>
      </c>
      <c r="S1196">
        <v>404400</v>
      </c>
      <c r="T1196">
        <v>0</v>
      </c>
      <c r="U1196">
        <v>0</v>
      </c>
      <c r="V1196">
        <v>404400</v>
      </c>
      <c r="W1196">
        <v>0</v>
      </c>
      <c r="X1196">
        <v>365981.67700000003</v>
      </c>
      <c r="Y1196">
        <v>365981.67700000003</v>
      </c>
      <c r="Z1196">
        <v>9.5</v>
      </c>
      <c r="AA1196">
        <v>2148311.41</v>
      </c>
      <c r="AB1196">
        <v>4296623.8260000004</v>
      </c>
      <c r="AC1196">
        <v>0.90500000000000003</v>
      </c>
      <c r="AD1196">
        <v>2</v>
      </c>
      <c r="AE1196">
        <v>19</v>
      </c>
      <c r="AH1196">
        <v>0</v>
      </c>
      <c r="AI1196">
        <v>0</v>
      </c>
      <c r="AJ1196">
        <v>0</v>
      </c>
      <c r="AK1196">
        <v>2535.5</v>
      </c>
      <c r="AL1196">
        <v>0</v>
      </c>
    </row>
    <row r="1197" spans="1:38" hidden="1" x14ac:dyDescent="0.25">
      <c r="A1197">
        <v>2225</v>
      </c>
      <c r="B1197" t="s">
        <v>52</v>
      </c>
      <c r="C1197" t="s">
        <v>52</v>
      </c>
      <c r="D1197" t="s">
        <v>139</v>
      </c>
      <c r="E1197" t="s">
        <v>1698</v>
      </c>
      <c r="F1197" t="s">
        <v>139</v>
      </c>
      <c r="H1197" t="s">
        <v>2731</v>
      </c>
      <c r="I1197" t="s">
        <v>57</v>
      </c>
      <c r="J1197" t="s">
        <v>2732</v>
      </c>
      <c r="K1197">
        <v>161</v>
      </c>
      <c r="L1197">
        <v>161</v>
      </c>
      <c r="M1197">
        <v>0</v>
      </c>
      <c r="N1197">
        <v>160</v>
      </c>
      <c r="O1197">
        <v>0</v>
      </c>
      <c r="P1197">
        <v>609.70399999999995</v>
      </c>
      <c r="Q1197">
        <v>627.20899999999995</v>
      </c>
      <c r="R1197">
        <v>20000</v>
      </c>
      <c r="S1197">
        <v>350100</v>
      </c>
      <c r="T1197">
        <v>0</v>
      </c>
      <c r="U1197">
        <v>0</v>
      </c>
      <c r="V1197">
        <v>350100</v>
      </c>
      <c r="W1197">
        <v>50</v>
      </c>
      <c r="X1197">
        <v>316790.40000000002</v>
      </c>
      <c r="Y1197">
        <v>316840.40000000002</v>
      </c>
      <c r="Z1197">
        <v>9.5</v>
      </c>
      <c r="AA1197">
        <v>1860012.55</v>
      </c>
      <c r="AB1197">
        <v>3719572.23</v>
      </c>
      <c r="AC1197">
        <v>0.90500000000000003</v>
      </c>
      <c r="AD1197">
        <v>1.9998</v>
      </c>
      <c r="AE1197">
        <v>19</v>
      </c>
      <c r="AH1197">
        <v>0</v>
      </c>
      <c r="AI1197">
        <v>0</v>
      </c>
      <c r="AJ1197">
        <v>0</v>
      </c>
      <c r="AK1197">
        <v>1600</v>
      </c>
      <c r="AL1197">
        <v>0</v>
      </c>
    </row>
    <row r="1198" spans="1:38" hidden="1" x14ac:dyDescent="0.25">
      <c r="A1198">
        <v>2226</v>
      </c>
      <c r="B1198" t="s">
        <v>94</v>
      </c>
      <c r="C1198" t="s">
        <v>166</v>
      </c>
      <c r="D1198" t="s">
        <v>167</v>
      </c>
      <c r="E1198" t="s">
        <v>1163</v>
      </c>
      <c r="F1198" t="s">
        <v>167</v>
      </c>
      <c r="H1198" t="s">
        <v>2733</v>
      </c>
      <c r="I1198" t="s">
        <v>57</v>
      </c>
      <c r="J1198" t="s">
        <v>2734</v>
      </c>
      <c r="K1198">
        <v>511</v>
      </c>
      <c r="L1198">
        <v>511</v>
      </c>
      <c r="M1198">
        <v>0</v>
      </c>
      <c r="N1198">
        <v>459</v>
      </c>
      <c r="O1198">
        <v>0</v>
      </c>
      <c r="P1198">
        <v>591.29999999999995</v>
      </c>
      <c r="Q1198">
        <v>610.41499999999996</v>
      </c>
      <c r="R1198">
        <v>40000</v>
      </c>
      <c r="S1198">
        <v>764600</v>
      </c>
      <c r="T1198">
        <v>0</v>
      </c>
      <c r="U1198">
        <v>0</v>
      </c>
      <c r="V1198">
        <v>764600</v>
      </c>
      <c r="W1198">
        <v>7350</v>
      </c>
      <c r="X1198">
        <v>684612.98899999994</v>
      </c>
      <c r="Y1198">
        <v>691962.98899999994</v>
      </c>
      <c r="Z1198">
        <v>9.5</v>
      </c>
      <c r="AA1198">
        <v>4098348.79</v>
      </c>
      <c r="AB1198">
        <v>8055330.0010000002</v>
      </c>
      <c r="AC1198">
        <v>0.90500000000000003</v>
      </c>
      <c r="AD1198">
        <v>1.9655</v>
      </c>
      <c r="AE1198">
        <v>18.670000000000002</v>
      </c>
      <c r="AH1198">
        <v>0</v>
      </c>
      <c r="AI1198">
        <v>0</v>
      </c>
      <c r="AJ1198">
        <v>0</v>
      </c>
      <c r="AK1198">
        <v>4259</v>
      </c>
      <c r="AL1198">
        <v>0</v>
      </c>
    </row>
    <row r="1199" spans="1:38" hidden="1" x14ac:dyDescent="0.25">
      <c r="A1199">
        <v>2227</v>
      </c>
      <c r="B1199" t="s">
        <v>71</v>
      </c>
      <c r="C1199" t="s">
        <v>108</v>
      </c>
      <c r="D1199" t="s">
        <v>290</v>
      </c>
      <c r="E1199" t="s">
        <v>1545</v>
      </c>
      <c r="F1199" t="s">
        <v>290</v>
      </c>
      <c r="H1199" t="s">
        <v>2735</v>
      </c>
      <c r="I1199" t="s">
        <v>50</v>
      </c>
      <c r="J1199" t="s">
        <v>2736</v>
      </c>
      <c r="K1199">
        <v>889</v>
      </c>
      <c r="L1199">
        <v>889</v>
      </c>
      <c r="M1199">
        <v>0</v>
      </c>
      <c r="N1199">
        <v>4</v>
      </c>
      <c r="O1199">
        <v>0</v>
      </c>
      <c r="P1199">
        <v>729.048</v>
      </c>
      <c r="Q1199">
        <v>745.82600000000002</v>
      </c>
      <c r="R1199">
        <v>40000</v>
      </c>
      <c r="S1199">
        <v>671120</v>
      </c>
      <c r="T1199">
        <v>0</v>
      </c>
      <c r="U1199">
        <v>0</v>
      </c>
      <c r="V1199">
        <v>671120</v>
      </c>
      <c r="W1199">
        <v>608273.5</v>
      </c>
      <c r="X1199">
        <v>3500.88</v>
      </c>
      <c r="Y1199">
        <v>611774.38</v>
      </c>
      <c r="Z1199">
        <v>8.84</v>
      </c>
      <c r="AA1199">
        <v>3797001.7</v>
      </c>
      <c r="AB1199">
        <v>4207531.8940000003</v>
      </c>
      <c r="AC1199">
        <v>0.91159999999999997</v>
      </c>
      <c r="AD1199">
        <v>1.1081000000000001</v>
      </c>
      <c r="AE1199">
        <v>9.8000000000000007</v>
      </c>
      <c r="AH1199">
        <v>0</v>
      </c>
      <c r="AI1199">
        <v>0</v>
      </c>
      <c r="AJ1199">
        <v>0</v>
      </c>
      <c r="AK1199">
        <v>40</v>
      </c>
      <c r="AL1199">
        <v>0</v>
      </c>
    </row>
    <row r="1200" spans="1:38" hidden="1" x14ac:dyDescent="0.25">
      <c r="A1200">
        <v>2228</v>
      </c>
      <c r="B1200" t="s">
        <v>45</v>
      </c>
      <c r="C1200" t="s">
        <v>155</v>
      </c>
      <c r="D1200" t="s">
        <v>425</v>
      </c>
      <c r="E1200" t="s">
        <v>1409</v>
      </c>
      <c r="F1200" t="s">
        <v>425</v>
      </c>
      <c r="H1200" t="s">
        <v>2737</v>
      </c>
      <c r="I1200" t="s">
        <v>57</v>
      </c>
      <c r="J1200" t="s">
        <v>2738</v>
      </c>
      <c r="K1200">
        <v>321</v>
      </c>
      <c r="L1200">
        <v>321</v>
      </c>
      <c r="M1200">
        <v>0</v>
      </c>
      <c r="N1200">
        <v>320</v>
      </c>
      <c r="O1200">
        <v>0</v>
      </c>
      <c r="P1200">
        <v>11088.5</v>
      </c>
      <c r="Q1200">
        <v>11381.9</v>
      </c>
      <c r="R1200">
        <v>2000</v>
      </c>
      <c r="S1200">
        <v>586800</v>
      </c>
      <c r="T1200">
        <v>90000</v>
      </c>
      <c r="U1200">
        <v>0</v>
      </c>
      <c r="V1200">
        <v>676800</v>
      </c>
      <c r="W1200">
        <v>1</v>
      </c>
      <c r="X1200">
        <v>594357.53</v>
      </c>
      <c r="Y1200">
        <v>594358.53</v>
      </c>
      <c r="Z1200">
        <v>12.18</v>
      </c>
      <c r="AA1200">
        <v>3489019.1</v>
      </c>
      <c r="AB1200">
        <v>6977757.8090000004</v>
      </c>
      <c r="AC1200">
        <v>0.87819999999999998</v>
      </c>
      <c r="AD1200">
        <v>1.9999</v>
      </c>
      <c r="AE1200">
        <v>24.36</v>
      </c>
      <c r="AH1200">
        <v>0</v>
      </c>
      <c r="AI1200">
        <v>0</v>
      </c>
      <c r="AJ1200">
        <v>0</v>
      </c>
      <c r="AK1200">
        <v>3094</v>
      </c>
      <c r="AL1200">
        <v>0</v>
      </c>
    </row>
    <row r="1201" spans="1:38" hidden="1" x14ac:dyDescent="0.25">
      <c r="A1201">
        <v>2229</v>
      </c>
      <c r="B1201" t="s">
        <v>52</v>
      </c>
      <c r="C1201" t="s">
        <v>52</v>
      </c>
      <c r="D1201" t="s">
        <v>139</v>
      </c>
      <c r="E1201" t="s">
        <v>221</v>
      </c>
      <c r="F1201" t="s">
        <v>139</v>
      </c>
      <c r="H1201" t="s">
        <v>2739</v>
      </c>
      <c r="I1201" t="s">
        <v>50</v>
      </c>
      <c r="J1201" t="s">
        <v>2740</v>
      </c>
      <c r="K1201">
        <v>11023</v>
      </c>
      <c r="L1201">
        <v>11023</v>
      </c>
      <c r="M1201">
        <v>0</v>
      </c>
      <c r="N1201">
        <v>24</v>
      </c>
      <c r="O1201">
        <v>0</v>
      </c>
      <c r="P1201">
        <v>1907.8030000000001</v>
      </c>
      <c r="Q1201">
        <v>1940.56</v>
      </c>
      <c r="R1201">
        <v>40000</v>
      </c>
      <c r="S1201">
        <v>1310280</v>
      </c>
      <c r="T1201">
        <v>0</v>
      </c>
      <c r="U1201">
        <v>0</v>
      </c>
      <c r="V1201">
        <v>1310280</v>
      </c>
      <c r="W1201">
        <v>1165302.25</v>
      </c>
      <c r="X1201">
        <v>28999.919999999998</v>
      </c>
      <c r="Y1201">
        <v>1194302.17</v>
      </c>
      <c r="Z1201">
        <v>8.85</v>
      </c>
      <c r="AA1201">
        <v>11121621.23</v>
      </c>
      <c r="AB1201">
        <v>6868224.7079999996</v>
      </c>
      <c r="AC1201">
        <v>0.91149999999999998</v>
      </c>
      <c r="AD1201">
        <v>0.61760000000000004</v>
      </c>
      <c r="AE1201">
        <v>5.47</v>
      </c>
      <c r="AH1201">
        <v>0</v>
      </c>
      <c r="AI1201">
        <v>0</v>
      </c>
      <c r="AJ1201">
        <v>0</v>
      </c>
      <c r="AK1201">
        <v>240</v>
      </c>
      <c r="AL1201">
        <v>0</v>
      </c>
    </row>
    <row r="1202" spans="1:38" hidden="1" x14ac:dyDescent="0.25">
      <c r="A1202">
        <v>2231</v>
      </c>
      <c r="B1202" t="s">
        <v>39</v>
      </c>
      <c r="C1202" t="s">
        <v>187</v>
      </c>
      <c r="D1202" t="s">
        <v>876</v>
      </c>
      <c r="E1202" t="s">
        <v>2716</v>
      </c>
      <c r="F1202" t="s">
        <v>876</v>
      </c>
      <c r="H1202" t="s">
        <v>2741</v>
      </c>
      <c r="I1202" t="s">
        <v>43</v>
      </c>
      <c r="J1202" t="s">
        <v>2742</v>
      </c>
      <c r="K1202">
        <v>3734</v>
      </c>
      <c r="L1202">
        <v>3734</v>
      </c>
      <c r="M1202">
        <v>0</v>
      </c>
      <c r="N1202">
        <v>1</v>
      </c>
      <c r="O1202">
        <v>0</v>
      </c>
      <c r="P1202">
        <v>584.65</v>
      </c>
      <c r="Q1202">
        <v>597.21699999999998</v>
      </c>
      <c r="R1202">
        <v>20000</v>
      </c>
      <c r="S1202">
        <v>251340</v>
      </c>
      <c r="T1202">
        <v>0</v>
      </c>
      <c r="U1202">
        <v>45200</v>
      </c>
      <c r="V1202">
        <v>206140</v>
      </c>
      <c r="W1202">
        <v>183174.05</v>
      </c>
      <c r="X1202">
        <v>643.92499999999995</v>
      </c>
      <c r="Y1202">
        <v>183817.97500000001</v>
      </c>
      <c r="Z1202">
        <v>10.83</v>
      </c>
      <c r="AA1202">
        <v>2045829.13</v>
      </c>
      <c r="AB1202">
        <v>1771063.43</v>
      </c>
      <c r="AC1202">
        <v>0.89170000000000005</v>
      </c>
      <c r="AD1202">
        <v>0.86570000000000003</v>
      </c>
      <c r="AE1202">
        <v>9.3800000000000008</v>
      </c>
      <c r="AH1202">
        <v>0</v>
      </c>
      <c r="AI1202">
        <v>0</v>
      </c>
      <c r="AJ1202">
        <v>0</v>
      </c>
      <c r="AK1202">
        <v>5</v>
      </c>
      <c r="AL1202">
        <v>0</v>
      </c>
    </row>
    <row r="1203" spans="1:38" hidden="1" x14ac:dyDescent="0.25">
      <c r="A1203">
        <v>2232</v>
      </c>
      <c r="B1203" t="s">
        <v>52</v>
      </c>
      <c r="C1203" t="s">
        <v>53</v>
      </c>
      <c r="D1203" t="s">
        <v>54</v>
      </c>
      <c r="E1203" t="s">
        <v>55</v>
      </c>
      <c r="F1203" t="s">
        <v>54</v>
      </c>
      <c r="H1203" t="s">
        <v>2743</v>
      </c>
      <c r="I1203" t="s">
        <v>57</v>
      </c>
      <c r="J1203" t="s">
        <v>2744</v>
      </c>
      <c r="K1203">
        <v>360</v>
      </c>
      <c r="L1203">
        <v>360</v>
      </c>
      <c r="M1203">
        <v>0</v>
      </c>
      <c r="N1203">
        <v>346</v>
      </c>
      <c r="O1203">
        <v>0</v>
      </c>
      <c r="P1203">
        <v>896.26700000000005</v>
      </c>
      <c r="Q1203">
        <v>917.82600000000002</v>
      </c>
      <c r="R1203">
        <v>20000</v>
      </c>
      <c r="S1203">
        <v>431180</v>
      </c>
      <c r="T1203">
        <v>0</v>
      </c>
      <c r="U1203">
        <v>0</v>
      </c>
      <c r="V1203">
        <v>431180</v>
      </c>
      <c r="W1203">
        <v>2272</v>
      </c>
      <c r="X1203">
        <v>387945.75599999999</v>
      </c>
      <c r="Y1203">
        <v>390217.75599999999</v>
      </c>
      <c r="Z1203">
        <v>9.5</v>
      </c>
      <c r="AA1203">
        <v>2301753.0299999998</v>
      </c>
      <c r="AB1203">
        <v>4645568.6960000005</v>
      </c>
      <c r="AC1203">
        <v>0.90500000000000003</v>
      </c>
      <c r="AD1203">
        <v>2.0183</v>
      </c>
      <c r="AE1203">
        <v>19.170000000000002</v>
      </c>
      <c r="AH1203">
        <v>0</v>
      </c>
      <c r="AI1203">
        <v>0</v>
      </c>
      <c r="AJ1203">
        <v>0</v>
      </c>
      <c r="AK1203">
        <v>2151</v>
      </c>
      <c r="AL1203">
        <v>0</v>
      </c>
    </row>
    <row r="1204" spans="1:38" hidden="1" x14ac:dyDescent="0.25">
      <c r="A1204">
        <v>2233</v>
      </c>
      <c r="B1204" t="s">
        <v>52</v>
      </c>
      <c r="C1204" t="s">
        <v>120</v>
      </c>
      <c r="D1204" t="s">
        <v>196</v>
      </c>
      <c r="E1204" t="s">
        <v>197</v>
      </c>
      <c r="F1204" t="s">
        <v>196</v>
      </c>
      <c r="H1204" t="s">
        <v>2745</v>
      </c>
      <c r="I1204" t="s">
        <v>57</v>
      </c>
      <c r="J1204" t="s">
        <v>2746</v>
      </c>
      <c r="K1204">
        <v>424</v>
      </c>
      <c r="L1204">
        <v>424</v>
      </c>
      <c r="M1204">
        <v>0</v>
      </c>
      <c r="N1204">
        <v>366</v>
      </c>
      <c r="O1204">
        <v>0</v>
      </c>
      <c r="P1204">
        <v>655.63699999999994</v>
      </c>
      <c r="Q1204">
        <v>686.404</v>
      </c>
      <c r="R1204">
        <v>20000</v>
      </c>
      <c r="S1204">
        <v>615340</v>
      </c>
      <c r="T1204">
        <v>0</v>
      </c>
      <c r="U1204">
        <v>185000</v>
      </c>
      <c r="V1204">
        <v>430340</v>
      </c>
      <c r="W1204">
        <v>1876</v>
      </c>
      <c r="X1204">
        <v>378200</v>
      </c>
      <c r="Y1204">
        <v>380076</v>
      </c>
      <c r="Z1204">
        <v>11.68</v>
      </c>
      <c r="AA1204">
        <v>2242140.5499999998</v>
      </c>
      <c r="AB1204">
        <v>4458204.55</v>
      </c>
      <c r="AC1204">
        <v>0.88319999999999999</v>
      </c>
      <c r="AD1204">
        <v>1.9883999999999999</v>
      </c>
      <c r="AE1204">
        <v>23.22</v>
      </c>
      <c r="AH1204">
        <v>0</v>
      </c>
      <c r="AI1204">
        <v>0</v>
      </c>
      <c r="AJ1204">
        <v>0</v>
      </c>
      <c r="AK1204">
        <v>1891</v>
      </c>
      <c r="AL1204">
        <v>0</v>
      </c>
    </row>
    <row r="1205" spans="1:38" hidden="1" x14ac:dyDescent="0.25">
      <c r="A1205">
        <v>2235</v>
      </c>
      <c r="B1205" t="s">
        <v>71</v>
      </c>
      <c r="C1205" t="s">
        <v>108</v>
      </c>
      <c r="D1205" t="s">
        <v>290</v>
      </c>
      <c r="E1205" t="s">
        <v>291</v>
      </c>
      <c r="F1205" t="s">
        <v>290</v>
      </c>
      <c r="H1205" t="s">
        <v>2747</v>
      </c>
      <c r="I1205" t="s">
        <v>57</v>
      </c>
      <c r="J1205" t="s">
        <v>2748</v>
      </c>
      <c r="K1205">
        <v>1371</v>
      </c>
      <c r="L1205">
        <v>1371</v>
      </c>
      <c r="M1205">
        <v>0</v>
      </c>
      <c r="N1205">
        <v>1301</v>
      </c>
      <c r="O1205">
        <v>0</v>
      </c>
      <c r="P1205">
        <v>427.875</v>
      </c>
      <c r="Q1205">
        <v>442.11599999999999</v>
      </c>
      <c r="R1205">
        <v>40000</v>
      </c>
      <c r="S1205">
        <v>569640</v>
      </c>
      <c r="T1205">
        <v>0</v>
      </c>
      <c r="U1205">
        <v>0</v>
      </c>
      <c r="V1205">
        <v>569640</v>
      </c>
      <c r="W1205">
        <v>8652</v>
      </c>
      <c r="X1205">
        <v>1018442.686</v>
      </c>
      <c r="Y1205">
        <v>1027094.686</v>
      </c>
      <c r="Z1205">
        <v>-80.31</v>
      </c>
      <c r="AA1205">
        <v>6034273.3899999997</v>
      </c>
      <c r="AB1205">
        <v>6017715.2300000004</v>
      </c>
      <c r="AC1205">
        <v>1.8030999999999999</v>
      </c>
      <c r="AD1205">
        <v>0.99729999999999996</v>
      </c>
      <c r="AE1205">
        <v>-80.09</v>
      </c>
      <c r="AH1205">
        <v>0</v>
      </c>
      <c r="AI1205">
        <v>0</v>
      </c>
      <c r="AJ1205">
        <v>0</v>
      </c>
      <c r="AK1205">
        <v>6468.8</v>
      </c>
      <c r="AL1205">
        <v>0</v>
      </c>
    </row>
    <row r="1206" spans="1:38" hidden="1" x14ac:dyDescent="0.25">
      <c r="A1206">
        <v>2236</v>
      </c>
      <c r="B1206" t="s">
        <v>94</v>
      </c>
      <c r="C1206" t="s">
        <v>95</v>
      </c>
      <c r="D1206" t="s">
        <v>331</v>
      </c>
      <c r="E1206" t="s">
        <v>2749</v>
      </c>
      <c r="F1206" t="s">
        <v>331</v>
      </c>
      <c r="H1206" t="s">
        <v>2750</v>
      </c>
      <c r="I1206" t="s">
        <v>2324</v>
      </c>
      <c r="J1206" t="s">
        <v>2751</v>
      </c>
      <c r="K1206">
        <v>5</v>
      </c>
      <c r="L1206">
        <v>5</v>
      </c>
      <c r="M1206">
        <v>0</v>
      </c>
      <c r="N1206">
        <v>0</v>
      </c>
      <c r="O1206">
        <v>0</v>
      </c>
      <c r="P1206">
        <v>1139.682</v>
      </c>
      <c r="Q1206">
        <v>1163.3430000000001</v>
      </c>
      <c r="R1206">
        <v>10000</v>
      </c>
      <c r="S1206">
        <v>236610</v>
      </c>
      <c r="T1206">
        <v>0</v>
      </c>
      <c r="U1206">
        <v>0</v>
      </c>
      <c r="V1206">
        <v>236610</v>
      </c>
      <c r="W1206">
        <v>246107</v>
      </c>
      <c r="X1206">
        <v>0</v>
      </c>
      <c r="Y1206">
        <v>246107</v>
      </c>
      <c r="Z1206">
        <v>-4.01</v>
      </c>
      <c r="AA1206">
        <v>603388</v>
      </c>
      <c r="AB1206">
        <v>1147107</v>
      </c>
      <c r="AC1206">
        <v>1.0401</v>
      </c>
      <c r="AD1206">
        <v>1.9011</v>
      </c>
      <c r="AE1206">
        <v>-7.62</v>
      </c>
      <c r="AH1206">
        <v>0</v>
      </c>
      <c r="AI1206">
        <v>0</v>
      </c>
      <c r="AJ1206">
        <v>0</v>
      </c>
      <c r="AK1206">
        <v>0</v>
      </c>
      <c r="AL1206">
        <v>0</v>
      </c>
    </row>
    <row r="1207" spans="1:38" hidden="1" x14ac:dyDescent="0.25">
      <c r="A1207">
        <v>2245</v>
      </c>
      <c r="B1207" t="s">
        <v>52</v>
      </c>
      <c r="C1207" t="s">
        <v>52</v>
      </c>
      <c r="D1207" t="s">
        <v>116</v>
      </c>
      <c r="E1207" t="s">
        <v>117</v>
      </c>
      <c r="F1207" t="s">
        <v>116</v>
      </c>
      <c r="H1207" t="s">
        <v>2752</v>
      </c>
      <c r="I1207" t="s">
        <v>79</v>
      </c>
      <c r="J1207" t="s">
        <v>2753</v>
      </c>
      <c r="K1207">
        <v>1</v>
      </c>
      <c r="L1207">
        <v>1</v>
      </c>
      <c r="M1207">
        <v>0</v>
      </c>
      <c r="N1207">
        <v>0</v>
      </c>
      <c r="O1207">
        <v>0</v>
      </c>
      <c r="P1207">
        <v>1426.7809999999999</v>
      </c>
      <c r="Q1207">
        <v>1442.6220000000001</v>
      </c>
      <c r="R1207">
        <v>20000</v>
      </c>
      <c r="S1207">
        <v>316820</v>
      </c>
      <c r="T1207">
        <v>0</v>
      </c>
      <c r="U1207">
        <v>0</v>
      </c>
      <c r="V1207">
        <v>316820</v>
      </c>
      <c r="W1207">
        <v>321000</v>
      </c>
      <c r="X1207">
        <v>0</v>
      </c>
      <c r="Y1207">
        <v>321000</v>
      </c>
      <c r="Z1207">
        <v>-1.32</v>
      </c>
      <c r="AA1207">
        <v>1123241</v>
      </c>
      <c r="AB1207">
        <v>1140039</v>
      </c>
      <c r="AC1207">
        <v>1.0132000000000001</v>
      </c>
      <c r="AD1207">
        <v>1.0149999999999999</v>
      </c>
      <c r="AE1207">
        <v>-1.34</v>
      </c>
      <c r="AH1207">
        <v>0</v>
      </c>
      <c r="AI1207">
        <v>0</v>
      </c>
      <c r="AJ1207">
        <v>0</v>
      </c>
      <c r="AK1207">
        <v>0</v>
      </c>
      <c r="AL1207">
        <v>0</v>
      </c>
    </row>
    <row r="1208" spans="1:38" hidden="1" x14ac:dyDescent="0.25">
      <c r="A1208">
        <v>2250</v>
      </c>
      <c r="B1208" t="s">
        <v>45</v>
      </c>
      <c r="C1208" t="s">
        <v>46</v>
      </c>
      <c r="D1208" t="s">
        <v>231</v>
      </c>
      <c r="E1208" t="s">
        <v>344</v>
      </c>
      <c r="F1208" t="s">
        <v>231</v>
      </c>
      <c r="H1208" t="s">
        <v>2754</v>
      </c>
      <c r="I1208" t="s">
        <v>50</v>
      </c>
      <c r="J1208" t="s">
        <v>2755</v>
      </c>
      <c r="K1208">
        <v>1447</v>
      </c>
      <c r="L1208">
        <v>1447</v>
      </c>
      <c r="M1208">
        <v>0</v>
      </c>
      <c r="N1208">
        <v>0</v>
      </c>
      <c r="O1208">
        <v>0</v>
      </c>
      <c r="P1208">
        <v>553.09500000000003</v>
      </c>
      <c r="Q1208">
        <v>564.57899999999995</v>
      </c>
      <c r="R1208">
        <v>40000</v>
      </c>
      <c r="S1208">
        <v>459360</v>
      </c>
      <c r="T1208">
        <v>0</v>
      </c>
      <c r="U1208">
        <v>0</v>
      </c>
      <c r="V1208">
        <v>459360</v>
      </c>
      <c r="W1208">
        <v>629579.69999999995</v>
      </c>
      <c r="X1208">
        <v>0</v>
      </c>
      <c r="Y1208">
        <v>629579.69999999995</v>
      </c>
      <c r="Z1208">
        <v>-37.06</v>
      </c>
      <c r="AA1208">
        <v>5905754.7599999998</v>
      </c>
      <c r="AB1208">
        <v>7719732.7000000002</v>
      </c>
      <c r="AC1208">
        <v>1.3706</v>
      </c>
      <c r="AD1208">
        <v>1.3071999999999999</v>
      </c>
      <c r="AE1208">
        <v>-48.44</v>
      </c>
      <c r="AH1208">
        <v>0</v>
      </c>
      <c r="AI1208">
        <v>0</v>
      </c>
      <c r="AJ1208">
        <v>0</v>
      </c>
      <c r="AK1208">
        <v>0</v>
      </c>
      <c r="AL1208">
        <v>0</v>
      </c>
    </row>
    <row r="1209" spans="1:38" hidden="1" x14ac:dyDescent="0.25">
      <c r="A1209">
        <v>2252</v>
      </c>
      <c r="B1209" t="s">
        <v>52</v>
      </c>
      <c r="C1209" t="s">
        <v>52</v>
      </c>
      <c r="D1209" t="s">
        <v>112</v>
      </c>
      <c r="E1209" t="s">
        <v>1521</v>
      </c>
      <c r="F1209" t="s">
        <v>112</v>
      </c>
      <c r="H1209" t="s">
        <v>2756</v>
      </c>
      <c r="I1209" t="s">
        <v>57</v>
      </c>
      <c r="J1209" t="s">
        <v>2757</v>
      </c>
      <c r="K1209">
        <v>177</v>
      </c>
      <c r="L1209">
        <v>177</v>
      </c>
      <c r="M1209">
        <v>0</v>
      </c>
      <c r="N1209">
        <v>174</v>
      </c>
      <c r="O1209">
        <v>0</v>
      </c>
      <c r="P1209">
        <v>383.12900000000002</v>
      </c>
      <c r="Q1209">
        <v>388.34399999999999</v>
      </c>
      <c r="R1209">
        <v>20000</v>
      </c>
      <c r="S1209">
        <v>104300</v>
      </c>
      <c r="T1209">
        <v>0</v>
      </c>
      <c r="U1209">
        <v>0</v>
      </c>
      <c r="V1209">
        <v>104300</v>
      </c>
      <c r="W1209">
        <v>60</v>
      </c>
      <c r="X1209">
        <v>94332.36</v>
      </c>
      <c r="Y1209">
        <v>94392.36</v>
      </c>
      <c r="Z1209">
        <v>9.5</v>
      </c>
      <c r="AA1209">
        <v>554765.69999999995</v>
      </c>
      <c r="AB1209">
        <v>1108220.6880000001</v>
      </c>
      <c r="AC1209">
        <v>0.90500000000000003</v>
      </c>
      <c r="AD1209">
        <v>1.9976</v>
      </c>
      <c r="AE1209">
        <v>18.98</v>
      </c>
      <c r="AH1209">
        <v>0</v>
      </c>
      <c r="AI1209">
        <v>0</v>
      </c>
      <c r="AJ1209">
        <v>0</v>
      </c>
      <c r="AK1209">
        <v>1740</v>
      </c>
      <c r="AL1209">
        <v>0</v>
      </c>
    </row>
    <row r="1210" spans="1:38" hidden="1" x14ac:dyDescent="0.25">
      <c r="A1210">
        <v>2253</v>
      </c>
      <c r="B1210" t="s">
        <v>45</v>
      </c>
      <c r="C1210" t="s">
        <v>155</v>
      </c>
      <c r="D1210" t="s">
        <v>425</v>
      </c>
      <c r="E1210" t="s">
        <v>1089</v>
      </c>
      <c r="F1210" t="s">
        <v>425</v>
      </c>
      <c r="H1210" t="s">
        <v>2758</v>
      </c>
      <c r="I1210" t="s">
        <v>57</v>
      </c>
      <c r="J1210" t="s">
        <v>2759</v>
      </c>
      <c r="K1210">
        <v>211</v>
      </c>
      <c r="L1210">
        <v>211</v>
      </c>
      <c r="M1210">
        <v>0</v>
      </c>
      <c r="N1210">
        <v>209</v>
      </c>
      <c r="O1210">
        <v>0</v>
      </c>
      <c r="P1210">
        <v>565.99599999999998</v>
      </c>
      <c r="Q1210">
        <v>582.99400000000003</v>
      </c>
      <c r="R1210">
        <v>20000</v>
      </c>
      <c r="S1210">
        <v>339960</v>
      </c>
      <c r="T1210">
        <v>48000</v>
      </c>
      <c r="U1210">
        <v>0</v>
      </c>
      <c r="V1210">
        <v>387960</v>
      </c>
      <c r="W1210">
        <v>0</v>
      </c>
      <c r="X1210">
        <v>360153.016</v>
      </c>
      <c r="Y1210">
        <v>360153.016</v>
      </c>
      <c r="Z1210">
        <v>7.17</v>
      </c>
      <c r="AA1210">
        <v>2114097.73</v>
      </c>
      <c r="AB1210">
        <v>4225588.0690000001</v>
      </c>
      <c r="AC1210">
        <v>0.92830000000000001</v>
      </c>
      <c r="AD1210">
        <v>1.9987999999999999</v>
      </c>
      <c r="AE1210">
        <v>14.33</v>
      </c>
      <c r="AH1210">
        <v>0</v>
      </c>
      <c r="AI1210">
        <v>0</v>
      </c>
      <c r="AJ1210">
        <v>0</v>
      </c>
      <c r="AK1210">
        <v>2069.5</v>
      </c>
      <c r="AL1210">
        <v>0</v>
      </c>
    </row>
    <row r="1211" spans="1:38" hidden="1" x14ac:dyDescent="0.25">
      <c r="A1211">
        <v>2254</v>
      </c>
      <c r="B1211" t="s">
        <v>94</v>
      </c>
      <c r="C1211" t="s">
        <v>95</v>
      </c>
      <c r="D1211" t="s">
        <v>151</v>
      </c>
      <c r="E1211" t="s">
        <v>152</v>
      </c>
      <c r="F1211" t="s">
        <v>151</v>
      </c>
      <c r="H1211" t="s">
        <v>2760</v>
      </c>
      <c r="I1211" t="s">
        <v>43</v>
      </c>
      <c r="J1211" t="s">
        <v>2761</v>
      </c>
      <c r="K1211">
        <v>1540</v>
      </c>
      <c r="L1211">
        <v>1540</v>
      </c>
      <c r="M1211">
        <v>0</v>
      </c>
      <c r="N1211">
        <v>0</v>
      </c>
      <c r="O1211">
        <v>0</v>
      </c>
      <c r="P1211">
        <v>717.21900000000005</v>
      </c>
      <c r="Q1211">
        <v>734.85699999999997</v>
      </c>
      <c r="R1211">
        <v>20000</v>
      </c>
      <c r="S1211">
        <v>352760</v>
      </c>
      <c r="T1211">
        <v>0</v>
      </c>
      <c r="U1211">
        <v>20000</v>
      </c>
      <c r="V1211">
        <v>332760</v>
      </c>
      <c r="W1211">
        <v>295712.65000000002</v>
      </c>
      <c r="X1211">
        <v>0</v>
      </c>
      <c r="Y1211">
        <v>295712.65000000002</v>
      </c>
      <c r="Z1211">
        <v>11.13</v>
      </c>
      <c r="AA1211">
        <v>1784215.15</v>
      </c>
      <c r="AB1211">
        <v>1632595.44</v>
      </c>
      <c r="AC1211">
        <v>0.88870000000000005</v>
      </c>
      <c r="AD1211">
        <v>0.91500000000000004</v>
      </c>
      <c r="AE1211">
        <v>10.18</v>
      </c>
      <c r="AH1211">
        <v>0</v>
      </c>
      <c r="AI1211">
        <v>0</v>
      </c>
      <c r="AJ1211">
        <v>0</v>
      </c>
      <c r="AK1211">
        <v>0</v>
      </c>
      <c r="AL1211">
        <v>0</v>
      </c>
    </row>
    <row r="1212" spans="1:38" hidden="1" x14ac:dyDescent="0.25">
      <c r="A1212">
        <v>2255</v>
      </c>
      <c r="B1212" t="s">
        <v>45</v>
      </c>
      <c r="C1212" t="s">
        <v>45</v>
      </c>
      <c r="D1212" t="s">
        <v>179</v>
      </c>
      <c r="E1212" t="s">
        <v>269</v>
      </c>
      <c r="F1212" t="s">
        <v>179</v>
      </c>
      <c r="H1212" t="s">
        <v>2762</v>
      </c>
      <c r="I1212" t="s">
        <v>57</v>
      </c>
      <c r="J1212" t="s">
        <v>2763</v>
      </c>
      <c r="K1212">
        <v>439</v>
      </c>
      <c r="L1212">
        <v>439</v>
      </c>
      <c r="M1212">
        <v>0</v>
      </c>
      <c r="N1212">
        <v>435</v>
      </c>
      <c r="O1212">
        <v>0</v>
      </c>
      <c r="P1212">
        <v>683.27099999999996</v>
      </c>
      <c r="Q1212">
        <v>706.55799999999999</v>
      </c>
      <c r="R1212">
        <v>20000</v>
      </c>
      <c r="S1212">
        <v>465740</v>
      </c>
      <c r="T1212">
        <v>46000</v>
      </c>
      <c r="U1212">
        <v>0</v>
      </c>
      <c r="V1212">
        <v>511740</v>
      </c>
      <c r="W1212">
        <v>61</v>
      </c>
      <c r="X1212">
        <v>463064.89299999998</v>
      </c>
      <c r="Y1212">
        <v>463125.89299999998</v>
      </c>
      <c r="Z1212">
        <v>9.5</v>
      </c>
      <c r="AA1212">
        <v>2719056.32</v>
      </c>
      <c r="AB1212">
        <v>2719047.32</v>
      </c>
      <c r="AC1212">
        <v>0.90500000000000003</v>
      </c>
      <c r="AD1212">
        <v>1</v>
      </c>
      <c r="AE1212">
        <v>9.5</v>
      </c>
      <c r="AH1212">
        <v>0</v>
      </c>
      <c r="AI1212">
        <v>0</v>
      </c>
      <c r="AJ1212">
        <v>0</v>
      </c>
      <c r="AK1212">
        <v>3327.5</v>
      </c>
      <c r="AL1212">
        <v>0</v>
      </c>
    </row>
    <row r="1213" spans="1:38" hidden="1" x14ac:dyDescent="0.25">
      <c r="A1213">
        <v>2259</v>
      </c>
      <c r="B1213" t="s">
        <v>52</v>
      </c>
      <c r="C1213" t="s">
        <v>129</v>
      </c>
      <c r="D1213" t="s">
        <v>252</v>
      </c>
      <c r="E1213" t="s">
        <v>685</v>
      </c>
      <c r="F1213" t="s">
        <v>252</v>
      </c>
      <c r="H1213" t="s">
        <v>2764</v>
      </c>
      <c r="I1213" t="s">
        <v>57</v>
      </c>
      <c r="J1213" t="s">
        <v>2765</v>
      </c>
      <c r="K1213">
        <v>149</v>
      </c>
      <c r="L1213">
        <v>149</v>
      </c>
      <c r="M1213">
        <v>0</v>
      </c>
      <c r="N1213">
        <v>149</v>
      </c>
      <c r="O1213">
        <v>0</v>
      </c>
      <c r="P1213">
        <v>454.702</v>
      </c>
      <c r="Q1213">
        <v>469.67700000000002</v>
      </c>
      <c r="R1213">
        <v>20000</v>
      </c>
      <c r="S1213">
        <v>299500</v>
      </c>
      <c r="T1213">
        <v>0</v>
      </c>
      <c r="U1213">
        <v>0</v>
      </c>
      <c r="V1213">
        <v>299500</v>
      </c>
      <c r="W1213">
        <v>0</v>
      </c>
      <c r="X1213">
        <v>271047.39</v>
      </c>
      <c r="Y1213">
        <v>271047.39</v>
      </c>
      <c r="Z1213">
        <v>9.5</v>
      </c>
      <c r="AA1213">
        <v>1591048.82</v>
      </c>
      <c r="AB1213">
        <v>3182097.0440000002</v>
      </c>
      <c r="AC1213">
        <v>0.90500000000000003</v>
      </c>
      <c r="AD1213">
        <v>2</v>
      </c>
      <c r="AE1213">
        <v>19</v>
      </c>
      <c r="AH1213">
        <v>0</v>
      </c>
      <c r="AI1213">
        <v>0</v>
      </c>
      <c r="AJ1213">
        <v>0</v>
      </c>
      <c r="AK1213">
        <v>1490</v>
      </c>
      <c r="AL1213">
        <v>0</v>
      </c>
    </row>
    <row r="1214" spans="1:38" hidden="1" x14ac:dyDescent="0.25">
      <c r="A1214">
        <v>2260</v>
      </c>
      <c r="B1214" t="s">
        <v>52</v>
      </c>
      <c r="C1214" t="s">
        <v>52</v>
      </c>
      <c r="D1214" t="s">
        <v>112</v>
      </c>
      <c r="E1214" t="s">
        <v>1521</v>
      </c>
      <c r="F1214" t="s">
        <v>112</v>
      </c>
      <c r="H1214" t="s">
        <v>2766</v>
      </c>
      <c r="I1214" t="s">
        <v>79</v>
      </c>
      <c r="J1214" t="s">
        <v>2767</v>
      </c>
      <c r="K1214">
        <v>1</v>
      </c>
      <c r="L1214">
        <v>1</v>
      </c>
      <c r="M1214">
        <v>0</v>
      </c>
      <c r="N1214">
        <v>0</v>
      </c>
      <c r="O1214">
        <v>0</v>
      </c>
      <c r="P1214">
        <v>95.028000000000006</v>
      </c>
      <c r="Q1214">
        <v>96.350999999999999</v>
      </c>
      <c r="R1214">
        <v>20000</v>
      </c>
      <c r="S1214">
        <v>26460</v>
      </c>
      <c r="T1214">
        <v>4000</v>
      </c>
      <c r="U1214">
        <v>0</v>
      </c>
      <c r="V1214">
        <v>30460</v>
      </c>
      <c r="W1214">
        <v>28887.5</v>
      </c>
      <c r="X1214">
        <v>0</v>
      </c>
      <c r="Y1214">
        <v>28887.5</v>
      </c>
      <c r="Z1214">
        <v>5.16</v>
      </c>
      <c r="AA1214">
        <v>304921</v>
      </c>
      <c r="AB1214">
        <v>660348</v>
      </c>
      <c r="AC1214">
        <v>0.94840000000000002</v>
      </c>
      <c r="AD1214">
        <v>2.1656</v>
      </c>
      <c r="AE1214">
        <v>11.17</v>
      </c>
      <c r="AH1214">
        <v>0</v>
      </c>
      <c r="AI1214">
        <v>0</v>
      </c>
      <c r="AJ1214">
        <v>0</v>
      </c>
      <c r="AK1214">
        <v>0</v>
      </c>
      <c r="AL1214">
        <v>0</v>
      </c>
    </row>
    <row r="1215" spans="1:38" hidden="1" x14ac:dyDescent="0.25">
      <c r="A1215">
        <v>2261</v>
      </c>
      <c r="B1215" t="s">
        <v>71</v>
      </c>
      <c r="C1215" t="s">
        <v>108</v>
      </c>
      <c r="D1215" t="s">
        <v>340</v>
      </c>
      <c r="E1215" t="s">
        <v>341</v>
      </c>
      <c r="F1215" t="s">
        <v>340</v>
      </c>
      <c r="H1215" t="s">
        <v>2768</v>
      </c>
      <c r="I1215" t="s">
        <v>57</v>
      </c>
      <c r="J1215" t="s">
        <v>2769</v>
      </c>
      <c r="K1215">
        <v>516</v>
      </c>
      <c r="L1215">
        <v>516</v>
      </c>
      <c r="M1215">
        <v>0</v>
      </c>
      <c r="N1215">
        <v>504</v>
      </c>
      <c r="O1215">
        <v>0</v>
      </c>
      <c r="P1215">
        <v>684.01599999999996</v>
      </c>
      <c r="Q1215">
        <v>710.56899999999996</v>
      </c>
      <c r="R1215">
        <v>20000</v>
      </c>
      <c r="S1215">
        <v>531060</v>
      </c>
      <c r="T1215">
        <v>0</v>
      </c>
      <c r="U1215">
        <v>0</v>
      </c>
      <c r="V1215">
        <v>531060</v>
      </c>
      <c r="W1215">
        <v>384</v>
      </c>
      <c r="X1215">
        <v>960832.83600000001</v>
      </c>
      <c r="Y1215">
        <v>961216.83600000001</v>
      </c>
      <c r="Z1215">
        <v>-81</v>
      </c>
      <c r="AA1215">
        <v>5596578.54</v>
      </c>
      <c r="AB1215">
        <v>5595840.54</v>
      </c>
      <c r="AC1215">
        <v>1.81</v>
      </c>
      <c r="AD1215">
        <v>0.99990000000000001</v>
      </c>
      <c r="AE1215">
        <v>-80.989999999999995</v>
      </c>
      <c r="AH1215">
        <v>0</v>
      </c>
      <c r="AI1215">
        <v>0</v>
      </c>
      <c r="AJ1215">
        <v>0</v>
      </c>
      <c r="AK1215">
        <v>2499.5</v>
      </c>
      <c r="AL1215">
        <v>0</v>
      </c>
    </row>
    <row r="1216" spans="1:38" x14ac:dyDescent="0.25">
      <c r="A1216">
        <v>2262</v>
      </c>
      <c r="B1216" t="s">
        <v>71</v>
      </c>
      <c r="C1216" t="s">
        <v>72</v>
      </c>
      <c r="D1216" t="s">
        <v>275</v>
      </c>
      <c r="E1216" t="s">
        <v>276</v>
      </c>
      <c r="F1216" t="s">
        <v>275</v>
      </c>
      <c r="H1216" t="s">
        <v>2770</v>
      </c>
      <c r="I1216" t="s">
        <v>50</v>
      </c>
      <c r="J1216" t="s">
        <v>2771</v>
      </c>
      <c r="K1216">
        <v>4116</v>
      </c>
      <c r="L1216">
        <v>4116</v>
      </c>
      <c r="M1216">
        <v>0</v>
      </c>
      <c r="N1216">
        <v>9</v>
      </c>
      <c r="O1216">
        <v>0</v>
      </c>
      <c r="P1216">
        <v>2714.7919999999999</v>
      </c>
      <c r="Q1216">
        <v>2760.1959999999999</v>
      </c>
      <c r="R1216">
        <v>20000</v>
      </c>
      <c r="S1216">
        <v>908080</v>
      </c>
      <c r="T1216">
        <v>5889.5</v>
      </c>
      <c r="U1216">
        <v>0</v>
      </c>
      <c r="V1216">
        <v>913969.5</v>
      </c>
      <c r="W1216">
        <v>772956.8</v>
      </c>
      <c r="X1216">
        <v>11481.93</v>
      </c>
      <c r="Y1216">
        <v>784438.73</v>
      </c>
      <c r="Z1216">
        <v>14.17</v>
      </c>
      <c r="AA1216">
        <v>6782129.8099999996</v>
      </c>
      <c r="AB1216">
        <v>4421250.21</v>
      </c>
      <c r="AC1216">
        <v>0.85829999999999995</v>
      </c>
      <c r="AD1216">
        <v>0.65190000000000003</v>
      </c>
      <c r="AE1216">
        <v>9.24</v>
      </c>
      <c r="AH1216">
        <v>0</v>
      </c>
      <c r="AI1216">
        <v>0</v>
      </c>
      <c r="AJ1216">
        <v>0</v>
      </c>
      <c r="AK1216">
        <v>90</v>
      </c>
      <c r="AL1216">
        <v>0</v>
      </c>
    </row>
    <row r="1217" spans="1:38" hidden="1" x14ac:dyDescent="0.25">
      <c r="A1217">
        <v>2263</v>
      </c>
      <c r="B1217" t="s">
        <v>52</v>
      </c>
      <c r="C1217" t="s">
        <v>120</v>
      </c>
      <c r="D1217" t="s">
        <v>192</v>
      </c>
      <c r="E1217" t="s">
        <v>673</v>
      </c>
      <c r="F1217" t="s">
        <v>192</v>
      </c>
      <c r="H1217" t="s">
        <v>2772</v>
      </c>
      <c r="I1217" t="s">
        <v>57</v>
      </c>
      <c r="J1217" t="s">
        <v>2773</v>
      </c>
      <c r="K1217">
        <v>366</v>
      </c>
      <c r="L1217">
        <v>366</v>
      </c>
      <c r="M1217">
        <v>0</v>
      </c>
      <c r="N1217">
        <v>365</v>
      </c>
      <c r="O1217">
        <v>0</v>
      </c>
      <c r="P1217">
        <v>1019.994</v>
      </c>
      <c r="Q1217">
        <v>1045.8920000000001</v>
      </c>
      <c r="R1217">
        <v>20000</v>
      </c>
      <c r="S1217">
        <v>517960</v>
      </c>
      <c r="T1217">
        <v>0</v>
      </c>
      <c r="U1217">
        <v>0</v>
      </c>
      <c r="V1217">
        <v>517960</v>
      </c>
      <c r="W1217">
        <v>0</v>
      </c>
      <c r="X1217">
        <v>468754.9</v>
      </c>
      <c r="Y1217">
        <v>468754.9</v>
      </c>
      <c r="Z1217">
        <v>9.5</v>
      </c>
      <c r="AA1217">
        <v>2751592.65</v>
      </c>
      <c r="AB1217">
        <v>5503683.8399999999</v>
      </c>
      <c r="AC1217">
        <v>0.90500000000000003</v>
      </c>
      <c r="AD1217">
        <v>2.0002</v>
      </c>
      <c r="AE1217">
        <v>19</v>
      </c>
      <c r="AH1217">
        <v>0</v>
      </c>
      <c r="AI1217">
        <v>0</v>
      </c>
      <c r="AJ1217">
        <v>0</v>
      </c>
      <c r="AK1217">
        <v>3650</v>
      </c>
      <c r="AL1217">
        <v>0</v>
      </c>
    </row>
    <row r="1218" spans="1:38" hidden="1" x14ac:dyDescent="0.25">
      <c r="A1218">
        <v>2264</v>
      </c>
      <c r="B1218" t="s">
        <v>45</v>
      </c>
      <c r="C1218" t="s">
        <v>45</v>
      </c>
      <c r="D1218" t="s">
        <v>183</v>
      </c>
      <c r="E1218" t="s">
        <v>184</v>
      </c>
      <c r="F1218" t="s">
        <v>183</v>
      </c>
      <c r="H1218" t="s">
        <v>2774</v>
      </c>
      <c r="I1218" t="s">
        <v>57</v>
      </c>
      <c r="J1218" t="s">
        <v>2775</v>
      </c>
      <c r="K1218">
        <v>292</v>
      </c>
      <c r="L1218">
        <v>292</v>
      </c>
      <c r="M1218">
        <v>0</v>
      </c>
      <c r="N1218">
        <v>292</v>
      </c>
      <c r="O1218">
        <v>0</v>
      </c>
      <c r="P1218">
        <v>640.06500000000005</v>
      </c>
      <c r="Q1218">
        <v>657.55399999999997</v>
      </c>
      <c r="R1218">
        <v>40000</v>
      </c>
      <c r="S1218">
        <v>699560</v>
      </c>
      <c r="T1218">
        <v>0</v>
      </c>
      <c r="U1218">
        <v>280000</v>
      </c>
      <c r="V1218">
        <v>419560</v>
      </c>
      <c r="W1218">
        <v>0</v>
      </c>
      <c r="X1218">
        <v>379702.234</v>
      </c>
      <c r="Y1218">
        <v>379702.234</v>
      </c>
      <c r="Z1218">
        <v>9.5</v>
      </c>
      <c r="AA1218">
        <v>2228852.63</v>
      </c>
      <c r="AB1218">
        <v>4457704.727</v>
      </c>
      <c r="AC1218">
        <v>0.90500000000000003</v>
      </c>
      <c r="AD1218">
        <v>2</v>
      </c>
      <c r="AE1218">
        <v>19</v>
      </c>
      <c r="AH1218">
        <v>0</v>
      </c>
      <c r="AI1218">
        <v>0</v>
      </c>
      <c r="AJ1218">
        <v>0</v>
      </c>
      <c r="AK1218">
        <v>1949</v>
      </c>
      <c r="AL1218">
        <v>0</v>
      </c>
    </row>
    <row r="1219" spans="1:38" hidden="1" x14ac:dyDescent="0.25">
      <c r="A1219">
        <v>2267</v>
      </c>
      <c r="B1219" t="s">
        <v>52</v>
      </c>
      <c r="C1219" t="s">
        <v>52</v>
      </c>
      <c r="D1219" t="s">
        <v>139</v>
      </c>
      <c r="E1219" t="s">
        <v>1698</v>
      </c>
      <c r="F1219" t="s">
        <v>139</v>
      </c>
      <c r="H1219" t="s">
        <v>2776</v>
      </c>
      <c r="I1219" t="s">
        <v>57</v>
      </c>
      <c r="J1219" t="s">
        <v>2777</v>
      </c>
      <c r="K1219">
        <v>234</v>
      </c>
      <c r="L1219">
        <v>234</v>
      </c>
      <c r="M1219">
        <v>0</v>
      </c>
      <c r="N1219">
        <v>234</v>
      </c>
      <c r="O1219">
        <v>0</v>
      </c>
      <c r="P1219">
        <v>630.88</v>
      </c>
      <c r="Q1219">
        <v>644.89200000000005</v>
      </c>
      <c r="R1219">
        <v>20000</v>
      </c>
      <c r="S1219">
        <v>280240</v>
      </c>
      <c r="T1219">
        <v>0</v>
      </c>
      <c r="U1219">
        <v>0</v>
      </c>
      <c r="V1219">
        <v>280240</v>
      </c>
      <c r="W1219">
        <v>0</v>
      </c>
      <c r="X1219">
        <v>253616.22</v>
      </c>
      <c r="Y1219">
        <v>253616.22</v>
      </c>
      <c r="Z1219">
        <v>9.5</v>
      </c>
      <c r="AA1219">
        <v>1488726.72</v>
      </c>
      <c r="AB1219">
        <v>2977453.9079999998</v>
      </c>
      <c r="AC1219">
        <v>0.90500000000000003</v>
      </c>
      <c r="AD1219">
        <v>2</v>
      </c>
      <c r="AE1219">
        <v>19</v>
      </c>
      <c r="AH1219">
        <v>0</v>
      </c>
      <c r="AI1219">
        <v>0</v>
      </c>
      <c r="AJ1219">
        <v>0</v>
      </c>
      <c r="AK1219">
        <v>2340</v>
      </c>
      <c r="AL1219">
        <v>0</v>
      </c>
    </row>
    <row r="1220" spans="1:38" hidden="1" x14ac:dyDescent="0.25">
      <c r="A1220">
        <v>2272</v>
      </c>
      <c r="B1220" t="s">
        <v>52</v>
      </c>
      <c r="C1220" t="s">
        <v>120</v>
      </c>
      <c r="D1220" t="s">
        <v>196</v>
      </c>
      <c r="E1220" t="s">
        <v>246</v>
      </c>
      <c r="F1220" t="s">
        <v>196</v>
      </c>
      <c r="H1220" t="s">
        <v>2778</v>
      </c>
      <c r="I1220" t="s">
        <v>57</v>
      </c>
      <c r="J1220" t="s">
        <v>2779</v>
      </c>
      <c r="K1220">
        <v>413</v>
      </c>
      <c r="L1220">
        <v>413</v>
      </c>
      <c r="M1220">
        <v>0</v>
      </c>
      <c r="N1220">
        <v>368</v>
      </c>
      <c r="O1220">
        <v>0</v>
      </c>
      <c r="P1220">
        <v>387.51499999999999</v>
      </c>
      <c r="Q1220">
        <v>398.49599999999998</v>
      </c>
      <c r="R1220">
        <v>30000</v>
      </c>
      <c r="S1220">
        <v>329430</v>
      </c>
      <c r="T1220">
        <v>0</v>
      </c>
      <c r="U1220">
        <v>0</v>
      </c>
      <c r="V1220">
        <v>329430</v>
      </c>
      <c r="W1220">
        <v>1585</v>
      </c>
      <c r="X1220">
        <v>296549.91399999999</v>
      </c>
      <c r="Y1220">
        <v>298134.91399999999</v>
      </c>
      <c r="Z1220">
        <v>9.5</v>
      </c>
      <c r="AA1220">
        <v>1757231.47</v>
      </c>
      <c r="AB1220">
        <v>3495486.3849999998</v>
      </c>
      <c r="AC1220">
        <v>0.90500000000000003</v>
      </c>
      <c r="AD1220">
        <v>1.9892000000000001</v>
      </c>
      <c r="AE1220">
        <v>18.899999999999999</v>
      </c>
      <c r="AH1220">
        <v>0</v>
      </c>
      <c r="AI1220">
        <v>0</v>
      </c>
      <c r="AJ1220">
        <v>0</v>
      </c>
      <c r="AK1220">
        <v>2153</v>
      </c>
      <c r="AL1220">
        <v>0</v>
      </c>
    </row>
    <row r="1221" spans="1:38" hidden="1" x14ac:dyDescent="0.25">
      <c r="A1221">
        <v>2274</v>
      </c>
      <c r="B1221" t="s">
        <v>45</v>
      </c>
      <c r="C1221" t="s">
        <v>46</v>
      </c>
      <c r="D1221" t="s">
        <v>46</v>
      </c>
      <c r="E1221" t="s">
        <v>2780</v>
      </c>
      <c r="F1221" t="s">
        <v>46</v>
      </c>
      <c r="H1221" t="s">
        <v>2781</v>
      </c>
      <c r="I1221" t="s">
        <v>378</v>
      </c>
      <c r="J1221" t="s">
        <v>2782</v>
      </c>
      <c r="K1221">
        <v>1004</v>
      </c>
      <c r="L1221">
        <v>1004</v>
      </c>
      <c r="M1221">
        <v>0</v>
      </c>
      <c r="N1221">
        <v>0</v>
      </c>
      <c r="O1221">
        <v>0</v>
      </c>
      <c r="P1221">
        <v>836.47299999999996</v>
      </c>
      <c r="Q1221">
        <v>844.66399999999999</v>
      </c>
      <c r="R1221">
        <v>20000</v>
      </c>
      <c r="S1221">
        <v>163820</v>
      </c>
      <c r="T1221">
        <v>0</v>
      </c>
      <c r="U1221">
        <v>15000</v>
      </c>
      <c r="V1221">
        <v>148820</v>
      </c>
      <c r="W1221">
        <v>142055.29999999999</v>
      </c>
      <c r="X1221">
        <v>0</v>
      </c>
      <c r="Y1221">
        <v>142055.29999999999</v>
      </c>
      <c r="Z1221">
        <v>4.55</v>
      </c>
      <c r="AA1221">
        <v>1522382.57</v>
      </c>
      <c r="AB1221">
        <v>1596534.36</v>
      </c>
      <c r="AC1221">
        <v>0.95450000000000002</v>
      </c>
      <c r="AD1221">
        <v>1.0487</v>
      </c>
      <c r="AE1221">
        <v>4.7699999999999996</v>
      </c>
      <c r="AH1221">
        <v>0</v>
      </c>
      <c r="AI1221">
        <v>0</v>
      </c>
      <c r="AJ1221">
        <v>0</v>
      </c>
      <c r="AK1221">
        <v>0</v>
      </c>
      <c r="AL1221">
        <v>0</v>
      </c>
    </row>
    <row r="1222" spans="1:38" hidden="1" x14ac:dyDescent="0.25">
      <c r="A1222">
        <v>2275</v>
      </c>
      <c r="B1222" t="s">
        <v>45</v>
      </c>
      <c r="C1222" t="s">
        <v>46</v>
      </c>
      <c r="D1222" t="s">
        <v>46</v>
      </c>
      <c r="E1222" t="s">
        <v>2780</v>
      </c>
      <c r="F1222" t="s">
        <v>46</v>
      </c>
      <c r="H1222" t="s">
        <v>2783</v>
      </c>
      <c r="I1222" t="s">
        <v>50</v>
      </c>
      <c r="J1222" t="s">
        <v>2784</v>
      </c>
      <c r="K1222">
        <v>1405</v>
      </c>
      <c r="L1222">
        <v>1405</v>
      </c>
      <c r="M1222">
        <v>0</v>
      </c>
      <c r="N1222">
        <v>172</v>
      </c>
      <c r="O1222">
        <v>0</v>
      </c>
      <c r="P1222">
        <v>335.55500000000001</v>
      </c>
      <c r="Q1222">
        <v>338.11099999999999</v>
      </c>
      <c r="R1222">
        <v>40000</v>
      </c>
      <c r="S1222">
        <v>102240</v>
      </c>
      <c r="T1222">
        <v>455000</v>
      </c>
      <c r="U1222">
        <v>0</v>
      </c>
      <c r="V1222">
        <v>557240</v>
      </c>
      <c r="W1222">
        <v>275227.7</v>
      </c>
      <c r="X1222">
        <v>252840</v>
      </c>
      <c r="Y1222">
        <v>528067.69999999995</v>
      </c>
      <c r="Z1222">
        <v>5.24</v>
      </c>
      <c r="AA1222">
        <v>4460743.6399999997</v>
      </c>
      <c r="AB1222">
        <v>6442404.7699999996</v>
      </c>
      <c r="AC1222">
        <v>0.9476</v>
      </c>
      <c r="AD1222">
        <v>1.4441999999999999</v>
      </c>
      <c r="AE1222">
        <v>7.57</v>
      </c>
      <c r="AH1222">
        <v>0</v>
      </c>
      <c r="AI1222">
        <v>0</v>
      </c>
      <c r="AJ1222">
        <v>0</v>
      </c>
      <c r="AK1222">
        <v>1720</v>
      </c>
      <c r="AL1222">
        <v>0</v>
      </c>
    </row>
    <row r="1223" spans="1:38" hidden="1" x14ac:dyDescent="0.25">
      <c r="A1223">
        <v>2277</v>
      </c>
      <c r="B1223" t="s">
        <v>94</v>
      </c>
      <c r="C1223" t="s">
        <v>166</v>
      </c>
      <c r="D1223" t="s">
        <v>167</v>
      </c>
      <c r="E1223" t="s">
        <v>1207</v>
      </c>
      <c r="F1223" t="s">
        <v>167</v>
      </c>
      <c r="H1223" t="s">
        <v>2785</v>
      </c>
      <c r="I1223" t="s">
        <v>43</v>
      </c>
      <c r="J1223" t="s">
        <v>2786</v>
      </c>
      <c r="K1223">
        <v>1284</v>
      </c>
      <c r="L1223">
        <v>1284</v>
      </c>
      <c r="M1223">
        <v>0</v>
      </c>
      <c r="N1223">
        <v>0</v>
      </c>
      <c r="O1223">
        <v>0</v>
      </c>
      <c r="P1223">
        <v>722.39200000000005</v>
      </c>
      <c r="Q1223">
        <v>722.39200000000005</v>
      </c>
      <c r="R1223">
        <v>20000</v>
      </c>
      <c r="S1223">
        <v>0</v>
      </c>
      <c r="T1223">
        <v>110000</v>
      </c>
      <c r="U1223">
        <v>0</v>
      </c>
      <c r="V1223">
        <v>110000</v>
      </c>
      <c r="W1223">
        <v>95269.5</v>
      </c>
      <c r="X1223">
        <v>0</v>
      </c>
      <c r="Y1223">
        <v>95269.5</v>
      </c>
      <c r="Z1223">
        <v>13.39</v>
      </c>
      <c r="AA1223">
        <v>982151.49</v>
      </c>
      <c r="AB1223">
        <v>519475.75</v>
      </c>
      <c r="AC1223">
        <v>0.86609999999999998</v>
      </c>
      <c r="AD1223">
        <v>0.52890000000000004</v>
      </c>
      <c r="AE1223">
        <v>7.08</v>
      </c>
      <c r="AH1223">
        <v>0</v>
      </c>
      <c r="AI1223">
        <v>0</v>
      </c>
      <c r="AJ1223">
        <v>0</v>
      </c>
      <c r="AK1223">
        <v>0</v>
      </c>
      <c r="AL1223">
        <v>0</v>
      </c>
    </row>
    <row r="1224" spans="1:38" hidden="1" x14ac:dyDescent="0.25">
      <c r="A1224">
        <v>2278</v>
      </c>
      <c r="B1224" t="s">
        <v>52</v>
      </c>
      <c r="C1224" t="s">
        <v>120</v>
      </c>
      <c r="D1224" t="s">
        <v>120</v>
      </c>
      <c r="E1224" t="s">
        <v>2787</v>
      </c>
      <c r="F1224" t="s">
        <v>120</v>
      </c>
      <c r="H1224" t="s">
        <v>2788</v>
      </c>
      <c r="I1224" t="s">
        <v>50</v>
      </c>
      <c r="J1224" t="s">
        <v>2789</v>
      </c>
      <c r="K1224">
        <v>2369</v>
      </c>
      <c r="L1224">
        <v>2369</v>
      </c>
      <c r="M1224">
        <v>0</v>
      </c>
      <c r="N1224">
        <v>121</v>
      </c>
      <c r="O1224">
        <v>0</v>
      </c>
      <c r="P1224">
        <v>1515.2460000000001</v>
      </c>
      <c r="Q1224">
        <v>1563.48</v>
      </c>
      <c r="R1224">
        <v>20000</v>
      </c>
      <c r="S1224">
        <v>964680</v>
      </c>
      <c r="T1224">
        <v>0</v>
      </c>
      <c r="U1224">
        <v>542811</v>
      </c>
      <c r="V1224">
        <v>421869</v>
      </c>
      <c r="W1224">
        <v>283229.40000000002</v>
      </c>
      <c r="X1224">
        <v>103383.357</v>
      </c>
      <c r="Y1224">
        <v>386612.75699999998</v>
      </c>
      <c r="Z1224">
        <v>8.36</v>
      </c>
      <c r="AA1224">
        <v>3336924.69</v>
      </c>
      <c r="AB1224">
        <v>3107993.0610000002</v>
      </c>
      <c r="AC1224">
        <v>0.91639999999999999</v>
      </c>
      <c r="AD1224">
        <v>0.93140000000000001</v>
      </c>
      <c r="AE1224">
        <v>7.79</v>
      </c>
      <c r="AH1224">
        <v>0</v>
      </c>
      <c r="AI1224">
        <v>0</v>
      </c>
      <c r="AJ1224">
        <v>0</v>
      </c>
      <c r="AK1224">
        <v>1193.5</v>
      </c>
      <c r="AL1224">
        <v>0</v>
      </c>
    </row>
    <row r="1225" spans="1:38" hidden="1" x14ac:dyDescent="0.25">
      <c r="A1225">
        <v>2280</v>
      </c>
      <c r="B1225" t="s">
        <v>71</v>
      </c>
      <c r="C1225" t="s">
        <v>108</v>
      </c>
      <c r="D1225" t="s">
        <v>108</v>
      </c>
      <c r="E1225" t="s">
        <v>109</v>
      </c>
      <c r="F1225" t="s">
        <v>108</v>
      </c>
      <c r="H1225" t="s">
        <v>2790</v>
      </c>
      <c r="I1225" t="s">
        <v>57</v>
      </c>
      <c r="J1225" t="s">
        <v>2791</v>
      </c>
      <c r="K1225">
        <v>181</v>
      </c>
      <c r="L1225">
        <v>181</v>
      </c>
      <c r="M1225">
        <v>0</v>
      </c>
      <c r="N1225">
        <v>178</v>
      </c>
      <c r="O1225">
        <v>0</v>
      </c>
      <c r="P1225">
        <v>301.55</v>
      </c>
      <c r="Q1225">
        <v>313.29899999999998</v>
      </c>
      <c r="R1225">
        <v>40000</v>
      </c>
      <c r="S1225">
        <v>469960</v>
      </c>
      <c r="T1225">
        <v>0</v>
      </c>
      <c r="U1225">
        <v>0</v>
      </c>
      <c r="V1225">
        <v>469960</v>
      </c>
      <c r="W1225">
        <v>202</v>
      </c>
      <c r="X1225">
        <v>356000</v>
      </c>
      <c r="Y1225">
        <v>356202</v>
      </c>
      <c r="Z1225">
        <v>24.21</v>
      </c>
      <c r="AA1225">
        <v>2075089.69</v>
      </c>
      <c r="AB1225">
        <v>2072432.69</v>
      </c>
      <c r="AC1225">
        <v>0.75790000000000002</v>
      </c>
      <c r="AD1225">
        <v>0.99870000000000003</v>
      </c>
      <c r="AE1225">
        <v>24.18</v>
      </c>
      <c r="AH1225">
        <v>0</v>
      </c>
      <c r="AI1225">
        <v>0</v>
      </c>
      <c r="AJ1225">
        <v>0</v>
      </c>
      <c r="AK1225">
        <v>1780</v>
      </c>
      <c r="AL1225">
        <v>0</v>
      </c>
    </row>
    <row r="1226" spans="1:38" hidden="1" x14ac:dyDescent="0.25">
      <c r="A1226">
        <v>2283</v>
      </c>
      <c r="B1226" t="s">
        <v>52</v>
      </c>
      <c r="C1226" t="s">
        <v>53</v>
      </c>
      <c r="D1226" t="s">
        <v>59</v>
      </c>
      <c r="E1226" t="s">
        <v>60</v>
      </c>
      <c r="F1226" t="s">
        <v>59</v>
      </c>
      <c r="H1226" t="s">
        <v>2792</v>
      </c>
      <c r="I1226" t="s">
        <v>50</v>
      </c>
      <c r="J1226" t="s">
        <v>2793</v>
      </c>
      <c r="K1226">
        <v>1788</v>
      </c>
      <c r="L1226">
        <v>1788</v>
      </c>
      <c r="M1226">
        <v>0</v>
      </c>
      <c r="N1226">
        <v>503</v>
      </c>
      <c r="O1226">
        <v>0</v>
      </c>
      <c r="P1226">
        <v>1303.26</v>
      </c>
      <c r="Q1226">
        <v>1339.67</v>
      </c>
      <c r="R1226">
        <v>30000</v>
      </c>
      <c r="S1226">
        <v>1092300</v>
      </c>
      <c r="T1226">
        <v>0</v>
      </c>
      <c r="U1226">
        <v>290000</v>
      </c>
      <c r="V1226">
        <v>802300</v>
      </c>
      <c r="W1226">
        <v>131152.9</v>
      </c>
      <c r="X1226">
        <v>605740.603</v>
      </c>
      <c r="Y1226">
        <v>736893.50300000003</v>
      </c>
      <c r="Z1226">
        <v>8.15</v>
      </c>
      <c r="AA1226">
        <v>4995305.57</v>
      </c>
      <c r="AB1226">
        <v>8169848.54</v>
      </c>
      <c r="AC1226">
        <v>0.91849999999999998</v>
      </c>
      <c r="AD1226">
        <v>1.6355</v>
      </c>
      <c r="AE1226">
        <v>13.33</v>
      </c>
      <c r="AH1226">
        <v>0</v>
      </c>
      <c r="AI1226">
        <v>0</v>
      </c>
      <c r="AJ1226">
        <v>0</v>
      </c>
      <c r="AK1226">
        <v>3280</v>
      </c>
      <c r="AL1226">
        <v>0</v>
      </c>
    </row>
    <row r="1227" spans="1:38" hidden="1" x14ac:dyDescent="0.25">
      <c r="A1227">
        <v>2286</v>
      </c>
      <c r="B1227" t="s">
        <v>71</v>
      </c>
      <c r="C1227" t="s">
        <v>108</v>
      </c>
      <c r="D1227" t="s">
        <v>290</v>
      </c>
      <c r="E1227" t="s">
        <v>299</v>
      </c>
      <c r="F1227" t="s">
        <v>290</v>
      </c>
      <c r="H1227" t="s">
        <v>2794</v>
      </c>
      <c r="I1227" t="s">
        <v>79</v>
      </c>
      <c r="J1227" t="s">
        <v>2795</v>
      </c>
      <c r="K1227">
        <v>1</v>
      </c>
      <c r="L1227">
        <v>1</v>
      </c>
      <c r="M1227">
        <v>0</v>
      </c>
      <c r="N1227">
        <v>0</v>
      </c>
      <c r="O1227">
        <v>0</v>
      </c>
      <c r="P1227">
        <v>1732.6420000000001</v>
      </c>
      <c r="Q1227">
        <v>1756.4169999999999</v>
      </c>
      <c r="R1227">
        <v>40000</v>
      </c>
      <c r="S1227">
        <v>951000</v>
      </c>
      <c r="T1227">
        <v>0</v>
      </c>
      <c r="U1227">
        <v>0</v>
      </c>
      <c r="V1227">
        <v>951000</v>
      </c>
      <c r="W1227">
        <v>942392.5</v>
      </c>
      <c r="X1227">
        <v>0</v>
      </c>
      <c r="Y1227">
        <v>942392.5</v>
      </c>
      <c r="Z1227">
        <v>0.91</v>
      </c>
      <c r="AA1227">
        <v>8200837</v>
      </c>
      <c r="AB1227">
        <v>8210108</v>
      </c>
      <c r="AC1227">
        <v>0.9909</v>
      </c>
      <c r="AD1227">
        <v>1.0011000000000001</v>
      </c>
      <c r="AE1227">
        <v>0.91</v>
      </c>
      <c r="AH1227">
        <v>0</v>
      </c>
      <c r="AI1227">
        <v>0</v>
      </c>
      <c r="AJ1227">
        <v>0</v>
      </c>
      <c r="AK1227">
        <v>0</v>
      </c>
      <c r="AL1227">
        <v>0</v>
      </c>
    </row>
    <row r="1228" spans="1:38" hidden="1" x14ac:dyDescent="0.25">
      <c r="A1228">
        <v>2288</v>
      </c>
      <c r="B1228" t="s">
        <v>94</v>
      </c>
      <c r="C1228" t="s">
        <v>166</v>
      </c>
      <c r="D1228" t="s">
        <v>175</v>
      </c>
      <c r="E1228" t="s">
        <v>176</v>
      </c>
      <c r="F1228" t="s">
        <v>175</v>
      </c>
      <c r="H1228" t="s">
        <v>2796</v>
      </c>
      <c r="I1228" t="s">
        <v>43</v>
      </c>
      <c r="J1228" t="s">
        <v>2797</v>
      </c>
      <c r="K1228">
        <v>3075</v>
      </c>
      <c r="L1228">
        <v>3075</v>
      </c>
      <c r="M1228">
        <v>0</v>
      </c>
      <c r="N1228">
        <v>2</v>
      </c>
      <c r="O1228">
        <v>0</v>
      </c>
      <c r="P1228">
        <v>534.80100000000004</v>
      </c>
      <c r="Q1228">
        <v>558.22400000000005</v>
      </c>
      <c r="R1228">
        <v>20000</v>
      </c>
      <c r="S1228">
        <v>468460</v>
      </c>
      <c r="T1228">
        <v>0</v>
      </c>
      <c r="U1228">
        <v>280000</v>
      </c>
      <c r="V1228">
        <v>188460</v>
      </c>
      <c r="W1228">
        <v>167774.7</v>
      </c>
      <c r="X1228">
        <v>2526.34</v>
      </c>
      <c r="Y1228">
        <v>170301.04</v>
      </c>
      <c r="Z1228">
        <v>9.64</v>
      </c>
      <c r="AA1228">
        <v>1760212.24</v>
      </c>
      <c r="AB1228">
        <v>1231463.8559999999</v>
      </c>
      <c r="AC1228">
        <v>0.90359999999999996</v>
      </c>
      <c r="AD1228">
        <v>0.6996</v>
      </c>
      <c r="AE1228">
        <v>6.74</v>
      </c>
      <c r="AH1228">
        <v>0</v>
      </c>
      <c r="AI1228">
        <v>0</v>
      </c>
      <c r="AJ1228">
        <v>0</v>
      </c>
      <c r="AK1228">
        <v>20</v>
      </c>
      <c r="AL1228">
        <v>0</v>
      </c>
    </row>
    <row r="1229" spans="1:38" hidden="1" x14ac:dyDescent="0.25">
      <c r="A1229">
        <v>2289</v>
      </c>
      <c r="B1229" t="s">
        <v>94</v>
      </c>
      <c r="C1229" t="s">
        <v>95</v>
      </c>
      <c r="D1229" t="s">
        <v>393</v>
      </c>
      <c r="E1229" t="s">
        <v>394</v>
      </c>
      <c r="F1229" t="s">
        <v>393</v>
      </c>
      <c r="H1229" t="s">
        <v>2798</v>
      </c>
      <c r="I1229" t="s">
        <v>57</v>
      </c>
      <c r="J1229" t="s">
        <v>2799</v>
      </c>
      <c r="K1229">
        <v>227</v>
      </c>
      <c r="L1229">
        <v>227</v>
      </c>
      <c r="M1229">
        <v>0</v>
      </c>
      <c r="N1229">
        <v>200</v>
      </c>
      <c r="O1229">
        <v>0</v>
      </c>
      <c r="P1229">
        <v>553.96299999999997</v>
      </c>
      <c r="Q1229">
        <v>571.23099999999999</v>
      </c>
      <c r="R1229">
        <v>20000</v>
      </c>
      <c r="S1229">
        <v>345360</v>
      </c>
      <c r="T1229">
        <v>0</v>
      </c>
      <c r="U1229">
        <v>0</v>
      </c>
      <c r="V1229">
        <v>345360</v>
      </c>
      <c r="W1229">
        <v>728</v>
      </c>
      <c r="X1229">
        <v>311823.19900000002</v>
      </c>
      <c r="Y1229">
        <v>312551.19900000002</v>
      </c>
      <c r="Z1229">
        <v>9.5</v>
      </c>
      <c r="AA1229">
        <v>1839574.35</v>
      </c>
      <c r="AB1229">
        <v>3669610.5529999998</v>
      </c>
      <c r="AC1229">
        <v>0.90500000000000003</v>
      </c>
      <c r="AD1229">
        <v>1.9947999999999999</v>
      </c>
      <c r="AE1229">
        <v>18.95</v>
      </c>
      <c r="AH1229">
        <v>0</v>
      </c>
      <c r="AI1229">
        <v>0</v>
      </c>
      <c r="AJ1229">
        <v>0</v>
      </c>
      <c r="AK1229">
        <v>1680.1</v>
      </c>
      <c r="AL1229">
        <v>0</v>
      </c>
    </row>
    <row r="1230" spans="1:38" hidden="1" x14ac:dyDescent="0.25">
      <c r="A1230">
        <v>2290</v>
      </c>
      <c r="B1230" t="s">
        <v>45</v>
      </c>
      <c r="C1230" t="s">
        <v>155</v>
      </c>
      <c r="D1230" t="s">
        <v>155</v>
      </c>
      <c r="E1230" t="s">
        <v>811</v>
      </c>
      <c r="F1230" t="s">
        <v>155</v>
      </c>
      <c r="H1230" t="s">
        <v>2800</v>
      </c>
      <c r="I1230" t="s">
        <v>50</v>
      </c>
      <c r="J1230" t="s">
        <v>2801</v>
      </c>
      <c r="K1230">
        <v>1509</v>
      </c>
      <c r="L1230">
        <v>1509</v>
      </c>
      <c r="M1230">
        <v>0</v>
      </c>
      <c r="N1230">
        <v>57</v>
      </c>
      <c r="O1230">
        <v>0</v>
      </c>
      <c r="P1230">
        <v>316.75900000000001</v>
      </c>
      <c r="Q1230">
        <v>326.27100000000002</v>
      </c>
      <c r="R1230">
        <v>40000</v>
      </c>
      <c r="S1230">
        <v>380480</v>
      </c>
      <c r="T1230">
        <v>0</v>
      </c>
      <c r="U1230">
        <v>60000</v>
      </c>
      <c r="V1230">
        <v>320480</v>
      </c>
      <c r="W1230">
        <v>202382</v>
      </c>
      <c r="X1230">
        <v>85726.69</v>
      </c>
      <c r="Y1230">
        <v>288108.69</v>
      </c>
      <c r="Z1230">
        <v>10.1</v>
      </c>
      <c r="AA1230">
        <v>2671327.0099999998</v>
      </c>
      <c r="AB1230">
        <v>2259542.1910000001</v>
      </c>
      <c r="AC1230">
        <v>0.89900000000000002</v>
      </c>
      <c r="AD1230">
        <v>0.84589999999999999</v>
      </c>
      <c r="AE1230">
        <v>8.5399999999999991</v>
      </c>
      <c r="AH1230">
        <v>0</v>
      </c>
      <c r="AI1230">
        <v>0</v>
      </c>
      <c r="AJ1230">
        <v>0</v>
      </c>
      <c r="AK1230">
        <v>570</v>
      </c>
      <c r="AL1230">
        <v>0</v>
      </c>
    </row>
    <row r="1231" spans="1:38" hidden="1" x14ac:dyDescent="0.25">
      <c r="A1231">
        <v>2291</v>
      </c>
      <c r="B1231" t="s">
        <v>94</v>
      </c>
      <c r="C1231" t="s">
        <v>166</v>
      </c>
      <c r="D1231" t="s">
        <v>224</v>
      </c>
      <c r="E1231" t="s">
        <v>566</v>
      </c>
      <c r="F1231" t="s">
        <v>224</v>
      </c>
      <c r="H1231" t="s">
        <v>2802</v>
      </c>
      <c r="I1231" t="s">
        <v>57</v>
      </c>
      <c r="J1231" t="s">
        <v>2803</v>
      </c>
      <c r="K1231">
        <v>280</v>
      </c>
      <c r="L1231">
        <v>280</v>
      </c>
      <c r="M1231">
        <v>0</v>
      </c>
      <c r="N1231">
        <v>279</v>
      </c>
      <c r="O1231">
        <v>0</v>
      </c>
      <c r="P1231">
        <v>1001.071</v>
      </c>
      <c r="Q1231">
        <v>1025.028</v>
      </c>
      <c r="R1231">
        <v>40000</v>
      </c>
      <c r="S1231">
        <v>958280</v>
      </c>
      <c r="T1231">
        <v>0</v>
      </c>
      <c r="U1231">
        <v>0</v>
      </c>
      <c r="V1231">
        <v>958280</v>
      </c>
      <c r="W1231">
        <v>24</v>
      </c>
      <c r="X1231">
        <v>476040</v>
      </c>
      <c r="Y1231">
        <v>476064</v>
      </c>
      <c r="Z1231">
        <v>50.32</v>
      </c>
      <c r="AA1231">
        <v>2770832.42</v>
      </c>
      <c r="AB1231">
        <v>2770832.42</v>
      </c>
      <c r="AC1231">
        <v>0.49680000000000002</v>
      </c>
      <c r="AD1231">
        <v>1</v>
      </c>
      <c r="AE1231">
        <v>50.32</v>
      </c>
      <c r="AH1231">
        <v>0</v>
      </c>
      <c r="AI1231">
        <v>0</v>
      </c>
      <c r="AJ1231">
        <v>0</v>
      </c>
      <c r="AK1231">
        <v>2380.1999999999998</v>
      </c>
      <c r="AL1231">
        <v>0</v>
      </c>
    </row>
    <row r="1232" spans="1:38" hidden="1" x14ac:dyDescent="0.25">
      <c r="A1232">
        <v>2292</v>
      </c>
      <c r="B1232" t="s">
        <v>52</v>
      </c>
      <c r="C1232" t="s">
        <v>52</v>
      </c>
      <c r="D1232" t="s">
        <v>112</v>
      </c>
      <c r="E1232" t="s">
        <v>517</v>
      </c>
      <c r="F1232" t="s">
        <v>112</v>
      </c>
      <c r="H1232" t="s">
        <v>2804</v>
      </c>
      <c r="I1232" t="s">
        <v>57</v>
      </c>
      <c r="J1232" t="s">
        <v>2805</v>
      </c>
      <c r="K1232">
        <v>292</v>
      </c>
      <c r="L1232">
        <v>292</v>
      </c>
      <c r="M1232">
        <v>0</v>
      </c>
      <c r="N1232">
        <v>263</v>
      </c>
      <c r="O1232">
        <v>0</v>
      </c>
      <c r="P1232">
        <v>7762.4</v>
      </c>
      <c r="Q1232">
        <v>8000.5</v>
      </c>
      <c r="R1232">
        <v>2000</v>
      </c>
      <c r="S1232">
        <v>476200</v>
      </c>
      <c r="T1232">
        <v>0</v>
      </c>
      <c r="U1232">
        <v>0</v>
      </c>
      <c r="V1232">
        <v>476200</v>
      </c>
      <c r="W1232">
        <v>912</v>
      </c>
      <c r="X1232">
        <v>431780.25</v>
      </c>
      <c r="Y1232">
        <v>432692.25</v>
      </c>
      <c r="Z1232">
        <v>9.14</v>
      </c>
      <c r="AA1232">
        <v>2550055.67</v>
      </c>
      <c r="AB1232">
        <v>5067655.7960000001</v>
      </c>
      <c r="AC1232">
        <v>0.90859999999999996</v>
      </c>
      <c r="AD1232">
        <v>1.9873000000000001</v>
      </c>
      <c r="AE1232">
        <v>18.16</v>
      </c>
      <c r="AH1232">
        <v>0</v>
      </c>
      <c r="AI1232">
        <v>0</v>
      </c>
      <c r="AJ1232">
        <v>0</v>
      </c>
      <c r="AK1232">
        <v>2620</v>
      </c>
      <c r="AL1232">
        <v>0</v>
      </c>
    </row>
    <row r="1233" spans="1:38" hidden="1" x14ac:dyDescent="0.25">
      <c r="A1233">
        <v>2296</v>
      </c>
      <c r="B1233" t="s">
        <v>94</v>
      </c>
      <c r="C1233" t="s">
        <v>102</v>
      </c>
      <c r="D1233" t="s">
        <v>159</v>
      </c>
      <c r="E1233" t="s">
        <v>966</v>
      </c>
      <c r="F1233" t="s">
        <v>159</v>
      </c>
      <c r="H1233" t="s">
        <v>2806</v>
      </c>
      <c r="I1233" t="s">
        <v>57</v>
      </c>
      <c r="J1233" t="s">
        <v>2807</v>
      </c>
      <c r="K1233">
        <v>332</v>
      </c>
      <c r="L1233">
        <v>332</v>
      </c>
      <c r="M1233">
        <v>0</v>
      </c>
      <c r="N1233">
        <v>295</v>
      </c>
      <c r="O1233">
        <v>0</v>
      </c>
      <c r="P1233">
        <v>918.53</v>
      </c>
      <c r="Q1233">
        <v>938.40599999999995</v>
      </c>
      <c r="R1233">
        <v>20000</v>
      </c>
      <c r="S1233">
        <v>397520</v>
      </c>
      <c r="T1233">
        <v>0</v>
      </c>
      <c r="U1233">
        <v>0</v>
      </c>
      <c r="V1233">
        <v>397520</v>
      </c>
      <c r="W1233">
        <v>936</v>
      </c>
      <c r="X1233">
        <v>321300</v>
      </c>
      <c r="Y1233">
        <v>322236</v>
      </c>
      <c r="Z1233">
        <v>18.940000000000001</v>
      </c>
      <c r="AA1233">
        <v>1898012.67</v>
      </c>
      <c r="AB1233">
        <v>3789697.67</v>
      </c>
      <c r="AC1233">
        <v>0.81059999999999999</v>
      </c>
      <c r="AD1233">
        <v>1.9966999999999999</v>
      </c>
      <c r="AE1233">
        <v>37.82</v>
      </c>
      <c r="AH1233">
        <v>0</v>
      </c>
      <c r="AI1233">
        <v>0</v>
      </c>
      <c r="AJ1233">
        <v>0</v>
      </c>
      <c r="AK1233">
        <v>1606.5</v>
      </c>
      <c r="AL1233">
        <v>0</v>
      </c>
    </row>
    <row r="1234" spans="1:38" hidden="1" x14ac:dyDescent="0.25">
      <c r="A1234">
        <v>2297</v>
      </c>
      <c r="B1234" t="s">
        <v>45</v>
      </c>
      <c r="C1234" t="s">
        <v>45</v>
      </c>
      <c r="D1234" t="s">
        <v>179</v>
      </c>
      <c r="E1234" t="s">
        <v>269</v>
      </c>
      <c r="F1234" t="s">
        <v>179</v>
      </c>
      <c r="H1234" t="s">
        <v>2808</v>
      </c>
      <c r="I1234" t="s">
        <v>57</v>
      </c>
      <c r="J1234" t="s">
        <v>2809</v>
      </c>
      <c r="K1234">
        <v>235</v>
      </c>
      <c r="L1234">
        <v>235</v>
      </c>
      <c r="M1234">
        <v>0</v>
      </c>
      <c r="N1234">
        <v>233</v>
      </c>
      <c r="O1234">
        <v>0</v>
      </c>
      <c r="P1234">
        <v>0</v>
      </c>
      <c r="Q1234">
        <v>153.80000000000001</v>
      </c>
      <c r="R1234">
        <v>1000</v>
      </c>
      <c r="S1234">
        <v>290200</v>
      </c>
      <c r="T1234">
        <v>0</v>
      </c>
      <c r="U1234">
        <v>0</v>
      </c>
      <c r="V1234">
        <v>290200</v>
      </c>
      <c r="W1234">
        <v>110</v>
      </c>
      <c r="X1234">
        <v>262520.78700000001</v>
      </c>
      <c r="Y1234">
        <v>262630.78700000001</v>
      </c>
      <c r="Z1234">
        <v>9.5</v>
      </c>
      <c r="AA1234">
        <v>1542099.94</v>
      </c>
      <c r="AB1234">
        <v>1541875.94</v>
      </c>
      <c r="AC1234">
        <v>0.90500000000000003</v>
      </c>
      <c r="AD1234">
        <v>0.99990000000000001</v>
      </c>
      <c r="AE1234">
        <v>9.5</v>
      </c>
      <c r="AH1234">
        <v>0</v>
      </c>
      <c r="AI1234">
        <v>0</v>
      </c>
      <c r="AJ1234">
        <v>0</v>
      </c>
      <c r="AK1234">
        <v>1825</v>
      </c>
      <c r="AL1234">
        <v>136400</v>
      </c>
    </row>
    <row r="1235" spans="1:38" hidden="1" x14ac:dyDescent="0.25">
      <c r="A1235">
        <v>2301</v>
      </c>
      <c r="B1235" t="s">
        <v>94</v>
      </c>
      <c r="C1235" t="s">
        <v>166</v>
      </c>
      <c r="D1235" t="s">
        <v>224</v>
      </c>
      <c r="E1235" t="s">
        <v>225</v>
      </c>
      <c r="F1235" t="s">
        <v>224</v>
      </c>
      <c r="H1235" t="s">
        <v>2810</v>
      </c>
      <c r="I1235" t="s">
        <v>57</v>
      </c>
      <c r="J1235" t="s">
        <v>2811</v>
      </c>
      <c r="K1235">
        <v>344</v>
      </c>
      <c r="L1235">
        <v>344</v>
      </c>
      <c r="M1235">
        <v>0</v>
      </c>
      <c r="N1235">
        <v>338</v>
      </c>
      <c r="O1235">
        <v>0</v>
      </c>
      <c r="P1235">
        <v>827.88199999999995</v>
      </c>
      <c r="Q1235">
        <v>851.02099999999996</v>
      </c>
      <c r="R1235">
        <v>20000</v>
      </c>
      <c r="S1235">
        <v>462780</v>
      </c>
      <c r="T1235">
        <v>55200</v>
      </c>
      <c r="U1235">
        <v>0</v>
      </c>
      <c r="V1235">
        <v>517980</v>
      </c>
      <c r="W1235">
        <v>194</v>
      </c>
      <c r="X1235">
        <v>468577.05900000001</v>
      </c>
      <c r="Y1235">
        <v>468771.05900000001</v>
      </c>
      <c r="Z1235">
        <v>9.5</v>
      </c>
      <c r="AA1235">
        <v>2730127.49</v>
      </c>
      <c r="AB1235">
        <v>2817021.3739999998</v>
      </c>
      <c r="AC1235">
        <v>0.90500000000000003</v>
      </c>
      <c r="AD1235">
        <v>1.0318000000000001</v>
      </c>
      <c r="AE1235">
        <v>9.8000000000000007</v>
      </c>
      <c r="AH1235">
        <v>0</v>
      </c>
      <c r="AI1235">
        <v>0</v>
      </c>
      <c r="AJ1235">
        <v>0</v>
      </c>
      <c r="AK1235">
        <v>2876.7</v>
      </c>
      <c r="AL1235">
        <v>0</v>
      </c>
    </row>
    <row r="1236" spans="1:38" hidden="1" x14ac:dyDescent="0.25">
      <c r="A1236">
        <v>2302</v>
      </c>
      <c r="B1236" t="s">
        <v>45</v>
      </c>
      <c r="C1236" t="s">
        <v>46</v>
      </c>
      <c r="D1236" t="s">
        <v>231</v>
      </c>
      <c r="E1236" t="s">
        <v>232</v>
      </c>
      <c r="F1236" t="s">
        <v>231</v>
      </c>
      <c r="H1236" t="s">
        <v>2812</v>
      </c>
      <c r="I1236" t="s">
        <v>79</v>
      </c>
      <c r="J1236" t="s">
        <v>2813</v>
      </c>
      <c r="K1236">
        <v>52</v>
      </c>
      <c r="L1236">
        <v>52</v>
      </c>
      <c r="M1236">
        <v>0</v>
      </c>
      <c r="N1236">
        <v>0</v>
      </c>
      <c r="O1236">
        <v>0</v>
      </c>
      <c r="P1236">
        <v>1795.729</v>
      </c>
      <c r="Q1236">
        <v>1827.3920000000001</v>
      </c>
      <c r="R1236">
        <v>40000</v>
      </c>
      <c r="S1236">
        <v>1266520</v>
      </c>
      <c r="T1236">
        <v>0</v>
      </c>
      <c r="U1236">
        <v>0</v>
      </c>
      <c r="V1236">
        <v>1266520</v>
      </c>
      <c r="W1236">
        <v>1165416.2</v>
      </c>
      <c r="X1236">
        <v>0</v>
      </c>
      <c r="Y1236">
        <v>1165416.2</v>
      </c>
      <c r="Z1236">
        <v>7.98</v>
      </c>
      <c r="AA1236">
        <v>9751406</v>
      </c>
      <c r="AB1236">
        <v>9736903</v>
      </c>
      <c r="AC1236">
        <v>0.92020000000000002</v>
      </c>
      <c r="AD1236">
        <v>0.99850000000000005</v>
      </c>
      <c r="AE1236">
        <v>7.97</v>
      </c>
      <c r="AH1236">
        <v>0</v>
      </c>
      <c r="AI1236">
        <v>0</v>
      </c>
      <c r="AJ1236">
        <v>0</v>
      </c>
      <c r="AK1236">
        <v>0</v>
      </c>
      <c r="AL1236">
        <v>0</v>
      </c>
    </row>
    <row r="1237" spans="1:38" hidden="1" x14ac:dyDescent="0.25">
      <c r="A1237">
        <v>2303</v>
      </c>
      <c r="B1237" t="s">
        <v>45</v>
      </c>
      <c r="C1237" t="s">
        <v>46</v>
      </c>
      <c r="D1237" t="s">
        <v>46</v>
      </c>
      <c r="E1237" t="s">
        <v>77</v>
      </c>
      <c r="F1237" t="s">
        <v>46</v>
      </c>
      <c r="H1237" t="s">
        <v>2814</v>
      </c>
      <c r="I1237" t="s">
        <v>79</v>
      </c>
      <c r="J1237" t="s">
        <v>2815</v>
      </c>
      <c r="K1237">
        <v>57</v>
      </c>
      <c r="L1237">
        <v>57</v>
      </c>
      <c r="M1237">
        <v>0</v>
      </c>
      <c r="N1237">
        <v>0</v>
      </c>
      <c r="O1237">
        <v>0</v>
      </c>
      <c r="P1237">
        <v>1096.961</v>
      </c>
      <c r="Q1237">
        <v>1108.33</v>
      </c>
      <c r="R1237">
        <v>40000</v>
      </c>
      <c r="S1237">
        <v>454760</v>
      </c>
      <c r="T1237">
        <v>90000</v>
      </c>
      <c r="U1237">
        <v>0</v>
      </c>
      <c r="V1237">
        <v>544760</v>
      </c>
      <c r="W1237">
        <v>524481</v>
      </c>
      <c r="X1237">
        <v>0</v>
      </c>
      <c r="Y1237">
        <v>524481</v>
      </c>
      <c r="Z1237">
        <v>3.72</v>
      </c>
      <c r="AA1237">
        <v>5250302.9400000004</v>
      </c>
      <c r="AB1237">
        <v>5263887.76</v>
      </c>
      <c r="AC1237">
        <v>0.96279999999999999</v>
      </c>
      <c r="AD1237">
        <v>1.0025999999999999</v>
      </c>
      <c r="AE1237">
        <v>3.73</v>
      </c>
      <c r="AH1237">
        <v>0</v>
      </c>
      <c r="AI1237">
        <v>0</v>
      </c>
      <c r="AJ1237">
        <v>0</v>
      </c>
      <c r="AK1237">
        <v>0</v>
      </c>
      <c r="AL1237">
        <v>0</v>
      </c>
    </row>
    <row r="1238" spans="1:38" hidden="1" x14ac:dyDescent="0.25">
      <c r="A1238">
        <v>2304</v>
      </c>
      <c r="B1238" t="s">
        <v>71</v>
      </c>
      <c r="C1238" t="s">
        <v>108</v>
      </c>
      <c r="D1238" t="s">
        <v>290</v>
      </c>
      <c r="E1238" t="s">
        <v>299</v>
      </c>
      <c r="F1238" t="s">
        <v>290</v>
      </c>
      <c r="H1238" t="s">
        <v>2816</v>
      </c>
      <c r="I1238" t="s">
        <v>79</v>
      </c>
      <c r="J1238" t="s">
        <v>2817</v>
      </c>
      <c r="K1238">
        <v>2</v>
      </c>
      <c r="L1238">
        <v>2</v>
      </c>
      <c r="M1238">
        <v>0</v>
      </c>
      <c r="N1238">
        <v>0</v>
      </c>
      <c r="O1238">
        <v>0</v>
      </c>
      <c r="P1238">
        <v>251.52500000000001</v>
      </c>
      <c r="Q1238">
        <v>254.52199999999999</v>
      </c>
      <c r="R1238">
        <v>40000</v>
      </c>
      <c r="S1238">
        <v>119880</v>
      </c>
      <c r="T1238">
        <v>85000</v>
      </c>
      <c r="U1238">
        <v>0</v>
      </c>
      <c r="V1238">
        <v>204880</v>
      </c>
      <c r="W1238">
        <v>198820</v>
      </c>
      <c r="X1238">
        <v>0</v>
      </c>
      <c r="Y1238">
        <v>198820</v>
      </c>
      <c r="Z1238">
        <v>2.96</v>
      </c>
      <c r="AA1238">
        <v>1698441</v>
      </c>
      <c r="AB1238">
        <v>2661050</v>
      </c>
      <c r="AC1238">
        <v>0.97040000000000004</v>
      </c>
      <c r="AD1238">
        <v>1.5668</v>
      </c>
      <c r="AE1238">
        <v>4.6399999999999997</v>
      </c>
      <c r="AH1238">
        <v>0</v>
      </c>
      <c r="AI1238">
        <v>0</v>
      </c>
      <c r="AJ1238">
        <v>0</v>
      </c>
      <c r="AK1238">
        <v>0</v>
      </c>
      <c r="AL1238">
        <v>0</v>
      </c>
    </row>
    <row r="1239" spans="1:38" hidden="1" x14ac:dyDescent="0.25">
      <c r="A1239">
        <v>2309</v>
      </c>
      <c r="B1239" t="s">
        <v>94</v>
      </c>
      <c r="C1239" t="s">
        <v>166</v>
      </c>
      <c r="D1239" t="s">
        <v>224</v>
      </c>
      <c r="E1239" t="s">
        <v>1043</v>
      </c>
      <c r="F1239" t="s">
        <v>224</v>
      </c>
      <c r="H1239" t="s">
        <v>2818</v>
      </c>
      <c r="I1239" t="s">
        <v>43</v>
      </c>
      <c r="J1239" t="s">
        <v>2819</v>
      </c>
      <c r="K1239">
        <v>1417</v>
      </c>
      <c r="L1239">
        <v>1417</v>
      </c>
      <c r="M1239">
        <v>0</v>
      </c>
      <c r="N1239">
        <v>0</v>
      </c>
      <c r="O1239">
        <v>0</v>
      </c>
      <c r="P1239">
        <v>327.46199999999999</v>
      </c>
      <c r="Q1239">
        <v>336.89</v>
      </c>
      <c r="R1239">
        <v>20000</v>
      </c>
      <c r="S1239">
        <v>188560</v>
      </c>
      <c r="T1239">
        <v>0</v>
      </c>
      <c r="U1239">
        <v>70600</v>
      </c>
      <c r="V1239">
        <v>117960</v>
      </c>
      <c r="W1239">
        <v>105571.35</v>
      </c>
      <c r="X1239">
        <v>0</v>
      </c>
      <c r="Y1239">
        <v>105571.35</v>
      </c>
      <c r="Z1239">
        <v>10.5</v>
      </c>
      <c r="AA1239">
        <v>1143811.21</v>
      </c>
      <c r="AB1239">
        <v>1194738.21</v>
      </c>
      <c r="AC1239">
        <v>0.89500000000000002</v>
      </c>
      <c r="AD1239">
        <v>1.0445</v>
      </c>
      <c r="AE1239">
        <v>10.97</v>
      </c>
      <c r="AH1239">
        <v>0</v>
      </c>
      <c r="AI1239">
        <v>0</v>
      </c>
      <c r="AJ1239">
        <v>0</v>
      </c>
      <c r="AK1239">
        <v>0</v>
      </c>
      <c r="AL1239">
        <v>0</v>
      </c>
    </row>
    <row r="1240" spans="1:38" hidden="1" x14ac:dyDescent="0.25">
      <c r="A1240">
        <v>2310</v>
      </c>
      <c r="B1240" t="s">
        <v>45</v>
      </c>
      <c r="C1240" t="s">
        <v>155</v>
      </c>
      <c r="D1240" t="s">
        <v>912</v>
      </c>
      <c r="E1240" t="s">
        <v>913</v>
      </c>
      <c r="F1240" t="s">
        <v>912</v>
      </c>
      <c r="H1240" t="s">
        <v>2820</v>
      </c>
      <c r="I1240" t="s">
        <v>2321</v>
      </c>
      <c r="J1240" t="s">
        <v>2821</v>
      </c>
      <c r="K1240">
        <v>1</v>
      </c>
      <c r="L1240">
        <v>1</v>
      </c>
      <c r="M1240">
        <v>0</v>
      </c>
      <c r="N1240">
        <v>0</v>
      </c>
      <c r="O1240">
        <v>0</v>
      </c>
      <c r="P1240">
        <v>296.8</v>
      </c>
      <c r="Q1240">
        <v>507.3</v>
      </c>
      <c r="R1240">
        <v>2000</v>
      </c>
      <c r="S1240">
        <v>421000</v>
      </c>
      <c r="T1240">
        <v>85000</v>
      </c>
      <c r="U1240">
        <v>0</v>
      </c>
      <c r="V1240">
        <v>506000</v>
      </c>
      <c r="W1240">
        <v>501210</v>
      </c>
      <c r="X1240">
        <v>0</v>
      </c>
      <c r="Y1240">
        <v>501210</v>
      </c>
      <c r="Z1240">
        <v>0.95</v>
      </c>
      <c r="AA1240">
        <v>3855595</v>
      </c>
      <c r="AB1240">
        <v>3855595</v>
      </c>
      <c r="AC1240">
        <v>0.99050000000000005</v>
      </c>
      <c r="AD1240">
        <v>1</v>
      </c>
      <c r="AE1240">
        <v>0.95</v>
      </c>
      <c r="AH1240">
        <v>0</v>
      </c>
      <c r="AI1240">
        <v>0</v>
      </c>
      <c r="AJ1240">
        <v>0</v>
      </c>
      <c r="AK1240">
        <v>0</v>
      </c>
      <c r="AL1240">
        <v>0</v>
      </c>
    </row>
    <row r="1241" spans="1:38" hidden="1" x14ac:dyDescent="0.25">
      <c r="A1241">
        <v>2316</v>
      </c>
      <c r="B1241" t="s">
        <v>71</v>
      </c>
      <c r="C1241" t="s">
        <v>108</v>
      </c>
      <c r="D1241" t="s">
        <v>594</v>
      </c>
      <c r="E1241" t="s">
        <v>612</v>
      </c>
      <c r="F1241" t="s">
        <v>594</v>
      </c>
      <c r="H1241" t="s">
        <v>2822</v>
      </c>
      <c r="I1241" t="s">
        <v>79</v>
      </c>
      <c r="J1241" t="s">
        <v>2823</v>
      </c>
      <c r="K1241">
        <v>432</v>
      </c>
      <c r="L1241">
        <v>432</v>
      </c>
      <c r="M1241">
        <v>0</v>
      </c>
      <c r="N1241">
        <v>0</v>
      </c>
      <c r="O1241">
        <v>0</v>
      </c>
      <c r="P1241">
        <v>593.96100000000001</v>
      </c>
      <c r="Q1241">
        <v>595.14099999999996</v>
      </c>
      <c r="R1241">
        <v>40000</v>
      </c>
      <c r="S1241">
        <v>47200</v>
      </c>
      <c r="T1241">
        <v>425000</v>
      </c>
      <c r="U1241">
        <v>0</v>
      </c>
      <c r="V1241">
        <v>472200</v>
      </c>
      <c r="W1241">
        <v>445724.6</v>
      </c>
      <c r="X1241">
        <v>0</v>
      </c>
      <c r="Y1241">
        <v>445724.6</v>
      </c>
      <c r="Z1241">
        <v>5.61</v>
      </c>
      <c r="AA1241">
        <v>4179763.86</v>
      </c>
      <c r="AB1241">
        <v>4171023.12</v>
      </c>
      <c r="AC1241">
        <v>0.94389999999999996</v>
      </c>
      <c r="AD1241">
        <v>0.99790000000000001</v>
      </c>
      <c r="AE1241">
        <v>5.6</v>
      </c>
      <c r="AH1241">
        <v>0</v>
      </c>
      <c r="AI1241">
        <v>0</v>
      </c>
      <c r="AJ1241">
        <v>0</v>
      </c>
      <c r="AK1241">
        <v>0</v>
      </c>
      <c r="AL1241">
        <v>0</v>
      </c>
    </row>
    <row r="1242" spans="1:38" hidden="1" x14ac:dyDescent="0.25">
      <c r="A1242">
        <v>2317</v>
      </c>
      <c r="B1242" t="s">
        <v>94</v>
      </c>
      <c r="C1242" t="s">
        <v>166</v>
      </c>
      <c r="D1242" t="s">
        <v>167</v>
      </c>
      <c r="E1242" t="s">
        <v>168</v>
      </c>
      <c r="F1242" t="s">
        <v>167</v>
      </c>
      <c r="H1242" t="s">
        <v>2824</v>
      </c>
      <c r="I1242" t="s">
        <v>57</v>
      </c>
      <c r="J1242" t="s">
        <v>2825</v>
      </c>
      <c r="K1242">
        <v>822</v>
      </c>
      <c r="L1242">
        <v>822</v>
      </c>
      <c r="M1242">
        <v>0</v>
      </c>
      <c r="N1242">
        <v>471</v>
      </c>
      <c r="O1242">
        <v>0</v>
      </c>
      <c r="P1242">
        <v>786.11599999999999</v>
      </c>
      <c r="Q1242">
        <v>800.99900000000002</v>
      </c>
      <c r="R1242">
        <v>30000</v>
      </c>
      <c r="S1242">
        <v>446490</v>
      </c>
      <c r="T1242">
        <v>0</v>
      </c>
      <c r="U1242">
        <v>0</v>
      </c>
      <c r="V1242">
        <v>446490</v>
      </c>
      <c r="W1242">
        <v>13757</v>
      </c>
      <c r="X1242">
        <v>390316.90500000003</v>
      </c>
      <c r="Y1242">
        <v>404073.90500000003</v>
      </c>
      <c r="Z1242">
        <v>9.5</v>
      </c>
      <c r="AA1242">
        <v>2456482.0699999998</v>
      </c>
      <c r="AB1242">
        <v>4698630.1150000002</v>
      </c>
      <c r="AC1242">
        <v>0.90500000000000003</v>
      </c>
      <c r="AD1242">
        <v>1.9127000000000001</v>
      </c>
      <c r="AE1242">
        <v>18.170000000000002</v>
      </c>
      <c r="AH1242">
        <v>0</v>
      </c>
      <c r="AI1242">
        <v>0</v>
      </c>
      <c r="AJ1242">
        <v>0</v>
      </c>
      <c r="AK1242">
        <v>4702.5</v>
      </c>
      <c r="AL1242">
        <v>0</v>
      </c>
    </row>
    <row r="1243" spans="1:38" hidden="1" x14ac:dyDescent="0.25">
      <c r="A1243">
        <v>2318</v>
      </c>
      <c r="B1243" t="s">
        <v>45</v>
      </c>
      <c r="C1243" t="s">
        <v>46</v>
      </c>
      <c r="D1243" t="s">
        <v>46</v>
      </c>
      <c r="E1243" t="s">
        <v>77</v>
      </c>
      <c r="F1243" t="s">
        <v>46</v>
      </c>
      <c r="H1243" t="s">
        <v>2826</v>
      </c>
      <c r="I1243" t="s">
        <v>50</v>
      </c>
      <c r="J1243" t="s">
        <v>2827</v>
      </c>
      <c r="K1243">
        <v>5288</v>
      </c>
      <c r="L1243">
        <v>5288</v>
      </c>
      <c r="M1243">
        <v>0</v>
      </c>
      <c r="N1243">
        <v>4</v>
      </c>
      <c r="O1243">
        <v>0</v>
      </c>
      <c r="P1243">
        <v>1167.9069999999999</v>
      </c>
      <c r="Q1243">
        <v>1197.682</v>
      </c>
      <c r="R1243">
        <v>40000</v>
      </c>
      <c r="S1243">
        <v>1191000</v>
      </c>
      <c r="T1243">
        <v>0</v>
      </c>
      <c r="U1243">
        <v>200000</v>
      </c>
      <c r="V1243">
        <v>991000</v>
      </c>
      <c r="W1243">
        <v>919688.7</v>
      </c>
      <c r="X1243">
        <v>5880</v>
      </c>
      <c r="Y1243">
        <v>925568.7</v>
      </c>
      <c r="Z1243">
        <v>6.6</v>
      </c>
      <c r="AA1243">
        <v>9180528.4499999993</v>
      </c>
      <c r="AB1243">
        <v>9389963.7699999996</v>
      </c>
      <c r="AC1243">
        <v>0.93400000000000005</v>
      </c>
      <c r="AD1243">
        <v>1.0227999999999999</v>
      </c>
      <c r="AE1243">
        <v>6.75</v>
      </c>
      <c r="AH1243">
        <v>0</v>
      </c>
      <c r="AI1243">
        <v>0</v>
      </c>
      <c r="AJ1243">
        <v>0</v>
      </c>
      <c r="AK1243">
        <v>40</v>
      </c>
      <c r="AL1243">
        <v>0</v>
      </c>
    </row>
    <row r="1244" spans="1:38" hidden="1" x14ac:dyDescent="0.25">
      <c r="A1244">
        <v>2319</v>
      </c>
      <c r="B1244" t="s">
        <v>52</v>
      </c>
      <c r="C1244" t="s">
        <v>120</v>
      </c>
      <c r="D1244" t="s">
        <v>121</v>
      </c>
      <c r="E1244" t="s">
        <v>1402</v>
      </c>
      <c r="F1244" t="s">
        <v>121</v>
      </c>
      <c r="H1244" t="s">
        <v>2828</v>
      </c>
      <c r="I1244" t="s">
        <v>57</v>
      </c>
      <c r="J1244" t="s">
        <v>2829</v>
      </c>
      <c r="K1244">
        <v>241</v>
      </c>
      <c r="L1244">
        <v>241</v>
      </c>
      <c r="M1244">
        <v>0</v>
      </c>
      <c r="N1244">
        <v>239</v>
      </c>
      <c r="O1244">
        <v>0</v>
      </c>
      <c r="P1244">
        <v>762.01300000000003</v>
      </c>
      <c r="Q1244">
        <v>785.21400000000006</v>
      </c>
      <c r="R1244">
        <v>20000</v>
      </c>
      <c r="S1244">
        <v>464020</v>
      </c>
      <c r="T1244">
        <v>20000</v>
      </c>
      <c r="U1244">
        <v>0</v>
      </c>
      <c r="V1244">
        <v>484020</v>
      </c>
      <c r="W1244">
        <v>237</v>
      </c>
      <c r="X1244">
        <v>437800.2</v>
      </c>
      <c r="Y1244">
        <v>438037.2</v>
      </c>
      <c r="Z1244">
        <v>9.5</v>
      </c>
      <c r="AA1244">
        <v>2573208.13</v>
      </c>
      <c r="AB1244">
        <v>5139775.3039999995</v>
      </c>
      <c r="AC1244">
        <v>0.90500000000000003</v>
      </c>
      <c r="AD1244">
        <v>1.9974000000000001</v>
      </c>
      <c r="AE1244">
        <v>18.98</v>
      </c>
      <c r="AH1244">
        <v>0</v>
      </c>
      <c r="AI1244">
        <v>0</v>
      </c>
      <c r="AJ1244">
        <v>0</v>
      </c>
      <c r="AK1244">
        <v>2390</v>
      </c>
      <c r="AL1244">
        <v>0</v>
      </c>
    </row>
    <row r="1245" spans="1:38" hidden="1" x14ac:dyDescent="0.25">
      <c r="A1245">
        <v>2320</v>
      </c>
      <c r="B1245" t="s">
        <v>52</v>
      </c>
      <c r="C1245" t="s">
        <v>129</v>
      </c>
      <c r="D1245" t="s">
        <v>252</v>
      </c>
      <c r="E1245" t="s">
        <v>555</v>
      </c>
      <c r="F1245" t="s">
        <v>252</v>
      </c>
      <c r="H1245" t="s">
        <v>2830</v>
      </c>
      <c r="I1245" t="s">
        <v>43</v>
      </c>
      <c r="J1245" t="s">
        <v>2831</v>
      </c>
      <c r="K1245">
        <v>1488</v>
      </c>
      <c r="L1245">
        <v>1488</v>
      </c>
      <c r="M1245">
        <v>0</v>
      </c>
      <c r="N1245">
        <v>0</v>
      </c>
      <c r="O1245">
        <v>0</v>
      </c>
      <c r="P1245">
        <v>531.33399999999995</v>
      </c>
      <c r="Q1245">
        <v>540.25900000000001</v>
      </c>
      <c r="R1245">
        <v>20000</v>
      </c>
      <c r="S1245">
        <v>178500</v>
      </c>
      <c r="T1245">
        <v>4420</v>
      </c>
      <c r="U1245">
        <v>0</v>
      </c>
      <c r="V1245">
        <v>182920</v>
      </c>
      <c r="W1245">
        <v>159471</v>
      </c>
      <c r="X1245">
        <v>0</v>
      </c>
      <c r="Y1245">
        <v>159471</v>
      </c>
      <c r="Z1245">
        <v>12.82</v>
      </c>
      <c r="AA1245">
        <v>1438935.34</v>
      </c>
      <c r="AB1245">
        <v>982802.07</v>
      </c>
      <c r="AC1245">
        <v>0.87180000000000002</v>
      </c>
      <c r="AD1245">
        <v>0.68300000000000005</v>
      </c>
      <c r="AE1245">
        <v>8.76</v>
      </c>
      <c r="AH1245">
        <v>0</v>
      </c>
      <c r="AI1245">
        <v>0</v>
      </c>
      <c r="AJ1245">
        <v>0</v>
      </c>
      <c r="AK1245">
        <v>0</v>
      </c>
      <c r="AL1245">
        <v>0</v>
      </c>
    </row>
    <row r="1246" spans="1:38" hidden="1" x14ac:dyDescent="0.25">
      <c r="A1246">
        <v>2322</v>
      </c>
      <c r="B1246" t="s">
        <v>94</v>
      </c>
      <c r="C1246" t="s">
        <v>207</v>
      </c>
      <c r="D1246" t="s">
        <v>207</v>
      </c>
      <c r="E1246" t="s">
        <v>405</v>
      </c>
      <c r="F1246" t="s">
        <v>207</v>
      </c>
      <c r="H1246" t="s">
        <v>2832</v>
      </c>
      <c r="I1246" t="s">
        <v>57</v>
      </c>
      <c r="J1246" t="s">
        <v>2833</v>
      </c>
      <c r="K1246">
        <v>557</v>
      </c>
      <c r="L1246">
        <v>557</v>
      </c>
      <c r="M1246">
        <v>0</v>
      </c>
      <c r="N1246">
        <v>547</v>
      </c>
      <c r="O1246">
        <v>0</v>
      </c>
      <c r="P1246">
        <v>919.97900000000004</v>
      </c>
      <c r="Q1246">
        <v>955.41399999999999</v>
      </c>
      <c r="R1246">
        <v>20000</v>
      </c>
      <c r="S1246">
        <v>708700</v>
      </c>
      <c r="T1246">
        <v>0</v>
      </c>
      <c r="U1246">
        <v>0</v>
      </c>
      <c r="V1246">
        <v>708700</v>
      </c>
      <c r="W1246">
        <v>217</v>
      </c>
      <c r="X1246">
        <v>641158.01199999999</v>
      </c>
      <c r="Y1246">
        <v>641375.01199999999</v>
      </c>
      <c r="Z1246">
        <v>9.5</v>
      </c>
      <c r="AA1246">
        <v>3734335.41</v>
      </c>
      <c r="AB1246">
        <v>3733901.41</v>
      </c>
      <c r="AC1246">
        <v>0.90500000000000003</v>
      </c>
      <c r="AD1246">
        <v>0.99990000000000001</v>
      </c>
      <c r="AE1246">
        <v>9.5</v>
      </c>
      <c r="AH1246">
        <v>0</v>
      </c>
      <c r="AI1246">
        <v>0</v>
      </c>
      <c r="AJ1246">
        <v>0</v>
      </c>
      <c r="AK1246">
        <v>3280</v>
      </c>
      <c r="AL1246">
        <v>0</v>
      </c>
    </row>
    <row r="1247" spans="1:38" hidden="1" x14ac:dyDescent="0.25">
      <c r="A1247">
        <v>2323</v>
      </c>
      <c r="B1247" t="s">
        <v>94</v>
      </c>
      <c r="C1247" t="s">
        <v>166</v>
      </c>
      <c r="D1247" t="s">
        <v>166</v>
      </c>
      <c r="E1247" t="s">
        <v>1101</v>
      </c>
      <c r="F1247" t="s">
        <v>166</v>
      </c>
      <c r="H1247" t="s">
        <v>2834</v>
      </c>
      <c r="I1247" t="s">
        <v>43</v>
      </c>
      <c r="J1247" t="s">
        <v>2835</v>
      </c>
      <c r="K1247">
        <v>2669</v>
      </c>
      <c r="L1247">
        <v>2669</v>
      </c>
      <c r="M1247">
        <v>0</v>
      </c>
      <c r="N1247">
        <v>0</v>
      </c>
      <c r="O1247">
        <v>0</v>
      </c>
      <c r="P1247">
        <v>598.80999999999995</v>
      </c>
      <c r="Q1247">
        <v>608.77300000000002</v>
      </c>
      <c r="R1247">
        <v>20000</v>
      </c>
      <c r="S1247">
        <v>199260</v>
      </c>
      <c r="T1247">
        <v>0</v>
      </c>
      <c r="U1247">
        <v>50000</v>
      </c>
      <c r="V1247">
        <v>149260</v>
      </c>
      <c r="W1247">
        <v>135386.9</v>
      </c>
      <c r="X1247">
        <v>0</v>
      </c>
      <c r="Y1247">
        <v>135386.9</v>
      </c>
      <c r="Z1247">
        <v>9.2899999999999991</v>
      </c>
      <c r="AA1247">
        <v>1544543.54</v>
      </c>
      <c r="AB1247">
        <v>1229954.54</v>
      </c>
      <c r="AC1247">
        <v>0.90710000000000002</v>
      </c>
      <c r="AD1247">
        <v>0.79630000000000001</v>
      </c>
      <c r="AE1247">
        <v>7.4</v>
      </c>
      <c r="AH1247">
        <v>0</v>
      </c>
      <c r="AI1247">
        <v>0</v>
      </c>
      <c r="AJ1247">
        <v>0</v>
      </c>
      <c r="AK1247">
        <v>0</v>
      </c>
      <c r="AL1247">
        <v>0</v>
      </c>
    </row>
    <row r="1248" spans="1:38" hidden="1" x14ac:dyDescent="0.25">
      <c r="A1248">
        <v>2324</v>
      </c>
      <c r="B1248" t="s">
        <v>52</v>
      </c>
      <c r="C1248" t="s">
        <v>52</v>
      </c>
      <c r="D1248" t="s">
        <v>139</v>
      </c>
      <c r="E1248" t="s">
        <v>221</v>
      </c>
      <c r="F1248" t="s">
        <v>139</v>
      </c>
      <c r="H1248" t="s">
        <v>2836</v>
      </c>
      <c r="I1248" t="s">
        <v>57</v>
      </c>
      <c r="J1248" t="s">
        <v>2837</v>
      </c>
      <c r="K1248">
        <v>174</v>
      </c>
      <c r="L1248">
        <v>174</v>
      </c>
      <c r="M1248">
        <v>0</v>
      </c>
      <c r="N1248">
        <v>172</v>
      </c>
      <c r="O1248">
        <v>0</v>
      </c>
      <c r="P1248">
        <v>457.84500000000003</v>
      </c>
      <c r="Q1248">
        <v>470.02800000000002</v>
      </c>
      <c r="R1248">
        <v>40000</v>
      </c>
      <c r="S1248">
        <v>487320</v>
      </c>
      <c r="T1248">
        <v>0</v>
      </c>
      <c r="U1248">
        <v>341061</v>
      </c>
      <c r="V1248">
        <v>146259</v>
      </c>
      <c r="W1248">
        <v>8</v>
      </c>
      <c r="X1248">
        <v>132355.72</v>
      </c>
      <c r="Y1248">
        <v>132363.72</v>
      </c>
      <c r="Z1248">
        <v>9.5</v>
      </c>
      <c r="AA1248">
        <v>777223.44</v>
      </c>
      <c r="AB1248">
        <v>1553855.568</v>
      </c>
      <c r="AC1248">
        <v>0.90500000000000003</v>
      </c>
      <c r="AD1248">
        <v>1.9992000000000001</v>
      </c>
      <c r="AE1248">
        <v>18.989999999999998</v>
      </c>
      <c r="AH1248">
        <v>0</v>
      </c>
      <c r="AI1248">
        <v>0</v>
      </c>
      <c r="AJ1248">
        <v>0</v>
      </c>
      <c r="AK1248">
        <v>1720</v>
      </c>
      <c r="AL1248">
        <v>0</v>
      </c>
    </row>
    <row r="1249" spans="1:38" hidden="1" x14ac:dyDescent="0.25">
      <c r="A1249">
        <v>2325</v>
      </c>
      <c r="B1249" t="s">
        <v>71</v>
      </c>
      <c r="C1249" t="s">
        <v>108</v>
      </c>
      <c r="D1249" t="s">
        <v>290</v>
      </c>
      <c r="E1249" t="s">
        <v>291</v>
      </c>
      <c r="F1249" t="s">
        <v>290</v>
      </c>
      <c r="H1249" t="s">
        <v>2838</v>
      </c>
      <c r="I1249" t="s">
        <v>57</v>
      </c>
      <c r="J1249" t="s">
        <v>2839</v>
      </c>
      <c r="K1249">
        <v>938</v>
      </c>
      <c r="L1249">
        <v>938</v>
      </c>
      <c r="M1249">
        <v>0</v>
      </c>
      <c r="N1249">
        <v>921</v>
      </c>
      <c r="O1249">
        <v>0</v>
      </c>
      <c r="P1249">
        <v>905.83299999999997</v>
      </c>
      <c r="Q1249">
        <v>932.9</v>
      </c>
      <c r="R1249">
        <v>20000</v>
      </c>
      <c r="S1249">
        <v>541340</v>
      </c>
      <c r="T1249">
        <v>0</v>
      </c>
      <c r="U1249">
        <v>0</v>
      </c>
      <c r="V1249">
        <v>541340</v>
      </c>
      <c r="W1249">
        <v>4543.8500000000004</v>
      </c>
      <c r="X1249">
        <v>922037.83700000006</v>
      </c>
      <c r="Y1249">
        <v>926581.68700000003</v>
      </c>
      <c r="Z1249">
        <v>-71.16</v>
      </c>
      <c r="AA1249">
        <v>5422433.2999999998</v>
      </c>
      <c r="AB1249">
        <v>5716980.6660000002</v>
      </c>
      <c r="AC1249">
        <v>1.7116</v>
      </c>
      <c r="AD1249">
        <v>1.0543</v>
      </c>
      <c r="AE1249">
        <v>-75.02</v>
      </c>
      <c r="AH1249">
        <v>0</v>
      </c>
      <c r="AI1249">
        <v>0</v>
      </c>
      <c r="AJ1249">
        <v>0</v>
      </c>
      <c r="AK1249">
        <v>4766.79</v>
      </c>
      <c r="AL1249">
        <v>0</v>
      </c>
    </row>
    <row r="1250" spans="1:38" hidden="1" x14ac:dyDescent="0.25">
      <c r="A1250">
        <v>2326</v>
      </c>
      <c r="B1250" t="s">
        <v>94</v>
      </c>
      <c r="C1250" t="s">
        <v>166</v>
      </c>
      <c r="D1250" t="s">
        <v>224</v>
      </c>
      <c r="E1250" t="s">
        <v>225</v>
      </c>
      <c r="F1250" t="s">
        <v>224</v>
      </c>
      <c r="H1250" t="s">
        <v>2840</v>
      </c>
      <c r="I1250" t="s">
        <v>43</v>
      </c>
      <c r="J1250" t="s">
        <v>2841</v>
      </c>
      <c r="K1250">
        <v>2207</v>
      </c>
      <c r="L1250">
        <v>2207</v>
      </c>
      <c r="M1250">
        <v>0</v>
      </c>
      <c r="N1250">
        <v>0</v>
      </c>
      <c r="O1250">
        <v>0</v>
      </c>
      <c r="P1250">
        <v>1244.519</v>
      </c>
      <c r="Q1250">
        <v>1275.6030000000001</v>
      </c>
      <c r="R1250">
        <v>20000</v>
      </c>
      <c r="S1250">
        <v>621680</v>
      </c>
      <c r="T1250">
        <v>0</v>
      </c>
      <c r="U1250">
        <v>455200</v>
      </c>
      <c r="V1250">
        <v>166480</v>
      </c>
      <c r="W1250">
        <v>149397.07</v>
      </c>
      <c r="X1250">
        <v>0</v>
      </c>
      <c r="Y1250">
        <v>149397.07</v>
      </c>
      <c r="Z1250">
        <v>10.26</v>
      </c>
      <c r="AA1250">
        <v>1473865.59</v>
      </c>
      <c r="AB1250">
        <v>1364816.18</v>
      </c>
      <c r="AC1250">
        <v>0.89739999999999998</v>
      </c>
      <c r="AD1250">
        <v>0.92600000000000005</v>
      </c>
      <c r="AE1250">
        <v>9.5</v>
      </c>
      <c r="AH1250">
        <v>0</v>
      </c>
      <c r="AI1250">
        <v>0</v>
      </c>
      <c r="AJ1250">
        <v>0</v>
      </c>
      <c r="AK1250">
        <v>0</v>
      </c>
      <c r="AL1250">
        <v>0</v>
      </c>
    </row>
    <row r="1251" spans="1:38" hidden="1" x14ac:dyDescent="0.25">
      <c r="A1251">
        <v>2331</v>
      </c>
      <c r="B1251" t="s">
        <v>45</v>
      </c>
      <c r="C1251" t="s">
        <v>46</v>
      </c>
      <c r="D1251" t="s">
        <v>413</v>
      </c>
      <c r="E1251" t="s">
        <v>414</v>
      </c>
      <c r="F1251" t="s">
        <v>413</v>
      </c>
      <c r="H1251" t="s">
        <v>2842</v>
      </c>
      <c r="I1251" t="s">
        <v>50</v>
      </c>
      <c r="J1251" t="s">
        <v>2843</v>
      </c>
      <c r="K1251">
        <v>1</v>
      </c>
      <c r="L1251">
        <v>1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40000</v>
      </c>
      <c r="S1251">
        <v>0</v>
      </c>
      <c r="T1251">
        <v>0</v>
      </c>
      <c r="U1251">
        <v>0</v>
      </c>
      <c r="V1251">
        <v>0</v>
      </c>
      <c r="W1251">
        <v>99</v>
      </c>
      <c r="X1251">
        <v>0</v>
      </c>
      <c r="Y1251">
        <v>99</v>
      </c>
      <c r="Z1251">
        <v>-9900</v>
      </c>
      <c r="AA1251">
        <v>791</v>
      </c>
      <c r="AB1251">
        <v>791</v>
      </c>
      <c r="AC1251">
        <v>0</v>
      </c>
      <c r="AD1251">
        <v>1</v>
      </c>
      <c r="AE1251">
        <v>100</v>
      </c>
      <c r="AH1251">
        <v>0</v>
      </c>
      <c r="AI1251">
        <v>0</v>
      </c>
      <c r="AJ1251">
        <v>0</v>
      </c>
      <c r="AK1251">
        <v>0</v>
      </c>
      <c r="AL1251">
        <v>0</v>
      </c>
    </row>
    <row r="1252" spans="1:38" hidden="1" x14ac:dyDescent="0.25">
      <c r="A1252">
        <v>2335</v>
      </c>
      <c r="B1252" t="s">
        <v>71</v>
      </c>
      <c r="C1252" t="s">
        <v>72</v>
      </c>
      <c r="D1252" t="s">
        <v>73</v>
      </c>
      <c r="E1252" t="s">
        <v>74</v>
      </c>
      <c r="F1252" t="s">
        <v>73</v>
      </c>
      <c r="H1252" t="s">
        <v>2844</v>
      </c>
      <c r="I1252" t="s">
        <v>378</v>
      </c>
      <c r="J1252" t="s">
        <v>2845</v>
      </c>
      <c r="K1252">
        <v>4199</v>
      </c>
      <c r="L1252">
        <v>4199</v>
      </c>
      <c r="M1252">
        <v>0</v>
      </c>
      <c r="N1252">
        <v>177</v>
      </c>
      <c r="O1252">
        <v>0</v>
      </c>
      <c r="P1252">
        <v>2574.54</v>
      </c>
      <c r="Q1252">
        <v>2606.34</v>
      </c>
      <c r="R1252">
        <v>40000</v>
      </c>
      <c r="S1252">
        <v>1272000</v>
      </c>
      <c r="T1252">
        <v>545125</v>
      </c>
      <c r="U1252">
        <v>0</v>
      </c>
      <c r="V1252">
        <v>1817125</v>
      </c>
      <c r="W1252">
        <v>1502325.15</v>
      </c>
      <c r="X1252">
        <v>225361.71</v>
      </c>
      <c r="Y1252">
        <v>1727686.86</v>
      </c>
      <c r="Z1252">
        <v>4.92</v>
      </c>
      <c r="AA1252">
        <v>15518663.609999999</v>
      </c>
      <c r="AB1252">
        <v>17628122.039999999</v>
      </c>
      <c r="AC1252">
        <v>0.95079999999999998</v>
      </c>
      <c r="AD1252">
        <v>1.1358999999999999</v>
      </c>
      <c r="AE1252">
        <v>5.59</v>
      </c>
      <c r="AH1252">
        <v>0</v>
      </c>
      <c r="AI1252">
        <v>0</v>
      </c>
      <c r="AJ1252">
        <v>0</v>
      </c>
      <c r="AK1252">
        <v>1770</v>
      </c>
      <c r="AL1252">
        <v>0</v>
      </c>
    </row>
    <row r="1253" spans="1:38" hidden="1" x14ac:dyDescent="0.25">
      <c r="A1253">
        <v>2336</v>
      </c>
      <c r="B1253" t="s">
        <v>52</v>
      </c>
      <c r="C1253" t="s">
        <v>53</v>
      </c>
      <c r="D1253" t="s">
        <v>203</v>
      </c>
      <c r="E1253" t="s">
        <v>204</v>
      </c>
      <c r="F1253" t="s">
        <v>203</v>
      </c>
      <c r="H1253" t="s">
        <v>2846</v>
      </c>
      <c r="I1253" t="s">
        <v>57</v>
      </c>
      <c r="J1253" t="s">
        <v>2847</v>
      </c>
      <c r="K1253">
        <v>9</v>
      </c>
      <c r="L1253">
        <v>9</v>
      </c>
      <c r="M1253">
        <v>0</v>
      </c>
      <c r="N1253">
        <v>9</v>
      </c>
      <c r="O1253">
        <v>0</v>
      </c>
      <c r="P1253">
        <v>420.26499999999999</v>
      </c>
      <c r="Q1253">
        <v>424.52800000000002</v>
      </c>
      <c r="R1253">
        <v>40000</v>
      </c>
      <c r="S1253">
        <v>170520</v>
      </c>
      <c r="T1253">
        <v>0</v>
      </c>
      <c r="U1253">
        <v>151000</v>
      </c>
      <c r="V1253">
        <v>19520</v>
      </c>
      <c r="W1253">
        <v>0</v>
      </c>
      <c r="X1253">
        <v>17665.560000000001</v>
      </c>
      <c r="Y1253">
        <v>17665.560000000001</v>
      </c>
      <c r="Z1253">
        <v>9.5</v>
      </c>
      <c r="AA1253">
        <v>103696.83</v>
      </c>
      <c r="AB1253">
        <v>207393.66899999999</v>
      </c>
      <c r="AC1253">
        <v>0.90500000000000003</v>
      </c>
      <c r="AD1253">
        <v>2</v>
      </c>
      <c r="AE1253">
        <v>19</v>
      </c>
      <c r="AH1253">
        <v>0</v>
      </c>
      <c r="AI1253">
        <v>0</v>
      </c>
      <c r="AJ1253">
        <v>0</v>
      </c>
      <c r="AK1253">
        <v>90</v>
      </c>
      <c r="AL1253">
        <v>0</v>
      </c>
    </row>
    <row r="1254" spans="1:38" hidden="1" x14ac:dyDescent="0.25">
      <c r="A1254">
        <v>2337</v>
      </c>
      <c r="B1254" t="s">
        <v>94</v>
      </c>
      <c r="C1254" t="s">
        <v>207</v>
      </c>
      <c r="D1254" t="s">
        <v>207</v>
      </c>
      <c r="E1254" t="s">
        <v>208</v>
      </c>
      <c r="F1254" t="s">
        <v>207</v>
      </c>
      <c r="H1254" t="s">
        <v>2848</v>
      </c>
      <c r="I1254" t="s">
        <v>57</v>
      </c>
      <c r="J1254" t="s">
        <v>2849</v>
      </c>
      <c r="K1254">
        <v>552</v>
      </c>
      <c r="L1254">
        <v>552</v>
      </c>
      <c r="M1254">
        <v>0</v>
      </c>
      <c r="N1254">
        <v>530</v>
      </c>
      <c r="O1254">
        <v>0</v>
      </c>
      <c r="P1254">
        <v>629.85699999999997</v>
      </c>
      <c r="Q1254">
        <v>654.45600000000002</v>
      </c>
      <c r="R1254">
        <v>40000</v>
      </c>
      <c r="S1254">
        <v>983960</v>
      </c>
      <c r="T1254">
        <v>0</v>
      </c>
      <c r="U1254">
        <v>150000</v>
      </c>
      <c r="V1254">
        <v>833960</v>
      </c>
      <c r="W1254">
        <v>6422</v>
      </c>
      <c r="X1254">
        <v>745700</v>
      </c>
      <c r="Y1254">
        <v>752122</v>
      </c>
      <c r="Z1254">
        <v>9.81</v>
      </c>
      <c r="AA1254">
        <v>4413341.67</v>
      </c>
      <c r="AB1254">
        <v>4842072.67</v>
      </c>
      <c r="AC1254">
        <v>0.90190000000000003</v>
      </c>
      <c r="AD1254">
        <v>1.0971</v>
      </c>
      <c r="AE1254">
        <v>10.76</v>
      </c>
      <c r="AH1254">
        <v>0</v>
      </c>
      <c r="AI1254">
        <v>0</v>
      </c>
      <c r="AJ1254">
        <v>0</v>
      </c>
      <c r="AK1254">
        <v>3728.5</v>
      </c>
      <c r="AL1254">
        <v>0</v>
      </c>
    </row>
    <row r="1255" spans="1:38" hidden="1" x14ac:dyDescent="0.25">
      <c r="A1255">
        <v>2339</v>
      </c>
      <c r="B1255" t="s">
        <v>52</v>
      </c>
      <c r="C1255" t="s">
        <v>120</v>
      </c>
      <c r="D1255" t="s">
        <v>196</v>
      </c>
      <c r="E1255" t="s">
        <v>1009</v>
      </c>
      <c r="F1255" t="s">
        <v>196</v>
      </c>
      <c r="H1255" t="s">
        <v>2850</v>
      </c>
      <c r="I1255" t="s">
        <v>57</v>
      </c>
      <c r="J1255" t="s">
        <v>2851</v>
      </c>
      <c r="K1255">
        <v>599</v>
      </c>
      <c r="L1255">
        <v>599</v>
      </c>
      <c r="M1255">
        <v>0</v>
      </c>
      <c r="N1255">
        <v>598</v>
      </c>
      <c r="O1255">
        <v>0</v>
      </c>
      <c r="P1255">
        <v>815.02700000000004</v>
      </c>
      <c r="Q1255">
        <v>835.44899999999996</v>
      </c>
      <c r="R1255">
        <v>20000</v>
      </c>
      <c r="S1255">
        <v>408440</v>
      </c>
      <c r="T1255">
        <v>0</v>
      </c>
      <c r="U1255">
        <v>0</v>
      </c>
      <c r="V1255">
        <v>408440</v>
      </c>
      <c r="W1255">
        <v>843</v>
      </c>
      <c r="X1255">
        <v>368794.51299999998</v>
      </c>
      <c r="Y1255">
        <v>369637.51299999998</v>
      </c>
      <c r="Z1255">
        <v>9.5</v>
      </c>
      <c r="AA1255">
        <v>2174360.46</v>
      </c>
      <c r="AB1255">
        <v>4339183.949</v>
      </c>
      <c r="AC1255">
        <v>0.90500000000000003</v>
      </c>
      <c r="AD1255">
        <v>1.9956</v>
      </c>
      <c r="AE1255">
        <v>18.96</v>
      </c>
      <c r="AH1255">
        <v>0</v>
      </c>
      <c r="AI1255">
        <v>0</v>
      </c>
      <c r="AJ1255">
        <v>0</v>
      </c>
      <c r="AK1255">
        <v>2842.5</v>
      </c>
      <c r="AL1255">
        <v>0</v>
      </c>
    </row>
    <row r="1256" spans="1:38" hidden="1" x14ac:dyDescent="0.25">
      <c r="A1256">
        <v>2340</v>
      </c>
      <c r="B1256" t="s">
        <v>71</v>
      </c>
      <c r="C1256" t="s">
        <v>72</v>
      </c>
      <c r="D1256" t="s">
        <v>375</v>
      </c>
      <c r="E1256" t="s">
        <v>376</v>
      </c>
      <c r="F1256" t="s">
        <v>375</v>
      </c>
      <c r="H1256" t="s">
        <v>2852</v>
      </c>
      <c r="I1256" t="s">
        <v>378</v>
      </c>
      <c r="J1256" t="s">
        <v>2853</v>
      </c>
      <c r="K1256">
        <v>1453</v>
      </c>
      <c r="L1256">
        <v>1453</v>
      </c>
      <c r="M1256">
        <v>0</v>
      </c>
      <c r="N1256">
        <v>153</v>
      </c>
      <c r="O1256">
        <v>0</v>
      </c>
      <c r="P1256">
        <v>585.08500000000004</v>
      </c>
      <c r="Q1256">
        <v>596.27200000000005</v>
      </c>
      <c r="R1256">
        <v>40000</v>
      </c>
      <c r="S1256">
        <v>447480</v>
      </c>
      <c r="T1256">
        <v>0</v>
      </c>
      <c r="U1256">
        <v>100000</v>
      </c>
      <c r="V1256">
        <v>347480</v>
      </c>
      <c r="W1256">
        <v>101159.3</v>
      </c>
      <c r="X1256">
        <v>226440</v>
      </c>
      <c r="Y1256">
        <v>327599.3</v>
      </c>
      <c r="Z1256">
        <v>5.72</v>
      </c>
      <c r="AA1256">
        <v>2500629.15</v>
      </c>
      <c r="AB1256">
        <v>3798892.75</v>
      </c>
      <c r="AC1256">
        <v>0.94279999999999997</v>
      </c>
      <c r="AD1256">
        <v>1.5192000000000001</v>
      </c>
      <c r="AE1256">
        <v>8.69</v>
      </c>
      <c r="AH1256">
        <v>0</v>
      </c>
      <c r="AI1256">
        <v>0</v>
      </c>
      <c r="AJ1256">
        <v>0</v>
      </c>
      <c r="AK1256">
        <v>1530</v>
      </c>
      <c r="AL1256">
        <v>0</v>
      </c>
    </row>
    <row r="1257" spans="1:38" hidden="1" x14ac:dyDescent="0.25">
      <c r="A1257">
        <v>2341</v>
      </c>
      <c r="B1257" t="s">
        <v>39</v>
      </c>
      <c r="C1257" t="s">
        <v>187</v>
      </c>
      <c r="D1257" t="s">
        <v>636</v>
      </c>
      <c r="E1257" t="s">
        <v>839</v>
      </c>
      <c r="F1257" t="s">
        <v>636</v>
      </c>
      <c r="H1257" t="s">
        <v>2854</v>
      </c>
      <c r="I1257" t="s">
        <v>57</v>
      </c>
      <c r="J1257" t="s">
        <v>2855</v>
      </c>
      <c r="K1257">
        <v>717</v>
      </c>
      <c r="L1257">
        <v>717</v>
      </c>
      <c r="M1257">
        <v>0</v>
      </c>
      <c r="N1257">
        <v>715</v>
      </c>
      <c r="O1257">
        <v>0</v>
      </c>
      <c r="P1257">
        <v>16.692</v>
      </c>
      <c r="Q1257">
        <v>54.923000000000002</v>
      </c>
      <c r="R1257">
        <v>40000</v>
      </c>
      <c r="S1257">
        <v>1529240</v>
      </c>
      <c r="T1257">
        <v>0</v>
      </c>
      <c r="U1257">
        <v>0</v>
      </c>
      <c r="V1257">
        <v>1529240</v>
      </c>
      <c r="W1257">
        <v>16</v>
      </c>
      <c r="X1257">
        <v>1087200</v>
      </c>
      <c r="Y1257">
        <v>1087216</v>
      </c>
      <c r="Z1257">
        <v>28.9</v>
      </c>
      <c r="AA1257">
        <v>6382090</v>
      </c>
      <c r="AB1257">
        <v>12763954</v>
      </c>
      <c r="AC1257">
        <v>0.71099999999999997</v>
      </c>
      <c r="AD1257">
        <v>2</v>
      </c>
      <c r="AE1257">
        <v>57.8</v>
      </c>
      <c r="AH1257">
        <v>0</v>
      </c>
      <c r="AI1257">
        <v>0</v>
      </c>
      <c r="AJ1257">
        <v>0</v>
      </c>
      <c r="AK1257">
        <v>5436</v>
      </c>
      <c r="AL1257">
        <v>0</v>
      </c>
    </row>
    <row r="1258" spans="1:38" hidden="1" x14ac:dyDescent="0.25">
      <c r="A1258">
        <v>2343</v>
      </c>
      <c r="B1258" t="s">
        <v>94</v>
      </c>
      <c r="C1258" t="s">
        <v>166</v>
      </c>
      <c r="D1258" t="s">
        <v>175</v>
      </c>
      <c r="E1258" t="s">
        <v>337</v>
      </c>
      <c r="F1258" t="s">
        <v>175</v>
      </c>
      <c r="H1258" t="s">
        <v>2856</v>
      </c>
      <c r="I1258" t="s">
        <v>57</v>
      </c>
      <c r="J1258" t="s">
        <v>2857</v>
      </c>
      <c r="K1258">
        <v>188</v>
      </c>
      <c r="L1258">
        <v>188</v>
      </c>
      <c r="M1258">
        <v>0</v>
      </c>
      <c r="N1258">
        <v>177</v>
      </c>
      <c r="O1258">
        <v>0</v>
      </c>
      <c r="P1258">
        <v>496.70100000000002</v>
      </c>
      <c r="Q1258">
        <v>513.94200000000001</v>
      </c>
      <c r="R1258">
        <v>20000</v>
      </c>
      <c r="S1258">
        <v>344820</v>
      </c>
      <c r="T1258">
        <v>0</v>
      </c>
      <c r="U1258">
        <v>0</v>
      </c>
      <c r="V1258">
        <v>344820</v>
      </c>
      <c r="W1258">
        <v>104</v>
      </c>
      <c r="X1258">
        <v>302200</v>
      </c>
      <c r="Y1258">
        <v>302304</v>
      </c>
      <c r="Z1258">
        <v>12.33</v>
      </c>
      <c r="AA1258">
        <v>1760836.2</v>
      </c>
      <c r="AB1258">
        <v>3534423.2</v>
      </c>
      <c r="AC1258">
        <v>0.87670000000000003</v>
      </c>
      <c r="AD1258">
        <v>2.0072000000000001</v>
      </c>
      <c r="AE1258">
        <v>24.75</v>
      </c>
      <c r="AH1258">
        <v>0</v>
      </c>
      <c r="AI1258">
        <v>0</v>
      </c>
      <c r="AJ1258">
        <v>0</v>
      </c>
      <c r="AK1258">
        <v>1511</v>
      </c>
      <c r="AL1258">
        <v>0</v>
      </c>
    </row>
    <row r="1259" spans="1:38" hidden="1" x14ac:dyDescent="0.25">
      <c r="A1259">
        <v>2345</v>
      </c>
      <c r="B1259" t="s">
        <v>94</v>
      </c>
      <c r="C1259" t="s">
        <v>95</v>
      </c>
      <c r="D1259" t="s">
        <v>151</v>
      </c>
      <c r="E1259" t="s">
        <v>152</v>
      </c>
      <c r="F1259" t="s">
        <v>151</v>
      </c>
      <c r="H1259" t="s">
        <v>2858</v>
      </c>
      <c r="I1259" t="s">
        <v>57</v>
      </c>
      <c r="J1259" t="s">
        <v>2859</v>
      </c>
      <c r="K1259">
        <v>287</v>
      </c>
      <c r="L1259">
        <v>287</v>
      </c>
      <c r="M1259">
        <v>0</v>
      </c>
      <c r="N1259">
        <v>255</v>
      </c>
      <c r="O1259">
        <v>0</v>
      </c>
      <c r="P1259">
        <v>3211.6</v>
      </c>
      <c r="Q1259">
        <v>3446.4</v>
      </c>
      <c r="R1259">
        <v>2000</v>
      </c>
      <c r="S1259">
        <v>469600</v>
      </c>
      <c r="T1259">
        <v>0</v>
      </c>
      <c r="U1259">
        <v>0</v>
      </c>
      <c r="V1259">
        <v>469600</v>
      </c>
      <c r="W1259">
        <v>1121</v>
      </c>
      <c r="X1259">
        <v>423867.837</v>
      </c>
      <c r="Y1259">
        <v>424988.837</v>
      </c>
      <c r="Z1259">
        <v>9.5</v>
      </c>
      <c r="AA1259">
        <v>2500549.5699999998</v>
      </c>
      <c r="AB1259">
        <v>4988944.7149999999</v>
      </c>
      <c r="AC1259">
        <v>0.90500000000000003</v>
      </c>
      <c r="AD1259">
        <v>1.9951000000000001</v>
      </c>
      <c r="AE1259">
        <v>18.95</v>
      </c>
      <c r="AH1259">
        <v>0</v>
      </c>
      <c r="AI1259">
        <v>0</v>
      </c>
      <c r="AJ1259">
        <v>0</v>
      </c>
      <c r="AK1259">
        <v>2443</v>
      </c>
      <c r="AL1259">
        <v>0</v>
      </c>
    </row>
    <row r="1260" spans="1:38" hidden="1" x14ac:dyDescent="0.25">
      <c r="A1260">
        <v>2346</v>
      </c>
      <c r="B1260" t="s">
        <v>52</v>
      </c>
      <c r="C1260" t="s">
        <v>53</v>
      </c>
      <c r="D1260" t="s">
        <v>59</v>
      </c>
      <c r="E1260" t="s">
        <v>940</v>
      </c>
      <c r="F1260" t="s">
        <v>59</v>
      </c>
      <c r="H1260" t="s">
        <v>2860</v>
      </c>
      <c r="I1260" t="s">
        <v>57</v>
      </c>
      <c r="J1260" t="s">
        <v>2861</v>
      </c>
      <c r="K1260">
        <v>462</v>
      </c>
      <c r="L1260">
        <v>462</v>
      </c>
      <c r="M1260">
        <v>0</v>
      </c>
      <c r="N1260">
        <v>461</v>
      </c>
      <c r="O1260">
        <v>0</v>
      </c>
      <c r="P1260">
        <v>684.46500000000003</v>
      </c>
      <c r="Q1260">
        <v>701.76800000000003</v>
      </c>
      <c r="R1260">
        <v>30000</v>
      </c>
      <c r="S1260">
        <v>519090</v>
      </c>
      <c r="T1260">
        <v>200000</v>
      </c>
      <c r="U1260">
        <v>0</v>
      </c>
      <c r="V1260">
        <v>719090</v>
      </c>
      <c r="W1260">
        <v>46</v>
      </c>
      <c r="X1260">
        <v>650730.98400000005</v>
      </c>
      <c r="Y1260">
        <v>650776.98400000005</v>
      </c>
      <c r="Z1260">
        <v>9.5</v>
      </c>
      <c r="AA1260">
        <v>3820218.28</v>
      </c>
      <c r="AB1260">
        <v>7640009.1260000002</v>
      </c>
      <c r="AC1260">
        <v>0.90500000000000003</v>
      </c>
      <c r="AD1260">
        <v>1.9999</v>
      </c>
      <c r="AE1260">
        <v>19</v>
      </c>
      <c r="AH1260">
        <v>0</v>
      </c>
      <c r="AI1260">
        <v>0</v>
      </c>
      <c r="AJ1260">
        <v>0</v>
      </c>
      <c r="AK1260">
        <v>3366.5</v>
      </c>
      <c r="AL1260">
        <v>0</v>
      </c>
    </row>
    <row r="1261" spans="1:38" hidden="1" x14ac:dyDescent="0.25">
      <c r="A1261">
        <v>2347</v>
      </c>
      <c r="B1261" t="s">
        <v>94</v>
      </c>
      <c r="C1261" t="s">
        <v>102</v>
      </c>
      <c r="D1261" t="s">
        <v>159</v>
      </c>
      <c r="E1261" t="s">
        <v>842</v>
      </c>
      <c r="F1261" t="s">
        <v>159</v>
      </c>
      <c r="H1261" t="s">
        <v>2862</v>
      </c>
      <c r="I1261" t="s">
        <v>57</v>
      </c>
      <c r="J1261" t="s">
        <v>2863</v>
      </c>
      <c r="K1261">
        <v>374</v>
      </c>
      <c r="L1261">
        <v>374</v>
      </c>
      <c r="M1261">
        <v>0</v>
      </c>
      <c r="N1261">
        <v>330</v>
      </c>
      <c r="O1261">
        <v>0</v>
      </c>
      <c r="P1261">
        <v>667.66600000000005</v>
      </c>
      <c r="Q1261">
        <v>688.91499999999996</v>
      </c>
      <c r="R1261">
        <v>20000</v>
      </c>
      <c r="S1261">
        <v>424980</v>
      </c>
      <c r="T1261">
        <v>0</v>
      </c>
      <c r="U1261">
        <v>0</v>
      </c>
      <c r="V1261">
        <v>424980</v>
      </c>
      <c r="W1261">
        <v>867</v>
      </c>
      <c r="X1261">
        <v>383738.65299999999</v>
      </c>
      <c r="Y1261">
        <v>384605.65299999999</v>
      </c>
      <c r="Z1261">
        <v>9.5</v>
      </c>
      <c r="AA1261">
        <v>2263846.31</v>
      </c>
      <c r="AB1261">
        <v>4516448.1449999996</v>
      </c>
      <c r="AC1261">
        <v>0.90500000000000003</v>
      </c>
      <c r="AD1261">
        <v>1.9950000000000001</v>
      </c>
      <c r="AE1261">
        <v>18.95</v>
      </c>
      <c r="AH1261">
        <v>0</v>
      </c>
      <c r="AI1261">
        <v>0</v>
      </c>
      <c r="AJ1261">
        <v>0</v>
      </c>
      <c r="AK1261">
        <v>3027.5</v>
      </c>
      <c r="AL1261">
        <v>0</v>
      </c>
    </row>
    <row r="1262" spans="1:38" hidden="1" x14ac:dyDescent="0.25">
      <c r="A1262">
        <v>2348</v>
      </c>
      <c r="B1262" t="s">
        <v>52</v>
      </c>
      <c r="C1262" t="s">
        <v>120</v>
      </c>
      <c r="D1262" t="s">
        <v>196</v>
      </c>
      <c r="E1262" t="s">
        <v>1009</v>
      </c>
      <c r="F1262" t="s">
        <v>196</v>
      </c>
      <c r="H1262" t="s">
        <v>2864</v>
      </c>
      <c r="I1262" t="s">
        <v>57</v>
      </c>
      <c r="J1262" t="s">
        <v>2865</v>
      </c>
      <c r="K1262">
        <v>222</v>
      </c>
      <c r="L1262">
        <v>222</v>
      </c>
      <c r="M1262">
        <v>0</v>
      </c>
      <c r="N1262">
        <v>220</v>
      </c>
      <c r="O1262">
        <v>0</v>
      </c>
      <c r="P1262">
        <v>614.851</v>
      </c>
      <c r="Q1262">
        <v>629.63499999999999</v>
      </c>
      <c r="R1262">
        <v>30000</v>
      </c>
      <c r="S1262">
        <v>443520</v>
      </c>
      <c r="T1262">
        <v>0</v>
      </c>
      <c r="U1262">
        <v>95000</v>
      </c>
      <c r="V1262">
        <v>348520</v>
      </c>
      <c r="W1262">
        <v>151</v>
      </c>
      <c r="X1262">
        <v>315500</v>
      </c>
      <c r="Y1262">
        <v>315651</v>
      </c>
      <c r="Z1262">
        <v>9.43</v>
      </c>
      <c r="AA1262">
        <v>1853231.57</v>
      </c>
      <c r="AB1262">
        <v>3704675.57</v>
      </c>
      <c r="AC1262">
        <v>0.90569999999999995</v>
      </c>
      <c r="AD1262">
        <v>1.9990000000000001</v>
      </c>
      <c r="AE1262">
        <v>18.850000000000001</v>
      </c>
      <c r="AH1262">
        <v>0</v>
      </c>
      <c r="AI1262">
        <v>0</v>
      </c>
      <c r="AJ1262">
        <v>0</v>
      </c>
      <c r="AK1262">
        <v>1577.5</v>
      </c>
      <c r="AL1262">
        <v>0</v>
      </c>
    </row>
    <row r="1263" spans="1:38" hidden="1" x14ac:dyDescent="0.25">
      <c r="A1263">
        <v>2349</v>
      </c>
      <c r="B1263" t="s">
        <v>71</v>
      </c>
      <c r="C1263" t="s">
        <v>108</v>
      </c>
      <c r="D1263" t="s">
        <v>340</v>
      </c>
      <c r="E1263" t="s">
        <v>658</v>
      </c>
      <c r="F1263" t="s">
        <v>340</v>
      </c>
      <c r="H1263" t="s">
        <v>2808</v>
      </c>
      <c r="I1263" t="s">
        <v>57</v>
      </c>
      <c r="J1263" t="s">
        <v>2866</v>
      </c>
      <c r="K1263">
        <v>774</v>
      </c>
      <c r="L1263">
        <v>774</v>
      </c>
      <c r="M1263">
        <v>0</v>
      </c>
      <c r="N1263">
        <v>738</v>
      </c>
      <c r="O1263">
        <v>0</v>
      </c>
      <c r="P1263">
        <v>833.572</v>
      </c>
      <c r="Q1263">
        <v>857.20100000000002</v>
      </c>
      <c r="R1263">
        <v>1000</v>
      </c>
      <c r="S1263">
        <v>23629</v>
      </c>
      <c r="T1263">
        <v>0</v>
      </c>
      <c r="U1263">
        <v>0</v>
      </c>
      <c r="V1263">
        <v>23629</v>
      </c>
      <c r="W1263">
        <v>1862</v>
      </c>
      <c r="X1263">
        <v>40908.629999999997</v>
      </c>
      <c r="Y1263">
        <v>42770.63</v>
      </c>
      <c r="Z1263">
        <v>-81.010000000000005</v>
      </c>
      <c r="AA1263">
        <v>261015.8</v>
      </c>
      <c r="AB1263">
        <v>260991.8</v>
      </c>
      <c r="AC1263">
        <v>1.8101</v>
      </c>
      <c r="AD1263">
        <v>0.99990000000000001</v>
      </c>
      <c r="AE1263">
        <v>-81</v>
      </c>
      <c r="AH1263">
        <v>0</v>
      </c>
      <c r="AI1263">
        <v>0</v>
      </c>
      <c r="AJ1263">
        <v>0</v>
      </c>
      <c r="AK1263">
        <v>3651.9</v>
      </c>
      <c r="AL1263">
        <v>0</v>
      </c>
    </row>
    <row r="1264" spans="1:38" hidden="1" x14ac:dyDescent="0.25">
      <c r="A1264">
        <v>2350</v>
      </c>
      <c r="B1264" t="s">
        <v>52</v>
      </c>
      <c r="C1264" t="s">
        <v>53</v>
      </c>
      <c r="D1264" t="s">
        <v>59</v>
      </c>
      <c r="E1264" t="s">
        <v>778</v>
      </c>
      <c r="F1264" t="s">
        <v>59</v>
      </c>
      <c r="H1264" t="s">
        <v>2867</v>
      </c>
      <c r="I1264" t="s">
        <v>57</v>
      </c>
      <c r="J1264" t="s">
        <v>2868</v>
      </c>
      <c r="K1264">
        <v>471</v>
      </c>
      <c r="L1264">
        <v>471</v>
      </c>
      <c r="M1264">
        <v>0</v>
      </c>
      <c r="N1264">
        <v>471</v>
      </c>
      <c r="O1264">
        <v>0</v>
      </c>
      <c r="P1264">
        <v>702.82799999999997</v>
      </c>
      <c r="Q1264">
        <v>718.07899999999995</v>
      </c>
      <c r="R1264">
        <v>30000</v>
      </c>
      <c r="S1264">
        <v>457530</v>
      </c>
      <c r="T1264">
        <v>300000</v>
      </c>
      <c r="U1264">
        <v>0</v>
      </c>
      <c r="V1264">
        <v>757530</v>
      </c>
      <c r="W1264">
        <v>0</v>
      </c>
      <c r="X1264">
        <v>685564.72</v>
      </c>
      <c r="Y1264">
        <v>685564.72</v>
      </c>
      <c r="Z1264">
        <v>9.5</v>
      </c>
      <c r="AA1264">
        <v>4024263.98</v>
      </c>
      <c r="AB1264">
        <v>8048528.7259999998</v>
      </c>
      <c r="AC1264">
        <v>0.90500000000000003</v>
      </c>
      <c r="AD1264">
        <v>2</v>
      </c>
      <c r="AE1264">
        <v>19</v>
      </c>
      <c r="AH1264">
        <v>0</v>
      </c>
      <c r="AI1264">
        <v>0</v>
      </c>
      <c r="AJ1264">
        <v>0</v>
      </c>
      <c r="AK1264">
        <v>3962</v>
      </c>
      <c r="AL1264">
        <v>0</v>
      </c>
    </row>
    <row r="1265" spans="1:38" hidden="1" x14ac:dyDescent="0.25">
      <c r="A1265">
        <v>2351</v>
      </c>
      <c r="B1265" t="s">
        <v>52</v>
      </c>
      <c r="C1265" t="s">
        <v>53</v>
      </c>
      <c r="D1265" t="s">
        <v>59</v>
      </c>
      <c r="E1265" t="s">
        <v>778</v>
      </c>
      <c r="F1265" t="s">
        <v>59</v>
      </c>
      <c r="H1265" t="s">
        <v>2869</v>
      </c>
      <c r="I1265" t="s">
        <v>57</v>
      </c>
      <c r="J1265" t="s">
        <v>2870</v>
      </c>
      <c r="K1265">
        <v>221</v>
      </c>
      <c r="L1265">
        <v>221</v>
      </c>
      <c r="M1265">
        <v>0</v>
      </c>
      <c r="N1265">
        <v>221</v>
      </c>
      <c r="O1265">
        <v>0</v>
      </c>
      <c r="P1265">
        <v>577.92899999999997</v>
      </c>
      <c r="Q1265">
        <v>595.13800000000003</v>
      </c>
      <c r="R1265">
        <v>20000</v>
      </c>
      <c r="S1265">
        <v>344180</v>
      </c>
      <c r="T1265">
        <v>50000</v>
      </c>
      <c r="U1265">
        <v>0</v>
      </c>
      <c r="V1265">
        <v>394180</v>
      </c>
      <c r="W1265">
        <v>0</v>
      </c>
      <c r="X1265">
        <v>356732.60499999998</v>
      </c>
      <c r="Y1265">
        <v>356732.60499999998</v>
      </c>
      <c r="Z1265">
        <v>9.5</v>
      </c>
      <c r="AA1265">
        <v>2094019.75</v>
      </c>
      <c r="AB1265">
        <v>4188040.0989999999</v>
      </c>
      <c r="AC1265">
        <v>0.90500000000000003</v>
      </c>
      <c r="AD1265">
        <v>2</v>
      </c>
      <c r="AE1265">
        <v>19</v>
      </c>
      <c r="AH1265">
        <v>0</v>
      </c>
      <c r="AI1265">
        <v>0</v>
      </c>
      <c r="AJ1265">
        <v>0</v>
      </c>
      <c r="AK1265">
        <v>1845</v>
      </c>
      <c r="AL1265">
        <v>0</v>
      </c>
    </row>
    <row r="1266" spans="1:38" hidden="1" x14ac:dyDescent="0.25">
      <c r="A1266">
        <v>2352</v>
      </c>
      <c r="B1266" t="s">
        <v>94</v>
      </c>
      <c r="C1266" t="s">
        <v>166</v>
      </c>
      <c r="D1266" t="s">
        <v>175</v>
      </c>
      <c r="E1266" t="s">
        <v>337</v>
      </c>
      <c r="F1266" t="s">
        <v>175</v>
      </c>
      <c r="H1266" t="s">
        <v>2871</v>
      </c>
      <c r="I1266" t="s">
        <v>43</v>
      </c>
      <c r="J1266" t="s">
        <v>2872</v>
      </c>
      <c r="K1266">
        <v>1661</v>
      </c>
      <c r="L1266">
        <v>1661</v>
      </c>
      <c r="M1266">
        <v>0</v>
      </c>
      <c r="N1266">
        <v>1</v>
      </c>
      <c r="O1266">
        <v>0</v>
      </c>
      <c r="P1266">
        <v>400.43099999999998</v>
      </c>
      <c r="Q1266">
        <v>408.16399999999999</v>
      </c>
      <c r="R1266">
        <v>20000</v>
      </c>
      <c r="S1266">
        <v>154660</v>
      </c>
      <c r="T1266">
        <v>0</v>
      </c>
      <c r="U1266">
        <v>8500</v>
      </c>
      <c r="V1266">
        <v>146160</v>
      </c>
      <c r="W1266">
        <v>130967</v>
      </c>
      <c r="X1266">
        <v>1263.17</v>
      </c>
      <c r="Y1266">
        <v>132230.17000000001</v>
      </c>
      <c r="Z1266">
        <v>9.5299999999999994</v>
      </c>
      <c r="AA1266">
        <v>68199.38</v>
      </c>
      <c r="AB1266">
        <v>1354541.818</v>
      </c>
      <c r="AC1266">
        <v>0.90469999999999995</v>
      </c>
      <c r="AD1266">
        <v>19.861499999999999</v>
      </c>
      <c r="AE1266">
        <v>189.28</v>
      </c>
      <c r="AH1266">
        <v>0</v>
      </c>
      <c r="AI1266">
        <v>0</v>
      </c>
      <c r="AJ1266">
        <v>0</v>
      </c>
      <c r="AK1266">
        <v>10</v>
      </c>
      <c r="AL1266">
        <v>0</v>
      </c>
    </row>
    <row r="1267" spans="1:38" hidden="1" x14ac:dyDescent="0.25">
      <c r="A1267">
        <v>2353</v>
      </c>
      <c r="B1267" t="s">
        <v>52</v>
      </c>
      <c r="C1267" t="s">
        <v>120</v>
      </c>
      <c r="D1267" t="s">
        <v>196</v>
      </c>
      <c r="E1267" t="s">
        <v>246</v>
      </c>
      <c r="F1267" t="s">
        <v>196</v>
      </c>
      <c r="H1267" t="s">
        <v>2873</v>
      </c>
      <c r="I1267" t="s">
        <v>57</v>
      </c>
      <c r="J1267" t="s">
        <v>2874</v>
      </c>
      <c r="K1267">
        <v>274</v>
      </c>
      <c r="L1267">
        <v>274</v>
      </c>
      <c r="M1267">
        <v>0</v>
      </c>
      <c r="N1267">
        <v>274</v>
      </c>
      <c r="O1267">
        <v>0</v>
      </c>
      <c r="P1267">
        <v>472.06200000000001</v>
      </c>
      <c r="Q1267">
        <v>486.88799999999998</v>
      </c>
      <c r="R1267">
        <v>30000</v>
      </c>
      <c r="S1267">
        <v>444780</v>
      </c>
      <c r="T1267">
        <v>0</v>
      </c>
      <c r="U1267">
        <v>60000</v>
      </c>
      <c r="V1267">
        <v>384780</v>
      </c>
      <c r="W1267">
        <v>0</v>
      </c>
      <c r="X1267">
        <v>360200</v>
      </c>
      <c r="Y1267">
        <v>360200</v>
      </c>
      <c r="Z1267">
        <v>6.39</v>
      </c>
      <c r="AA1267">
        <v>2114374</v>
      </c>
      <c r="AB1267">
        <v>4228748</v>
      </c>
      <c r="AC1267">
        <v>0.93610000000000004</v>
      </c>
      <c r="AD1267">
        <v>2</v>
      </c>
      <c r="AE1267">
        <v>12.78</v>
      </c>
      <c r="AH1267">
        <v>0</v>
      </c>
      <c r="AI1267">
        <v>0</v>
      </c>
      <c r="AJ1267">
        <v>0</v>
      </c>
      <c r="AK1267">
        <v>1801</v>
      </c>
      <c r="AL1267">
        <v>0</v>
      </c>
    </row>
    <row r="1268" spans="1:38" hidden="1" x14ac:dyDescent="0.25">
      <c r="A1268">
        <v>2354</v>
      </c>
      <c r="B1268" t="s">
        <v>52</v>
      </c>
      <c r="C1268" t="s">
        <v>53</v>
      </c>
      <c r="D1268" t="s">
        <v>203</v>
      </c>
      <c r="E1268" t="s">
        <v>204</v>
      </c>
      <c r="F1268" t="s">
        <v>203</v>
      </c>
      <c r="H1268" t="s">
        <v>2875</v>
      </c>
      <c r="I1268" t="s">
        <v>57</v>
      </c>
      <c r="J1268" t="s">
        <v>2876</v>
      </c>
      <c r="K1268">
        <v>257</v>
      </c>
      <c r="L1268">
        <v>257</v>
      </c>
      <c r="M1268">
        <v>0</v>
      </c>
      <c r="N1268">
        <v>256</v>
      </c>
      <c r="O1268">
        <v>0</v>
      </c>
      <c r="P1268">
        <v>326.14100000000002</v>
      </c>
      <c r="Q1268">
        <v>336.93900000000002</v>
      </c>
      <c r="R1268">
        <v>40000</v>
      </c>
      <c r="S1268">
        <v>431920</v>
      </c>
      <c r="T1268">
        <v>0</v>
      </c>
      <c r="U1268">
        <v>20000</v>
      </c>
      <c r="V1268">
        <v>411920</v>
      </c>
      <c r="W1268">
        <v>0</v>
      </c>
      <c r="X1268">
        <v>372787.62099999998</v>
      </c>
      <c r="Y1268">
        <v>372787.62099999998</v>
      </c>
      <c r="Z1268">
        <v>9.5</v>
      </c>
      <c r="AA1268">
        <v>2190963.2599999998</v>
      </c>
      <c r="AB1268">
        <v>4379226.5449999999</v>
      </c>
      <c r="AC1268">
        <v>0.90500000000000003</v>
      </c>
      <c r="AD1268">
        <v>1.9987999999999999</v>
      </c>
      <c r="AE1268">
        <v>18.989999999999998</v>
      </c>
      <c r="AH1268">
        <v>0</v>
      </c>
      <c r="AI1268">
        <v>0</v>
      </c>
      <c r="AJ1268">
        <v>0</v>
      </c>
      <c r="AK1268">
        <v>1866</v>
      </c>
      <c r="AL1268">
        <v>0</v>
      </c>
    </row>
    <row r="1269" spans="1:38" hidden="1" x14ac:dyDescent="0.25">
      <c r="A1269">
        <v>2356</v>
      </c>
      <c r="B1269" t="s">
        <v>52</v>
      </c>
      <c r="C1269" t="s">
        <v>52</v>
      </c>
      <c r="D1269" t="s">
        <v>112</v>
      </c>
      <c r="E1269" t="s">
        <v>740</v>
      </c>
      <c r="F1269" t="s">
        <v>112</v>
      </c>
      <c r="H1269" t="s">
        <v>2877</v>
      </c>
      <c r="I1269" t="s">
        <v>57</v>
      </c>
      <c r="J1269" t="s">
        <v>2878</v>
      </c>
      <c r="K1269">
        <v>451</v>
      </c>
      <c r="L1269">
        <v>451</v>
      </c>
      <c r="M1269">
        <v>0</v>
      </c>
      <c r="N1269">
        <v>449</v>
      </c>
      <c r="O1269">
        <v>0</v>
      </c>
      <c r="P1269">
        <v>777.154</v>
      </c>
      <c r="Q1269">
        <v>801.80700000000002</v>
      </c>
      <c r="R1269">
        <v>20000</v>
      </c>
      <c r="S1269">
        <v>493060</v>
      </c>
      <c r="T1269">
        <v>0</v>
      </c>
      <c r="U1269">
        <v>0</v>
      </c>
      <c r="V1269">
        <v>493060</v>
      </c>
      <c r="W1269">
        <v>25</v>
      </c>
      <c r="X1269">
        <v>446193.75</v>
      </c>
      <c r="Y1269">
        <v>446218.75</v>
      </c>
      <c r="Z1269">
        <v>9.5</v>
      </c>
      <c r="AA1269">
        <v>2619745.4700000002</v>
      </c>
      <c r="AB1269">
        <v>5238720.0070000002</v>
      </c>
      <c r="AC1269">
        <v>0.90500000000000003</v>
      </c>
      <c r="AD1269">
        <v>1.9997</v>
      </c>
      <c r="AE1269">
        <v>19</v>
      </c>
      <c r="AH1269">
        <v>0</v>
      </c>
      <c r="AI1269">
        <v>0</v>
      </c>
      <c r="AJ1269">
        <v>0</v>
      </c>
      <c r="AK1269">
        <v>4490</v>
      </c>
      <c r="AL1269">
        <v>0</v>
      </c>
    </row>
    <row r="1270" spans="1:38" hidden="1" x14ac:dyDescent="0.25">
      <c r="A1270">
        <v>2358</v>
      </c>
      <c r="B1270" t="s">
        <v>94</v>
      </c>
      <c r="C1270" t="s">
        <v>95</v>
      </c>
      <c r="D1270" t="s">
        <v>238</v>
      </c>
      <c r="E1270" t="s">
        <v>239</v>
      </c>
      <c r="F1270" t="s">
        <v>238</v>
      </c>
      <c r="H1270" t="s">
        <v>2879</v>
      </c>
      <c r="I1270" t="s">
        <v>43</v>
      </c>
      <c r="J1270" t="s">
        <v>2880</v>
      </c>
      <c r="K1270">
        <v>1830</v>
      </c>
      <c r="L1270">
        <v>1830</v>
      </c>
      <c r="M1270">
        <v>0</v>
      </c>
      <c r="N1270">
        <v>0</v>
      </c>
      <c r="O1270">
        <v>0</v>
      </c>
      <c r="P1270">
        <v>823.80399999999997</v>
      </c>
      <c r="Q1270">
        <v>844.10900000000004</v>
      </c>
      <c r="R1270">
        <v>10000</v>
      </c>
      <c r="S1270">
        <v>203050</v>
      </c>
      <c r="T1270">
        <v>0</v>
      </c>
      <c r="U1270">
        <v>10000</v>
      </c>
      <c r="V1270">
        <v>193050</v>
      </c>
      <c r="W1270">
        <v>167615.35</v>
      </c>
      <c r="X1270">
        <v>0</v>
      </c>
      <c r="Y1270">
        <v>167615.35</v>
      </c>
      <c r="Z1270">
        <v>13.18</v>
      </c>
      <c r="AA1270">
        <v>1796767.1</v>
      </c>
      <c r="AB1270">
        <v>1103568.1000000001</v>
      </c>
      <c r="AC1270">
        <v>0.86819999999999997</v>
      </c>
      <c r="AD1270">
        <v>0.61419999999999997</v>
      </c>
      <c r="AE1270">
        <v>8.1</v>
      </c>
      <c r="AH1270">
        <v>0</v>
      </c>
      <c r="AI1270">
        <v>0</v>
      </c>
      <c r="AJ1270">
        <v>0</v>
      </c>
      <c r="AK1270">
        <v>0</v>
      </c>
      <c r="AL1270">
        <v>0</v>
      </c>
    </row>
    <row r="1271" spans="1:38" hidden="1" x14ac:dyDescent="0.25">
      <c r="A1271">
        <v>2360</v>
      </c>
      <c r="B1271" t="s">
        <v>52</v>
      </c>
      <c r="C1271" t="s">
        <v>53</v>
      </c>
      <c r="D1271" t="s">
        <v>491</v>
      </c>
      <c r="E1271" t="s">
        <v>492</v>
      </c>
      <c r="F1271" t="s">
        <v>491</v>
      </c>
      <c r="H1271" t="s">
        <v>2881</v>
      </c>
      <c r="I1271" t="s">
        <v>43</v>
      </c>
      <c r="J1271" t="s">
        <v>2882</v>
      </c>
      <c r="K1271">
        <v>3522</v>
      </c>
      <c r="L1271">
        <v>3522</v>
      </c>
      <c r="M1271">
        <v>0</v>
      </c>
      <c r="N1271">
        <v>0</v>
      </c>
      <c r="O1271">
        <v>0</v>
      </c>
      <c r="P1271">
        <v>2207.6579999999999</v>
      </c>
      <c r="Q1271">
        <v>2220.42</v>
      </c>
      <c r="R1271">
        <v>15000</v>
      </c>
      <c r="S1271">
        <v>191430</v>
      </c>
      <c r="T1271">
        <v>580000</v>
      </c>
      <c r="U1271">
        <v>0</v>
      </c>
      <c r="V1271">
        <v>771430</v>
      </c>
      <c r="W1271">
        <v>697837.5</v>
      </c>
      <c r="X1271">
        <v>0</v>
      </c>
      <c r="Y1271">
        <v>697837.5</v>
      </c>
      <c r="Z1271">
        <v>9.5399999999999991</v>
      </c>
      <c r="AA1271">
        <v>6352788.5300000003</v>
      </c>
      <c r="AB1271">
        <v>5512791.8300000001</v>
      </c>
      <c r="AC1271">
        <v>0.90459999999999996</v>
      </c>
      <c r="AD1271">
        <v>0.86780000000000002</v>
      </c>
      <c r="AE1271">
        <v>8.2799999999999994</v>
      </c>
      <c r="AH1271">
        <v>0</v>
      </c>
      <c r="AI1271">
        <v>0</v>
      </c>
      <c r="AJ1271">
        <v>0</v>
      </c>
      <c r="AK1271">
        <v>0</v>
      </c>
      <c r="AL1271">
        <v>0</v>
      </c>
    </row>
    <row r="1272" spans="1:38" hidden="1" x14ac:dyDescent="0.25">
      <c r="A1272">
        <v>2361</v>
      </c>
      <c r="B1272" t="s">
        <v>45</v>
      </c>
      <c r="C1272" t="s">
        <v>45</v>
      </c>
      <c r="D1272" t="s">
        <v>125</v>
      </c>
      <c r="E1272" t="s">
        <v>126</v>
      </c>
      <c r="F1272" t="s">
        <v>125</v>
      </c>
      <c r="H1272" t="s">
        <v>2883</v>
      </c>
      <c r="I1272" t="s">
        <v>57</v>
      </c>
      <c r="J1272" t="s">
        <v>2884</v>
      </c>
      <c r="K1272">
        <v>228</v>
      </c>
      <c r="L1272">
        <v>228</v>
      </c>
      <c r="M1272">
        <v>0</v>
      </c>
      <c r="N1272">
        <v>219</v>
      </c>
      <c r="O1272">
        <v>0</v>
      </c>
      <c r="P1272">
        <v>3181.7</v>
      </c>
      <c r="Q1272">
        <v>3363.5</v>
      </c>
      <c r="R1272">
        <v>1000</v>
      </c>
      <c r="S1272">
        <v>181800</v>
      </c>
      <c r="T1272">
        <v>19800</v>
      </c>
      <c r="U1272">
        <v>0</v>
      </c>
      <c r="V1272">
        <v>201600</v>
      </c>
      <c r="W1272">
        <v>941</v>
      </c>
      <c r="X1272">
        <v>181687.671</v>
      </c>
      <c r="Y1272">
        <v>182628.671</v>
      </c>
      <c r="Z1272">
        <v>9.41</v>
      </c>
      <c r="AA1272">
        <v>1077393.83</v>
      </c>
      <c r="AB1272">
        <v>2139677.5329999998</v>
      </c>
      <c r="AC1272">
        <v>0.90590000000000004</v>
      </c>
      <c r="AD1272">
        <v>1.986</v>
      </c>
      <c r="AE1272">
        <v>18.690000000000001</v>
      </c>
      <c r="AH1272">
        <v>0</v>
      </c>
      <c r="AI1272">
        <v>0</v>
      </c>
      <c r="AJ1272">
        <v>0</v>
      </c>
      <c r="AK1272">
        <v>1463.5</v>
      </c>
      <c r="AL1272">
        <v>0</v>
      </c>
    </row>
    <row r="1273" spans="1:38" hidden="1" x14ac:dyDescent="0.25">
      <c r="A1273">
        <v>2362</v>
      </c>
      <c r="B1273" t="s">
        <v>94</v>
      </c>
      <c r="C1273" t="s">
        <v>166</v>
      </c>
      <c r="D1273" t="s">
        <v>167</v>
      </c>
      <c r="E1273" t="s">
        <v>1207</v>
      </c>
      <c r="F1273" t="s">
        <v>167</v>
      </c>
      <c r="H1273" t="s">
        <v>2885</v>
      </c>
      <c r="I1273" t="s">
        <v>57</v>
      </c>
      <c r="J1273" t="s">
        <v>2886</v>
      </c>
      <c r="K1273">
        <v>674</v>
      </c>
      <c r="L1273">
        <v>674</v>
      </c>
      <c r="M1273">
        <v>0</v>
      </c>
      <c r="N1273">
        <v>672</v>
      </c>
      <c r="O1273">
        <v>0</v>
      </c>
      <c r="P1273">
        <v>835.32399999999996</v>
      </c>
      <c r="Q1273">
        <v>857.11</v>
      </c>
      <c r="R1273">
        <v>20000</v>
      </c>
      <c r="S1273">
        <v>435720</v>
      </c>
      <c r="T1273">
        <v>400000</v>
      </c>
      <c r="U1273">
        <v>0</v>
      </c>
      <c r="V1273">
        <v>835720</v>
      </c>
      <c r="W1273">
        <v>41</v>
      </c>
      <c r="X1273">
        <v>756282.24</v>
      </c>
      <c r="Y1273">
        <v>756323.24</v>
      </c>
      <c r="Z1273">
        <v>9.5</v>
      </c>
      <c r="AA1273">
        <v>4439971.53</v>
      </c>
      <c r="AB1273">
        <v>8879269.0099999998</v>
      </c>
      <c r="AC1273">
        <v>0.90500000000000003</v>
      </c>
      <c r="AD1273">
        <v>1.9998</v>
      </c>
      <c r="AE1273">
        <v>19</v>
      </c>
      <c r="AH1273">
        <v>0</v>
      </c>
      <c r="AI1273">
        <v>0</v>
      </c>
      <c r="AJ1273">
        <v>0</v>
      </c>
      <c r="AK1273">
        <v>6720</v>
      </c>
      <c r="AL1273">
        <v>0</v>
      </c>
    </row>
    <row r="1274" spans="1:38" hidden="1" x14ac:dyDescent="0.25">
      <c r="A1274">
        <v>2363</v>
      </c>
      <c r="B1274" t="s">
        <v>45</v>
      </c>
      <c r="C1274" t="s">
        <v>453</v>
      </c>
      <c r="D1274" t="s">
        <v>2887</v>
      </c>
      <c r="E1274" t="s">
        <v>2888</v>
      </c>
      <c r="F1274" t="s">
        <v>2887</v>
      </c>
      <c r="H1274" t="s">
        <v>2889</v>
      </c>
      <c r="I1274" t="s">
        <v>57</v>
      </c>
      <c r="J1274" t="s">
        <v>2890</v>
      </c>
      <c r="K1274">
        <v>558</v>
      </c>
      <c r="L1274">
        <v>558</v>
      </c>
      <c r="M1274">
        <v>0</v>
      </c>
      <c r="N1274">
        <v>544</v>
      </c>
      <c r="O1274">
        <v>0</v>
      </c>
      <c r="P1274">
        <v>607.02700000000004</v>
      </c>
      <c r="Q1274">
        <v>622.60199999999998</v>
      </c>
      <c r="R1274">
        <v>40000</v>
      </c>
      <c r="S1274">
        <v>623000</v>
      </c>
      <c r="T1274">
        <v>50000</v>
      </c>
      <c r="U1274">
        <v>0</v>
      </c>
      <c r="V1274">
        <v>673000</v>
      </c>
      <c r="W1274">
        <v>232</v>
      </c>
      <c r="X1274">
        <v>608834.03899999999</v>
      </c>
      <c r="Y1274">
        <v>609066.03899999999</v>
      </c>
      <c r="Z1274">
        <v>9.5</v>
      </c>
      <c r="AA1274">
        <v>3577286.87</v>
      </c>
      <c r="AB1274">
        <v>7151706.7089999998</v>
      </c>
      <c r="AC1274">
        <v>0.90500000000000003</v>
      </c>
      <c r="AD1274">
        <v>1.9992000000000001</v>
      </c>
      <c r="AE1274">
        <v>18.989999999999998</v>
      </c>
      <c r="AH1274">
        <v>0</v>
      </c>
      <c r="AI1274">
        <v>0</v>
      </c>
      <c r="AJ1274">
        <v>0</v>
      </c>
      <c r="AK1274">
        <v>4100.5</v>
      </c>
      <c r="AL1274">
        <v>0</v>
      </c>
    </row>
    <row r="1275" spans="1:38" hidden="1" x14ac:dyDescent="0.25">
      <c r="A1275">
        <v>2365</v>
      </c>
      <c r="B1275" t="s">
        <v>94</v>
      </c>
      <c r="C1275" t="s">
        <v>95</v>
      </c>
      <c r="D1275" t="s">
        <v>238</v>
      </c>
      <c r="E1275" t="s">
        <v>727</v>
      </c>
      <c r="F1275" t="s">
        <v>238</v>
      </c>
      <c r="H1275" t="s">
        <v>2891</v>
      </c>
      <c r="I1275" t="s">
        <v>57</v>
      </c>
      <c r="J1275" t="s">
        <v>2892</v>
      </c>
      <c r="K1275">
        <v>780</v>
      </c>
      <c r="L1275">
        <v>780</v>
      </c>
      <c r="M1275">
        <v>0</v>
      </c>
      <c r="N1275">
        <v>773</v>
      </c>
      <c r="O1275">
        <v>0</v>
      </c>
      <c r="P1275">
        <v>1203.5060000000001</v>
      </c>
      <c r="Q1275">
        <v>1233.4449999999999</v>
      </c>
      <c r="R1275">
        <v>30000</v>
      </c>
      <c r="S1275">
        <v>898170</v>
      </c>
      <c r="T1275">
        <v>0</v>
      </c>
      <c r="U1275">
        <v>0</v>
      </c>
      <c r="V1275">
        <v>898170</v>
      </c>
      <c r="W1275">
        <v>276</v>
      </c>
      <c r="X1275">
        <v>812570.03599999996</v>
      </c>
      <c r="Y1275">
        <v>812846.03599999996</v>
      </c>
      <c r="Z1275">
        <v>9.5</v>
      </c>
      <c r="AA1275">
        <v>4772542.03</v>
      </c>
      <c r="AB1275">
        <v>9542554.1640000008</v>
      </c>
      <c r="AC1275">
        <v>0.90500000000000003</v>
      </c>
      <c r="AD1275">
        <v>1.9995000000000001</v>
      </c>
      <c r="AE1275">
        <v>19</v>
      </c>
      <c r="AH1275">
        <v>0</v>
      </c>
      <c r="AI1275">
        <v>0</v>
      </c>
      <c r="AJ1275">
        <v>0</v>
      </c>
      <c r="AK1275">
        <v>7120</v>
      </c>
      <c r="AL1275">
        <v>0</v>
      </c>
    </row>
    <row r="1276" spans="1:38" hidden="1" x14ac:dyDescent="0.25">
      <c r="A1276">
        <v>2367</v>
      </c>
      <c r="B1276" t="s">
        <v>94</v>
      </c>
      <c r="C1276" t="s">
        <v>95</v>
      </c>
      <c r="D1276" t="s">
        <v>238</v>
      </c>
      <c r="E1276" t="s">
        <v>727</v>
      </c>
      <c r="F1276" t="s">
        <v>238</v>
      </c>
      <c r="H1276" t="s">
        <v>2893</v>
      </c>
      <c r="I1276" t="s">
        <v>57</v>
      </c>
      <c r="J1276" t="s">
        <v>2894</v>
      </c>
      <c r="K1276">
        <v>483</v>
      </c>
      <c r="L1276">
        <v>483</v>
      </c>
      <c r="M1276">
        <v>0</v>
      </c>
      <c r="N1276">
        <v>477</v>
      </c>
      <c r="O1276">
        <v>0</v>
      </c>
      <c r="P1276">
        <v>1191.7929999999999</v>
      </c>
      <c r="Q1276">
        <v>1218.7180000000001</v>
      </c>
      <c r="R1276">
        <v>20000</v>
      </c>
      <c r="S1276">
        <v>538500</v>
      </c>
      <c r="T1276">
        <v>0</v>
      </c>
      <c r="U1276">
        <v>0</v>
      </c>
      <c r="V1276">
        <v>538500</v>
      </c>
      <c r="W1276">
        <v>129</v>
      </c>
      <c r="X1276">
        <v>487212.23700000002</v>
      </c>
      <c r="Y1276">
        <v>487341.23700000002</v>
      </c>
      <c r="Z1276">
        <v>9.5</v>
      </c>
      <c r="AA1276">
        <v>2861411.34</v>
      </c>
      <c r="AB1276">
        <v>5721210.0120000001</v>
      </c>
      <c r="AC1276">
        <v>0.90500000000000003</v>
      </c>
      <c r="AD1276">
        <v>1.9994000000000001</v>
      </c>
      <c r="AE1276">
        <v>18.989999999999998</v>
      </c>
      <c r="AH1276">
        <v>0</v>
      </c>
      <c r="AI1276">
        <v>0</v>
      </c>
      <c r="AJ1276">
        <v>0</v>
      </c>
      <c r="AK1276">
        <v>4346.5</v>
      </c>
      <c r="AL1276">
        <v>0</v>
      </c>
    </row>
    <row r="1277" spans="1:38" hidden="1" x14ac:dyDescent="0.25">
      <c r="A1277">
        <v>2368</v>
      </c>
      <c r="B1277" t="s">
        <v>94</v>
      </c>
      <c r="C1277" t="s">
        <v>95</v>
      </c>
      <c r="D1277" t="s">
        <v>331</v>
      </c>
      <c r="E1277" t="s">
        <v>509</v>
      </c>
      <c r="F1277" t="s">
        <v>331</v>
      </c>
      <c r="H1277" t="s">
        <v>2895</v>
      </c>
      <c r="I1277" t="s">
        <v>43</v>
      </c>
      <c r="J1277" t="s">
        <v>2896</v>
      </c>
      <c r="K1277">
        <v>1421</v>
      </c>
      <c r="L1277">
        <v>1421</v>
      </c>
      <c r="M1277">
        <v>0</v>
      </c>
      <c r="N1277">
        <v>0</v>
      </c>
      <c r="O1277">
        <v>0</v>
      </c>
      <c r="P1277">
        <v>715.00300000000004</v>
      </c>
      <c r="Q1277">
        <v>731.14</v>
      </c>
      <c r="R1277">
        <v>10000</v>
      </c>
      <c r="S1277">
        <v>161370</v>
      </c>
      <c r="T1277">
        <v>0</v>
      </c>
      <c r="U1277">
        <v>65000</v>
      </c>
      <c r="V1277">
        <v>96370</v>
      </c>
      <c r="W1277">
        <v>86386.5</v>
      </c>
      <c r="X1277">
        <v>0</v>
      </c>
      <c r="Y1277">
        <v>86386.5</v>
      </c>
      <c r="Z1277">
        <v>10.36</v>
      </c>
      <c r="AA1277">
        <v>931902.25</v>
      </c>
      <c r="AB1277">
        <v>485171.62</v>
      </c>
      <c r="AC1277">
        <v>0.89639999999999997</v>
      </c>
      <c r="AD1277">
        <v>0.52059999999999995</v>
      </c>
      <c r="AE1277">
        <v>5.39</v>
      </c>
      <c r="AH1277">
        <v>0</v>
      </c>
      <c r="AI1277">
        <v>0</v>
      </c>
      <c r="AJ1277">
        <v>0</v>
      </c>
      <c r="AK1277">
        <v>0</v>
      </c>
      <c r="AL1277">
        <v>0</v>
      </c>
    </row>
    <row r="1278" spans="1:38" hidden="1" x14ac:dyDescent="0.25">
      <c r="A1278">
        <v>2369</v>
      </c>
      <c r="B1278" t="s">
        <v>52</v>
      </c>
      <c r="C1278" t="s">
        <v>53</v>
      </c>
      <c r="D1278" t="s">
        <v>203</v>
      </c>
      <c r="E1278" t="s">
        <v>204</v>
      </c>
      <c r="F1278" t="s">
        <v>203</v>
      </c>
      <c r="H1278" t="s">
        <v>2897</v>
      </c>
      <c r="I1278" t="s">
        <v>57</v>
      </c>
      <c r="J1278" t="s">
        <v>2898</v>
      </c>
      <c r="K1278">
        <v>404</v>
      </c>
      <c r="L1278">
        <v>404</v>
      </c>
      <c r="M1278">
        <v>0</v>
      </c>
      <c r="N1278">
        <v>401</v>
      </c>
      <c r="O1278">
        <v>0</v>
      </c>
      <c r="P1278">
        <v>509.17</v>
      </c>
      <c r="Q1278">
        <v>521.16999999999996</v>
      </c>
      <c r="R1278">
        <v>40000</v>
      </c>
      <c r="S1278">
        <v>480000</v>
      </c>
      <c r="T1278">
        <v>185000</v>
      </c>
      <c r="U1278">
        <v>0</v>
      </c>
      <c r="V1278">
        <v>665000</v>
      </c>
      <c r="W1278">
        <v>548</v>
      </c>
      <c r="X1278">
        <v>601276.22400000005</v>
      </c>
      <c r="Y1278">
        <v>601824.22400000005</v>
      </c>
      <c r="Z1278">
        <v>9.5</v>
      </c>
      <c r="AA1278">
        <v>3541112.76</v>
      </c>
      <c r="AB1278">
        <v>7062129.2130000005</v>
      </c>
      <c r="AC1278">
        <v>0.90500000000000003</v>
      </c>
      <c r="AD1278">
        <v>1.9943</v>
      </c>
      <c r="AE1278">
        <v>18.95</v>
      </c>
      <c r="AH1278">
        <v>0</v>
      </c>
      <c r="AI1278">
        <v>0</v>
      </c>
      <c r="AJ1278">
        <v>0</v>
      </c>
      <c r="AK1278">
        <v>3261</v>
      </c>
      <c r="AL1278">
        <v>0</v>
      </c>
    </row>
    <row r="1279" spans="1:38" hidden="1" x14ac:dyDescent="0.25">
      <c r="A1279">
        <v>2370</v>
      </c>
      <c r="B1279" t="s">
        <v>94</v>
      </c>
      <c r="C1279" t="s">
        <v>95</v>
      </c>
      <c r="D1279" t="s">
        <v>331</v>
      </c>
      <c r="E1279" t="s">
        <v>509</v>
      </c>
      <c r="F1279" t="s">
        <v>331</v>
      </c>
      <c r="H1279" t="s">
        <v>2899</v>
      </c>
      <c r="I1279" t="s">
        <v>57</v>
      </c>
      <c r="J1279" t="s">
        <v>2900</v>
      </c>
      <c r="K1279">
        <v>349</v>
      </c>
      <c r="L1279">
        <v>349</v>
      </c>
      <c r="M1279">
        <v>0</v>
      </c>
      <c r="N1279">
        <v>346</v>
      </c>
      <c r="O1279">
        <v>0</v>
      </c>
      <c r="P1279">
        <v>711.67200000000003</v>
      </c>
      <c r="Q1279">
        <v>753.303</v>
      </c>
      <c r="R1279">
        <v>30000</v>
      </c>
      <c r="S1279">
        <v>1248930</v>
      </c>
      <c r="T1279">
        <v>0</v>
      </c>
      <c r="U1279">
        <v>580000</v>
      </c>
      <c r="V1279">
        <v>668930</v>
      </c>
      <c r="W1279">
        <v>204</v>
      </c>
      <c r="X1279">
        <v>606233.12300000002</v>
      </c>
      <c r="Y1279">
        <v>606437.12300000002</v>
      </c>
      <c r="Z1279">
        <v>9.34</v>
      </c>
      <c r="AA1279">
        <v>3561171.32</v>
      </c>
      <c r="AB1279">
        <v>7119372.8269999996</v>
      </c>
      <c r="AC1279">
        <v>0.90659999999999996</v>
      </c>
      <c r="AD1279">
        <v>1.9992000000000001</v>
      </c>
      <c r="AE1279">
        <v>18.670000000000002</v>
      </c>
      <c r="AH1279">
        <v>0</v>
      </c>
      <c r="AI1279">
        <v>0</v>
      </c>
      <c r="AJ1279">
        <v>0</v>
      </c>
      <c r="AK1279">
        <v>3162.5</v>
      </c>
      <c r="AL1279">
        <v>0</v>
      </c>
    </row>
    <row r="1280" spans="1:38" hidden="1" x14ac:dyDescent="0.25">
      <c r="A1280">
        <v>2371</v>
      </c>
      <c r="B1280" t="s">
        <v>94</v>
      </c>
      <c r="C1280" t="s">
        <v>166</v>
      </c>
      <c r="D1280" t="s">
        <v>166</v>
      </c>
      <c r="E1280" t="s">
        <v>1101</v>
      </c>
      <c r="F1280" t="s">
        <v>166</v>
      </c>
      <c r="H1280" t="s">
        <v>2901</v>
      </c>
      <c r="I1280" t="s">
        <v>57</v>
      </c>
      <c r="J1280" t="s">
        <v>2902</v>
      </c>
      <c r="K1280">
        <v>256</v>
      </c>
      <c r="L1280">
        <v>256</v>
      </c>
      <c r="M1280">
        <v>0</v>
      </c>
      <c r="N1280">
        <v>255</v>
      </c>
      <c r="O1280">
        <v>0</v>
      </c>
      <c r="P1280">
        <v>850.29399999999998</v>
      </c>
      <c r="Q1280">
        <v>868.85</v>
      </c>
      <c r="R1280">
        <v>20000</v>
      </c>
      <c r="S1280">
        <v>371120</v>
      </c>
      <c r="T1280">
        <v>73000</v>
      </c>
      <c r="U1280">
        <v>0</v>
      </c>
      <c r="V1280">
        <v>444120</v>
      </c>
      <c r="W1280">
        <v>20</v>
      </c>
      <c r="X1280">
        <v>401909.337</v>
      </c>
      <c r="Y1280">
        <v>401929.337</v>
      </c>
      <c r="Z1280">
        <v>9.5</v>
      </c>
      <c r="AA1280">
        <v>2339366.33</v>
      </c>
      <c r="AB1280">
        <v>4169126.8790000002</v>
      </c>
      <c r="AC1280">
        <v>0.90500000000000003</v>
      </c>
      <c r="AD1280">
        <v>1.7822</v>
      </c>
      <c r="AE1280">
        <v>16.93</v>
      </c>
      <c r="AH1280">
        <v>0</v>
      </c>
      <c r="AI1280">
        <v>0</v>
      </c>
      <c r="AJ1280">
        <v>0</v>
      </c>
      <c r="AK1280">
        <v>2221.5</v>
      </c>
      <c r="AL1280">
        <v>0</v>
      </c>
    </row>
    <row r="1281" spans="1:38" hidden="1" x14ac:dyDescent="0.25">
      <c r="A1281">
        <v>2372</v>
      </c>
      <c r="B1281" t="s">
        <v>52</v>
      </c>
      <c r="C1281" t="s">
        <v>120</v>
      </c>
      <c r="D1281" t="s">
        <v>192</v>
      </c>
      <c r="E1281" t="s">
        <v>560</v>
      </c>
      <c r="F1281" t="s">
        <v>192</v>
      </c>
      <c r="H1281" t="s">
        <v>2903</v>
      </c>
      <c r="I1281" t="s">
        <v>57</v>
      </c>
      <c r="J1281" t="s">
        <v>2904</v>
      </c>
      <c r="K1281">
        <v>395</v>
      </c>
      <c r="L1281">
        <v>395</v>
      </c>
      <c r="M1281">
        <v>0</v>
      </c>
      <c r="N1281">
        <v>381</v>
      </c>
      <c r="O1281">
        <v>0</v>
      </c>
      <c r="P1281">
        <v>835.49699999999996</v>
      </c>
      <c r="Q1281">
        <v>858.35</v>
      </c>
      <c r="R1281">
        <v>20000</v>
      </c>
      <c r="S1281">
        <v>457060</v>
      </c>
      <c r="T1281">
        <v>0</v>
      </c>
      <c r="U1281">
        <v>0</v>
      </c>
      <c r="V1281">
        <v>457060</v>
      </c>
      <c r="W1281">
        <v>356</v>
      </c>
      <c r="X1281">
        <v>413282.13</v>
      </c>
      <c r="Y1281">
        <v>413638.13</v>
      </c>
      <c r="Z1281">
        <v>9.5</v>
      </c>
      <c r="AA1281">
        <v>2430249.2999999998</v>
      </c>
      <c r="AB1281">
        <v>4855622.3650000002</v>
      </c>
      <c r="AC1281">
        <v>0.90500000000000003</v>
      </c>
      <c r="AD1281">
        <v>1.998</v>
      </c>
      <c r="AE1281">
        <v>18.98</v>
      </c>
      <c r="AH1281">
        <v>0</v>
      </c>
      <c r="AI1281">
        <v>0</v>
      </c>
      <c r="AJ1281">
        <v>0</v>
      </c>
      <c r="AK1281">
        <v>3810</v>
      </c>
      <c r="AL1281">
        <v>0</v>
      </c>
    </row>
    <row r="1282" spans="1:38" hidden="1" x14ac:dyDescent="0.25">
      <c r="A1282">
        <v>2375</v>
      </c>
      <c r="B1282" t="s">
        <v>52</v>
      </c>
      <c r="C1282" t="s">
        <v>52</v>
      </c>
      <c r="D1282" t="s">
        <v>112</v>
      </c>
      <c r="E1282" t="s">
        <v>200</v>
      </c>
      <c r="F1282" t="s">
        <v>112</v>
      </c>
      <c r="H1282" t="s">
        <v>2905</v>
      </c>
      <c r="I1282" t="s">
        <v>57</v>
      </c>
      <c r="J1282" t="s">
        <v>2906</v>
      </c>
      <c r="K1282">
        <v>478</v>
      </c>
      <c r="L1282">
        <v>478</v>
      </c>
      <c r="M1282">
        <v>0</v>
      </c>
      <c r="N1282">
        <v>469</v>
      </c>
      <c r="O1282">
        <v>0</v>
      </c>
      <c r="P1282">
        <v>87.742000000000004</v>
      </c>
      <c r="Q1282">
        <v>114.32</v>
      </c>
      <c r="R1282">
        <v>20000</v>
      </c>
      <c r="S1282">
        <v>531560</v>
      </c>
      <c r="T1282">
        <v>0</v>
      </c>
      <c r="U1282">
        <v>0</v>
      </c>
      <c r="V1282">
        <v>531560</v>
      </c>
      <c r="W1282">
        <v>4042</v>
      </c>
      <c r="X1282">
        <v>478037.63</v>
      </c>
      <c r="Y1282">
        <v>482079.63</v>
      </c>
      <c r="Z1282">
        <v>9.31</v>
      </c>
      <c r="AA1282">
        <v>2838795.34</v>
      </c>
      <c r="AB1282">
        <v>3744160.16</v>
      </c>
      <c r="AC1282">
        <v>0.90690000000000004</v>
      </c>
      <c r="AD1282">
        <v>1.3189</v>
      </c>
      <c r="AE1282">
        <v>12.28</v>
      </c>
      <c r="AH1282">
        <v>0</v>
      </c>
      <c r="AI1282">
        <v>0</v>
      </c>
      <c r="AJ1282">
        <v>0</v>
      </c>
      <c r="AK1282">
        <v>4680</v>
      </c>
      <c r="AL1282">
        <v>0</v>
      </c>
    </row>
    <row r="1283" spans="1:38" hidden="1" x14ac:dyDescent="0.25">
      <c r="A1283">
        <v>2377</v>
      </c>
      <c r="B1283" t="s">
        <v>94</v>
      </c>
      <c r="C1283" t="s">
        <v>166</v>
      </c>
      <c r="D1283" t="s">
        <v>167</v>
      </c>
      <c r="E1283" t="s">
        <v>1163</v>
      </c>
      <c r="F1283" t="s">
        <v>167</v>
      </c>
      <c r="H1283" t="s">
        <v>2907</v>
      </c>
      <c r="I1283" t="s">
        <v>57</v>
      </c>
      <c r="J1283" t="s">
        <v>2908</v>
      </c>
      <c r="K1283">
        <v>910</v>
      </c>
      <c r="L1283">
        <v>910</v>
      </c>
      <c r="M1283">
        <v>0</v>
      </c>
      <c r="N1283">
        <v>830</v>
      </c>
      <c r="O1283">
        <v>0</v>
      </c>
      <c r="P1283">
        <v>740.80499999999995</v>
      </c>
      <c r="Q1283">
        <v>784.57899999999995</v>
      </c>
      <c r="R1283">
        <v>30000</v>
      </c>
      <c r="S1283">
        <v>1313220</v>
      </c>
      <c r="T1283">
        <v>0</v>
      </c>
      <c r="U1283">
        <v>0</v>
      </c>
      <c r="V1283">
        <v>1313220</v>
      </c>
      <c r="W1283">
        <v>4422</v>
      </c>
      <c r="X1283">
        <v>1184044.8</v>
      </c>
      <c r="Y1283">
        <v>1188466.8</v>
      </c>
      <c r="Z1283">
        <v>9.5</v>
      </c>
      <c r="AA1283">
        <v>6999604.8700000001</v>
      </c>
      <c r="AB1283">
        <v>13934073.68</v>
      </c>
      <c r="AC1283">
        <v>0.90500000000000003</v>
      </c>
      <c r="AD1283">
        <v>1.9906999999999999</v>
      </c>
      <c r="AE1283">
        <v>18.91</v>
      </c>
      <c r="AH1283">
        <v>0</v>
      </c>
      <c r="AI1283">
        <v>0</v>
      </c>
      <c r="AJ1283">
        <v>0</v>
      </c>
      <c r="AK1283">
        <v>8300</v>
      </c>
      <c r="AL1283">
        <v>0</v>
      </c>
    </row>
    <row r="1284" spans="1:38" hidden="1" x14ac:dyDescent="0.25">
      <c r="A1284">
        <v>2378</v>
      </c>
      <c r="B1284" t="s">
        <v>94</v>
      </c>
      <c r="C1284" t="s">
        <v>166</v>
      </c>
      <c r="D1284" t="s">
        <v>167</v>
      </c>
      <c r="E1284" t="s">
        <v>1163</v>
      </c>
      <c r="F1284" t="s">
        <v>167</v>
      </c>
      <c r="H1284" t="s">
        <v>2909</v>
      </c>
      <c r="I1284" t="s">
        <v>50</v>
      </c>
      <c r="J1284" t="s">
        <v>2910</v>
      </c>
      <c r="K1284">
        <v>1641</v>
      </c>
      <c r="L1284">
        <v>1641</v>
      </c>
      <c r="M1284">
        <v>0</v>
      </c>
      <c r="N1284">
        <v>0</v>
      </c>
      <c r="O1284">
        <v>0</v>
      </c>
      <c r="P1284">
        <v>511.75700000000001</v>
      </c>
      <c r="Q1284">
        <v>516.38699999999994</v>
      </c>
      <c r="R1284">
        <v>20000</v>
      </c>
      <c r="S1284">
        <v>92600</v>
      </c>
      <c r="T1284">
        <v>20000</v>
      </c>
      <c r="U1284">
        <v>0</v>
      </c>
      <c r="V1284">
        <v>112600</v>
      </c>
      <c r="W1284">
        <v>103356.5</v>
      </c>
      <c r="X1284">
        <v>0</v>
      </c>
      <c r="Y1284">
        <v>103356.5</v>
      </c>
      <c r="Z1284">
        <v>8.2100000000000009</v>
      </c>
      <c r="AA1284">
        <v>1206425.3</v>
      </c>
      <c r="AB1284">
        <v>989849.12</v>
      </c>
      <c r="AC1284">
        <v>0.91790000000000005</v>
      </c>
      <c r="AD1284">
        <v>0.82050000000000001</v>
      </c>
      <c r="AE1284">
        <v>6.74</v>
      </c>
      <c r="AH1284">
        <v>0</v>
      </c>
      <c r="AI1284">
        <v>0</v>
      </c>
      <c r="AJ1284">
        <v>0</v>
      </c>
      <c r="AK1284">
        <v>0</v>
      </c>
      <c r="AL1284">
        <v>0</v>
      </c>
    </row>
    <row r="1285" spans="1:38" hidden="1" x14ac:dyDescent="0.25">
      <c r="A1285">
        <v>2380</v>
      </c>
      <c r="B1285" t="s">
        <v>94</v>
      </c>
      <c r="C1285" t="s">
        <v>166</v>
      </c>
      <c r="D1285" t="s">
        <v>167</v>
      </c>
      <c r="E1285" t="s">
        <v>168</v>
      </c>
      <c r="F1285" t="s">
        <v>167</v>
      </c>
      <c r="H1285" t="s">
        <v>2911</v>
      </c>
      <c r="I1285" t="s">
        <v>57</v>
      </c>
      <c r="J1285" t="s">
        <v>2912</v>
      </c>
      <c r="K1285">
        <v>451</v>
      </c>
      <c r="L1285">
        <v>451</v>
      </c>
      <c r="M1285">
        <v>0</v>
      </c>
      <c r="N1285">
        <v>407</v>
      </c>
      <c r="O1285">
        <v>0</v>
      </c>
      <c r="P1285">
        <v>917.46600000000001</v>
      </c>
      <c r="Q1285">
        <v>934.75800000000004</v>
      </c>
      <c r="R1285">
        <v>30000</v>
      </c>
      <c r="S1285">
        <v>518760</v>
      </c>
      <c r="T1285">
        <v>0</v>
      </c>
      <c r="U1285">
        <v>0</v>
      </c>
      <c r="V1285">
        <v>518760</v>
      </c>
      <c r="W1285">
        <v>6014</v>
      </c>
      <c r="X1285">
        <v>463463.11</v>
      </c>
      <c r="Y1285">
        <v>469477.11</v>
      </c>
      <c r="Z1285">
        <v>9.5</v>
      </c>
      <c r="AA1285">
        <v>2774031.81</v>
      </c>
      <c r="AB1285">
        <v>5496238.2249999996</v>
      </c>
      <c r="AC1285">
        <v>0.90500000000000003</v>
      </c>
      <c r="AD1285">
        <v>1.9813000000000001</v>
      </c>
      <c r="AE1285">
        <v>18.82</v>
      </c>
      <c r="AH1285">
        <v>0</v>
      </c>
      <c r="AI1285">
        <v>0</v>
      </c>
      <c r="AJ1285">
        <v>0</v>
      </c>
      <c r="AK1285">
        <v>4070</v>
      </c>
      <c r="AL1285">
        <v>0</v>
      </c>
    </row>
    <row r="1286" spans="1:38" hidden="1" x14ac:dyDescent="0.25">
      <c r="A1286">
        <v>2381</v>
      </c>
      <c r="B1286" t="s">
        <v>52</v>
      </c>
      <c r="C1286" t="s">
        <v>120</v>
      </c>
      <c r="D1286" t="s">
        <v>121</v>
      </c>
      <c r="E1286" t="s">
        <v>260</v>
      </c>
      <c r="F1286" t="s">
        <v>121</v>
      </c>
      <c r="H1286" t="s">
        <v>2913</v>
      </c>
      <c r="I1286" t="s">
        <v>57</v>
      </c>
      <c r="J1286" t="s">
        <v>2914</v>
      </c>
      <c r="K1286">
        <v>680</v>
      </c>
      <c r="L1286">
        <v>680</v>
      </c>
      <c r="M1286">
        <v>0</v>
      </c>
      <c r="N1286">
        <v>668</v>
      </c>
      <c r="O1286">
        <v>0</v>
      </c>
      <c r="P1286">
        <v>981.40599999999995</v>
      </c>
      <c r="Q1286">
        <v>1008.1180000000001</v>
      </c>
      <c r="R1286">
        <v>30000</v>
      </c>
      <c r="S1286">
        <v>801360</v>
      </c>
      <c r="T1286">
        <v>510000</v>
      </c>
      <c r="U1286">
        <v>0</v>
      </c>
      <c r="V1286">
        <v>1311360</v>
      </c>
      <c r="W1286">
        <v>398</v>
      </c>
      <c r="X1286">
        <v>1188158.24</v>
      </c>
      <c r="Y1286">
        <v>1188556.24</v>
      </c>
      <c r="Z1286">
        <v>9.36</v>
      </c>
      <c r="AA1286">
        <v>6984652.5999999996</v>
      </c>
      <c r="AB1286">
        <v>13941578.884</v>
      </c>
      <c r="AC1286">
        <v>0.90639999999999998</v>
      </c>
      <c r="AD1286">
        <v>1.996</v>
      </c>
      <c r="AE1286">
        <v>18.68</v>
      </c>
      <c r="AH1286">
        <v>0</v>
      </c>
      <c r="AI1286">
        <v>0</v>
      </c>
      <c r="AJ1286">
        <v>0</v>
      </c>
      <c r="AK1286">
        <v>6670</v>
      </c>
      <c r="AL1286">
        <v>0</v>
      </c>
    </row>
    <row r="1287" spans="1:38" hidden="1" x14ac:dyDescent="0.25">
      <c r="A1287">
        <v>2384</v>
      </c>
      <c r="B1287" t="s">
        <v>94</v>
      </c>
      <c r="C1287" t="s">
        <v>102</v>
      </c>
      <c r="D1287" t="s">
        <v>159</v>
      </c>
      <c r="E1287" t="s">
        <v>163</v>
      </c>
      <c r="F1287" t="s">
        <v>159</v>
      </c>
      <c r="H1287" t="s">
        <v>2915</v>
      </c>
      <c r="I1287" t="s">
        <v>57</v>
      </c>
      <c r="J1287" t="s">
        <v>2916</v>
      </c>
      <c r="K1287">
        <v>513</v>
      </c>
      <c r="L1287">
        <v>513</v>
      </c>
      <c r="M1287">
        <v>0</v>
      </c>
      <c r="N1287">
        <v>512</v>
      </c>
      <c r="O1287">
        <v>0</v>
      </c>
      <c r="P1287">
        <v>1068.915</v>
      </c>
      <c r="Q1287">
        <v>1104.3910000000001</v>
      </c>
      <c r="R1287">
        <v>20000</v>
      </c>
      <c r="S1287">
        <v>709520</v>
      </c>
      <c r="T1287">
        <v>0</v>
      </c>
      <c r="U1287">
        <v>0</v>
      </c>
      <c r="V1287">
        <v>709520</v>
      </c>
      <c r="W1287">
        <v>30</v>
      </c>
      <c r="X1287">
        <v>642084.51199999999</v>
      </c>
      <c r="Y1287">
        <v>642114.51199999999</v>
      </c>
      <c r="Z1287">
        <v>9.5</v>
      </c>
      <c r="AA1287">
        <v>3769356.21</v>
      </c>
      <c r="AB1287">
        <v>7538392.4800000004</v>
      </c>
      <c r="AC1287">
        <v>0.90500000000000003</v>
      </c>
      <c r="AD1287">
        <v>1.9999</v>
      </c>
      <c r="AE1287">
        <v>19</v>
      </c>
      <c r="AH1287">
        <v>0</v>
      </c>
      <c r="AI1287">
        <v>0</v>
      </c>
      <c r="AJ1287">
        <v>0</v>
      </c>
      <c r="AK1287">
        <v>4714</v>
      </c>
      <c r="AL1287">
        <v>0</v>
      </c>
    </row>
    <row r="1288" spans="1:38" hidden="1" x14ac:dyDescent="0.25">
      <c r="A1288">
        <v>2385</v>
      </c>
      <c r="B1288" t="s">
        <v>94</v>
      </c>
      <c r="C1288" t="s">
        <v>166</v>
      </c>
      <c r="D1288" t="s">
        <v>312</v>
      </c>
      <c r="E1288" t="s">
        <v>563</v>
      </c>
      <c r="F1288" t="s">
        <v>312</v>
      </c>
      <c r="H1288" t="s">
        <v>2917</v>
      </c>
      <c r="I1288" t="s">
        <v>57</v>
      </c>
      <c r="J1288" t="s">
        <v>2918</v>
      </c>
      <c r="K1288">
        <v>558</v>
      </c>
      <c r="L1288">
        <v>558</v>
      </c>
      <c r="M1288">
        <v>0</v>
      </c>
      <c r="N1288">
        <v>537</v>
      </c>
      <c r="O1288">
        <v>0</v>
      </c>
      <c r="P1288">
        <v>1081.473</v>
      </c>
      <c r="Q1288">
        <v>1108.47</v>
      </c>
      <c r="R1288">
        <v>20000</v>
      </c>
      <c r="S1288">
        <v>539940</v>
      </c>
      <c r="T1288">
        <v>0</v>
      </c>
      <c r="U1288">
        <v>0</v>
      </c>
      <c r="V1288">
        <v>539940</v>
      </c>
      <c r="W1288">
        <v>13645</v>
      </c>
      <c r="X1288">
        <v>488169.09899999999</v>
      </c>
      <c r="Y1288">
        <v>501814.09899999999</v>
      </c>
      <c r="Z1288">
        <v>7.06</v>
      </c>
      <c r="AA1288">
        <v>2937576.58</v>
      </c>
      <c r="AB1288">
        <v>2848246.58</v>
      </c>
      <c r="AC1288">
        <v>0.9294</v>
      </c>
      <c r="AD1288">
        <v>0.96960000000000002</v>
      </c>
      <c r="AE1288">
        <v>6.85</v>
      </c>
      <c r="AH1288">
        <v>0</v>
      </c>
      <c r="AI1288">
        <v>0</v>
      </c>
      <c r="AJ1288">
        <v>0</v>
      </c>
      <c r="AK1288">
        <v>3373.5</v>
      </c>
      <c r="AL1288">
        <v>0</v>
      </c>
    </row>
    <row r="1289" spans="1:38" hidden="1" x14ac:dyDescent="0.25">
      <c r="A1289">
        <v>2386</v>
      </c>
      <c r="B1289" t="s">
        <v>45</v>
      </c>
      <c r="C1289" t="s">
        <v>155</v>
      </c>
      <c r="D1289" t="s">
        <v>425</v>
      </c>
      <c r="E1289" t="s">
        <v>1089</v>
      </c>
      <c r="F1289" t="s">
        <v>425</v>
      </c>
      <c r="H1289" t="s">
        <v>2919</v>
      </c>
      <c r="I1289" t="s">
        <v>57</v>
      </c>
      <c r="J1289" t="s">
        <v>2920</v>
      </c>
      <c r="K1289">
        <v>344</v>
      </c>
      <c r="L1289">
        <v>344</v>
      </c>
      <c r="M1289">
        <v>0</v>
      </c>
      <c r="N1289">
        <v>343</v>
      </c>
      <c r="O1289">
        <v>0</v>
      </c>
      <c r="P1289">
        <v>774.57</v>
      </c>
      <c r="Q1289">
        <v>802.34900000000005</v>
      </c>
      <c r="R1289">
        <v>20000</v>
      </c>
      <c r="S1289">
        <v>555580</v>
      </c>
      <c r="T1289">
        <v>120000</v>
      </c>
      <c r="U1289">
        <v>0</v>
      </c>
      <c r="V1289">
        <v>675580</v>
      </c>
      <c r="W1289">
        <v>17</v>
      </c>
      <c r="X1289">
        <v>593284.53099999996</v>
      </c>
      <c r="Y1289">
        <v>593301.53099999996</v>
      </c>
      <c r="Z1289">
        <v>12.18</v>
      </c>
      <c r="AA1289">
        <v>3483479.73</v>
      </c>
      <c r="AB1289">
        <v>6877047.5590000004</v>
      </c>
      <c r="AC1289">
        <v>0.87819999999999998</v>
      </c>
      <c r="AD1289">
        <v>1.9742</v>
      </c>
      <c r="AE1289">
        <v>24.05</v>
      </c>
      <c r="AH1289">
        <v>0</v>
      </c>
      <c r="AI1289">
        <v>0</v>
      </c>
      <c r="AJ1289">
        <v>0</v>
      </c>
      <c r="AK1289">
        <v>3279.5</v>
      </c>
      <c r="AL1289">
        <v>0</v>
      </c>
    </row>
    <row r="1290" spans="1:38" hidden="1" x14ac:dyDescent="0.25">
      <c r="A1290">
        <v>2387</v>
      </c>
      <c r="B1290" t="s">
        <v>45</v>
      </c>
      <c r="C1290" t="s">
        <v>155</v>
      </c>
      <c r="D1290" t="s">
        <v>425</v>
      </c>
      <c r="E1290" t="s">
        <v>1409</v>
      </c>
      <c r="F1290" t="s">
        <v>425</v>
      </c>
      <c r="H1290" t="s">
        <v>2921</v>
      </c>
      <c r="I1290" t="s">
        <v>57</v>
      </c>
      <c r="J1290" t="s">
        <v>2922</v>
      </c>
      <c r="K1290">
        <v>277</v>
      </c>
      <c r="L1290">
        <v>277</v>
      </c>
      <c r="M1290">
        <v>0</v>
      </c>
      <c r="N1290">
        <v>276</v>
      </c>
      <c r="O1290">
        <v>0</v>
      </c>
      <c r="P1290">
        <v>7915</v>
      </c>
      <c r="Q1290">
        <v>8073.9</v>
      </c>
      <c r="R1290">
        <v>4000</v>
      </c>
      <c r="S1290">
        <v>635600</v>
      </c>
      <c r="T1290">
        <v>0</v>
      </c>
      <c r="U1290">
        <v>20000</v>
      </c>
      <c r="V1290">
        <v>615600</v>
      </c>
      <c r="W1290">
        <v>13</v>
      </c>
      <c r="X1290">
        <v>529956.02800000005</v>
      </c>
      <c r="Y1290">
        <v>529969.02800000005</v>
      </c>
      <c r="Z1290">
        <v>13.91</v>
      </c>
      <c r="AA1290">
        <v>3111052.6</v>
      </c>
      <c r="AB1290">
        <v>6185644.1440000003</v>
      </c>
      <c r="AC1290">
        <v>0.8609</v>
      </c>
      <c r="AD1290">
        <v>1.9883</v>
      </c>
      <c r="AE1290">
        <v>27.66</v>
      </c>
      <c r="AH1290">
        <v>0</v>
      </c>
      <c r="AI1290">
        <v>0</v>
      </c>
      <c r="AJ1290">
        <v>0</v>
      </c>
      <c r="AK1290">
        <v>2654</v>
      </c>
      <c r="AL1290">
        <v>0</v>
      </c>
    </row>
    <row r="1291" spans="1:38" hidden="1" x14ac:dyDescent="0.25">
      <c r="A1291">
        <v>2389</v>
      </c>
      <c r="B1291" t="s">
        <v>94</v>
      </c>
      <c r="C1291" t="s">
        <v>166</v>
      </c>
      <c r="D1291" t="s">
        <v>312</v>
      </c>
      <c r="E1291" t="s">
        <v>382</v>
      </c>
      <c r="F1291" t="s">
        <v>312</v>
      </c>
      <c r="H1291" t="s">
        <v>2923</v>
      </c>
      <c r="I1291" t="s">
        <v>57</v>
      </c>
      <c r="J1291" t="s">
        <v>2924</v>
      </c>
      <c r="K1291">
        <v>238</v>
      </c>
      <c r="L1291">
        <v>238</v>
      </c>
      <c r="M1291">
        <v>0</v>
      </c>
      <c r="N1291">
        <v>215</v>
      </c>
      <c r="O1291">
        <v>0</v>
      </c>
      <c r="P1291">
        <v>93.724999999999994</v>
      </c>
      <c r="Q1291">
        <v>114.01</v>
      </c>
      <c r="R1291">
        <v>20000</v>
      </c>
      <c r="S1291">
        <v>405700</v>
      </c>
      <c r="T1291">
        <v>0</v>
      </c>
      <c r="U1291">
        <v>0</v>
      </c>
      <c r="V1291">
        <v>405700</v>
      </c>
      <c r="W1291">
        <v>816</v>
      </c>
      <c r="X1291">
        <v>316800</v>
      </c>
      <c r="Y1291">
        <v>317616</v>
      </c>
      <c r="Z1291">
        <v>21.71</v>
      </c>
      <c r="AA1291">
        <v>1859618.92</v>
      </c>
      <c r="AB1291">
        <v>1851090.92</v>
      </c>
      <c r="AC1291">
        <v>0.78290000000000004</v>
      </c>
      <c r="AD1291">
        <v>0.99539999999999995</v>
      </c>
      <c r="AE1291">
        <v>21.61</v>
      </c>
      <c r="AH1291">
        <v>0</v>
      </c>
      <c r="AI1291">
        <v>0</v>
      </c>
      <c r="AJ1291">
        <v>0</v>
      </c>
      <c r="AK1291">
        <v>1584</v>
      </c>
      <c r="AL1291">
        <v>0</v>
      </c>
    </row>
    <row r="1292" spans="1:38" hidden="1" x14ac:dyDescent="0.25">
      <c r="A1292">
        <v>2390</v>
      </c>
      <c r="B1292" t="s">
        <v>45</v>
      </c>
      <c r="C1292" t="s">
        <v>46</v>
      </c>
      <c r="D1292" t="s">
        <v>46</v>
      </c>
      <c r="E1292" t="s">
        <v>77</v>
      </c>
      <c r="F1292" t="s">
        <v>46</v>
      </c>
      <c r="H1292" t="s">
        <v>2925</v>
      </c>
      <c r="I1292" t="s">
        <v>50</v>
      </c>
      <c r="J1292" t="s">
        <v>2926</v>
      </c>
      <c r="K1292">
        <v>8312</v>
      </c>
      <c r="L1292">
        <v>8312</v>
      </c>
      <c r="M1292">
        <v>0</v>
      </c>
      <c r="N1292">
        <v>0</v>
      </c>
      <c r="O1292">
        <v>0</v>
      </c>
      <c r="P1292">
        <v>1681.9659999999999</v>
      </c>
      <c r="Q1292">
        <v>1715.306</v>
      </c>
      <c r="R1292">
        <v>40000</v>
      </c>
      <c r="S1292">
        <v>1333600</v>
      </c>
      <c r="T1292">
        <v>350000</v>
      </c>
      <c r="U1292">
        <v>0</v>
      </c>
      <c r="V1292">
        <v>1683600</v>
      </c>
      <c r="W1292">
        <v>1593257</v>
      </c>
      <c r="X1292">
        <v>0</v>
      </c>
      <c r="Y1292">
        <v>1593257</v>
      </c>
      <c r="Z1292">
        <v>5.37</v>
      </c>
      <c r="AA1292">
        <v>13311487.23</v>
      </c>
      <c r="AB1292">
        <v>13564026.41</v>
      </c>
      <c r="AC1292">
        <v>0.94630000000000003</v>
      </c>
      <c r="AD1292">
        <v>1.0189999999999999</v>
      </c>
      <c r="AE1292">
        <v>5.47</v>
      </c>
      <c r="AH1292">
        <v>0</v>
      </c>
      <c r="AI1292">
        <v>0</v>
      </c>
      <c r="AJ1292">
        <v>0</v>
      </c>
      <c r="AK1292">
        <v>0</v>
      </c>
      <c r="AL1292">
        <v>0</v>
      </c>
    </row>
    <row r="1293" spans="1:38" hidden="1" x14ac:dyDescent="0.25">
      <c r="A1293">
        <v>2391</v>
      </c>
      <c r="B1293" t="s">
        <v>45</v>
      </c>
      <c r="C1293" t="s">
        <v>45</v>
      </c>
      <c r="D1293" t="s">
        <v>581</v>
      </c>
      <c r="E1293" t="s">
        <v>582</v>
      </c>
      <c r="F1293" t="s">
        <v>581</v>
      </c>
      <c r="H1293" t="s">
        <v>2927</v>
      </c>
      <c r="I1293" t="s">
        <v>79</v>
      </c>
      <c r="J1293" t="s">
        <v>2928</v>
      </c>
      <c r="K1293">
        <v>1</v>
      </c>
      <c r="L1293">
        <v>1</v>
      </c>
      <c r="M1293">
        <v>0</v>
      </c>
      <c r="N1293">
        <v>0</v>
      </c>
      <c r="O1293">
        <v>0</v>
      </c>
      <c r="P1293">
        <v>52.529000000000003</v>
      </c>
      <c r="Q1293">
        <v>53.817999999999998</v>
      </c>
      <c r="R1293">
        <v>20000</v>
      </c>
      <c r="S1293">
        <v>25780</v>
      </c>
      <c r="T1293">
        <v>0</v>
      </c>
      <c r="U1293">
        <v>0</v>
      </c>
      <c r="V1293">
        <v>25780</v>
      </c>
      <c r="W1293">
        <v>26237.5</v>
      </c>
      <c r="X1293">
        <v>0</v>
      </c>
      <c r="Y1293">
        <v>26237.5</v>
      </c>
      <c r="Z1293">
        <v>-1.77</v>
      </c>
      <c r="AA1293">
        <v>375737</v>
      </c>
      <c r="AB1293">
        <v>375737</v>
      </c>
      <c r="AC1293">
        <v>1.0177</v>
      </c>
      <c r="AD1293">
        <v>1</v>
      </c>
      <c r="AE1293">
        <v>-1.77</v>
      </c>
      <c r="AH1293">
        <v>0</v>
      </c>
      <c r="AI1293">
        <v>0</v>
      </c>
      <c r="AJ1293">
        <v>0</v>
      </c>
      <c r="AK1293">
        <v>0</v>
      </c>
      <c r="AL1293">
        <v>0</v>
      </c>
    </row>
    <row r="1294" spans="1:38" hidden="1" x14ac:dyDescent="0.25">
      <c r="A1294">
        <v>2392</v>
      </c>
      <c r="B1294" t="s">
        <v>52</v>
      </c>
      <c r="C1294" t="s">
        <v>120</v>
      </c>
      <c r="D1294" t="s">
        <v>121</v>
      </c>
      <c r="E1294" t="s">
        <v>260</v>
      </c>
      <c r="F1294" t="s">
        <v>121</v>
      </c>
      <c r="H1294" t="s">
        <v>2929</v>
      </c>
      <c r="I1294" t="s">
        <v>57</v>
      </c>
      <c r="J1294" t="s">
        <v>2930</v>
      </c>
      <c r="K1294">
        <v>241</v>
      </c>
      <c r="L1294">
        <v>241</v>
      </c>
      <c r="M1294">
        <v>0</v>
      </c>
      <c r="N1294">
        <v>235</v>
      </c>
      <c r="O1294">
        <v>0</v>
      </c>
      <c r="P1294">
        <v>941.90300000000002</v>
      </c>
      <c r="Q1294">
        <v>955.17200000000003</v>
      </c>
      <c r="R1294">
        <v>20000</v>
      </c>
      <c r="S1294">
        <v>265380</v>
      </c>
      <c r="T1294">
        <v>200000</v>
      </c>
      <c r="U1294">
        <v>0</v>
      </c>
      <c r="V1294">
        <v>465380</v>
      </c>
      <c r="W1294">
        <v>326</v>
      </c>
      <c r="X1294">
        <v>420842.7</v>
      </c>
      <c r="Y1294">
        <v>421168.7</v>
      </c>
      <c r="Z1294">
        <v>9.5</v>
      </c>
      <c r="AA1294">
        <v>2473268.2999999998</v>
      </c>
      <c r="AB1294">
        <v>4943061.8550000004</v>
      </c>
      <c r="AC1294">
        <v>0.90500000000000003</v>
      </c>
      <c r="AD1294">
        <v>1.9985999999999999</v>
      </c>
      <c r="AE1294">
        <v>18.989999999999998</v>
      </c>
      <c r="AH1294">
        <v>0</v>
      </c>
      <c r="AI1294">
        <v>0</v>
      </c>
      <c r="AJ1294">
        <v>0</v>
      </c>
      <c r="AK1294">
        <v>2350</v>
      </c>
      <c r="AL1294">
        <v>0</v>
      </c>
    </row>
    <row r="1295" spans="1:38" hidden="1" x14ac:dyDescent="0.25">
      <c r="A1295">
        <v>2395</v>
      </c>
      <c r="B1295" t="s">
        <v>71</v>
      </c>
      <c r="C1295" t="s">
        <v>108</v>
      </c>
      <c r="D1295" t="s">
        <v>594</v>
      </c>
      <c r="E1295" t="s">
        <v>595</v>
      </c>
      <c r="F1295" t="s">
        <v>594</v>
      </c>
      <c r="H1295" t="s">
        <v>2931</v>
      </c>
      <c r="I1295" t="s">
        <v>50</v>
      </c>
      <c r="J1295" t="s">
        <v>2932</v>
      </c>
      <c r="K1295">
        <v>4940</v>
      </c>
      <c r="L1295">
        <v>4940</v>
      </c>
      <c r="M1295">
        <v>0</v>
      </c>
      <c r="N1295">
        <v>260</v>
      </c>
      <c r="O1295">
        <v>0</v>
      </c>
      <c r="P1295">
        <v>28243.5</v>
      </c>
      <c r="Q1295">
        <v>28709.200000000001</v>
      </c>
      <c r="R1295">
        <v>2000</v>
      </c>
      <c r="S1295">
        <v>931400</v>
      </c>
      <c r="T1295">
        <v>0</v>
      </c>
      <c r="U1295">
        <v>0</v>
      </c>
      <c r="V1295">
        <v>931400</v>
      </c>
      <c r="W1295">
        <v>449662.35</v>
      </c>
      <c r="X1295">
        <v>412620.67</v>
      </c>
      <c r="Y1295">
        <v>862283.02</v>
      </c>
      <c r="Z1295">
        <v>7.42</v>
      </c>
      <c r="AA1295">
        <v>6650339.96</v>
      </c>
      <c r="AB1295">
        <v>8217043.977</v>
      </c>
      <c r="AC1295">
        <v>0.92579999999999996</v>
      </c>
      <c r="AD1295">
        <v>1.2356</v>
      </c>
      <c r="AE1295">
        <v>9.17</v>
      </c>
      <c r="AH1295">
        <v>0</v>
      </c>
      <c r="AI1295">
        <v>0</v>
      </c>
      <c r="AJ1295">
        <v>0</v>
      </c>
      <c r="AK1295">
        <v>2600</v>
      </c>
      <c r="AL1295">
        <v>0</v>
      </c>
    </row>
    <row r="1296" spans="1:38" hidden="1" x14ac:dyDescent="0.25">
      <c r="A1296">
        <v>2404</v>
      </c>
      <c r="B1296" t="s">
        <v>94</v>
      </c>
      <c r="C1296" t="s">
        <v>102</v>
      </c>
      <c r="D1296" t="s">
        <v>102</v>
      </c>
      <c r="E1296" t="s">
        <v>514</v>
      </c>
      <c r="F1296" t="s">
        <v>102</v>
      </c>
      <c r="H1296" t="s">
        <v>2933</v>
      </c>
      <c r="I1296" t="s">
        <v>50</v>
      </c>
      <c r="J1296" t="s">
        <v>2934</v>
      </c>
      <c r="K1296">
        <v>806</v>
      </c>
      <c r="L1296">
        <v>806</v>
      </c>
      <c r="M1296">
        <v>0</v>
      </c>
      <c r="N1296">
        <v>672</v>
      </c>
      <c r="O1296">
        <v>672</v>
      </c>
      <c r="P1296">
        <v>1171.78</v>
      </c>
      <c r="Q1296">
        <v>1190.3399999999999</v>
      </c>
      <c r="R1296">
        <v>20000</v>
      </c>
      <c r="S1296">
        <v>371200</v>
      </c>
      <c r="T1296">
        <v>0</v>
      </c>
      <c r="U1296">
        <v>0</v>
      </c>
      <c r="V1296">
        <v>371200</v>
      </c>
      <c r="W1296">
        <v>10204.02</v>
      </c>
      <c r="X1296">
        <v>0</v>
      </c>
      <c r="Y1296">
        <v>10204.02</v>
      </c>
      <c r="Z1296">
        <v>97.25</v>
      </c>
      <c r="AA1296">
        <v>113776.43</v>
      </c>
      <c r="AB1296">
        <v>44335.43</v>
      </c>
      <c r="AC1296">
        <v>2.75E-2</v>
      </c>
      <c r="AD1296">
        <v>0.38969999999999999</v>
      </c>
      <c r="AE1296">
        <v>37.9</v>
      </c>
      <c r="AH1296">
        <v>0</v>
      </c>
      <c r="AI1296">
        <v>0</v>
      </c>
      <c r="AJ1296">
        <v>0</v>
      </c>
      <c r="AK1296">
        <v>5746.98</v>
      </c>
      <c r="AL1296">
        <v>0</v>
      </c>
    </row>
    <row r="1297" spans="1:38" hidden="1" x14ac:dyDescent="0.25">
      <c r="A1297">
        <v>2406</v>
      </c>
      <c r="B1297" t="s">
        <v>45</v>
      </c>
      <c r="C1297" t="s">
        <v>45</v>
      </c>
      <c r="D1297" t="s">
        <v>581</v>
      </c>
      <c r="E1297" t="s">
        <v>582</v>
      </c>
      <c r="F1297" t="s">
        <v>581</v>
      </c>
      <c r="H1297" t="s">
        <v>2935</v>
      </c>
      <c r="I1297" t="s">
        <v>79</v>
      </c>
      <c r="J1297" t="s">
        <v>2936</v>
      </c>
      <c r="K1297">
        <v>1</v>
      </c>
      <c r="L1297">
        <v>1</v>
      </c>
      <c r="M1297">
        <v>0</v>
      </c>
      <c r="N1297">
        <v>0</v>
      </c>
      <c r="O1297">
        <v>0</v>
      </c>
      <c r="P1297">
        <v>2068.1559999999999</v>
      </c>
      <c r="Q1297">
        <v>2122.3290000000002</v>
      </c>
      <c r="R1297">
        <v>40000</v>
      </c>
      <c r="S1297">
        <v>2166920</v>
      </c>
      <c r="T1297">
        <v>0</v>
      </c>
      <c r="U1297">
        <v>0</v>
      </c>
      <c r="V1297">
        <v>2166920</v>
      </c>
      <c r="W1297">
        <v>2159700</v>
      </c>
      <c r="X1297">
        <v>0</v>
      </c>
      <c r="Y1297">
        <v>2159700</v>
      </c>
      <c r="Z1297">
        <v>0.33</v>
      </c>
      <c r="AA1297">
        <v>14408865</v>
      </c>
      <c r="AB1297">
        <v>14424006</v>
      </c>
      <c r="AC1297">
        <v>0.99670000000000003</v>
      </c>
      <c r="AD1297">
        <v>1.0011000000000001</v>
      </c>
      <c r="AE1297">
        <v>0.33</v>
      </c>
      <c r="AH1297">
        <v>0</v>
      </c>
      <c r="AI1297">
        <v>0</v>
      </c>
      <c r="AJ1297">
        <v>0</v>
      </c>
      <c r="AK1297">
        <v>0</v>
      </c>
      <c r="AL1297">
        <v>0</v>
      </c>
    </row>
    <row r="1298" spans="1:38" hidden="1" x14ac:dyDescent="0.25">
      <c r="A1298">
        <v>2407</v>
      </c>
      <c r="B1298" t="s">
        <v>45</v>
      </c>
      <c r="C1298" t="s">
        <v>45</v>
      </c>
      <c r="D1298" t="s">
        <v>581</v>
      </c>
      <c r="E1298" t="s">
        <v>582</v>
      </c>
      <c r="F1298" t="s">
        <v>581</v>
      </c>
      <c r="H1298" t="s">
        <v>2937</v>
      </c>
      <c r="I1298" t="s">
        <v>79</v>
      </c>
      <c r="J1298" t="s">
        <v>2938</v>
      </c>
      <c r="K1298">
        <v>1</v>
      </c>
      <c r="L1298">
        <v>1</v>
      </c>
      <c r="M1298">
        <v>0</v>
      </c>
      <c r="N1298">
        <v>0</v>
      </c>
      <c r="O1298">
        <v>0</v>
      </c>
      <c r="P1298">
        <v>56.280999999999999</v>
      </c>
      <c r="Q1298">
        <v>56.463000000000001</v>
      </c>
      <c r="R1298">
        <v>40000</v>
      </c>
      <c r="S1298">
        <v>7280</v>
      </c>
      <c r="T1298">
        <v>0</v>
      </c>
      <c r="U1298">
        <v>0</v>
      </c>
      <c r="V1298">
        <v>7280</v>
      </c>
      <c r="W1298">
        <v>7500</v>
      </c>
      <c r="X1298">
        <v>0</v>
      </c>
      <c r="Y1298">
        <v>7500</v>
      </c>
      <c r="Z1298">
        <v>-3.02</v>
      </c>
      <c r="AA1298">
        <v>521114</v>
      </c>
      <c r="AB1298">
        <v>1046410</v>
      </c>
      <c r="AC1298">
        <v>1.0302</v>
      </c>
      <c r="AD1298">
        <v>2.008</v>
      </c>
      <c r="AE1298">
        <v>-6.06</v>
      </c>
      <c r="AH1298">
        <v>0</v>
      </c>
      <c r="AI1298">
        <v>0</v>
      </c>
      <c r="AJ1298">
        <v>0</v>
      </c>
      <c r="AK1298">
        <v>0</v>
      </c>
      <c r="AL1298">
        <v>0</v>
      </c>
    </row>
    <row r="1299" spans="1:38" hidden="1" x14ac:dyDescent="0.25">
      <c r="A1299">
        <v>2409</v>
      </c>
      <c r="B1299" t="s">
        <v>71</v>
      </c>
      <c r="C1299" t="s">
        <v>108</v>
      </c>
      <c r="D1299" t="s">
        <v>594</v>
      </c>
      <c r="E1299" t="s">
        <v>595</v>
      </c>
      <c r="F1299" t="s">
        <v>594</v>
      </c>
      <c r="H1299" t="s">
        <v>2939</v>
      </c>
      <c r="I1299" t="s">
        <v>79</v>
      </c>
      <c r="J1299" t="s">
        <v>2940</v>
      </c>
      <c r="K1299">
        <v>1405</v>
      </c>
      <c r="L1299">
        <v>1405</v>
      </c>
      <c r="M1299">
        <v>0</v>
      </c>
      <c r="N1299">
        <v>0</v>
      </c>
      <c r="O1299">
        <v>0</v>
      </c>
      <c r="P1299">
        <v>67214.899999999994</v>
      </c>
      <c r="Q1299">
        <v>67861.899999999994</v>
      </c>
      <c r="R1299">
        <v>2000</v>
      </c>
      <c r="S1299">
        <v>1294000</v>
      </c>
      <c r="T1299">
        <v>1119000</v>
      </c>
      <c r="U1299">
        <v>0</v>
      </c>
      <c r="V1299">
        <v>2413000</v>
      </c>
      <c r="W1299">
        <v>2354400</v>
      </c>
      <c r="X1299">
        <v>0</v>
      </c>
      <c r="Y1299">
        <v>2354400</v>
      </c>
      <c r="Z1299">
        <v>2.4300000000000002</v>
      </c>
      <c r="AA1299">
        <v>15798668.439999999</v>
      </c>
      <c r="AB1299">
        <v>14427136.439999999</v>
      </c>
      <c r="AC1299">
        <v>0.97570000000000001</v>
      </c>
      <c r="AD1299">
        <v>0.91320000000000001</v>
      </c>
      <c r="AE1299">
        <v>2.2200000000000002</v>
      </c>
      <c r="AH1299">
        <v>0</v>
      </c>
      <c r="AI1299">
        <v>0</v>
      </c>
      <c r="AJ1299">
        <v>0</v>
      </c>
      <c r="AK1299">
        <v>0</v>
      </c>
      <c r="AL1299">
        <v>0</v>
      </c>
    </row>
    <row r="1300" spans="1:38" hidden="1" x14ac:dyDescent="0.25">
      <c r="A1300">
        <v>2410</v>
      </c>
      <c r="B1300" t="s">
        <v>71</v>
      </c>
      <c r="C1300" t="s">
        <v>108</v>
      </c>
      <c r="D1300" t="s">
        <v>290</v>
      </c>
      <c r="E1300" t="s">
        <v>291</v>
      </c>
      <c r="F1300" t="s">
        <v>290</v>
      </c>
      <c r="H1300" t="s">
        <v>2941</v>
      </c>
      <c r="I1300" t="s">
        <v>50</v>
      </c>
      <c r="J1300" t="s">
        <v>2942</v>
      </c>
      <c r="K1300">
        <v>3436</v>
      </c>
      <c r="L1300">
        <v>3436</v>
      </c>
      <c r="M1300">
        <v>0</v>
      </c>
      <c r="N1300">
        <v>57</v>
      </c>
      <c r="O1300">
        <v>0</v>
      </c>
      <c r="P1300">
        <v>346.18</v>
      </c>
      <c r="Q1300">
        <v>653.29999999999995</v>
      </c>
      <c r="R1300">
        <v>2000</v>
      </c>
      <c r="S1300">
        <v>614240</v>
      </c>
      <c r="T1300">
        <v>0</v>
      </c>
      <c r="U1300">
        <v>210000</v>
      </c>
      <c r="V1300">
        <v>404240</v>
      </c>
      <c r="W1300">
        <v>321233.77</v>
      </c>
      <c r="X1300">
        <v>67339.62</v>
      </c>
      <c r="Y1300">
        <v>388573.39</v>
      </c>
      <c r="Z1300">
        <v>3.88</v>
      </c>
      <c r="AA1300">
        <v>3912947.54</v>
      </c>
      <c r="AB1300">
        <v>4097178.8790000002</v>
      </c>
      <c r="AC1300">
        <v>0.96120000000000005</v>
      </c>
      <c r="AD1300">
        <v>1.0470999999999999</v>
      </c>
      <c r="AE1300">
        <v>4.0599999999999996</v>
      </c>
      <c r="AH1300">
        <v>0</v>
      </c>
      <c r="AI1300">
        <v>0</v>
      </c>
      <c r="AJ1300">
        <v>0</v>
      </c>
      <c r="AK1300">
        <v>565</v>
      </c>
      <c r="AL1300">
        <v>0</v>
      </c>
    </row>
    <row r="1301" spans="1:38" hidden="1" x14ac:dyDescent="0.25">
      <c r="A1301">
        <v>2411</v>
      </c>
      <c r="B1301" t="s">
        <v>71</v>
      </c>
      <c r="C1301" t="s">
        <v>72</v>
      </c>
      <c r="D1301" t="s">
        <v>375</v>
      </c>
      <c r="E1301" t="s">
        <v>503</v>
      </c>
      <c r="F1301" t="s">
        <v>375</v>
      </c>
      <c r="H1301" t="s">
        <v>2943</v>
      </c>
      <c r="I1301" t="s">
        <v>378</v>
      </c>
      <c r="J1301" t="s">
        <v>2944</v>
      </c>
      <c r="K1301">
        <v>2514</v>
      </c>
      <c r="L1301">
        <v>2514</v>
      </c>
      <c r="M1301">
        <v>0</v>
      </c>
      <c r="N1301">
        <v>39</v>
      </c>
      <c r="O1301">
        <v>0</v>
      </c>
      <c r="P1301">
        <v>2831.9059999999999</v>
      </c>
      <c r="Q1301">
        <v>2879.8530000000001</v>
      </c>
      <c r="R1301">
        <v>40000</v>
      </c>
      <c r="S1301">
        <v>1917880</v>
      </c>
      <c r="T1301">
        <v>80000</v>
      </c>
      <c r="U1301">
        <v>0</v>
      </c>
      <c r="V1301">
        <v>1997880</v>
      </c>
      <c r="W1301">
        <v>1995386.17</v>
      </c>
      <c r="X1301">
        <v>58110</v>
      </c>
      <c r="Y1301">
        <v>2053496.17</v>
      </c>
      <c r="Z1301">
        <v>-2.78</v>
      </c>
      <c r="AA1301">
        <v>25982601.899999999</v>
      </c>
      <c r="AB1301">
        <v>23354936.09</v>
      </c>
      <c r="AC1301">
        <v>1.0278</v>
      </c>
      <c r="AD1301">
        <v>0.89890000000000003</v>
      </c>
      <c r="AE1301">
        <v>-2.5</v>
      </c>
      <c r="AH1301">
        <v>0</v>
      </c>
      <c r="AI1301">
        <v>0</v>
      </c>
      <c r="AJ1301">
        <v>0</v>
      </c>
      <c r="AK1301">
        <v>390</v>
      </c>
      <c r="AL1301">
        <v>0</v>
      </c>
    </row>
    <row r="1302" spans="1:38" hidden="1" x14ac:dyDescent="0.25">
      <c r="A1302">
        <v>2412</v>
      </c>
      <c r="B1302" t="s">
        <v>71</v>
      </c>
      <c r="C1302" t="s">
        <v>108</v>
      </c>
      <c r="D1302" t="s">
        <v>340</v>
      </c>
      <c r="E1302" t="s">
        <v>1096</v>
      </c>
      <c r="F1302" t="s">
        <v>340</v>
      </c>
      <c r="H1302" t="s">
        <v>2945</v>
      </c>
      <c r="I1302" t="s">
        <v>57</v>
      </c>
      <c r="J1302" t="s">
        <v>2946</v>
      </c>
      <c r="K1302">
        <v>1102</v>
      </c>
      <c r="L1302">
        <v>1102</v>
      </c>
      <c r="M1302">
        <v>0</v>
      </c>
      <c r="N1302">
        <v>1080</v>
      </c>
      <c r="O1302">
        <v>0</v>
      </c>
      <c r="P1302">
        <v>913.53200000000004</v>
      </c>
      <c r="Q1302">
        <v>936.89499999999998</v>
      </c>
      <c r="R1302">
        <v>20000</v>
      </c>
      <c r="S1302">
        <v>467260</v>
      </c>
      <c r="T1302">
        <v>0</v>
      </c>
      <c r="U1302">
        <v>0</v>
      </c>
      <c r="V1302">
        <v>467260</v>
      </c>
      <c r="W1302">
        <v>588</v>
      </c>
      <c r="X1302">
        <v>845150.16</v>
      </c>
      <c r="Y1302">
        <v>845738.16</v>
      </c>
      <c r="Z1302">
        <v>-81</v>
      </c>
      <c r="AA1302">
        <v>4928530.12</v>
      </c>
      <c r="AB1302">
        <v>4924370.12</v>
      </c>
      <c r="AC1302">
        <v>1.81</v>
      </c>
      <c r="AD1302">
        <v>0.99919999999999998</v>
      </c>
      <c r="AE1302">
        <v>-80.94</v>
      </c>
      <c r="AH1302">
        <v>0</v>
      </c>
      <c r="AI1302">
        <v>0</v>
      </c>
      <c r="AJ1302">
        <v>0</v>
      </c>
      <c r="AK1302">
        <v>5345.6</v>
      </c>
      <c r="AL1302">
        <v>0</v>
      </c>
    </row>
    <row r="1303" spans="1:38" hidden="1" x14ac:dyDescent="0.25">
      <c r="A1303">
        <v>2414</v>
      </c>
      <c r="B1303" t="s">
        <v>71</v>
      </c>
      <c r="C1303" t="s">
        <v>108</v>
      </c>
      <c r="D1303" t="s">
        <v>290</v>
      </c>
      <c r="E1303" t="s">
        <v>299</v>
      </c>
      <c r="F1303" t="s">
        <v>290</v>
      </c>
      <c r="H1303" t="s">
        <v>2947</v>
      </c>
      <c r="I1303" t="s">
        <v>50</v>
      </c>
      <c r="J1303" t="s">
        <v>2948</v>
      </c>
      <c r="K1303">
        <v>4326</v>
      </c>
      <c r="L1303">
        <v>4326</v>
      </c>
      <c r="M1303">
        <v>0</v>
      </c>
      <c r="N1303">
        <v>13</v>
      </c>
      <c r="O1303">
        <v>0</v>
      </c>
      <c r="P1303">
        <v>569.33199999999999</v>
      </c>
      <c r="Q1303">
        <v>579.44000000000005</v>
      </c>
      <c r="R1303">
        <v>40000</v>
      </c>
      <c r="S1303">
        <v>404320</v>
      </c>
      <c r="T1303">
        <v>0</v>
      </c>
      <c r="U1303">
        <v>0</v>
      </c>
      <c r="V1303">
        <v>404320</v>
      </c>
      <c r="W1303">
        <v>358164.35</v>
      </c>
      <c r="X1303">
        <v>15366.52</v>
      </c>
      <c r="Y1303">
        <v>373530.87</v>
      </c>
      <c r="Z1303">
        <v>7.62</v>
      </c>
      <c r="AA1303">
        <v>3916075.58</v>
      </c>
      <c r="AB1303">
        <v>4130046.645</v>
      </c>
      <c r="AC1303">
        <v>0.92379999999999995</v>
      </c>
      <c r="AD1303">
        <v>1.0546</v>
      </c>
      <c r="AE1303">
        <v>8.0399999999999991</v>
      </c>
      <c r="AH1303">
        <v>0</v>
      </c>
      <c r="AI1303">
        <v>0</v>
      </c>
      <c r="AJ1303">
        <v>0</v>
      </c>
      <c r="AK1303">
        <v>130</v>
      </c>
      <c r="AL1303">
        <v>0</v>
      </c>
    </row>
    <row r="1304" spans="1:38" hidden="1" x14ac:dyDescent="0.25">
      <c r="A1304">
        <v>2415</v>
      </c>
      <c r="B1304" t="s">
        <v>71</v>
      </c>
      <c r="C1304" t="s">
        <v>108</v>
      </c>
      <c r="D1304" t="s">
        <v>290</v>
      </c>
      <c r="E1304" t="s">
        <v>1545</v>
      </c>
      <c r="F1304" t="s">
        <v>290</v>
      </c>
      <c r="H1304" t="s">
        <v>2949</v>
      </c>
      <c r="I1304" t="s">
        <v>79</v>
      </c>
      <c r="J1304" t="s">
        <v>2950</v>
      </c>
      <c r="K1304">
        <v>214</v>
      </c>
      <c r="L1304">
        <v>214</v>
      </c>
      <c r="M1304">
        <v>0</v>
      </c>
      <c r="N1304">
        <v>2</v>
      </c>
      <c r="O1304">
        <v>0</v>
      </c>
      <c r="P1304">
        <v>1394.377</v>
      </c>
      <c r="Q1304">
        <v>1430.2729999999999</v>
      </c>
      <c r="R1304">
        <v>40000</v>
      </c>
      <c r="S1304">
        <v>1435840</v>
      </c>
      <c r="T1304">
        <v>0</v>
      </c>
      <c r="U1304">
        <v>135000</v>
      </c>
      <c r="V1304">
        <v>1300840</v>
      </c>
      <c r="W1304">
        <v>1239453.75</v>
      </c>
      <c r="X1304">
        <v>1750.44</v>
      </c>
      <c r="Y1304">
        <v>1241204.19</v>
      </c>
      <c r="Z1304">
        <v>4.58</v>
      </c>
      <c r="AA1304">
        <v>12621423.26</v>
      </c>
      <c r="AB1304">
        <v>13292834.342</v>
      </c>
      <c r="AC1304">
        <v>0.95420000000000005</v>
      </c>
      <c r="AD1304">
        <v>1.0531999999999999</v>
      </c>
      <c r="AE1304">
        <v>4.82</v>
      </c>
      <c r="AH1304">
        <v>0</v>
      </c>
      <c r="AI1304">
        <v>0</v>
      </c>
      <c r="AJ1304">
        <v>0</v>
      </c>
      <c r="AK1304">
        <v>20</v>
      </c>
      <c r="AL1304">
        <v>0</v>
      </c>
    </row>
    <row r="1305" spans="1:38" hidden="1" x14ac:dyDescent="0.25">
      <c r="A1305">
        <v>2418</v>
      </c>
      <c r="B1305" t="s">
        <v>45</v>
      </c>
      <c r="C1305" t="s">
        <v>453</v>
      </c>
      <c r="D1305" t="s">
        <v>2887</v>
      </c>
      <c r="E1305" t="s">
        <v>2951</v>
      </c>
      <c r="F1305" t="s">
        <v>2887</v>
      </c>
      <c r="H1305" t="s">
        <v>2952</v>
      </c>
      <c r="I1305" t="s">
        <v>57</v>
      </c>
      <c r="J1305" t="s">
        <v>2953</v>
      </c>
      <c r="K1305">
        <v>52</v>
      </c>
      <c r="L1305">
        <v>52</v>
      </c>
      <c r="M1305">
        <v>0</v>
      </c>
      <c r="N1305">
        <v>47</v>
      </c>
      <c r="O1305">
        <v>0</v>
      </c>
      <c r="P1305">
        <v>52.131999999999998</v>
      </c>
      <c r="Q1305">
        <v>60.359000000000002</v>
      </c>
      <c r="R1305">
        <v>40000</v>
      </c>
      <c r="S1305">
        <v>329080</v>
      </c>
      <c r="T1305">
        <v>0</v>
      </c>
      <c r="U1305">
        <v>245000</v>
      </c>
      <c r="V1305">
        <v>84080</v>
      </c>
      <c r="W1305">
        <v>63</v>
      </c>
      <c r="X1305">
        <v>76029.543000000005</v>
      </c>
      <c r="Y1305">
        <v>76092.543000000005</v>
      </c>
      <c r="Z1305">
        <v>9.5</v>
      </c>
      <c r="AA1305">
        <v>447573.08</v>
      </c>
      <c r="AB1305">
        <v>893452.48600000003</v>
      </c>
      <c r="AC1305">
        <v>0.90500000000000003</v>
      </c>
      <c r="AD1305">
        <v>1.9962</v>
      </c>
      <c r="AE1305">
        <v>18.96</v>
      </c>
      <c r="AH1305">
        <v>0</v>
      </c>
      <c r="AI1305">
        <v>0</v>
      </c>
      <c r="AJ1305">
        <v>0</v>
      </c>
      <c r="AK1305">
        <v>398</v>
      </c>
      <c r="AL1305">
        <v>0</v>
      </c>
    </row>
    <row r="1306" spans="1:38" hidden="1" x14ac:dyDescent="0.25">
      <c r="A1306">
        <v>2421</v>
      </c>
      <c r="B1306" t="s">
        <v>39</v>
      </c>
      <c r="C1306" t="s">
        <v>187</v>
      </c>
      <c r="D1306" t="s">
        <v>188</v>
      </c>
      <c r="E1306" t="s">
        <v>2954</v>
      </c>
      <c r="F1306" t="s">
        <v>188</v>
      </c>
      <c r="H1306" t="s">
        <v>2955</v>
      </c>
      <c r="I1306" t="s">
        <v>43</v>
      </c>
      <c r="J1306" t="s">
        <v>2956</v>
      </c>
      <c r="K1306">
        <v>2896</v>
      </c>
      <c r="L1306">
        <v>2896</v>
      </c>
      <c r="M1306">
        <v>0</v>
      </c>
      <c r="N1306">
        <v>0</v>
      </c>
      <c r="O1306">
        <v>0</v>
      </c>
      <c r="P1306">
        <v>554.94000000000005</v>
      </c>
      <c r="Q1306">
        <v>565.47</v>
      </c>
      <c r="R1306">
        <v>20000</v>
      </c>
      <c r="S1306">
        <v>210600</v>
      </c>
      <c r="T1306">
        <v>0</v>
      </c>
      <c r="U1306">
        <v>52580</v>
      </c>
      <c r="V1306">
        <v>158020</v>
      </c>
      <c r="W1306">
        <v>138860.79</v>
      </c>
      <c r="X1306">
        <v>0</v>
      </c>
      <c r="Y1306">
        <v>138860.79</v>
      </c>
      <c r="Z1306">
        <v>12.12</v>
      </c>
      <c r="AA1306">
        <v>1615487.89</v>
      </c>
      <c r="AB1306">
        <v>1506606.19</v>
      </c>
      <c r="AC1306">
        <v>0.87880000000000003</v>
      </c>
      <c r="AD1306">
        <v>0.93259999999999998</v>
      </c>
      <c r="AE1306">
        <v>11.3</v>
      </c>
      <c r="AH1306">
        <v>0</v>
      </c>
      <c r="AI1306">
        <v>0</v>
      </c>
      <c r="AJ1306">
        <v>0</v>
      </c>
      <c r="AK1306">
        <v>0</v>
      </c>
      <c r="AL1306">
        <v>0</v>
      </c>
    </row>
    <row r="1307" spans="1:38" hidden="1" x14ac:dyDescent="0.25">
      <c r="A1307">
        <v>2423</v>
      </c>
      <c r="B1307" t="s">
        <v>94</v>
      </c>
      <c r="C1307" t="s">
        <v>95</v>
      </c>
      <c r="D1307" t="s">
        <v>393</v>
      </c>
      <c r="E1307" t="s">
        <v>434</v>
      </c>
      <c r="F1307" t="s">
        <v>393</v>
      </c>
      <c r="H1307" t="s">
        <v>2957</v>
      </c>
      <c r="I1307" t="s">
        <v>57</v>
      </c>
      <c r="J1307" t="s">
        <v>2958</v>
      </c>
      <c r="K1307">
        <v>948</v>
      </c>
      <c r="L1307">
        <v>948</v>
      </c>
      <c r="M1307">
        <v>0</v>
      </c>
      <c r="N1307">
        <v>832</v>
      </c>
      <c r="O1307">
        <v>0</v>
      </c>
      <c r="P1307">
        <v>1126.181</v>
      </c>
      <c r="Q1307">
        <v>1164.7819999999999</v>
      </c>
      <c r="R1307">
        <v>40000</v>
      </c>
      <c r="S1307">
        <v>1544040</v>
      </c>
      <c r="T1307">
        <v>0</v>
      </c>
      <c r="U1307">
        <v>0</v>
      </c>
      <c r="V1307">
        <v>1544040</v>
      </c>
      <c r="W1307">
        <v>3529</v>
      </c>
      <c r="X1307">
        <v>1393824.3319999999</v>
      </c>
      <c r="Y1307">
        <v>1397353.3319999999</v>
      </c>
      <c r="Z1307">
        <v>9.5</v>
      </c>
      <c r="AA1307">
        <v>8223133.9900000002</v>
      </c>
      <c r="AB1307">
        <v>16397666.762</v>
      </c>
      <c r="AC1307">
        <v>0.90500000000000003</v>
      </c>
      <c r="AD1307">
        <v>1.9941</v>
      </c>
      <c r="AE1307">
        <v>18.940000000000001</v>
      </c>
      <c r="AH1307">
        <v>0</v>
      </c>
      <c r="AI1307">
        <v>0</v>
      </c>
      <c r="AJ1307">
        <v>0</v>
      </c>
      <c r="AK1307">
        <v>7493.8</v>
      </c>
      <c r="AL1307">
        <v>0</v>
      </c>
    </row>
    <row r="1308" spans="1:38" hidden="1" x14ac:dyDescent="0.25">
      <c r="A1308">
        <v>2426</v>
      </c>
      <c r="B1308" t="s">
        <v>94</v>
      </c>
      <c r="C1308" t="s">
        <v>95</v>
      </c>
      <c r="D1308" t="s">
        <v>238</v>
      </c>
      <c r="E1308" t="s">
        <v>239</v>
      </c>
      <c r="F1308" t="s">
        <v>238</v>
      </c>
      <c r="H1308" t="s">
        <v>2959</v>
      </c>
      <c r="I1308" t="s">
        <v>57</v>
      </c>
      <c r="J1308" t="s">
        <v>2960</v>
      </c>
      <c r="K1308">
        <v>390</v>
      </c>
      <c r="L1308">
        <v>390</v>
      </c>
      <c r="M1308">
        <v>0</v>
      </c>
      <c r="N1308">
        <v>325</v>
      </c>
      <c r="O1308">
        <v>324</v>
      </c>
      <c r="P1308">
        <v>871.45</v>
      </c>
      <c r="Q1308">
        <v>871.45</v>
      </c>
      <c r="R1308">
        <v>20000</v>
      </c>
      <c r="S1308">
        <v>0</v>
      </c>
      <c r="T1308">
        <v>650000</v>
      </c>
      <c r="U1308">
        <v>0</v>
      </c>
      <c r="V1308">
        <v>650000</v>
      </c>
      <c r="W1308">
        <v>2534</v>
      </c>
      <c r="X1308">
        <v>1600</v>
      </c>
      <c r="Y1308">
        <v>4134</v>
      </c>
      <c r="Z1308">
        <v>99.36</v>
      </c>
      <c r="AA1308">
        <v>37351.599999999999</v>
      </c>
      <c r="AB1308">
        <v>45296.6</v>
      </c>
      <c r="AC1308">
        <v>6.4000000000000003E-3</v>
      </c>
      <c r="AD1308">
        <v>1.2126999999999999</v>
      </c>
      <c r="AE1308">
        <v>120.49</v>
      </c>
      <c r="AH1308">
        <v>0</v>
      </c>
      <c r="AI1308">
        <v>0</v>
      </c>
      <c r="AJ1308">
        <v>0</v>
      </c>
      <c r="AK1308">
        <v>2931</v>
      </c>
      <c r="AL1308">
        <v>0</v>
      </c>
    </row>
    <row r="1309" spans="1:38" hidden="1" x14ac:dyDescent="0.25">
      <c r="A1309">
        <v>2428</v>
      </c>
      <c r="B1309" t="s">
        <v>45</v>
      </c>
      <c r="C1309" t="s">
        <v>453</v>
      </c>
      <c r="D1309" t="s">
        <v>771</v>
      </c>
      <c r="E1309" t="s">
        <v>1852</v>
      </c>
      <c r="F1309" t="s">
        <v>771</v>
      </c>
      <c r="H1309" t="s">
        <v>2961</v>
      </c>
      <c r="I1309" t="s">
        <v>57</v>
      </c>
      <c r="J1309" t="s">
        <v>2962</v>
      </c>
      <c r="K1309">
        <v>350</v>
      </c>
      <c r="L1309">
        <v>350</v>
      </c>
      <c r="M1309">
        <v>0</v>
      </c>
      <c r="N1309">
        <v>349</v>
      </c>
      <c r="O1309">
        <v>0</v>
      </c>
      <c r="P1309">
        <v>727.21199999999999</v>
      </c>
      <c r="Q1309">
        <v>746.19200000000001</v>
      </c>
      <c r="R1309">
        <v>20000</v>
      </c>
      <c r="S1309">
        <v>379600</v>
      </c>
      <c r="T1309">
        <v>40000</v>
      </c>
      <c r="U1309">
        <v>0</v>
      </c>
      <c r="V1309">
        <v>419600</v>
      </c>
      <c r="W1309">
        <v>127</v>
      </c>
      <c r="X1309">
        <v>379611.59499999997</v>
      </c>
      <c r="Y1309">
        <v>379738.59499999997</v>
      </c>
      <c r="Z1309">
        <v>9.5</v>
      </c>
      <c r="AA1309">
        <v>2229294.8199999998</v>
      </c>
      <c r="AB1309">
        <v>4457225.8289999999</v>
      </c>
      <c r="AC1309">
        <v>0.90500000000000003</v>
      </c>
      <c r="AD1309">
        <v>1.9994000000000001</v>
      </c>
      <c r="AE1309">
        <v>18.989999999999998</v>
      </c>
      <c r="AH1309">
        <v>0</v>
      </c>
      <c r="AI1309">
        <v>0</v>
      </c>
      <c r="AJ1309">
        <v>0</v>
      </c>
      <c r="AK1309">
        <v>2515</v>
      </c>
      <c r="AL1309">
        <v>0</v>
      </c>
    </row>
    <row r="1310" spans="1:38" hidden="1" x14ac:dyDescent="0.25">
      <c r="A1310">
        <v>2429</v>
      </c>
      <c r="B1310" t="s">
        <v>52</v>
      </c>
      <c r="C1310" t="s">
        <v>53</v>
      </c>
      <c r="D1310" t="s">
        <v>59</v>
      </c>
      <c r="E1310" t="s">
        <v>735</v>
      </c>
      <c r="F1310" t="s">
        <v>59</v>
      </c>
      <c r="H1310" t="s">
        <v>2963</v>
      </c>
      <c r="I1310" t="s">
        <v>43</v>
      </c>
      <c r="J1310" t="s">
        <v>2964</v>
      </c>
      <c r="K1310">
        <v>2168</v>
      </c>
      <c r="L1310">
        <v>2168</v>
      </c>
      <c r="M1310">
        <v>0</v>
      </c>
      <c r="N1310">
        <v>0</v>
      </c>
      <c r="O1310">
        <v>0</v>
      </c>
      <c r="P1310">
        <v>1672.7629999999999</v>
      </c>
      <c r="Q1310">
        <v>1706.91</v>
      </c>
      <c r="R1310">
        <v>10000</v>
      </c>
      <c r="S1310">
        <v>341470</v>
      </c>
      <c r="T1310">
        <v>0</v>
      </c>
      <c r="U1310">
        <v>153000</v>
      </c>
      <c r="V1310">
        <v>188470</v>
      </c>
      <c r="W1310">
        <v>172975.1</v>
      </c>
      <c r="X1310">
        <v>0</v>
      </c>
      <c r="Y1310">
        <v>172975.1</v>
      </c>
      <c r="Z1310">
        <v>8.2200000000000006</v>
      </c>
      <c r="AA1310">
        <v>1895787.18</v>
      </c>
      <c r="AB1310">
        <v>1242043.8999999999</v>
      </c>
      <c r="AC1310">
        <v>0.91779999999999995</v>
      </c>
      <c r="AD1310">
        <v>0.6552</v>
      </c>
      <c r="AE1310">
        <v>5.39</v>
      </c>
      <c r="AH1310">
        <v>0</v>
      </c>
      <c r="AI1310">
        <v>0</v>
      </c>
      <c r="AJ1310">
        <v>0</v>
      </c>
      <c r="AK1310">
        <v>0</v>
      </c>
      <c r="AL1310">
        <v>0</v>
      </c>
    </row>
    <row r="1311" spans="1:38" hidden="1" x14ac:dyDescent="0.25">
      <c r="A1311">
        <v>2431</v>
      </c>
      <c r="B1311" t="s">
        <v>45</v>
      </c>
      <c r="C1311" t="s">
        <v>453</v>
      </c>
      <c r="D1311" t="s">
        <v>569</v>
      </c>
      <c r="E1311" t="s">
        <v>2152</v>
      </c>
      <c r="F1311" t="s">
        <v>569</v>
      </c>
      <c r="H1311" t="s">
        <v>2965</v>
      </c>
      <c r="I1311" t="s">
        <v>57</v>
      </c>
      <c r="J1311" t="s">
        <v>2966</v>
      </c>
      <c r="K1311">
        <v>386</v>
      </c>
      <c r="L1311">
        <v>386</v>
      </c>
      <c r="M1311">
        <v>0</v>
      </c>
      <c r="N1311">
        <v>386</v>
      </c>
      <c r="O1311">
        <v>0</v>
      </c>
      <c r="P1311">
        <v>494.36799999999999</v>
      </c>
      <c r="Q1311">
        <v>508.89100000000002</v>
      </c>
      <c r="R1311">
        <v>40000</v>
      </c>
      <c r="S1311">
        <v>580920</v>
      </c>
      <c r="T1311">
        <v>0</v>
      </c>
      <c r="U1311">
        <v>35000</v>
      </c>
      <c r="V1311">
        <v>545920</v>
      </c>
      <c r="W1311">
        <v>0</v>
      </c>
      <c r="X1311">
        <v>494057.83399999997</v>
      </c>
      <c r="Y1311">
        <v>494057.83399999997</v>
      </c>
      <c r="Z1311">
        <v>9.5</v>
      </c>
      <c r="AA1311">
        <v>2900119.24</v>
      </c>
      <c r="AB1311">
        <v>5800888.6399999997</v>
      </c>
      <c r="AC1311">
        <v>0.90500000000000003</v>
      </c>
      <c r="AD1311">
        <v>2.0002</v>
      </c>
      <c r="AE1311">
        <v>19</v>
      </c>
      <c r="AH1311">
        <v>0</v>
      </c>
      <c r="AI1311">
        <v>0</v>
      </c>
      <c r="AJ1311">
        <v>0</v>
      </c>
      <c r="AK1311">
        <v>2532.5</v>
      </c>
      <c r="AL1311">
        <v>0</v>
      </c>
    </row>
    <row r="1312" spans="1:38" hidden="1" x14ac:dyDescent="0.25">
      <c r="A1312">
        <v>2432</v>
      </c>
      <c r="B1312" t="s">
        <v>71</v>
      </c>
      <c r="C1312" t="s">
        <v>108</v>
      </c>
      <c r="D1312" t="s">
        <v>340</v>
      </c>
      <c r="E1312" t="s">
        <v>341</v>
      </c>
      <c r="F1312" t="s">
        <v>340</v>
      </c>
      <c r="H1312" t="s">
        <v>2967</v>
      </c>
      <c r="I1312" t="s">
        <v>57</v>
      </c>
      <c r="J1312" t="s">
        <v>2968</v>
      </c>
      <c r="K1312">
        <v>664</v>
      </c>
      <c r="L1312">
        <v>664</v>
      </c>
      <c r="M1312">
        <v>0</v>
      </c>
      <c r="N1312">
        <v>632</v>
      </c>
      <c r="O1312">
        <v>0</v>
      </c>
      <c r="P1312">
        <v>914.50099999999998</v>
      </c>
      <c r="Q1312">
        <v>942.49199999999996</v>
      </c>
      <c r="R1312">
        <v>20000</v>
      </c>
      <c r="S1312">
        <v>559820</v>
      </c>
      <c r="T1312">
        <v>0</v>
      </c>
      <c r="U1312">
        <v>0</v>
      </c>
      <c r="V1312">
        <v>559820</v>
      </c>
      <c r="W1312">
        <v>1270</v>
      </c>
      <c r="X1312">
        <v>1012002.406</v>
      </c>
      <c r="Y1312">
        <v>1013272.406</v>
      </c>
      <c r="Z1312">
        <v>-81</v>
      </c>
      <c r="AA1312">
        <v>5903071.2400000002</v>
      </c>
      <c r="AB1312">
        <v>5905997.2400000002</v>
      </c>
      <c r="AC1312">
        <v>1.81</v>
      </c>
      <c r="AD1312">
        <v>1.0004999999999999</v>
      </c>
      <c r="AE1312">
        <v>-81.040000000000006</v>
      </c>
      <c r="AH1312">
        <v>0</v>
      </c>
      <c r="AI1312">
        <v>0</v>
      </c>
      <c r="AJ1312">
        <v>0</v>
      </c>
      <c r="AK1312">
        <v>3135.6</v>
      </c>
      <c r="AL1312">
        <v>0</v>
      </c>
    </row>
    <row r="1313" spans="1:38" hidden="1" x14ac:dyDescent="0.25">
      <c r="A1313">
        <v>2435</v>
      </c>
      <c r="B1313" t="s">
        <v>94</v>
      </c>
      <c r="C1313" t="s">
        <v>207</v>
      </c>
      <c r="D1313" t="s">
        <v>207</v>
      </c>
      <c r="E1313" t="s">
        <v>506</v>
      </c>
      <c r="F1313" t="s">
        <v>207</v>
      </c>
      <c r="H1313" t="s">
        <v>2969</v>
      </c>
      <c r="I1313" t="s">
        <v>43</v>
      </c>
      <c r="J1313" t="s">
        <v>2970</v>
      </c>
      <c r="K1313">
        <v>826</v>
      </c>
      <c r="L1313">
        <v>826</v>
      </c>
      <c r="M1313">
        <v>0</v>
      </c>
      <c r="N1313">
        <v>0</v>
      </c>
      <c r="O1313">
        <v>0</v>
      </c>
      <c r="P1313">
        <v>10340.9</v>
      </c>
      <c r="Q1313">
        <v>10407.200000000001</v>
      </c>
      <c r="R1313">
        <v>2000</v>
      </c>
      <c r="S1313">
        <v>132600</v>
      </c>
      <c r="T1313">
        <v>0</v>
      </c>
      <c r="U1313">
        <v>28000</v>
      </c>
      <c r="V1313">
        <v>104600</v>
      </c>
      <c r="W1313">
        <v>90497.9</v>
      </c>
      <c r="X1313">
        <v>0</v>
      </c>
      <c r="Y1313">
        <v>90497.9</v>
      </c>
      <c r="Z1313">
        <v>13.48</v>
      </c>
      <c r="AA1313">
        <v>1045807.43</v>
      </c>
      <c r="AB1313">
        <v>956177.4</v>
      </c>
      <c r="AC1313">
        <v>0.86519999999999997</v>
      </c>
      <c r="AD1313">
        <v>0.9143</v>
      </c>
      <c r="AE1313">
        <v>12.32</v>
      </c>
      <c r="AH1313">
        <v>0</v>
      </c>
      <c r="AI1313">
        <v>0</v>
      </c>
      <c r="AJ1313">
        <v>0</v>
      </c>
      <c r="AK1313">
        <v>0</v>
      </c>
      <c r="AL1313">
        <v>0</v>
      </c>
    </row>
    <row r="1314" spans="1:38" hidden="1" x14ac:dyDescent="0.25">
      <c r="A1314">
        <v>2437</v>
      </c>
      <c r="B1314" t="s">
        <v>52</v>
      </c>
      <c r="C1314" t="s">
        <v>52</v>
      </c>
      <c r="D1314" t="s">
        <v>112</v>
      </c>
      <c r="E1314" t="s">
        <v>1521</v>
      </c>
      <c r="F1314" t="s">
        <v>112</v>
      </c>
      <c r="H1314" t="s">
        <v>2971</v>
      </c>
      <c r="I1314" t="s">
        <v>57</v>
      </c>
      <c r="J1314" t="s">
        <v>2972</v>
      </c>
      <c r="K1314">
        <v>262</v>
      </c>
      <c r="L1314">
        <v>262</v>
      </c>
      <c r="M1314">
        <v>0</v>
      </c>
      <c r="N1314">
        <v>260</v>
      </c>
      <c r="O1314">
        <v>0</v>
      </c>
      <c r="P1314">
        <v>1020.5</v>
      </c>
      <c r="Q1314">
        <v>1043.3520000000001</v>
      </c>
      <c r="R1314">
        <v>20000</v>
      </c>
      <c r="S1314">
        <v>457040</v>
      </c>
      <c r="T1314">
        <v>0</v>
      </c>
      <c r="U1314">
        <v>0</v>
      </c>
      <c r="V1314">
        <v>457040</v>
      </c>
      <c r="W1314">
        <v>4</v>
      </c>
      <c r="X1314">
        <v>413618.4</v>
      </c>
      <c r="Y1314">
        <v>413622.4</v>
      </c>
      <c r="Z1314">
        <v>9.5</v>
      </c>
      <c r="AA1314">
        <v>2429533.7999999998</v>
      </c>
      <c r="AB1314">
        <v>4858164.8600000003</v>
      </c>
      <c r="AC1314">
        <v>0.90500000000000003</v>
      </c>
      <c r="AD1314">
        <v>1.9996</v>
      </c>
      <c r="AE1314">
        <v>19</v>
      </c>
      <c r="AH1314">
        <v>0</v>
      </c>
      <c r="AI1314">
        <v>0</v>
      </c>
      <c r="AJ1314">
        <v>0</v>
      </c>
      <c r="AK1314">
        <v>2600</v>
      </c>
      <c r="AL1314">
        <v>0</v>
      </c>
    </row>
    <row r="1315" spans="1:38" hidden="1" x14ac:dyDescent="0.25">
      <c r="A1315">
        <v>2439</v>
      </c>
      <c r="B1315" t="s">
        <v>39</v>
      </c>
      <c r="C1315" t="s">
        <v>187</v>
      </c>
      <c r="D1315" t="s">
        <v>636</v>
      </c>
      <c r="E1315" t="s">
        <v>839</v>
      </c>
      <c r="F1315" t="s">
        <v>636</v>
      </c>
      <c r="H1315" t="s">
        <v>2973</v>
      </c>
      <c r="I1315" t="s">
        <v>57</v>
      </c>
      <c r="J1315" t="s">
        <v>2974</v>
      </c>
      <c r="K1315">
        <v>946</v>
      </c>
      <c r="L1315">
        <v>946</v>
      </c>
      <c r="M1315">
        <v>0</v>
      </c>
      <c r="N1315">
        <v>944</v>
      </c>
      <c r="O1315">
        <v>0</v>
      </c>
      <c r="P1315">
        <v>997.90499999999997</v>
      </c>
      <c r="Q1315">
        <v>1054.7560000000001</v>
      </c>
      <c r="R1315">
        <v>30000</v>
      </c>
      <c r="S1315">
        <v>1705530</v>
      </c>
      <c r="T1315">
        <v>248947</v>
      </c>
      <c r="U1315">
        <v>0</v>
      </c>
      <c r="V1315">
        <v>1954477</v>
      </c>
      <c r="W1315">
        <v>1</v>
      </c>
      <c r="X1315">
        <v>1438800</v>
      </c>
      <c r="Y1315">
        <v>1438801</v>
      </c>
      <c r="Z1315">
        <v>26.38</v>
      </c>
      <c r="AA1315">
        <v>8446066</v>
      </c>
      <c r="AB1315">
        <v>16894227</v>
      </c>
      <c r="AC1315">
        <v>0.73619999999999997</v>
      </c>
      <c r="AD1315">
        <v>2.0002</v>
      </c>
      <c r="AE1315">
        <v>52.77</v>
      </c>
      <c r="AH1315">
        <v>0</v>
      </c>
      <c r="AI1315">
        <v>0</v>
      </c>
      <c r="AJ1315">
        <v>0</v>
      </c>
      <c r="AK1315">
        <v>7194</v>
      </c>
      <c r="AL1315">
        <v>0</v>
      </c>
    </row>
    <row r="1316" spans="1:38" hidden="1" x14ac:dyDescent="0.25">
      <c r="A1316">
        <v>2440</v>
      </c>
      <c r="B1316" t="s">
        <v>52</v>
      </c>
      <c r="C1316" t="s">
        <v>120</v>
      </c>
      <c r="D1316" t="s">
        <v>196</v>
      </c>
      <c r="E1316" t="s">
        <v>197</v>
      </c>
      <c r="F1316" t="s">
        <v>196</v>
      </c>
      <c r="H1316" t="s">
        <v>2975</v>
      </c>
      <c r="I1316" t="s">
        <v>50</v>
      </c>
      <c r="J1316" t="s">
        <v>2976</v>
      </c>
      <c r="K1316">
        <v>497</v>
      </c>
      <c r="L1316">
        <v>497</v>
      </c>
      <c r="M1316">
        <v>0</v>
      </c>
      <c r="N1316">
        <v>95</v>
      </c>
      <c r="O1316">
        <v>0</v>
      </c>
      <c r="P1316">
        <v>1924.58</v>
      </c>
      <c r="Q1316">
        <v>1962.366</v>
      </c>
      <c r="R1316">
        <v>20000</v>
      </c>
      <c r="S1316">
        <v>755720</v>
      </c>
      <c r="T1316">
        <v>0</v>
      </c>
      <c r="U1316">
        <v>430000</v>
      </c>
      <c r="V1316">
        <v>325720</v>
      </c>
      <c r="W1316">
        <v>201638.85</v>
      </c>
      <c r="X1316">
        <v>99070.271999999997</v>
      </c>
      <c r="Y1316">
        <v>300709.12199999997</v>
      </c>
      <c r="Z1316">
        <v>7.68</v>
      </c>
      <c r="AA1316">
        <v>2632277.11</v>
      </c>
      <c r="AB1316">
        <v>2269765.5049999999</v>
      </c>
      <c r="AC1316">
        <v>0.92320000000000002</v>
      </c>
      <c r="AD1316">
        <v>0.86229999999999996</v>
      </c>
      <c r="AE1316">
        <v>6.62</v>
      </c>
      <c r="AH1316">
        <v>0</v>
      </c>
      <c r="AI1316">
        <v>0</v>
      </c>
      <c r="AJ1316">
        <v>0</v>
      </c>
      <c r="AK1316">
        <v>746.5</v>
      </c>
      <c r="AL1316">
        <v>0</v>
      </c>
    </row>
    <row r="1317" spans="1:38" hidden="1" x14ac:dyDescent="0.25">
      <c r="A1317">
        <v>2441</v>
      </c>
      <c r="B1317" t="s">
        <v>94</v>
      </c>
      <c r="C1317" t="s">
        <v>166</v>
      </c>
      <c r="D1317" t="s">
        <v>167</v>
      </c>
      <c r="E1317" t="s">
        <v>402</v>
      </c>
      <c r="F1317" t="s">
        <v>167</v>
      </c>
      <c r="H1317" t="s">
        <v>2977</v>
      </c>
      <c r="I1317" t="s">
        <v>57</v>
      </c>
      <c r="J1317" t="s">
        <v>2978</v>
      </c>
      <c r="K1317">
        <v>434</v>
      </c>
      <c r="L1317">
        <v>434</v>
      </c>
      <c r="M1317">
        <v>0</v>
      </c>
      <c r="N1317">
        <v>430</v>
      </c>
      <c r="O1317">
        <v>0</v>
      </c>
      <c r="P1317">
        <v>887.06600000000003</v>
      </c>
      <c r="Q1317">
        <v>913.76300000000003</v>
      </c>
      <c r="R1317">
        <v>20000</v>
      </c>
      <c r="S1317">
        <v>533940</v>
      </c>
      <c r="T1317">
        <v>410000</v>
      </c>
      <c r="U1317">
        <v>0</v>
      </c>
      <c r="V1317">
        <v>943940</v>
      </c>
      <c r="W1317">
        <v>28</v>
      </c>
      <c r="X1317">
        <v>854238</v>
      </c>
      <c r="Y1317">
        <v>854266</v>
      </c>
      <c r="Z1317">
        <v>9.5</v>
      </c>
      <c r="AA1317">
        <v>5015054.9000000004</v>
      </c>
      <c r="AB1317">
        <v>10029418.960000001</v>
      </c>
      <c r="AC1317">
        <v>0.90500000000000003</v>
      </c>
      <c r="AD1317">
        <v>1.9999</v>
      </c>
      <c r="AE1317">
        <v>19</v>
      </c>
      <c r="AH1317">
        <v>0</v>
      </c>
      <c r="AI1317">
        <v>0</v>
      </c>
      <c r="AJ1317">
        <v>0</v>
      </c>
      <c r="AK1317">
        <v>4300</v>
      </c>
      <c r="AL1317">
        <v>0</v>
      </c>
    </row>
    <row r="1318" spans="1:38" hidden="1" x14ac:dyDescent="0.25">
      <c r="A1318">
        <v>2443</v>
      </c>
      <c r="B1318" t="s">
        <v>52</v>
      </c>
      <c r="C1318" t="s">
        <v>52</v>
      </c>
      <c r="D1318" t="s">
        <v>112</v>
      </c>
      <c r="E1318" t="s">
        <v>740</v>
      </c>
      <c r="F1318" t="s">
        <v>112</v>
      </c>
      <c r="H1318" t="s">
        <v>2979</v>
      </c>
      <c r="I1318" t="s">
        <v>57</v>
      </c>
      <c r="J1318" t="s">
        <v>2980</v>
      </c>
      <c r="K1318">
        <v>502</v>
      </c>
      <c r="L1318">
        <v>502</v>
      </c>
      <c r="M1318">
        <v>0</v>
      </c>
      <c r="N1318">
        <v>496</v>
      </c>
      <c r="O1318">
        <v>0</v>
      </c>
      <c r="P1318">
        <v>1098.8800000000001</v>
      </c>
      <c r="Q1318">
        <v>1127.905</v>
      </c>
      <c r="R1318">
        <v>20000</v>
      </c>
      <c r="S1318">
        <v>580500</v>
      </c>
      <c r="T1318">
        <v>120000</v>
      </c>
      <c r="U1318">
        <v>0</v>
      </c>
      <c r="V1318">
        <v>700500</v>
      </c>
      <c r="W1318">
        <v>4477</v>
      </c>
      <c r="X1318">
        <v>644183.1</v>
      </c>
      <c r="Y1318">
        <v>648660.1</v>
      </c>
      <c r="Z1318">
        <v>7.4</v>
      </c>
      <c r="AA1318">
        <v>3814425.36</v>
      </c>
      <c r="AB1318">
        <v>6169675.1569999997</v>
      </c>
      <c r="AC1318">
        <v>0.92600000000000005</v>
      </c>
      <c r="AD1318">
        <v>1.6174999999999999</v>
      </c>
      <c r="AE1318">
        <v>11.97</v>
      </c>
      <c r="AH1318">
        <v>0</v>
      </c>
      <c r="AI1318">
        <v>0</v>
      </c>
      <c r="AJ1318">
        <v>0</v>
      </c>
      <c r="AK1318">
        <v>4960</v>
      </c>
      <c r="AL1318">
        <v>0</v>
      </c>
    </row>
    <row r="1319" spans="1:38" hidden="1" x14ac:dyDescent="0.25">
      <c r="A1319">
        <v>2444</v>
      </c>
      <c r="B1319" t="s">
        <v>71</v>
      </c>
      <c r="C1319" t="s">
        <v>72</v>
      </c>
      <c r="D1319" t="s">
        <v>375</v>
      </c>
      <c r="E1319" t="s">
        <v>376</v>
      </c>
      <c r="F1319" t="s">
        <v>375</v>
      </c>
      <c r="H1319" t="s">
        <v>2981</v>
      </c>
      <c r="I1319" t="s">
        <v>378</v>
      </c>
      <c r="J1319" t="s">
        <v>2982</v>
      </c>
      <c r="K1319">
        <v>4873</v>
      </c>
      <c r="L1319">
        <v>4873</v>
      </c>
      <c r="M1319">
        <v>0</v>
      </c>
      <c r="N1319">
        <v>196</v>
      </c>
      <c r="O1319">
        <v>0</v>
      </c>
      <c r="P1319">
        <v>2742.12</v>
      </c>
      <c r="Q1319">
        <v>2790.8629999999998</v>
      </c>
      <c r="R1319">
        <v>20000</v>
      </c>
      <c r="S1319">
        <v>974860</v>
      </c>
      <c r="T1319">
        <v>0</v>
      </c>
      <c r="U1319">
        <v>0</v>
      </c>
      <c r="V1319">
        <v>974860</v>
      </c>
      <c r="W1319">
        <v>588796.05000000005</v>
      </c>
      <c r="X1319">
        <v>295658</v>
      </c>
      <c r="Y1319">
        <v>884454.05</v>
      </c>
      <c r="Z1319">
        <v>9.27</v>
      </c>
      <c r="AA1319">
        <v>9093945.5700000003</v>
      </c>
      <c r="AB1319">
        <v>13049568.640000001</v>
      </c>
      <c r="AC1319">
        <v>0.9073</v>
      </c>
      <c r="AD1319">
        <v>1.4350000000000001</v>
      </c>
      <c r="AE1319">
        <v>13.3</v>
      </c>
      <c r="AH1319">
        <v>0</v>
      </c>
      <c r="AI1319">
        <v>0</v>
      </c>
      <c r="AJ1319">
        <v>0</v>
      </c>
      <c r="AK1319">
        <v>1958</v>
      </c>
      <c r="AL1319">
        <v>0</v>
      </c>
    </row>
    <row r="1320" spans="1:38" hidden="1" x14ac:dyDescent="0.25">
      <c r="A1320">
        <v>2445</v>
      </c>
      <c r="B1320" t="s">
        <v>52</v>
      </c>
      <c r="C1320" t="s">
        <v>120</v>
      </c>
      <c r="D1320" t="s">
        <v>196</v>
      </c>
      <c r="E1320" t="s">
        <v>1255</v>
      </c>
      <c r="F1320" t="s">
        <v>196</v>
      </c>
      <c r="H1320" t="s">
        <v>2983</v>
      </c>
      <c r="I1320" t="s">
        <v>57</v>
      </c>
      <c r="J1320" t="s">
        <v>2984</v>
      </c>
      <c r="K1320">
        <v>326</v>
      </c>
      <c r="L1320">
        <v>326</v>
      </c>
      <c r="M1320">
        <v>0</v>
      </c>
      <c r="N1320">
        <v>320</v>
      </c>
      <c r="O1320">
        <v>0</v>
      </c>
      <c r="P1320">
        <v>292.53699999999998</v>
      </c>
      <c r="Q1320">
        <v>311.74</v>
      </c>
      <c r="R1320">
        <v>20000</v>
      </c>
      <c r="S1320">
        <v>384060</v>
      </c>
      <c r="T1320">
        <v>0</v>
      </c>
      <c r="U1320">
        <v>0</v>
      </c>
      <c r="V1320">
        <v>384060</v>
      </c>
      <c r="W1320">
        <v>211</v>
      </c>
      <c r="X1320">
        <v>347364.71399999998</v>
      </c>
      <c r="Y1320">
        <v>347575.71399999998</v>
      </c>
      <c r="Z1320">
        <v>9.5</v>
      </c>
      <c r="AA1320">
        <v>2041397.48</v>
      </c>
      <c r="AB1320">
        <v>4080958.2319999998</v>
      </c>
      <c r="AC1320">
        <v>0.90500000000000003</v>
      </c>
      <c r="AD1320">
        <v>1.9991000000000001</v>
      </c>
      <c r="AE1320">
        <v>18.989999999999998</v>
      </c>
      <c r="AH1320">
        <v>0</v>
      </c>
      <c r="AI1320">
        <v>0</v>
      </c>
      <c r="AJ1320">
        <v>0</v>
      </c>
      <c r="AK1320">
        <v>3117</v>
      </c>
      <c r="AL1320">
        <v>0</v>
      </c>
    </row>
    <row r="1321" spans="1:38" hidden="1" x14ac:dyDescent="0.25">
      <c r="A1321">
        <v>2446</v>
      </c>
      <c r="B1321" t="s">
        <v>71</v>
      </c>
      <c r="C1321" t="s">
        <v>72</v>
      </c>
      <c r="D1321" t="s">
        <v>375</v>
      </c>
      <c r="E1321" t="s">
        <v>376</v>
      </c>
      <c r="F1321" t="s">
        <v>375</v>
      </c>
      <c r="H1321" t="s">
        <v>2985</v>
      </c>
      <c r="I1321" t="s">
        <v>378</v>
      </c>
      <c r="J1321" t="s">
        <v>2986</v>
      </c>
      <c r="K1321">
        <v>2149</v>
      </c>
      <c r="L1321">
        <v>2149</v>
      </c>
      <c r="M1321">
        <v>0</v>
      </c>
      <c r="N1321">
        <v>116</v>
      </c>
      <c r="O1321">
        <v>0</v>
      </c>
      <c r="P1321">
        <v>1553.59</v>
      </c>
      <c r="Q1321">
        <v>1590.615</v>
      </c>
      <c r="R1321">
        <v>40000</v>
      </c>
      <c r="S1321">
        <v>1481000</v>
      </c>
      <c r="T1321">
        <v>0</v>
      </c>
      <c r="U1321">
        <v>800000</v>
      </c>
      <c r="V1321">
        <v>681000</v>
      </c>
      <c r="W1321">
        <v>426326.1</v>
      </c>
      <c r="X1321">
        <v>172840</v>
      </c>
      <c r="Y1321">
        <v>599166.1</v>
      </c>
      <c r="Z1321">
        <v>12.02</v>
      </c>
      <c r="AA1321">
        <v>2849484.62</v>
      </c>
      <c r="AB1321">
        <v>7586950.1799999997</v>
      </c>
      <c r="AC1321">
        <v>0.87980000000000003</v>
      </c>
      <c r="AD1321">
        <v>2.6625999999999999</v>
      </c>
      <c r="AE1321">
        <v>32</v>
      </c>
      <c r="AH1321">
        <v>0</v>
      </c>
      <c r="AI1321">
        <v>0</v>
      </c>
      <c r="AJ1321">
        <v>0</v>
      </c>
      <c r="AK1321">
        <v>1160</v>
      </c>
      <c r="AL1321">
        <v>0</v>
      </c>
    </row>
    <row r="1322" spans="1:38" hidden="1" x14ac:dyDescent="0.25">
      <c r="A1322">
        <v>2448</v>
      </c>
      <c r="B1322" t="s">
        <v>39</v>
      </c>
      <c r="C1322" t="s">
        <v>216</v>
      </c>
      <c r="D1322" t="s">
        <v>217</v>
      </c>
      <c r="E1322" t="s">
        <v>2987</v>
      </c>
      <c r="F1322" t="s">
        <v>217</v>
      </c>
      <c r="H1322" t="s">
        <v>2988</v>
      </c>
      <c r="I1322" t="s">
        <v>57</v>
      </c>
      <c r="J1322" t="s">
        <v>2989</v>
      </c>
      <c r="K1322">
        <v>581</v>
      </c>
      <c r="L1322">
        <v>581</v>
      </c>
      <c r="M1322">
        <v>0</v>
      </c>
      <c r="N1322">
        <v>571</v>
      </c>
      <c r="O1322">
        <v>0</v>
      </c>
      <c r="P1322">
        <v>964.43299999999999</v>
      </c>
      <c r="Q1322">
        <v>986.81799999999998</v>
      </c>
      <c r="R1322">
        <v>20000</v>
      </c>
      <c r="S1322">
        <v>447700</v>
      </c>
      <c r="T1322">
        <v>0</v>
      </c>
      <c r="U1322">
        <v>0</v>
      </c>
      <c r="V1322">
        <v>447700</v>
      </c>
      <c r="W1322">
        <v>402.8</v>
      </c>
      <c r="X1322">
        <v>404765.79300000001</v>
      </c>
      <c r="Y1322">
        <v>405168.59299999999</v>
      </c>
      <c r="Z1322">
        <v>9.5</v>
      </c>
      <c r="AA1322">
        <v>2387738.83</v>
      </c>
      <c r="AB1322">
        <v>4778042.091</v>
      </c>
      <c r="AC1322">
        <v>0.90500000000000003</v>
      </c>
      <c r="AD1322">
        <v>2.0011000000000001</v>
      </c>
      <c r="AE1322">
        <v>19.010000000000002</v>
      </c>
      <c r="AH1322">
        <v>0</v>
      </c>
      <c r="AI1322">
        <v>0</v>
      </c>
      <c r="AJ1322">
        <v>0</v>
      </c>
      <c r="AK1322">
        <v>4261.5</v>
      </c>
      <c r="AL1322">
        <v>0</v>
      </c>
    </row>
    <row r="1323" spans="1:38" hidden="1" x14ac:dyDescent="0.25">
      <c r="A1323">
        <v>2449</v>
      </c>
      <c r="B1323" t="s">
        <v>94</v>
      </c>
      <c r="C1323" t="s">
        <v>166</v>
      </c>
      <c r="D1323" t="s">
        <v>171</v>
      </c>
      <c r="E1323" t="s">
        <v>172</v>
      </c>
      <c r="F1323" t="s">
        <v>171</v>
      </c>
      <c r="H1323" t="s">
        <v>2990</v>
      </c>
      <c r="I1323" t="s">
        <v>57</v>
      </c>
      <c r="J1323" t="s">
        <v>2991</v>
      </c>
      <c r="K1323">
        <v>404</v>
      </c>
      <c r="L1323">
        <v>404</v>
      </c>
      <c r="M1323">
        <v>0</v>
      </c>
      <c r="N1323">
        <v>404</v>
      </c>
      <c r="O1323">
        <v>0</v>
      </c>
      <c r="P1323">
        <v>767.90200000000004</v>
      </c>
      <c r="Q1323">
        <v>793.12</v>
      </c>
      <c r="R1323">
        <v>20000</v>
      </c>
      <c r="S1323">
        <v>504360</v>
      </c>
      <c r="T1323">
        <v>0</v>
      </c>
      <c r="U1323">
        <v>0</v>
      </c>
      <c r="V1323">
        <v>504360</v>
      </c>
      <c r="W1323">
        <v>0</v>
      </c>
      <c r="X1323">
        <v>456444.451</v>
      </c>
      <c r="Y1323">
        <v>456444.451</v>
      </c>
      <c r="Z1323">
        <v>9.5</v>
      </c>
      <c r="AA1323">
        <v>2679327.4900000002</v>
      </c>
      <c r="AB1323">
        <v>5358655.8229999999</v>
      </c>
      <c r="AC1323">
        <v>0.90500000000000003</v>
      </c>
      <c r="AD1323">
        <v>2</v>
      </c>
      <c r="AE1323">
        <v>19</v>
      </c>
      <c r="AH1323">
        <v>0</v>
      </c>
      <c r="AI1323">
        <v>0</v>
      </c>
      <c r="AJ1323">
        <v>0</v>
      </c>
      <c r="AK1323">
        <v>3364</v>
      </c>
      <c r="AL1323">
        <v>0</v>
      </c>
    </row>
    <row r="1324" spans="1:38" hidden="1" x14ac:dyDescent="0.25">
      <c r="A1324">
        <v>2451</v>
      </c>
      <c r="B1324" t="s">
        <v>52</v>
      </c>
      <c r="C1324" t="s">
        <v>53</v>
      </c>
      <c r="D1324" t="s">
        <v>203</v>
      </c>
      <c r="E1324" t="s">
        <v>1046</v>
      </c>
      <c r="F1324" t="s">
        <v>203</v>
      </c>
      <c r="H1324" t="s">
        <v>2992</v>
      </c>
      <c r="I1324" t="s">
        <v>57</v>
      </c>
      <c r="J1324" t="s">
        <v>2993</v>
      </c>
      <c r="K1324">
        <v>372</v>
      </c>
      <c r="L1324">
        <v>372</v>
      </c>
      <c r="M1324">
        <v>0</v>
      </c>
      <c r="N1324">
        <v>351</v>
      </c>
      <c r="O1324">
        <v>0</v>
      </c>
      <c r="P1324">
        <v>310.327</v>
      </c>
      <c r="Q1324">
        <v>323.57400000000001</v>
      </c>
      <c r="R1324">
        <v>40000</v>
      </c>
      <c r="S1324">
        <v>529880</v>
      </c>
      <c r="T1324">
        <v>75000</v>
      </c>
      <c r="U1324">
        <v>0</v>
      </c>
      <c r="V1324">
        <v>604880</v>
      </c>
      <c r="W1324">
        <v>592</v>
      </c>
      <c r="X1324">
        <v>546823.18299999996</v>
      </c>
      <c r="Y1324">
        <v>547415.18299999996</v>
      </c>
      <c r="Z1324">
        <v>9.5</v>
      </c>
      <c r="AA1324">
        <v>3217490.98</v>
      </c>
      <c r="AB1324">
        <v>6429161.9369999999</v>
      </c>
      <c r="AC1324">
        <v>0.90500000000000003</v>
      </c>
      <c r="AD1324">
        <v>1.9982</v>
      </c>
      <c r="AE1324">
        <v>18.98</v>
      </c>
      <c r="AH1324">
        <v>0</v>
      </c>
      <c r="AI1324">
        <v>0</v>
      </c>
      <c r="AJ1324">
        <v>0</v>
      </c>
      <c r="AK1324">
        <v>2826.5</v>
      </c>
      <c r="AL1324">
        <v>0</v>
      </c>
    </row>
    <row r="1325" spans="1:38" hidden="1" x14ac:dyDescent="0.25">
      <c r="A1325">
        <v>2452</v>
      </c>
      <c r="B1325" t="s">
        <v>45</v>
      </c>
      <c r="C1325" t="s">
        <v>46</v>
      </c>
      <c r="D1325" t="s">
        <v>47</v>
      </c>
      <c r="E1325" t="s">
        <v>1003</v>
      </c>
      <c r="F1325" t="s">
        <v>47</v>
      </c>
      <c r="H1325" t="s">
        <v>2994</v>
      </c>
      <c r="I1325" t="s">
        <v>50</v>
      </c>
      <c r="J1325" t="s">
        <v>2995</v>
      </c>
      <c r="K1325">
        <v>5285</v>
      </c>
      <c r="L1325">
        <v>5285</v>
      </c>
      <c r="M1325">
        <v>0</v>
      </c>
      <c r="N1325">
        <v>125</v>
      </c>
      <c r="O1325">
        <v>0</v>
      </c>
      <c r="P1325">
        <v>3052.5419999999999</v>
      </c>
      <c r="Q1325">
        <v>3121.779</v>
      </c>
      <c r="R1325">
        <v>20000</v>
      </c>
      <c r="S1325">
        <v>1384740</v>
      </c>
      <c r="T1325">
        <v>0</v>
      </c>
      <c r="U1325">
        <v>32700</v>
      </c>
      <c r="V1325">
        <v>1352040</v>
      </c>
      <c r="W1325">
        <v>1046833.25</v>
      </c>
      <c r="X1325">
        <v>213181.25</v>
      </c>
      <c r="Y1325">
        <v>1260014.5</v>
      </c>
      <c r="Z1325">
        <v>6.81</v>
      </c>
      <c r="AA1325">
        <v>12795964.74</v>
      </c>
      <c r="AB1325">
        <v>14697383.93</v>
      </c>
      <c r="AC1325">
        <v>0.93189999999999995</v>
      </c>
      <c r="AD1325">
        <v>1.1486000000000001</v>
      </c>
      <c r="AE1325">
        <v>7.82</v>
      </c>
      <c r="AH1325">
        <v>0</v>
      </c>
      <c r="AI1325">
        <v>0</v>
      </c>
      <c r="AJ1325">
        <v>0</v>
      </c>
      <c r="AK1325">
        <v>1250</v>
      </c>
      <c r="AL1325">
        <v>0</v>
      </c>
    </row>
    <row r="1326" spans="1:38" hidden="1" x14ac:dyDescent="0.25">
      <c r="A1326">
        <v>2454</v>
      </c>
      <c r="B1326" t="s">
        <v>45</v>
      </c>
      <c r="C1326" t="s">
        <v>46</v>
      </c>
      <c r="D1326" t="s">
        <v>231</v>
      </c>
      <c r="E1326" t="s">
        <v>344</v>
      </c>
      <c r="F1326" t="s">
        <v>231</v>
      </c>
      <c r="H1326" t="s">
        <v>2996</v>
      </c>
      <c r="I1326" t="s">
        <v>43</v>
      </c>
      <c r="J1326" t="s">
        <v>2997</v>
      </c>
      <c r="K1326">
        <v>2651</v>
      </c>
      <c r="L1326">
        <v>2651</v>
      </c>
      <c r="M1326">
        <v>0</v>
      </c>
      <c r="N1326">
        <v>0</v>
      </c>
      <c r="O1326">
        <v>0</v>
      </c>
      <c r="P1326">
        <v>443.70699999999999</v>
      </c>
      <c r="Q1326">
        <v>452.69900000000001</v>
      </c>
      <c r="R1326">
        <v>40000</v>
      </c>
      <c r="S1326">
        <v>359680</v>
      </c>
      <c r="T1326">
        <v>0</v>
      </c>
      <c r="U1326">
        <v>0</v>
      </c>
      <c r="V1326">
        <v>359680</v>
      </c>
      <c r="W1326">
        <v>317032.21000000002</v>
      </c>
      <c r="X1326">
        <v>0</v>
      </c>
      <c r="Y1326">
        <v>317032.21000000002</v>
      </c>
      <c r="Z1326">
        <v>11.86</v>
      </c>
      <c r="AA1326">
        <v>3489513.12</v>
      </c>
      <c r="AB1326">
        <v>3556687.63</v>
      </c>
      <c r="AC1326">
        <v>0.88139999999999996</v>
      </c>
      <c r="AD1326">
        <v>1.0193000000000001</v>
      </c>
      <c r="AE1326">
        <v>12.09</v>
      </c>
      <c r="AH1326">
        <v>0</v>
      </c>
      <c r="AI1326">
        <v>0</v>
      </c>
      <c r="AJ1326">
        <v>0</v>
      </c>
      <c r="AK1326">
        <v>0</v>
      </c>
      <c r="AL1326">
        <v>0</v>
      </c>
    </row>
    <row r="1327" spans="1:38" hidden="1" x14ac:dyDescent="0.25">
      <c r="A1327">
        <v>2455</v>
      </c>
      <c r="B1327" t="s">
        <v>94</v>
      </c>
      <c r="C1327" t="s">
        <v>166</v>
      </c>
      <c r="D1327" t="s">
        <v>312</v>
      </c>
      <c r="E1327" t="s">
        <v>666</v>
      </c>
      <c r="F1327" t="s">
        <v>312</v>
      </c>
      <c r="H1327" t="s">
        <v>2998</v>
      </c>
      <c r="I1327" t="s">
        <v>57</v>
      </c>
      <c r="J1327" t="s">
        <v>2999</v>
      </c>
      <c r="K1327">
        <v>403</v>
      </c>
      <c r="L1327">
        <v>403</v>
      </c>
      <c r="M1327">
        <v>0</v>
      </c>
      <c r="N1327">
        <v>377</v>
      </c>
      <c r="O1327">
        <v>0</v>
      </c>
      <c r="P1327">
        <v>746.40599999999995</v>
      </c>
      <c r="Q1327">
        <v>767.88599999999997</v>
      </c>
      <c r="R1327">
        <v>30000</v>
      </c>
      <c r="S1327">
        <v>644400</v>
      </c>
      <c r="T1327">
        <v>0</v>
      </c>
      <c r="U1327">
        <v>0</v>
      </c>
      <c r="V1327">
        <v>644400</v>
      </c>
      <c r="W1327">
        <v>1212</v>
      </c>
      <c r="X1327">
        <v>581970.09</v>
      </c>
      <c r="Y1327">
        <v>583182.09</v>
      </c>
      <c r="Z1327">
        <v>9.5</v>
      </c>
      <c r="AA1327">
        <v>3400185.48</v>
      </c>
      <c r="AB1327">
        <v>3396136.48</v>
      </c>
      <c r="AC1327">
        <v>0.90500000000000003</v>
      </c>
      <c r="AD1327">
        <v>0.99880000000000002</v>
      </c>
      <c r="AE1327">
        <v>9.49</v>
      </c>
      <c r="AH1327">
        <v>0</v>
      </c>
      <c r="AI1327">
        <v>0</v>
      </c>
      <c r="AJ1327">
        <v>0</v>
      </c>
      <c r="AK1327">
        <v>3081</v>
      </c>
      <c r="AL1327">
        <v>0</v>
      </c>
    </row>
    <row r="1328" spans="1:38" hidden="1" x14ac:dyDescent="0.25">
      <c r="A1328">
        <v>2457</v>
      </c>
      <c r="B1328" t="s">
        <v>94</v>
      </c>
      <c r="C1328" t="s">
        <v>166</v>
      </c>
      <c r="D1328" t="s">
        <v>224</v>
      </c>
      <c r="E1328" t="s">
        <v>566</v>
      </c>
      <c r="F1328" t="s">
        <v>224</v>
      </c>
      <c r="H1328" t="s">
        <v>3000</v>
      </c>
      <c r="I1328" t="s">
        <v>57</v>
      </c>
      <c r="J1328" t="s">
        <v>3001</v>
      </c>
      <c r="K1328">
        <v>472</v>
      </c>
      <c r="L1328">
        <v>472</v>
      </c>
      <c r="M1328">
        <v>0</v>
      </c>
      <c r="N1328">
        <v>472</v>
      </c>
      <c r="O1328">
        <v>0</v>
      </c>
      <c r="P1328">
        <v>648.08799999999997</v>
      </c>
      <c r="Q1328">
        <v>658.72199999999998</v>
      </c>
      <c r="R1328">
        <v>40000</v>
      </c>
      <c r="S1328">
        <v>425360</v>
      </c>
      <c r="T1328">
        <v>55200</v>
      </c>
      <c r="U1328">
        <v>0</v>
      </c>
      <c r="V1328">
        <v>480560</v>
      </c>
      <c r="W1328">
        <v>0</v>
      </c>
      <c r="X1328">
        <v>434905.12699999998</v>
      </c>
      <c r="Y1328">
        <v>434905.12699999998</v>
      </c>
      <c r="Z1328">
        <v>9.5</v>
      </c>
      <c r="AA1328">
        <v>2531147.5699999998</v>
      </c>
      <c r="AB1328">
        <v>2531147.5699999998</v>
      </c>
      <c r="AC1328">
        <v>0.90500000000000003</v>
      </c>
      <c r="AD1328">
        <v>1</v>
      </c>
      <c r="AE1328">
        <v>9.5</v>
      </c>
      <c r="AH1328">
        <v>0</v>
      </c>
      <c r="AI1328">
        <v>0</v>
      </c>
      <c r="AJ1328">
        <v>0</v>
      </c>
      <c r="AK1328">
        <v>4024.7</v>
      </c>
      <c r="AL1328">
        <v>0</v>
      </c>
    </row>
    <row r="1329" spans="1:38" hidden="1" x14ac:dyDescent="0.25">
      <c r="A1329">
        <v>2460</v>
      </c>
      <c r="B1329" t="s">
        <v>39</v>
      </c>
      <c r="C1329" t="s">
        <v>598</v>
      </c>
      <c r="D1329" t="s">
        <v>599</v>
      </c>
      <c r="E1329" t="s">
        <v>600</v>
      </c>
      <c r="F1329" t="s">
        <v>599</v>
      </c>
      <c r="H1329" t="s">
        <v>3002</v>
      </c>
      <c r="I1329" t="s">
        <v>43</v>
      </c>
      <c r="J1329" t="s">
        <v>3003</v>
      </c>
      <c r="K1329">
        <v>1953</v>
      </c>
      <c r="L1329">
        <v>1953</v>
      </c>
      <c r="M1329">
        <v>0</v>
      </c>
      <c r="N1329">
        <v>4</v>
      </c>
      <c r="O1329">
        <v>0</v>
      </c>
      <c r="P1329">
        <v>809.60799999999995</v>
      </c>
      <c r="Q1329">
        <v>834.07500000000005</v>
      </c>
      <c r="R1329">
        <v>10000</v>
      </c>
      <c r="S1329">
        <v>244670</v>
      </c>
      <c r="T1329">
        <v>0</v>
      </c>
      <c r="U1329">
        <v>0</v>
      </c>
      <c r="V1329">
        <v>244670</v>
      </c>
      <c r="W1329">
        <v>105330</v>
      </c>
      <c r="X1329">
        <v>3693.62</v>
      </c>
      <c r="Y1329">
        <v>109023.62</v>
      </c>
      <c r="Z1329">
        <v>55.44</v>
      </c>
      <c r="AA1329">
        <v>1157872.8500000001</v>
      </c>
      <c r="AB1329">
        <v>1448614.3</v>
      </c>
      <c r="AC1329">
        <v>0.4456</v>
      </c>
      <c r="AD1329">
        <v>1.2511000000000001</v>
      </c>
      <c r="AE1329">
        <v>69.36</v>
      </c>
      <c r="AH1329">
        <v>0</v>
      </c>
      <c r="AI1329">
        <v>0</v>
      </c>
      <c r="AJ1329">
        <v>0</v>
      </c>
      <c r="AK1329">
        <v>20</v>
      </c>
      <c r="AL1329">
        <v>0</v>
      </c>
    </row>
    <row r="1330" spans="1:38" hidden="1" x14ac:dyDescent="0.25">
      <c r="A1330">
        <v>2461</v>
      </c>
      <c r="B1330" t="s">
        <v>39</v>
      </c>
      <c r="C1330" t="s">
        <v>39</v>
      </c>
      <c r="D1330" t="s">
        <v>40</v>
      </c>
      <c r="E1330" t="s">
        <v>1146</v>
      </c>
      <c r="F1330" t="s">
        <v>40</v>
      </c>
      <c r="H1330" t="s">
        <v>3004</v>
      </c>
      <c r="I1330" t="s">
        <v>57</v>
      </c>
      <c r="J1330" t="s">
        <v>3005</v>
      </c>
      <c r="K1330">
        <v>905</v>
      </c>
      <c r="L1330">
        <v>905</v>
      </c>
      <c r="M1330">
        <v>0</v>
      </c>
      <c r="N1330">
        <v>0</v>
      </c>
      <c r="O1330">
        <v>0</v>
      </c>
      <c r="P1330">
        <v>289.59500000000003</v>
      </c>
      <c r="Q1330">
        <v>299.54199999999997</v>
      </c>
      <c r="R1330">
        <v>20000</v>
      </c>
      <c r="S1330">
        <v>198940</v>
      </c>
      <c r="T1330">
        <v>0</v>
      </c>
      <c r="U1330">
        <v>153000</v>
      </c>
      <c r="V1330">
        <v>45940</v>
      </c>
      <c r="W1330">
        <v>42003</v>
      </c>
      <c r="X1330">
        <v>0</v>
      </c>
      <c r="Y1330">
        <v>42003</v>
      </c>
      <c r="Z1330">
        <v>8.57</v>
      </c>
      <c r="AA1330">
        <v>497974.52</v>
      </c>
      <c r="AB1330">
        <v>364785.89</v>
      </c>
      <c r="AC1330">
        <v>0.9143</v>
      </c>
      <c r="AD1330">
        <v>0.73250000000000004</v>
      </c>
      <c r="AE1330">
        <v>6.28</v>
      </c>
      <c r="AH1330">
        <v>0</v>
      </c>
      <c r="AI1330">
        <v>0</v>
      </c>
      <c r="AJ1330">
        <v>0</v>
      </c>
      <c r="AK1330">
        <v>0</v>
      </c>
      <c r="AL1330">
        <v>0</v>
      </c>
    </row>
    <row r="1331" spans="1:38" hidden="1" x14ac:dyDescent="0.25">
      <c r="A1331">
        <v>2463</v>
      </c>
      <c r="B1331" t="s">
        <v>52</v>
      </c>
      <c r="C1331" t="s">
        <v>129</v>
      </c>
      <c r="D1331" t="s">
        <v>242</v>
      </c>
      <c r="E1331" t="s">
        <v>243</v>
      </c>
      <c r="F1331" t="s">
        <v>242</v>
      </c>
      <c r="H1331" t="s">
        <v>3006</v>
      </c>
      <c r="I1331" t="s">
        <v>57</v>
      </c>
      <c r="J1331" t="s">
        <v>3007</v>
      </c>
      <c r="K1331">
        <v>476</v>
      </c>
      <c r="L1331">
        <v>476</v>
      </c>
      <c r="M1331">
        <v>0</v>
      </c>
      <c r="N1331">
        <v>476</v>
      </c>
      <c r="O1331">
        <v>0</v>
      </c>
      <c r="P1331">
        <v>968.02</v>
      </c>
      <c r="Q1331">
        <v>996.41</v>
      </c>
      <c r="R1331">
        <v>20000</v>
      </c>
      <c r="S1331">
        <v>567800</v>
      </c>
      <c r="T1331">
        <v>0</v>
      </c>
      <c r="U1331">
        <v>0</v>
      </c>
      <c r="V1331">
        <v>567800</v>
      </c>
      <c r="W1331">
        <v>0</v>
      </c>
      <c r="X1331">
        <v>515396.23100000003</v>
      </c>
      <c r="Y1331">
        <v>515396.23100000003</v>
      </c>
      <c r="Z1331">
        <v>9.23</v>
      </c>
      <c r="AA1331">
        <v>3025375.19</v>
      </c>
      <c r="AB1331">
        <v>6041726.8059999999</v>
      </c>
      <c r="AC1331">
        <v>0.90769999999999995</v>
      </c>
      <c r="AD1331">
        <v>1.9970000000000001</v>
      </c>
      <c r="AE1331">
        <v>18.43</v>
      </c>
      <c r="AH1331">
        <v>0</v>
      </c>
      <c r="AI1331">
        <v>0</v>
      </c>
      <c r="AJ1331">
        <v>0</v>
      </c>
      <c r="AK1331">
        <v>3342.5</v>
      </c>
      <c r="AL1331">
        <v>0</v>
      </c>
    </row>
    <row r="1332" spans="1:38" hidden="1" x14ac:dyDescent="0.25">
      <c r="A1332">
        <v>2464</v>
      </c>
      <c r="B1332" t="s">
        <v>45</v>
      </c>
      <c r="C1332" t="s">
        <v>46</v>
      </c>
      <c r="D1332" t="s">
        <v>46</v>
      </c>
      <c r="E1332" t="s">
        <v>747</v>
      </c>
      <c r="F1332" t="s">
        <v>46</v>
      </c>
      <c r="H1332" t="s">
        <v>3008</v>
      </c>
      <c r="I1332" t="s">
        <v>50</v>
      </c>
      <c r="J1332" t="s">
        <v>3009</v>
      </c>
      <c r="K1332">
        <v>3869</v>
      </c>
      <c r="L1332">
        <v>3869</v>
      </c>
      <c r="M1332">
        <v>0</v>
      </c>
      <c r="N1332">
        <v>197</v>
      </c>
      <c r="O1332">
        <v>0</v>
      </c>
      <c r="P1332">
        <v>1230.1189999999999</v>
      </c>
      <c r="Q1332">
        <v>1254.7059999999999</v>
      </c>
      <c r="R1332">
        <v>40000</v>
      </c>
      <c r="S1332">
        <v>983480</v>
      </c>
      <c r="T1332">
        <v>0</v>
      </c>
      <c r="U1332">
        <v>178000</v>
      </c>
      <c r="V1332">
        <v>805480</v>
      </c>
      <c r="W1332">
        <v>624319.72</v>
      </c>
      <c r="X1332">
        <v>116605.5</v>
      </c>
      <c r="Y1332">
        <v>740925.22</v>
      </c>
      <c r="Z1332">
        <v>8.01</v>
      </c>
      <c r="AA1332">
        <v>6892523.4299999997</v>
      </c>
      <c r="AB1332">
        <v>7683177.0149999997</v>
      </c>
      <c r="AC1332">
        <v>0.91990000000000005</v>
      </c>
      <c r="AD1332">
        <v>1.1147</v>
      </c>
      <c r="AE1332">
        <v>8.93</v>
      </c>
      <c r="AH1332">
        <v>0</v>
      </c>
      <c r="AI1332">
        <v>0</v>
      </c>
      <c r="AJ1332">
        <v>0</v>
      </c>
      <c r="AK1332">
        <v>1970</v>
      </c>
      <c r="AL1332">
        <v>0</v>
      </c>
    </row>
    <row r="1333" spans="1:38" hidden="1" x14ac:dyDescent="0.25">
      <c r="A1333">
        <v>2466</v>
      </c>
      <c r="B1333" t="s">
        <v>45</v>
      </c>
      <c r="C1333" t="s">
        <v>46</v>
      </c>
      <c r="D1333" t="s">
        <v>47</v>
      </c>
      <c r="E1333" t="s">
        <v>1003</v>
      </c>
      <c r="F1333" t="s">
        <v>47</v>
      </c>
      <c r="H1333" t="s">
        <v>3010</v>
      </c>
      <c r="I1333" t="s">
        <v>50</v>
      </c>
      <c r="J1333" t="s">
        <v>3011</v>
      </c>
      <c r="K1333">
        <v>2</v>
      </c>
      <c r="L1333">
        <v>2</v>
      </c>
      <c r="M1333">
        <v>0</v>
      </c>
      <c r="N1333">
        <v>0</v>
      </c>
      <c r="O1333">
        <v>0</v>
      </c>
      <c r="P1333">
        <v>0</v>
      </c>
      <c r="Q1333">
        <v>4.875</v>
      </c>
      <c r="R1333">
        <v>20000</v>
      </c>
      <c r="S1333">
        <v>97500</v>
      </c>
      <c r="T1333">
        <v>0</v>
      </c>
      <c r="U1333">
        <v>0</v>
      </c>
      <c r="V1333">
        <v>97500</v>
      </c>
      <c r="W1333">
        <v>89453</v>
      </c>
      <c r="X1333">
        <v>0</v>
      </c>
      <c r="Y1333">
        <v>89453</v>
      </c>
      <c r="Z1333">
        <v>8.25</v>
      </c>
      <c r="AA1333">
        <v>973407</v>
      </c>
      <c r="AB1333">
        <v>973407</v>
      </c>
      <c r="AC1333">
        <v>0.91749999999999998</v>
      </c>
      <c r="AD1333">
        <v>1</v>
      </c>
      <c r="AE1333">
        <v>8.25</v>
      </c>
      <c r="AH1333">
        <v>0</v>
      </c>
      <c r="AI1333">
        <v>0</v>
      </c>
      <c r="AJ1333">
        <v>0</v>
      </c>
      <c r="AK1333">
        <v>0</v>
      </c>
      <c r="AL1333">
        <v>0</v>
      </c>
    </row>
    <row r="1334" spans="1:38" hidden="1" x14ac:dyDescent="0.25">
      <c r="A1334">
        <v>2468</v>
      </c>
      <c r="B1334" t="s">
        <v>94</v>
      </c>
      <c r="C1334" t="s">
        <v>95</v>
      </c>
      <c r="D1334" t="s">
        <v>331</v>
      </c>
      <c r="E1334" t="s">
        <v>509</v>
      </c>
      <c r="F1334" t="s">
        <v>331</v>
      </c>
      <c r="H1334" t="s">
        <v>3012</v>
      </c>
      <c r="I1334" t="s">
        <v>57</v>
      </c>
      <c r="J1334" t="s">
        <v>3013</v>
      </c>
      <c r="K1334">
        <v>233</v>
      </c>
      <c r="L1334">
        <v>233</v>
      </c>
      <c r="M1334">
        <v>0</v>
      </c>
      <c r="N1334">
        <v>228</v>
      </c>
      <c r="O1334">
        <v>0</v>
      </c>
      <c r="P1334">
        <v>609.69799999999998</v>
      </c>
      <c r="Q1334">
        <v>633.44399999999996</v>
      </c>
      <c r="R1334">
        <v>20000</v>
      </c>
      <c r="S1334">
        <v>474920</v>
      </c>
      <c r="T1334">
        <v>0</v>
      </c>
      <c r="U1334">
        <v>0</v>
      </c>
      <c r="V1334">
        <v>474920</v>
      </c>
      <c r="W1334">
        <v>57</v>
      </c>
      <c r="X1334">
        <v>429784.56</v>
      </c>
      <c r="Y1334">
        <v>429841.56</v>
      </c>
      <c r="Z1334">
        <v>9.49</v>
      </c>
      <c r="AA1334">
        <v>2523695.77</v>
      </c>
      <c r="AB1334">
        <v>5045871.0460000001</v>
      </c>
      <c r="AC1334">
        <v>0.90510000000000002</v>
      </c>
      <c r="AD1334">
        <v>1.9994000000000001</v>
      </c>
      <c r="AE1334">
        <v>18.97</v>
      </c>
      <c r="AH1334">
        <v>0</v>
      </c>
      <c r="AI1334">
        <v>0</v>
      </c>
      <c r="AJ1334">
        <v>0</v>
      </c>
      <c r="AK1334">
        <v>2280</v>
      </c>
      <c r="AL1334">
        <v>0</v>
      </c>
    </row>
    <row r="1335" spans="1:38" hidden="1" x14ac:dyDescent="0.25">
      <c r="A1335">
        <v>2470</v>
      </c>
      <c r="B1335" t="s">
        <v>94</v>
      </c>
      <c r="C1335" t="s">
        <v>166</v>
      </c>
      <c r="D1335" t="s">
        <v>175</v>
      </c>
      <c r="E1335" t="s">
        <v>337</v>
      </c>
      <c r="F1335" t="s">
        <v>175</v>
      </c>
      <c r="H1335" t="s">
        <v>3014</v>
      </c>
      <c r="I1335" t="s">
        <v>43</v>
      </c>
      <c r="J1335" t="s">
        <v>3015</v>
      </c>
      <c r="K1335">
        <v>2357</v>
      </c>
      <c r="L1335">
        <v>2357</v>
      </c>
      <c r="M1335">
        <v>0</v>
      </c>
      <c r="N1335">
        <v>0</v>
      </c>
      <c r="O1335">
        <v>0</v>
      </c>
      <c r="P1335">
        <v>731.94</v>
      </c>
      <c r="Q1335">
        <v>743.02599999999995</v>
      </c>
      <c r="R1335">
        <v>20000</v>
      </c>
      <c r="S1335">
        <v>221720</v>
      </c>
      <c r="T1335">
        <v>0</v>
      </c>
      <c r="U1335">
        <v>31000</v>
      </c>
      <c r="V1335">
        <v>190720</v>
      </c>
      <c r="W1335">
        <v>171668</v>
      </c>
      <c r="X1335">
        <v>0</v>
      </c>
      <c r="Y1335">
        <v>171668</v>
      </c>
      <c r="Z1335">
        <v>9.99</v>
      </c>
      <c r="AA1335">
        <v>1729995.54</v>
      </c>
      <c r="AB1335">
        <v>951752.09</v>
      </c>
      <c r="AC1335">
        <v>0.90010000000000001</v>
      </c>
      <c r="AD1335">
        <v>0.55010000000000003</v>
      </c>
      <c r="AE1335">
        <v>5.5</v>
      </c>
      <c r="AH1335">
        <v>0</v>
      </c>
      <c r="AI1335">
        <v>0</v>
      </c>
      <c r="AJ1335">
        <v>0</v>
      </c>
      <c r="AK1335">
        <v>0</v>
      </c>
      <c r="AL1335">
        <v>0</v>
      </c>
    </row>
    <row r="1336" spans="1:38" hidden="1" x14ac:dyDescent="0.25">
      <c r="A1336">
        <v>2471</v>
      </c>
      <c r="B1336" t="s">
        <v>71</v>
      </c>
      <c r="C1336" t="s">
        <v>108</v>
      </c>
      <c r="D1336" t="s">
        <v>290</v>
      </c>
      <c r="E1336" t="s">
        <v>1545</v>
      </c>
      <c r="F1336" t="s">
        <v>290</v>
      </c>
      <c r="H1336" t="s">
        <v>3016</v>
      </c>
      <c r="I1336" t="s">
        <v>57</v>
      </c>
      <c r="J1336" t="s">
        <v>3017</v>
      </c>
      <c r="K1336">
        <v>166</v>
      </c>
      <c r="L1336">
        <v>166</v>
      </c>
      <c r="M1336">
        <v>0</v>
      </c>
      <c r="N1336">
        <v>153</v>
      </c>
      <c r="O1336">
        <v>0</v>
      </c>
      <c r="P1336">
        <v>236.96</v>
      </c>
      <c r="Q1336">
        <v>244.37799999999999</v>
      </c>
      <c r="R1336">
        <v>40000</v>
      </c>
      <c r="S1336">
        <v>296720</v>
      </c>
      <c r="T1336">
        <v>0</v>
      </c>
      <c r="U1336">
        <v>0</v>
      </c>
      <c r="V1336">
        <v>296720</v>
      </c>
      <c r="W1336">
        <v>757</v>
      </c>
      <c r="X1336">
        <v>263839.98</v>
      </c>
      <c r="Y1336">
        <v>264596.98</v>
      </c>
      <c r="Z1336">
        <v>10.83</v>
      </c>
      <c r="AA1336">
        <v>1556412.1</v>
      </c>
      <c r="AB1336">
        <v>3106045.8569999998</v>
      </c>
      <c r="AC1336">
        <v>0.89170000000000005</v>
      </c>
      <c r="AD1336">
        <v>1.9956</v>
      </c>
      <c r="AE1336">
        <v>21.61</v>
      </c>
      <c r="AH1336">
        <v>0</v>
      </c>
      <c r="AI1336">
        <v>0</v>
      </c>
      <c r="AJ1336">
        <v>0</v>
      </c>
      <c r="AK1336">
        <v>1530</v>
      </c>
      <c r="AL1336">
        <v>0</v>
      </c>
    </row>
    <row r="1337" spans="1:38" hidden="1" x14ac:dyDescent="0.25">
      <c r="A1337">
        <v>2472</v>
      </c>
      <c r="B1337" t="s">
        <v>71</v>
      </c>
      <c r="C1337" t="s">
        <v>72</v>
      </c>
      <c r="D1337" t="s">
        <v>73</v>
      </c>
      <c r="E1337" t="s">
        <v>85</v>
      </c>
      <c r="F1337" t="s">
        <v>73</v>
      </c>
      <c r="H1337" t="s">
        <v>3018</v>
      </c>
      <c r="I1337" t="s">
        <v>57</v>
      </c>
      <c r="J1337" t="s">
        <v>3019</v>
      </c>
      <c r="K1337">
        <v>269</v>
      </c>
      <c r="L1337">
        <v>269</v>
      </c>
      <c r="M1337">
        <v>0</v>
      </c>
      <c r="N1337">
        <v>267</v>
      </c>
      <c r="O1337">
        <v>0</v>
      </c>
      <c r="P1337">
        <v>961.30899999999997</v>
      </c>
      <c r="Q1337">
        <v>984.69399999999996</v>
      </c>
      <c r="R1337">
        <v>20000</v>
      </c>
      <c r="S1337">
        <v>467700</v>
      </c>
      <c r="T1337">
        <v>0</v>
      </c>
      <c r="U1337">
        <v>0</v>
      </c>
      <c r="V1337">
        <v>467700</v>
      </c>
      <c r="W1337">
        <v>165</v>
      </c>
      <c r="X1337">
        <v>423103.46299999999</v>
      </c>
      <c r="Y1337">
        <v>423268.46299999999</v>
      </c>
      <c r="Z1337">
        <v>9.5</v>
      </c>
      <c r="AA1337">
        <v>2485345.7000000002</v>
      </c>
      <c r="AB1337">
        <v>4893618.307</v>
      </c>
      <c r="AC1337">
        <v>0.90500000000000003</v>
      </c>
      <c r="AD1337">
        <v>1.9690000000000001</v>
      </c>
      <c r="AE1337">
        <v>18.71</v>
      </c>
      <c r="AH1337">
        <v>0</v>
      </c>
      <c r="AI1337">
        <v>0</v>
      </c>
      <c r="AJ1337">
        <v>0</v>
      </c>
      <c r="AK1337">
        <v>2656</v>
      </c>
      <c r="AL1337">
        <v>0</v>
      </c>
    </row>
    <row r="1338" spans="1:38" hidden="1" x14ac:dyDescent="0.25">
      <c r="A1338">
        <v>2473</v>
      </c>
      <c r="B1338" t="s">
        <v>45</v>
      </c>
      <c r="C1338" t="s">
        <v>155</v>
      </c>
      <c r="D1338" t="s">
        <v>912</v>
      </c>
      <c r="E1338" t="s">
        <v>3020</v>
      </c>
      <c r="F1338" t="s">
        <v>912</v>
      </c>
      <c r="H1338" t="s">
        <v>3021</v>
      </c>
      <c r="I1338" t="s">
        <v>57</v>
      </c>
      <c r="J1338" t="s">
        <v>3022</v>
      </c>
      <c r="K1338">
        <v>647</v>
      </c>
      <c r="L1338">
        <v>647</v>
      </c>
      <c r="M1338">
        <v>0</v>
      </c>
      <c r="N1338">
        <v>618</v>
      </c>
      <c r="O1338">
        <v>0</v>
      </c>
      <c r="P1338">
        <v>569.94500000000005</v>
      </c>
      <c r="Q1338">
        <v>587.46400000000006</v>
      </c>
      <c r="R1338">
        <v>20000</v>
      </c>
      <c r="S1338">
        <v>350380</v>
      </c>
      <c r="T1338">
        <v>0</v>
      </c>
      <c r="U1338">
        <v>0</v>
      </c>
      <c r="V1338">
        <v>350380</v>
      </c>
      <c r="W1338">
        <v>4391</v>
      </c>
      <c r="X1338">
        <v>56917.91</v>
      </c>
      <c r="Y1338">
        <v>61308.91</v>
      </c>
      <c r="Z1338">
        <v>82.5</v>
      </c>
      <c r="AA1338">
        <v>384982.67</v>
      </c>
      <c r="AB1338">
        <v>705509.09299999999</v>
      </c>
      <c r="AC1338">
        <v>0.17499999999999999</v>
      </c>
      <c r="AD1338">
        <v>1.8326</v>
      </c>
      <c r="AE1338">
        <v>151.19</v>
      </c>
      <c r="AH1338">
        <v>0</v>
      </c>
      <c r="AI1338">
        <v>0</v>
      </c>
      <c r="AJ1338">
        <v>0</v>
      </c>
      <c r="AK1338">
        <v>6180</v>
      </c>
      <c r="AL1338">
        <v>0</v>
      </c>
    </row>
    <row r="1339" spans="1:38" hidden="1" x14ac:dyDescent="0.25">
      <c r="A1339">
        <v>2474</v>
      </c>
      <c r="B1339" t="s">
        <v>52</v>
      </c>
      <c r="C1339" t="s">
        <v>53</v>
      </c>
      <c r="D1339" t="s">
        <v>67</v>
      </c>
      <c r="E1339" t="s">
        <v>68</v>
      </c>
      <c r="F1339" t="s">
        <v>67</v>
      </c>
      <c r="H1339" t="s">
        <v>3023</v>
      </c>
      <c r="I1339" t="s">
        <v>57</v>
      </c>
      <c r="J1339" t="s">
        <v>3024</v>
      </c>
      <c r="K1339">
        <v>357</v>
      </c>
      <c r="L1339">
        <v>357</v>
      </c>
      <c r="M1339">
        <v>0</v>
      </c>
      <c r="N1339">
        <v>356</v>
      </c>
      <c r="O1339">
        <v>0</v>
      </c>
      <c r="P1339">
        <v>61.728000000000002</v>
      </c>
      <c r="Q1339">
        <v>89.287999999999997</v>
      </c>
      <c r="R1339">
        <v>20000</v>
      </c>
      <c r="S1339">
        <v>551200</v>
      </c>
      <c r="T1339">
        <v>0</v>
      </c>
      <c r="U1339">
        <v>0</v>
      </c>
      <c r="V1339">
        <v>551200</v>
      </c>
      <c r="W1339">
        <v>49</v>
      </c>
      <c r="X1339">
        <v>498787.88199999998</v>
      </c>
      <c r="Y1339">
        <v>498836.88199999998</v>
      </c>
      <c r="Z1339">
        <v>9.5</v>
      </c>
      <c r="AA1339">
        <v>2928494.69</v>
      </c>
      <c r="AB1339">
        <v>5857644.5219999999</v>
      </c>
      <c r="AC1339">
        <v>0.90500000000000003</v>
      </c>
      <c r="AD1339">
        <v>2.0002</v>
      </c>
      <c r="AE1339">
        <v>19</v>
      </c>
      <c r="AH1339">
        <v>0</v>
      </c>
      <c r="AI1339">
        <v>0</v>
      </c>
      <c r="AJ1339">
        <v>0</v>
      </c>
      <c r="AK1339">
        <v>2555.58</v>
      </c>
      <c r="AL1339">
        <v>0</v>
      </c>
    </row>
    <row r="1340" spans="1:38" hidden="1" x14ac:dyDescent="0.25">
      <c r="A1340">
        <v>2476</v>
      </c>
      <c r="B1340" t="s">
        <v>52</v>
      </c>
      <c r="C1340" t="s">
        <v>53</v>
      </c>
      <c r="D1340" t="s">
        <v>59</v>
      </c>
      <c r="E1340" t="s">
        <v>940</v>
      </c>
      <c r="F1340" t="s">
        <v>59</v>
      </c>
      <c r="H1340" t="s">
        <v>3025</v>
      </c>
      <c r="I1340" t="s">
        <v>57</v>
      </c>
      <c r="J1340" t="s">
        <v>3026</v>
      </c>
      <c r="K1340">
        <v>229</v>
      </c>
      <c r="L1340">
        <v>229</v>
      </c>
      <c r="M1340">
        <v>0</v>
      </c>
      <c r="N1340">
        <v>229</v>
      </c>
      <c r="O1340">
        <v>0</v>
      </c>
      <c r="P1340">
        <v>425.63099999999997</v>
      </c>
      <c r="Q1340">
        <v>439.30200000000002</v>
      </c>
      <c r="R1340">
        <v>20000</v>
      </c>
      <c r="S1340">
        <v>273420</v>
      </c>
      <c r="T1340">
        <v>50000</v>
      </c>
      <c r="U1340">
        <v>0</v>
      </c>
      <c r="V1340">
        <v>323420</v>
      </c>
      <c r="W1340">
        <v>0</v>
      </c>
      <c r="X1340">
        <v>301524.42300000001</v>
      </c>
      <c r="Y1340">
        <v>301524.42300000001</v>
      </c>
      <c r="Z1340">
        <v>6.77</v>
      </c>
      <c r="AA1340">
        <v>1769948.42</v>
      </c>
      <c r="AB1340">
        <v>3539896.7760000001</v>
      </c>
      <c r="AC1340">
        <v>0.93230000000000002</v>
      </c>
      <c r="AD1340">
        <v>2</v>
      </c>
      <c r="AE1340">
        <v>13.54</v>
      </c>
      <c r="AH1340">
        <v>0</v>
      </c>
      <c r="AI1340">
        <v>0</v>
      </c>
      <c r="AJ1340">
        <v>0</v>
      </c>
      <c r="AK1340">
        <v>1730.5</v>
      </c>
      <c r="AL1340">
        <v>0</v>
      </c>
    </row>
    <row r="1341" spans="1:38" hidden="1" x14ac:dyDescent="0.25">
      <c r="A1341">
        <v>2479</v>
      </c>
      <c r="B1341" t="s">
        <v>52</v>
      </c>
      <c r="C1341" t="s">
        <v>120</v>
      </c>
      <c r="D1341" t="s">
        <v>192</v>
      </c>
      <c r="E1341" t="s">
        <v>673</v>
      </c>
      <c r="F1341" t="s">
        <v>192</v>
      </c>
      <c r="H1341" t="s">
        <v>3027</v>
      </c>
      <c r="I1341" t="s">
        <v>57</v>
      </c>
      <c r="J1341" t="s">
        <v>3028</v>
      </c>
      <c r="K1341">
        <v>389</v>
      </c>
      <c r="L1341">
        <v>389</v>
      </c>
      <c r="M1341">
        <v>0</v>
      </c>
      <c r="N1341">
        <v>382</v>
      </c>
      <c r="O1341">
        <v>0</v>
      </c>
      <c r="P1341">
        <v>1048.528</v>
      </c>
      <c r="Q1341">
        <v>1076.615</v>
      </c>
      <c r="R1341">
        <v>20000</v>
      </c>
      <c r="S1341">
        <v>561740</v>
      </c>
      <c r="T1341">
        <v>0</v>
      </c>
      <c r="U1341">
        <v>0</v>
      </c>
      <c r="V1341">
        <v>561740</v>
      </c>
      <c r="W1341">
        <v>241</v>
      </c>
      <c r="X1341">
        <v>508132.58</v>
      </c>
      <c r="Y1341">
        <v>508373.58</v>
      </c>
      <c r="Z1341">
        <v>9.5</v>
      </c>
      <c r="AA1341">
        <v>2984874.1</v>
      </c>
      <c r="AB1341">
        <v>5966761.2300000004</v>
      </c>
      <c r="AC1341">
        <v>0.90500000000000003</v>
      </c>
      <c r="AD1341">
        <v>1.9990000000000001</v>
      </c>
      <c r="AE1341">
        <v>18.989999999999998</v>
      </c>
      <c r="AH1341">
        <v>0</v>
      </c>
      <c r="AI1341">
        <v>0</v>
      </c>
      <c r="AJ1341">
        <v>0</v>
      </c>
      <c r="AK1341">
        <v>3820</v>
      </c>
      <c r="AL1341">
        <v>0</v>
      </c>
    </row>
    <row r="1342" spans="1:38" hidden="1" x14ac:dyDescent="0.25">
      <c r="A1342">
        <v>2481</v>
      </c>
      <c r="B1342" t="s">
        <v>52</v>
      </c>
      <c r="C1342" t="s">
        <v>52</v>
      </c>
      <c r="D1342" t="s">
        <v>112</v>
      </c>
      <c r="E1342" t="s">
        <v>279</v>
      </c>
      <c r="F1342" t="s">
        <v>112</v>
      </c>
      <c r="H1342" t="s">
        <v>3029</v>
      </c>
      <c r="I1342" t="s">
        <v>57</v>
      </c>
      <c r="J1342" t="s">
        <v>3030</v>
      </c>
      <c r="K1342">
        <v>128</v>
      </c>
      <c r="L1342">
        <v>128</v>
      </c>
      <c r="M1342">
        <v>0</v>
      </c>
      <c r="N1342">
        <v>123</v>
      </c>
      <c r="O1342">
        <v>0</v>
      </c>
      <c r="P1342">
        <v>802.54600000000005</v>
      </c>
      <c r="Q1342">
        <v>809.52099999999996</v>
      </c>
      <c r="R1342">
        <v>20000</v>
      </c>
      <c r="S1342">
        <v>139500</v>
      </c>
      <c r="T1342">
        <v>0</v>
      </c>
      <c r="U1342">
        <v>0</v>
      </c>
      <c r="V1342">
        <v>139500</v>
      </c>
      <c r="W1342">
        <v>3619</v>
      </c>
      <c r="X1342">
        <v>122628.54</v>
      </c>
      <c r="Y1342">
        <v>126247.54</v>
      </c>
      <c r="Z1342">
        <v>9.5</v>
      </c>
      <c r="AA1342">
        <v>762282.39</v>
      </c>
      <c r="AB1342">
        <v>1440684.969</v>
      </c>
      <c r="AC1342">
        <v>0.90500000000000003</v>
      </c>
      <c r="AD1342">
        <v>1.89</v>
      </c>
      <c r="AE1342">
        <v>17.96</v>
      </c>
      <c r="AH1342">
        <v>0</v>
      </c>
      <c r="AI1342">
        <v>0</v>
      </c>
      <c r="AJ1342">
        <v>0</v>
      </c>
      <c r="AK1342">
        <v>1230</v>
      </c>
      <c r="AL1342">
        <v>0</v>
      </c>
    </row>
    <row r="1343" spans="1:38" hidden="1" x14ac:dyDescent="0.25">
      <c r="A1343">
        <v>2486</v>
      </c>
      <c r="B1343" t="s">
        <v>52</v>
      </c>
      <c r="C1343" t="s">
        <v>129</v>
      </c>
      <c r="D1343" t="s">
        <v>252</v>
      </c>
      <c r="E1343" t="s">
        <v>833</v>
      </c>
      <c r="F1343" t="s">
        <v>252</v>
      </c>
      <c r="H1343" t="s">
        <v>3031</v>
      </c>
      <c r="I1343" t="s">
        <v>57</v>
      </c>
      <c r="J1343" t="s">
        <v>3032</v>
      </c>
      <c r="K1343">
        <v>339</v>
      </c>
      <c r="L1343">
        <v>339</v>
      </c>
      <c r="M1343">
        <v>0</v>
      </c>
      <c r="N1343">
        <v>337</v>
      </c>
      <c r="O1343">
        <v>0</v>
      </c>
      <c r="P1343">
        <v>864.45899999999995</v>
      </c>
      <c r="Q1343">
        <v>887.82600000000002</v>
      </c>
      <c r="R1343">
        <v>20000</v>
      </c>
      <c r="S1343">
        <v>467340</v>
      </c>
      <c r="T1343">
        <v>245000</v>
      </c>
      <c r="U1343">
        <v>0</v>
      </c>
      <c r="V1343">
        <v>712340</v>
      </c>
      <c r="W1343">
        <v>200</v>
      </c>
      <c r="X1343">
        <v>644468.77</v>
      </c>
      <c r="Y1343">
        <v>644668.77</v>
      </c>
      <c r="Z1343">
        <v>9.5</v>
      </c>
      <c r="AA1343">
        <v>3787875.87</v>
      </c>
      <c r="AB1343">
        <v>7566064.4369999999</v>
      </c>
      <c r="AC1343">
        <v>0.90500000000000003</v>
      </c>
      <c r="AD1343">
        <v>1.9974000000000001</v>
      </c>
      <c r="AE1343">
        <v>18.98</v>
      </c>
      <c r="AH1343">
        <v>0</v>
      </c>
      <c r="AI1343">
        <v>0</v>
      </c>
      <c r="AJ1343">
        <v>0</v>
      </c>
      <c r="AK1343">
        <v>3357.5</v>
      </c>
      <c r="AL1343">
        <v>0</v>
      </c>
    </row>
    <row r="1344" spans="1:38" hidden="1" x14ac:dyDescent="0.25">
      <c r="A1344">
        <v>2487</v>
      </c>
      <c r="B1344" t="s">
        <v>52</v>
      </c>
      <c r="C1344" t="s">
        <v>52</v>
      </c>
      <c r="D1344" t="s">
        <v>112</v>
      </c>
      <c r="E1344" t="s">
        <v>517</v>
      </c>
      <c r="F1344" t="s">
        <v>112</v>
      </c>
      <c r="H1344" t="s">
        <v>3033</v>
      </c>
      <c r="I1344" t="s">
        <v>57</v>
      </c>
      <c r="J1344" t="s">
        <v>3034</v>
      </c>
      <c r="K1344">
        <v>818</v>
      </c>
      <c r="L1344">
        <v>818</v>
      </c>
      <c r="M1344">
        <v>0</v>
      </c>
      <c r="N1344">
        <v>810</v>
      </c>
      <c r="O1344">
        <v>0</v>
      </c>
      <c r="P1344">
        <v>11420.5</v>
      </c>
      <c r="Q1344">
        <v>11804.7</v>
      </c>
      <c r="R1344">
        <v>2000</v>
      </c>
      <c r="S1344">
        <v>768400</v>
      </c>
      <c r="T1344">
        <v>0</v>
      </c>
      <c r="U1344">
        <v>0</v>
      </c>
      <c r="V1344">
        <v>768400</v>
      </c>
      <c r="W1344">
        <v>1725</v>
      </c>
      <c r="X1344">
        <v>694534.5</v>
      </c>
      <c r="Y1344">
        <v>696259.5</v>
      </c>
      <c r="Z1344">
        <v>9.39</v>
      </c>
      <c r="AA1344">
        <v>4099404.25</v>
      </c>
      <c r="AB1344">
        <v>8166753.9380000001</v>
      </c>
      <c r="AC1344">
        <v>0.90610000000000002</v>
      </c>
      <c r="AD1344">
        <v>1.9922</v>
      </c>
      <c r="AE1344">
        <v>18.71</v>
      </c>
      <c r="AH1344">
        <v>0</v>
      </c>
      <c r="AI1344">
        <v>0</v>
      </c>
      <c r="AJ1344">
        <v>0</v>
      </c>
      <c r="AK1344">
        <v>8090</v>
      </c>
      <c r="AL1344">
        <v>0</v>
      </c>
    </row>
    <row r="1345" spans="1:38" hidden="1" x14ac:dyDescent="0.25">
      <c r="A1345">
        <v>2488</v>
      </c>
      <c r="B1345" t="s">
        <v>52</v>
      </c>
      <c r="C1345" t="s">
        <v>53</v>
      </c>
      <c r="D1345" t="s">
        <v>491</v>
      </c>
      <c r="E1345" t="s">
        <v>705</v>
      </c>
      <c r="F1345" t="s">
        <v>491</v>
      </c>
      <c r="H1345" t="s">
        <v>3035</v>
      </c>
      <c r="I1345" t="s">
        <v>57</v>
      </c>
      <c r="J1345" t="s">
        <v>3036</v>
      </c>
      <c r="K1345">
        <v>198</v>
      </c>
      <c r="L1345">
        <v>198</v>
      </c>
      <c r="M1345">
        <v>0</v>
      </c>
      <c r="N1345">
        <v>198</v>
      </c>
      <c r="O1345">
        <v>0</v>
      </c>
      <c r="P1345">
        <v>519.68899999999996</v>
      </c>
      <c r="Q1345">
        <v>540.49400000000003</v>
      </c>
      <c r="R1345">
        <v>20000</v>
      </c>
      <c r="S1345">
        <v>416100</v>
      </c>
      <c r="T1345">
        <v>0</v>
      </c>
      <c r="U1345">
        <v>100000</v>
      </c>
      <c r="V1345">
        <v>316100</v>
      </c>
      <c r="W1345">
        <v>0</v>
      </c>
      <c r="X1345">
        <v>286071.076</v>
      </c>
      <c r="Y1345">
        <v>286071.076</v>
      </c>
      <c r="Z1345">
        <v>9.5</v>
      </c>
      <c r="AA1345">
        <v>1679237.43</v>
      </c>
      <c r="AB1345">
        <v>3358720.625</v>
      </c>
      <c r="AC1345">
        <v>0.90500000000000003</v>
      </c>
      <c r="AD1345">
        <v>2.0001000000000002</v>
      </c>
      <c r="AE1345">
        <v>19</v>
      </c>
      <c r="AH1345">
        <v>0</v>
      </c>
      <c r="AI1345">
        <v>0</v>
      </c>
      <c r="AJ1345">
        <v>0</v>
      </c>
      <c r="AK1345">
        <v>1538</v>
      </c>
      <c r="AL1345">
        <v>0</v>
      </c>
    </row>
    <row r="1346" spans="1:38" hidden="1" x14ac:dyDescent="0.25">
      <c r="A1346">
        <v>2489</v>
      </c>
      <c r="B1346" t="s">
        <v>52</v>
      </c>
      <c r="C1346" t="s">
        <v>129</v>
      </c>
      <c r="D1346" t="s">
        <v>252</v>
      </c>
      <c r="E1346" t="s">
        <v>685</v>
      </c>
      <c r="F1346" t="s">
        <v>252</v>
      </c>
      <c r="H1346" t="s">
        <v>3037</v>
      </c>
      <c r="I1346" t="s">
        <v>43</v>
      </c>
      <c r="J1346" t="s">
        <v>3038</v>
      </c>
      <c r="K1346">
        <v>1041</v>
      </c>
      <c r="L1346">
        <v>1041</v>
      </c>
      <c r="M1346">
        <v>0</v>
      </c>
      <c r="N1346">
        <v>41</v>
      </c>
      <c r="O1346">
        <v>0</v>
      </c>
      <c r="P1346">
        <v>1630.6179999999999</v>
      </c>
      <c r="Q1346">
        <v>1676.1869999999999</v>
      </c>
      <c r="R1346">
        <v>20000</v>
      </c>
      <c r="S1346">
        <v>911380</v>
      </c>
      <c r="T1346">
        <v>0</v>
      </c>
      <c r="U1346">
        <v>590228</v>
      </c>
      <c r="V1346">
        <v>321152</v>
      </c>
      <c r="W1346">
        <v>221797.7</v>
      </c>
      <c r="X1346">
        <v>58059.28</v>
      </c>
      <c r="Y1346">
        <v>279856.98</v>
      </c>
      <c r="Z1346">
        <v>12.86</v>
      </c>
      <c r="AA1346">
        <v>2427977.35</v>
      </c>
      <c r="AB1346">
        <v>1980686.34</v>
      </c>
      <c r="AC1346">
        <v>0.87139999999999995</v>
      </c>
      <c r="AD1346">
        <v>0.81579999999999997</v>
      </c>
      <c r="AE1346">
        <v>10.49</v>
      </c>
      <c r="AH1346">
        <v>0</v>
      </c>
      <c r="AI1346">
        <v>0</v>
      </c>
      <c r="AJ1346">
        <v>0</v>
      </c>
      <c r="AK1346">
        <v>410</v>
      </c>
      <c r="AL1346">
        <v>0</v>
      </c>
    </row>
    <row r="1347" spans="1:38" hidden="1" x14ac:dyDescent="0.25">
      <c r="A1347">
        <v>2490</v>
      </c>
      <c r="B1347" t="s">
        <v>52</v>
      </c>
      <c r="C1347" t="s">
        <v>53</v>
      </c>
      <c r="D1347" t="s">
        <v>59</v>
      </c>
      <c r="E1347" t="s">
        <v>735</v>
      </c>
      <c r="F1347" t="s">
        <v>59</v>
      </c>
      <c r="H1347" t="s">
        <v>3039</v>
      </c>
      <c r="I1347" t="s">
        <v>43</v>
      </c>
      <c r="J1347" t="s">
        <v>3040</v>
      </c>
      <c r="K1347">
        <v>1166</v>
      </c>
      <c r="L1347">
        <v>1166</v>
      </c>
      <c r="M1347">
        <v>0</v>
      </c>
      <c r="N1347">
        <v>0</v>
      </c>
      <c r="O1347">
        <v>0</v>
      </c>
      <c r="P1347">
        <v>941.36300000000006</v>
      </c>
      <c r="Q1347">
        <v>960.96900000000005</v>
      </c>
      <c r="R1347">
        <v>10000</v>
      </c>
      <c r="S1347">
        <v>196060</v>
      </c>
      <c r="T1347">
        <v>0</v>
      </c>
      <c r="U1347">
        <v>35000</v>
      </c>
      <c r="V1347">
        <v>161060</v>
      </c>
      <c r="W1347">
        <v>145846</v>
      </c>
      <c r="X1347">
        <v>0</v>
      </c>
      <c r="Y1347">
        <v>145846</v>
      </c>
      <c r="Z1347">
        <v>9.4499999999999993</v>
      </c>
      <c r="AA1347">
        <v>1402314.38</v>
      </c>
      <c r="AB1347">
        <v>792556.38</v>
      </c>
      <c r="AC1347">
        <v>0.90549999999999997</v>
      </c>
      <c r="AD1347">
        <v>0.56520000000000004</v>
      </c>
      <c r="AE1347">
        <v>5.34</v>
      </c>
      <c r="AH1347">
        <v>0</v>
      </c>
      <c r="AI1347">
        <v>0</v>
      </c>
      <c r="AJ1347">
        <v>0</v>
      </c>
      <c r="AK1347">
        <v>0</v>
      </c>
      <c r="AL1347">
        <v>0</v>
      </c>
    </row>
    <row r="1348" spans="1:38" hidden="1" x14ac:dyDescent="0.25">
      <c r="A1348">
        <v>2491</v>
      </c>
      <c r="B1348" t="s">
        <v>45</v>
      </c>
      <c r="C1348" t="s">
        <v>453</v>
      </c>
      <c r="D1348" t="s">
        <v>771</v>
      </c>
      <c r="E1348" t="s">
        <v>772</v>
      </c>
      <c r="F1348" t="s">
        <v>771</v>
      </c>
      <c r="H1348" t="s">
        <v>3041</v>
      </c>
      <c r="I1348" t="s">
        <v>57</v>
      </c>
      <c r="J1348" t="s">
        <v>3042</v>
      </c>
      <c r="K1348">
        <v>402</v>
      </c>
      <c r="L1348">
        <v>402</v>
      </c>
      <c r="M1348">
        <v>0</v>
      </c>
      <c r="N1348">
        <v>397</v>
      </c>
      <c r="O1348">
        <v>0</v>
      </c>
      <c r="P1348">
        <v>486.29599999999999</v>
      </c>
      <c r="Q1348">
        <v>497.608</v>
      </c>
      <c r="R1348">
        <v>40000</v>
      </c>
      <c r="S1348">
        <v>452480</v>
      </c>
      <c r="T1348">
        <v>100000</v>
      </c>
      <c r="U1348">
        <v>0</v>
      </c>
      <c r="V1348">
        <v>552480</v>
      </c>
      <c r="W1348">
        <v>177</v>
      </c>
      <c r="X1348">
        <v>499816.37599999999</v>
      </c>
      <c r="Y1348">
        <v>499993.37599999999</v>
      </c>
      <c r="Z1348">
        <v>9.5</v>
      </c>
      <c r="AA1348">
        <v>2936984.74</v>
      </c>
      <c r="AB1348">
        <v>5870532.818</v>
      </c>
      <c r="AC1348">
        <v>0.90500000000000003</v>
      </c>
      <c r="AD1348">
        <v>1.9987999999999999</v>
      </c>
      <c r="AE1348">
        <v>18.989999999999998</v>
      </c>
      <c r="AH1348">
        <v>0</v>
      </c>
      <c r="AI1348">
        <v>0</v>
      </c>
      <c r="AJ1348">
        <v>0</v>
      </c>
      <c r="AK1348">
        <v>3060.5</v>
      </c>
      <c r="AL1348">
        <v>0</v>
      </c>
    </row>
    <row r="1349" spans="1:38" hidden="1" x14ac:dyDescent="0.25">
      <c r="A1349">
        <v>2492</v>
      </c>
      <c r="B1349" t="s">
        <v>45</v>
      </c>
      <c r="C1349" t="s">
        <v>46</v>
      </c>
      <c r="D1349" t="s">
        <v>46</v>
      </c>
      <c r="E1349" t="s">
        <v>77</v>
      </c>
      <c r="F1349" t="s">
        <v>46</v>
      </c>
      <c r="H1349" t="s">
        <v>3043</v>
      </c>
      <c r="I1349" t="s">
        <v>79</v>
      </c>
      <c r="J1349" t="s">
        <v>3044</v>
      </c>
      <c r="K1349">
        <v>1649</v>
      </c>
      <c r="L1349">
        <v>1649</v>
      </c>
      <c r="M1349">
        <v>0</v>
      </c>
      <c r="N1349">
        <v>0</v>
      </c>
      <c r="O1349">
        <v>0</v>
      </c>
      <c r="P1349">
        <v>3134.8629999999998</v>
      </c>
      <c r="Q1349">
        <v>3190.6419999999998</v>
      </c>
      <c r="R1349">
        <v>40000</v>
      </c>
      <c r="S1349">
        <v>2231160</v>
      </c>
      <c r="T1349">
        <v>0</v>
      </c>
      <c r="U1349">
        <v>1000000</v>
      </c>
      <c r="V1349">
        <v>1231160</v>
      </c>
      <c r="W1349">
        <v>1180754.6000000001</v>
      </c>
      <c r="X1349">
        <v>0</v>
      </c>
      <c r="Y1349">
        <v>1180754.6000000001</v>
      </c>
      <c r="Z1349">
        <v>4.09</v>
      </c>
      <c r="AA1349">
        <v>11860955.27</v>
      </c>
      <c r="AB1349">
        <v>12306904.949999999</v>
      </c>
      <c r="AC1349">
        <v>0.95909999999999995</v>
      </c>
      <c r="AD1349">
        <v>1.0376000000000001</v>
      </c>
      <c r="AE1349">
        <v>4.24</v>
      </c>
      <c r="AH1349">
        <v>0</v>
      </c>
      <c r="AI1349">
        <v>0</v>
      </c>
      <c r="AJ1349">
        <v>0</v>
      </c>
      <c r="AK1349">
        <v>0</v>
      </c>
      <c r="AL1349">
        <v>0</v>
      </c>
    </row>
    <row r="1350" spans="1:38" hidden="1" x14ac:dyDescent="0.25">
      <c r="A1350">
        <v>2495</v>
      </c>
      <c r="B1350" t="s">
        <v>71</v>
      </c>
      <c r="C1350" t="s">
        <v>108</v>
      </c>
      <c r="D1350" t="s">
        <v>108</v>
      </c>
      <c r="E1350" t="s">
        <v>109</v>
      </c>
      <c r="F1350" t="s">
        <v>108</v>
      </c>
      <c r="H1350" t="s">
        <v>3045</v>
      </c>
      <c r="I1350" t="s">
        <v>50</v>
      </c>
      <c r="J1350" t="s">
        <v>3046</v>
      </c>
      <c r="K1350">
        <v>506</v>
      </c>
      <c r="L1350">
        <v>506</v>
      </c>
      <c r="M1350">
        <v>0</v>
      </c>
      <c r="N1350">
        <v>48</v>
      </c>
      <c r="O1350">
        <v>0</v>
      </c>
      <c r="P1350">
        <v>1192.75</v>
      </c>
      <c r="Q1350">
        <v>1213.03</v>
      </c>
      <c r="R1350">
        <v>40000</v>
      </c>
      <c r="S1350">
        <v>811200</v>
      </c>
      <c r="T1350">
        <v>0</v>
      </c>
      <c r="U1350">
        <v>0</v>
      </c>
      <c r="V1350">
        <v>811200</v>
      </c>
      <c r="W1350">
        <v>737699</v>
      </c>
      <c r="X1350">
        <v>84359.039999999994</v>
      </c>
      <c r="Y1350">
        <v>822058.04</v>
      </c>
      <c r="Z1350">
        <v>-1.34</v>
      </c>
      <c r="AA1350">
        <v>7661204.8499999996</v>
      </c>
      <c r="AB1350">
        <v>7697418.0300000003</v>
      </c>
      <c r="AC1350">
        <v>1.0134000000000001</v>
      </c>
      <c r="AD1350">
        <v>1.0046999999999999</v>
      </c>
      <c r="AE1350">
        <v>-1.35</v>
      </c>
      <c r="AH1350">
        <v>0</v>
      </c>
      <c r="AI1350">
        <v>0</v>
      </c>
      <c r="AJ1350">
        <v>0</v>
      </c>
      <c r="AK1350">
        <v>480</v>
      </c>
      <c r="AL1350">
        <v>0</v>
      </c>
    </row>
    <row r="1351" spans="1:38" hidden="1" x14ac:dyDescent="0.25">
      <c r="A1351">
        <v>2496</v>
      </c>
      <c r="B1351" t="s">
        <v>45</v>
      </c>
      <c r="C1351" t="s">
        <v>46</v>
      </c>
      <c r="D1351" t="s">
        <v>231</v>
      </c>
      <c r="E1351" t="s">
        <v>232</v>
      </c>
      <c r="F1351" t="s">
        <v>231</v>
      </c>
      <c r="H1351" t="s">
        <v>3047</v>
      </c>
      <c r="I1351" t="s">
        <v>79</v>
      </c>
      <c r="J1351" t="s">
        <v>3048</v>
      </c>
      <c r="K1351">
        <v>58</v>
      </c>
      <c r="L1351">
        <v>58</v>
      </c>
      <c r="M1351">
        <v>0</v>
      </c>
      <c r="N1351">
        <v>0</v>
      </c>
      <c r="O1351">
        <v>0</v>
      </c>
      <c r="P1351">
        <v>3317.2730000000001</v>
      </c>
      <c r="Q1351">
        <v>3372.424</v>
      </c>
      <c r="R1351">
        <v>40000</v>
      </c>
      <c r="S1351">
        <v>2206040</v>
      </c>
      <c r="T1351">
        <v>0</v>
      </c>
      <c r="U1351">
        <v>0</v>
      </c>
      <c r="V1351">
        <v>2206040</v>
      </c>
      <c r="W1351">
        <v>2176078.25</v>
      </c>
      <c r="X1351">
        <v>0</v>
      </c>
      <c r="Y1351">
        <v>2176078.25</v>
      </c>
      <c r="Z1351">
        <v>1.36</v>
      </c>
      <c r="AA1351">
        <v>14107218</v>
      </c>
      <c r="AB1351">
        <v>15598735</v>
      </c>
      <c r="AC1351">
        <v>0.98640000000000005</v>
      </c>
      <c r="AD1351">
        <v>1.1056999999999999</v>
      </c>
      <c r="AE1351">
        <v>1.5</v>
      </c>
      <c r="AH1351">
        <v>0</v>
      </c>
      <c r="AI1351">
        <v>0</v>
      </c>
      <c r="AJ1351">
        <v>0</v>
      </c>
      <c r="AK1351">
        <v>0</v>
      </c>
      <c r="AL1351">
        <v>0</v>
      </c>
    </row>
    <row r="1352" spans="1:38" hidden="1" x14ac:dyDescent="0.25">
      <c r="A1352">
        <v>2497</v>
      </c>
      <c r="B1352" t="s">
        <v>45</v>
      </c>
      <c r="C1352" t="s">
        <v>155</v>
      </c>
      <c r="D1352" t="s">
        <v>425</v>
      </c>
      <c r="E1352" t="s">
        <v>1089</v>
      </c>
      <c r="F1352" t="s">
        <v>425</v>
      </c>
      <c r="H1352" t="s">
        <v>3049</v>
      </c>
      <c r="I1352" t="s">
        <v>57</v>
      </c>
      <c r="J1352" t="s">
        <v>3050</v>
      </c>
      <c r="K1352">
        <v>222</v>
      </c>
      <c r="L1352">
        <v>222</v>
      </c>
      <c r="M1352">
        <v>0</v>
      </c>
      <c r="N1352">
        <v>222</v>
      </c>
      <c r="O1352">
        <v>0</v>
      </c>
      <c r="P1352">
        <v>604.92999999999995</v>
      </c>
      <c r="Q1352">
        <v>624.06299999999999</v>
      </c>
      <c r="R1352">
        <v>20000</v>
      </c>
      <c r="S1352">
        <v>382660</v>
      </c>
      <c r="T1352">
        <v>20000</v>
      </c>
      <c r="U1352">
        <v>0</v>
      </c>
      <c r="V1352">
        <v>402660</v>
      </c>
      <c r="W1352">
        <v>0</v>
      </c>
      <c r="X1352">
        <v>348526.00400000002</v>
      </c>
      <c r="Y1352">
        <v>348526.00400000002</v>
      </c>
      <c r="Z1352">
        <v>13.44</v>
      </c>
      <c r="AA1352">
        <v>2045847.74</v>
      </c>
      <c r="AB1352">
        <v>4091695.3369999998</v>
      </c>
      <c r="AC1352">
        <v>0.86560000000000004</v>
      </c>
      <c r="AD1352">
        <v>2</v>
      </c>
      <c r="AE1352">
        <v>26.88</v>
      </c>
      <c r="AH1352">
        <v>0</v>
      </c>
      <c r="AI1352">
        <v>0</v>
      </c>
      <c r="AJ1352">
        <v>0</v>
      </c>
      <c r="AK1352">
        <v>2161.5</v>
      </c>
      <c r="AL1352">
        <v>0</v>
      </c>
    </row>
    <row r="1353" spans="1:38" hidden="1" x14ac:dyDescent="0.25">
      <c r="A1353">
        <v>2498</v>
      </c>
      <c r="B1353" t="s">
        <v>94</v>
      </c>
      <c r="C1353" t="s">
        <v>166</v>
      </c>
      <c r="D1353" t="s">
        <v>312</v>
      </c>
      <c r="E1353" t="s">
        <v>1006</v>
      </c>
      <c r="F1353" t="s">
        <v>312</v>
      </c>
      <c r="H1353" t="s">
        <v>3051</v>
      </c>
      <c r="I1353" t="s">
        <v>57</v>
      </c>
      <c r="J1353" t="s">
        <v>3052</v>
      </c>
      <c r="K1353">
        <v>305</v>
      </c>
      <c r="L1353">
        <v>305</v>
      </c>
      <c r="M1353">
        <v>0</v>
      </c>
      <c r="N1353">
        <v>302</v>
      </c>
      <c r="O1353">
        <v>0</v>
      </c>
      <c r="P1353">
        <v>543.29399999999998</v>
      </c>
      <c r="Q1353">
        <v>561.67499999999995</v>
      </c>
      <c r="R1353">
        <v>20000</v>
      </c>
      <c r="S1353">
        <v>367620</v>
      </c>
      <c r="T1353">
        <v>0</v>
      </c>
      <c r="U1353">
        <v>0</v>
      </c>
      <c r="V1353">
        <v>367620</v>
      </c>
      <c r="W1353">
        <v>4031</v>
      </c>
      <c r="X1353">
        <v>328664.96399999998</v>
      </c>
      <c r="Y1353">
        <v>332695.96399999998</v>
      </c>
      <c r="Z1353">
        <v>9.5</v>
      </c>
      <c r="AA1353">
        <v>1967245.65</v>
      </c>
      <c r="AB1353">
        <v>1913149.65</v>
      </c>
      <c r="AC1353">
        <v>0.90500000000000003</v>
      </c>
      <c r="AD1353">
        <v>0.97250000000000003</v>
      </c>
      <c r="AE1353">
        <v>9.24</v>
      </c>
      <c r="AH1353">
        <v>0</v>
      </c>
      <c r="AI1353">
        <v>0</v>
      </c>
      <c r="AJ1353">
        <v>0</v>
      </c>
      <c r="AK1353">
        <v>2118</v>
      </c>
      <c r="AL1353">
        <v>0</v>
      </c>
    </row>
    <row r="1354" spans="1:38" hidden="1" x14ac:dyDescent="0.25">
      <c r="A1354">
        <v>2499</v>
      </c>
      <c r="B1354" t="s">
        <v>45</v>
      </c>
      <c r="C1354" t="s">
        <v>45</v>
      </c>
      <c r="D1354" t="s">
        <v>179</v>
      </c>
      <c r="E1354" t="s">
        <v>385</v>
      </c>
      <c r="F1354" t="s">
        <v>179</v>
      </c>
      <c r="H1354" t="s">
        <v>3053</v>
      </c>
      <c r="I1354" t="s">
        <v>57</v>
      </c>
      <c r="J1354" t="s">
        <v>3054</v>
      </c>
      <c r="K1354">
        <v>120</v>
      </c>
      <c r="L1354">
        <v>120</v>
      </c>
      <c r="M1354">
        <v>0</v>
      </c>
      <c r="N1354">
        <v>118</v>
      </c>
      <c r="O1354">
        <v>0</v>
      </c>
      <c r="P1354">
        <v>549.61500000000001</v>
      </c>
      <c r="Q1354">
        <v>555.27499999999998</v>
      </c>
      <c r="R1354">
        <v>20000</v>
      </c>
      <c r="S1354">
        <v>113200</v>
      </c>
      <c r="T1354">
        <v>15500</v>
      </c>
      <c r="U1354">
        <v>0</v>
      </c>
      <c r="V1354">
        <v>128700</v>
      </c>
      <c r="W1354">
        <v>2057</v>
      </c>
      <c r="X1354">
        <v>114416.20699999999</v>
      </c>
      <c r="Y1354">
        <v>116473.20699999999</v>
      </c>
      <c r="Z1354">
        <v>9.5</v>
      </c>
      <c r="AA1354">
        <v>692453.99</v>
      </c>
      <c r="AB1354">
        <v>700300.68400000001</v>
      </c>
      <c r="AC1354">
        <v>0.90500000000000003</v>
      </c>
      <c r="AD1354">
        <v>1.0113000000000001</v>
      </c>
      <c r="AE1354">
        <v>9.61</v>
      </c>
      <c r="AH1354">
        <v>0</v>
      </c>
      <c r="AI1354">
        <v>0</v>
      </c>
      <c r="AJ1354">
        <v>0</v>
      </c>
      <c r="AK1354">
        <v>921.5</v>
      </c>
      <c r="AL1354">
        <v>0</v>
      </c>
    </row>
    <row r="1355" spans="1:38" hidden="1" x14ac:dyDescent="0.25">
      <c r="A1355">
        <v>2500</v>
      </c>
      <c r="B1355" t="s">
        <v>45</v>
      </c>
      <c r="C1355" t="s">
        <v>45</v>
      </c>
      <c r="D1355" t="s">
        <v>125</v>
      </c>
      <c r="E1355" t="s">
        <v>126</v>
      </c>
      <c r="F1355" t="s">
        <v>125</v>
      </c>
      <c r="H1355" t="s">
        <v>3055</v>
      </c>
      <c r="I1355" t="s">
        <v>57</v>
      </c>
      <c r="J1355" t="s">
        <v>3056</v>
      </c>
      <c r="K1355">
        <v>97</v>
      </c>
      <c r="L1355">
        <v>97</v>
      </c>
      <c r="M1355">
        <v>0</v>
      </c>
      <c r="N1355">
        <v>97</v>
      </c>
      <c r="O1355">
        <v>0</v>
      </c>
      <c r="P1355">
        <v>5009.3999999999996</v>
      </c>
      <c r="Q1355">
        <v>5433.9</v>
      </c>
      <c r="R1355">
        <v>1000</v>
      </c>
      <c r="S1355">
        <v>424500</v>
      </c>
      <c r="T1355">
        <v>0</v>
      </c>
      <c r="U1355">
        <v>280000</v>
      </c>
      <c r="V1355">
        <v>144500</v>
      </c>
      <c r="W1355">
        <v>0</v>
      </c>
      <c r="X1355">
        <v>130772.405</v>
      </c>
      <c r="Y1355">
        <v>130772.405</v>
      </c>
      <c r="Z1355">
        <v>9.5</v>
      </c>
      <c r="AA1355">
        <v>767633.98</v>
      </c>
      <c r="AB1355">
        <v>1535268.0020000001</v>
      </c>
      <c r="AC1355">
        <v>0.90500000000000003</v>
      </c>
      <c r="AD1355">
        <v>2</v>
      </c>
      <c r="AE1355">
        <v>19</v>
      </c>
      <c r="AH1355">
        <v>0</v>
      </c>
      <c r="AI1355">
        <v>0</v>
      </c>
      <c r="AJ1355">
        <v>0</v>
      </c>
      <c r="AK1355">
        <v>677.5</v>
      </c>
      <c r="AL1355">
        <v>0</v>
      </c>
    </row>
    <row r="1356" spans="1:38" hidden="1" x14ac:dyDescent="0.25">
      <c r="A1356">
        <v>2501</v>
      </c>
      <c r="B1356" t="s">
        <v>94</v>
      </c>
      <c r="C1356" t="s">
        <v>95</v>
      </c>
      <c r="D1356" t="s">
        <v>151</v>
      </c>
      <c r="E1356" t="s">
        <v>640</v>
      </c>
      <c r="F1356" t="s">
        <v>151</v>
      </c>
      <c r="H1356" t="s">
        <v>3057</v>
      </c>
      <c r="I1356" t="s">
        <v>79</v>
      </c>
      <c r="J1356" t="s">
        <v>3058</v>
      </c>
      <c r="K1356">
        <v>235</v>
      </c>
      <c r="L1356">
        <v>235</v>
      </c>
      <c r="M1356">
        <v>0</v>
      </c>
      <c r="N1356">
        <v>0</v>
      </c>
      <c r="O1356">
        <v>0</v>
      </c>
      <c r="P1356">
        <v>1956.5419999999999</v>
      </c>
      <c r="Q1356">
        <v>1987.4469999999999</v>
      </c>
      <c r="R1356">
        <v>40000</v>
      </c>
      <c r="S1356">
        <v>1236200</v>
      </c>
      <c r="T1356">
        <v>600000</v>
      </c>
      <c r="U1356">
        <v>0</v>
      </c>
      <c r="V1356">
        <v>1836200</v>
      </c>
      <c r="W1356">
        <v>1731844.48</v>
      </c>
      <c r="X1356">
        <v>0</v>
      </c>
      <c r="Y1356">
        <v>1731844.48</v>
      </c>
      <c r="Z1356">
        <v>5.68</v>
      </c>
      <c r="AA1356">
        <v>16041888.26</v>
      </c>
      <c r="AB1356">
        <v>17075711.539999999</v>
      </c>
      <c r="AC1356">
        <v>0.94320000000000004</v>
      </c>
      <c r="AD1356">
        <v>1.0644</v>
      </c>
      <c r="AE1356">
        <v>6.05</v>
      </c>
      <c r="AH1356">
        <v>0</v>
      </c>
      <c r="AI1356">
        <v>0</v>
      </c>
      <c r="AJ1356">
        <v>0</v>
      </c>
      <c r="AK1356">
        <v>0</v>
      </c>
      <c r="AL1356">
        <v>0</v>
      </c>
    </row>
    <row r="1357" spans="1:38" hidden="1" x14ac:dyDescent="0.25">
      <c r="A1357">
        <v>2503</v>
      </c>
      <c r="B1357" t="s">
        <v>71</v>
      </c>
      <c r="C1357" t="s">
        <v>72</v>
      </c>
      <c r="D1357" t="s">
        <v>73</v>
      </c>
      <c r="E1357" t="s">
        <v>74</v>
      </c>
      <c r="F1357" t="s">
        <v>73</v>
      </c>
      <c r="H1357" t="s">
        <v>3059</v>
      </c>
      <c r="I1357" t="s">
        <v>57</v>
      </c>
      <c r="J1357" t="s">
        <v>3060</v>
      </c>
      <c r="K1357">
        <v>218</v>
      </c>
      <c r="L1357">
        <v>218</v>
      </c>
      <c r="M1357">
        <v>0</v>
      </c>
      <c r="N1357">
        <v>207</v>
      </c>
      <c r="O1357">
        <v>0</v>
      </c>
      <c r="P1357">
        <v>396.75</v>
      </c>
      <c r="Q1357">
        <v>406.48</v>
      </c>
      <c r="R1357">
        <v>40000</v>
      </c>
      <c r="S1357">
        <v>389200</v>
      </c>
      <c r="T1357">
        <v>0</v>
      </c>
      <c r="U1357">
        <v>0</v>
      </c>
      <c r="V1357">
        <v>389200</v>
      </c>
      <c r="W1357">
        <v>15812</v>
      </c>
      <c r="X1357">
        <v>336414.96899999998</v>
      </c>
      <c r="Y1357">
        <v>352226.96899999998</v>
      </c>
      <c r="Z1357">
        <v>9.5</v>
      </c>
      <c r="AA1357">
        <v>2091023.31</v>
      </c>
      <c r="AB1357">
        <v>3965513.1159999999</v>
      </c>
      <c r="AC1357">
        <v>0.90500000000000003</v>
      </c>
      <c r="AD1357">
        <v>1.8964000000000001</v>
      </c>
      <c r="AE1357">
        <v>18.02</v>
      </c>
      <c r="AH1357">
        <v>0</v>
      </c>
      <c r="AI1357">
        <v>0</v>
      </c>
      <c r="AJ1357">
        <v>0</v>
      </c>
      <c r="AK1357">
        <v>2061</v>
      </c>
      <c r="AL1357">
        <v>0</v>
      </c>
    </row>
    <row r="1358" spans="1:38" hidden="1" x14ac:dyDescent="0.25">
      <c r="A1358">
        <v>2504</v>
      </c>
      <c r="B1358" t="s">
        <v>94</v>
      </c>
      <c r="C1358" t="s">
        <v>166</v>
      </c>
      <c r="D1358" t="s">
        <v>175</v>
      </c>
      <c r="E1358" t="s">
        <v>337</v>
      </c>
      <c r="F1358" t="s">
        <v>175</v>
      </c>
      <c r="H1358" t="s">
        <v>3061</v>
      </c>
      <c r="I1358" t="s">
        <v>57</v>
      </c>
      <c r="J1358" t="s">
        <v>3062</v>
      </c>
      <c r="K1358">
        <v>471</v>
      </c>
      <c r="L1358">
        <v>471</v>
      </c>
      <c r="M1358">
        <v>0</v>
      </c>
      <c r="N1358">
        <v>453</v>
      </c>
      <c r="O1358">
        <v>0</v>
      </c>
      <c r="P1358">
        <v>114.768</v>
      </c>
      <c r="Q1358">
        <v>120.212</v>
      </c>
      <c r="R1358">
        <v>40000</v>
      </c>
      <c r="S1358">
        <v>217760</v>
      </c>
      <c r="T1358">
        <v>0</v>
      </c>
      <c r="U1358">
        <v>0</v>
      </c>
      <c r="V1358">
        <v>217760</v>
      </c>
      <c r="W1358">
        <v>2572</v>
      </c>
      <c r="X1358">
        <v>194499.75</v>
      </c>
      <c r="Y1358">
        <v>197071.75</v>
      </c>
      <c r="Z1358">
        <v>9.5</v>
      </c>
      <c r="AA1358">
        <v>1163269.81</v>
      </c>
      <c r="AB1358">
        <v>2290743.3429999999</v>
      </c>
      <c r="AC1358">
        <v>0.90500000000000003</v>
      </c>
      <c r="AD1358">
        <v>1.9692000000000001</v>
      </c>
      <c r="AE1358">
        <v>18.71</v>
      </c>
      <c r="AH1358">
        <v>0</v>
      </c>
      <c r="AI1358">
        <v>0</v>
      </c>
      <c r="AJ1358">
        <v>0</v>
      </c>
      <c r="AK1358">
        <v>3504.5</v>
      </c>
      <c r="AL1358">
        <v>0</v>
      </c>
    </row>
    <row r="1359" spans="1:38" hidden="1" x14ac:dyDescent="0.25">
      <c r="A1359">
        <v>2506</v>
      </c>
      <c r="B1359" t="s">
        <v>52</v>
      </c>
      <c r="C1359" t="s">
        <v>52</v>
      </c>
      <c r="D1359" t="s">
        <v>112</v>
      </c>
      <c r="E1359" t="s">
        <v>113</v>
      </c>
      <c r="F1359" t="s">
        <v>112</v>
      </c>
      <c r="H1359" t="s">
        <v>3063</v>
      </c>
      <c r="I1359" t="s">
        <v>57</v>
      </c>
      <c r="J1359" t="s">
        <v>3064</v>
      </c>
      <c r="K1359">
        <v>359</v>
      </c>
      <c r="L1359">
        <v>359</v>
      </c>
      <c r="M1359">
        <v>0</v>
      </c>
      <c r="N1359">
        <v>353</v>
      </c>
      <c r="O1359">
        <v>0</v>
      </c>
      <c r="P1359">
        <v>1073.0999999999999</v>
      </c>
      <c r="Q1359">
        <v>1100.9290000000001</v>
      </c>
      <c r="R1359">
        <v>20000</v>
      </c>
      <c r="S1359">
        <v>556580</v>
      </c>
      <c r="T1359">
        <v>0</v>
      </c>
      <c r="U1359">
        <v>0</v>
      </c>
      <c r="V1359">
        <v>556580</v>
      </c>
      <c r="W1359">
        <v>560</v>
      </c>
      <c r="X1359">
        <v>503145.391</v>
      </c>
      <c r="Y1359">
        <v>503705.391</v>
      </c>
      <c r="Z1359">
        <v>9.5</v>
      </c>
      <c r="AA1359">
        <v>2961401.22</v>
      </c>
      <c r="AB1359">
        <v>5911505.5259999996</v>
      </c>
      <c r="AC1359">
        <v>0.90500000000000003</v>
      </c>
      <c r="AD1359">
        <v>1.9962</v>
      </c>
      <c r="AE1359">
        <v>18.96</v>
      </c>
      <c r="AH1359">
        <v>0</v>
      </c>
      <c r="AI1359">
        <v>0</v>
      </c>
      <c r="AJ1359">
        <v>0</v>
      </c>
      <c r="AK1359">
        <v>3515.5</v>
      </c>
      <c r="AL1359">
        <v>0</v>
      </c>
    </row>
    <row r="1360" spans="1:38" hidden="1" x14ac:dyDescent="0.25">
      <c r="A1360">
        <v>2508</v>
      </c>
      <c r="B1360" t="s">
        <v>52</v>
      </c>
      <c r="C1360" t="s">
        <v>120</v>
      </c>
      <c r="D1360" t="s">
        <v>196</v>
      </c>
      <c r="E1360" t="s">
        <v>246</v>
      </c>
      <c r="F1360" t="s">
        <v>196</v>
      </c>
      <c r="H1360" t="s">
        <v>3065</v>
      </c>
      <c r="I1360" t="s">
        <v>57</v>
      </c>
      <c r="J1360" t="s">
        <v>3066</v>
      </c>
      <c r="K1360">
        <v>591</v>
      </c>
      <c r="L1360">
        <v>591</v>
      </c>
      <c r="M1360">
        <v>0</v>
      </c>
      <c r="N1360">
        <v>588</v>
      </c>
      <c r="O1360">
        <v>0</v>
      </c>
      <c r="P1360">
        <v>862.274</v>
      </c>
      <c r="Q1360">
        <v>883.71500000000003</v>
      </c>
      <c r="R1360">
        <v>20000</v>
      </c>
      <c r="S1360">
        <v>428820</v>
      </c>
      <c r="T1360">
        <v>0</v>
      </c>
      <c r="U1360">
        <v>0</v>
      </c>
      <c r="V1360">
        <v>428820</v>
      </c>
      <c r="W1360">
        <v>13</v>
      </c>
      <c r="X1360">
        <v>388069.31199999998</v>
      </c>
      <c r="Y1360">
        <v>388082.31199999998</v>
      </c>
      <c r="Z1360">
        <v>9.5</v>
      </c>
      <c r="AA1360">
        <v>2278204.0499999998</v>
      </c>
      <c r="AB1360">
        <v>4556139.8169999998</v>
      </c>
      <c r="AC1360">
        <v>0.90500000000000003</v>
      </c>
      <c r="AD1360">
        <v>1.9999</v>
      </c>
      <c r="AE1360">
        <v>19</v>
      </c>
      <c r="AH1360">
        <v>0</v>
      </c>
      <c r="AI1360">
        <v>0</v>
      </c>
      <c r="AJ1360">
        <v>0</v>
      </c>
      <c r="AK1360">
        <v>3263.5</v>
      </c>
      <c r="AL1360">
        <v>0</v>
      </c>
    </row>
    <row r="1361" spans="1:38" hidden="1" x14ac:dyDescent="0.25">
      <c r="A1361">
        <v>2509</v>
      </c>
      <c r="B1361" t="s">
        <v>52</v>
      </c>
      <c r="C1361" t="s">
        <v>52</v>
      </c>
      <c r="D1361" t="s">
        <v>112</v>
      </c>
      <c r="E1361" t="s">
        <v>1528</v>
      </c>
      <c r="F1361" t="s">
        <v>112</v>
      </c>
      <c r="H1361" t="s">
        <v>3067</v>
      </c>
      <c r="I1361" t="s">
        <v>57</v>
      </c>
      <c r="J1361" t="s">
        <v>3068</v>
      </c>
      <c r="K1361">
        <v>388</v>
      </c>
      <c r="L1361">
        <v>388</v>
      </c>
      <c r="M1361">
        <v>0</v>
      </c>
      <c r="N1361">
        <v>374</v>
      </c>
      <c r="O1361">
        <v>0</v>
      </c>
      <c r="P1361">
        <v>895.03099999999995</v>
      </c>
      <c r="Q1361">
        <v>910.71</v>
      </c>
      <c r="R1361">
        <v>40000</v>
      </c>
      <c r="S1361">
        <v>627160</v>
      </c>
      <c r="T1361">
        <v>0</v>
      </c>
      <c r="U1361">
        <v>0</v>
      </c>
      <c r="V1361">
        <v>627160</v>
      </c>
      <c r="W1361">
        <v>383</v>
      </c>
      <c r="X1361">
        <v>564190.22</v>
      </c>
      <c r="Y1361">
        <v>564573.22</v>
      </c>
      <c r="Z1361">
        <v>9.98</v>
      </c>
      <c r="AA1361">
        <v>3315993.51</v>
      </c>
      <c r="AB1361">
        <v>6627268.0640000002</v>
      </c>
      <c r="AC1361">
        <v>0.9002</v>
      </c>
      <c r="AD1361">
        <v>1.9985999999999999</v>
      </c>
      <c r="AE1361">
        <v>19.95</v>
      </c>
      <c r="AH1361">
        <v>0</v>
      </c>
      <c r="AI1361">
        <v>0</v>
      </c>
      <c r="AJ1361">
        <v>0</v>
      </c>
      <c r="AK1361">
        <v>3760</v>
      </c>
      <c r="AL1361">
        <v>0</v>
      </c>
    </row>
    <row r="1362" spans="1:38" hidden="1" x14ac:dyDescent="0.25">
      <c r="A1362">
        <v>2510</v>
      </c>
      <c r="B1362" t="s">
        <v>94</v>
      </c>
      <c r="C1362" t="s">
        <v>95</v>
      </c>
      <c r="D1362" t="s">
        <v>331</v>
      </c>
      <c r="E1362" t="s">
        <v>2749</v>
      </c>
      <c r="F1362" t="s">
        <v>331</v>
      </c>
      <c r="H1362" t="s">
        <v>3069</v>
      </c>
      <c r="I1362" t="s">
        <v>57</v>
      </c>
      <c r="J1362" t="s">
        <v>3070</v>
      </c>
      <c r="K1362">
        <v>131</v>
      </c>
      <c r="L1362">
        <v>131</v>
      </c>
      <c r="M1362">
        <v>0</v>
      </c>
      <c r="N1362">
        <v>105</v>
      </c>
      <c r="O1362">
        <v>0</v>
      </c>
      <c r="P1362">
        <v>189.625</v>
      </c>
      <c r="Q1362">
        <v>196.58699999999999</v>
      </c>
      <c r="R1362">
        <v>20000</v>
      </c>
      <c r="S1362">
        <v>139240</v>
      </c>
      <c r="T1362">
        <v>0</v>
      </c>
      <c r="U1362">
        <v>0</v>
      </c>
      <c r="V1362">
        <v>139240</v>
      </c>
      <c r="W1362">
        <v>1905</v>
      </c>
      <c r="X1362">
        <v>124107.81600000001</v>
      </c>
      <c r="Y1362">
        <v>126012.81600000001</v>
      </c>
      <c r="Z1362">
        <v>9.5</v>
      </c>
      <c r="AA1362">
        <v>753796.17</v>
      </c>
      <c r="AB1362">
        <v>1482158.0330000001</v>
      </c>
      <c r="AC1362">
        <v>0.90500000000000003</v>
      </c>
      <c r="AD1362">
        <v>1.9662999999999999</v>
      </c>
      <c r="AE1362">
        <v>18.68</v>
      </c>
      <c r="AH1362">
        <v>0</v>
      </c>
      <c r="AI1362">
        <v>0</v>
      </c>
      <c r="AJ1362">
        <v>0</v>
      </c>
      <c r="AK1362">
        <v>900.5</v>
      </c>
      <c r="AL1362">
        <v>0</v>
      </c>
    </row>
    <row r="1363" spans="1:38" hidden="1" x14ac:dyDescent="0.25">
      <c r="A1363">
        <v>2512</v>
      </c>
      <c r="B1363" t="s">
        <v>52</v>
      </c>
      <c r="C1363" t="s">
        <v>120</v>
      </c>
      <c r="D1363" t="s">
        <v>196</v>
      </c>
      <c r="E1363" t="s">
        <v>622</v>
      </c>
      <c r="F1363" t="s">
        <v>196</v>
      </c>
      <c r="H1363" t="s">
        <v>3071</v>
      </c>
      <c r="I1363" t="s">
        <v>57</v>
      </c>
      <c r="J1363" t="s">
        <v>3072</v>
      </c>
      <c r="K1363">
        <v>275</v>
      </c>
      <c r="L1363">
        <v>275</v>
      </c>
      <c r="M1363">
        <v>0</v>
      </c>
      <c r="N1363">
        <v>271</v>
      </c>
      <c r="O1363">
        <v>0</v>
      </c>
      <c r="P1363">
        <v>916.07799999999997</v>
      </c>
      <c r="Q1363">
        <v>939.51</v>
      </c>
      <c r="R1363">
        <v>20000</v>
      </c>
      <c r="S1363">
        <v>468640</v>
      </c>
      <c r="T1363">
        <v>0</v>
      </c>
      <c r="U1363">
        <v>90000</v>
      </c>
      <c r="V1363">
        <v>378640</v>
      </c>
      <c r="W1363">
        <v>385</v>
      </c>
      <c r="X1363">
        <v>336900</v>
      </c>
      <c r="Y1363">
        <v>337285</v>
      </c>
      <c r="Z1363">
        <v>10.92</v>
      </c>
      <c r="AA1363">
        <v>1981744.76</v>
      </c>
      <c r="AB1363">
        <v>3959111.76</v>
      </c>
      <c r="AC1363">
        <v>0.89080000000000004</v>
      </c>
      <c r="AD1363">
        <v>1.9978</v>
      </c>
      <c r="AE1363">
        <v>21.82</v>
      </c>
      <c r="AH1363">
        <v>0</v>
      </c>
      <c r="AI1363">
        <v>0</v>
      </c>
      <c r="AJ1363">
        <v>0</v>
      </c>
      <c r="AK1363">
        <v>1684.5</v>
      </c>
      <c r="AL1363">
        <v>0</v>
      </c>
    </row>
    <row r="1364" spans="1:38" hidden="1" x14ac:dyDescent="0.25">
      <c r="A1364">
        <v>2514</v>
      </c>
      <c r="B1364" t="s">
        <v>71</v>
      </c>
      <c r="C1364" t="s">
        <v>108</v>
      </c>
      <c r="D1364" t="s">
        <v>290</v>
      </c>
      <c r="E1364" t="s">
        <v>1545</v>
      </c>
      <c r="F1364" t="s">
        <v>290</v>
      </c>
      <c r="H1364" t="s">
        <v>3073</v>
      </c>
      <c r="I1364" t="s">
        <v>79</v>
      </c>
      <c r="J1364" t="s">
        <v>3074</v>
      </c>
      <c r="K1364">
        <v>38</v>
      </c>
      <c r="L1364">
        <v>38</v>
      </c>
      <c r="M1364">
        <v>0</v>
      </c>
      <c r="N1364">
        <v>0</v>
      </c>
      <c r="O1364">
        <v>0</v>
      </c>
      <c r="P1364">
        <v>1307.183</v>
      </c>
      <c r="Q1364">
        <v>1335.5070000000001</v>
      </c>
      <c r="R1364">
        <v>40000</v>
      </c>
      <c r="S1364">
        <v>1132960</v>
      </c>
      <c r="T1364">
        <v>0</v>
      </c>
      <c r="U1364">
        <v>250000</v>
      </c>
      <c r="V1364">
        <v>882960</v>
      </c>
      <c r="W1364">
        <v>863904</v>
      </c>
      <c r="X1364">
        <v>0</v>
      </c>
      <c r="Y1364">
        <v>863904</v>
      </c>
      <c r="Z1364">
        <v>2.16</v>
      </c>
      <c r="AA1364">
        <v>8384582.3499999996</v>
      </c>
      <c r="AB1364">
        <v>9904401.3499999996</v>
      </c>
      <c r="AC1364">
        <v>0.97840000000000005</v>
      </c>
      <c r="AD1364">
        <v>1.1813</v>
      </c>
      <c r="AE1364">
        <v>2.5499999999999998</v>
      </c>
      <c r="AH1364">
        <v>0</v>
      </c>
      <c r="AI1364">
        <v>0</v>
      </c>
      <c r="AJ1364">
        <v>0</v>
      </c>
      <c r="AK1364">
        <v>0</v>
      </c>
      <c r="AL1364">
        <v>0</v>
      </c>
    </row>
    <row r="1365" spans="1:38" hidden="1" x14ac:dyDescent="0.25">
      <c r="A1365">
        <v>2515</v>
      </c>
      <c r="B1365" t="s">
        <v>45</v>
      </c>
      <c r="C1365" t="s">
        <v>46</v>
      </c>
      <c r="D1365" t="s">
        <v>413</v>
      </c>
      <c r="E1365" t="s">
        <v>414</v>
      </c>
      <c r="F1365" t="s">
        <v>413</v>
      </c>
      <c r="H1365" t="s">
        <v>3075</v>
      </c>
      <c r="I1365" t="s">
        <v>62</v>
      </c>
      <c r="J1365" t="s">
        <v>3076</v>
      </c>
      <c r="K1365">
        <v>406</v>
      </c>
      <c r="L1365">
        <v>406</v>
      </c>
      <c r="M1365">
        <v>0</v>
      </c>
      <c r="N1365">
        <v>60</v>
      </c>
      <c r="O1365">
        <v>0</v>
      </c>
      <c r="P1365">
        <v>183.04300000000001</v>
      </c>
      <c r="Q1365">
        <v>187.42699999999999</v>
      </c>
      <c r="R1365">
        <v>40000</v>
      </c>
      <c r="S1365">
        <v>175360</v>
      </c>
      <c r="T1365">
        <v>0</v>
      </c>
      <c r="U1365">
        <v>100000</v>
      </c>
      <c r="V1365">
        <v>75360</v>
      </c>
      <c r="W1365">
        <v>76144.800000000003</v>
      </c>
      <c r="X1365">
        <v>570000</v>
      </c>
      <c r="Y1365">
        <v>646144.80000000005</v>
      </c>
      <c r="Z1365">
        <v>-757.41</v>
      </c>
      <c r="AA1365">
        <v>4174232.46</v>
      </c>
      <c r="AB1365">
        <v>7262046</v>
      </c>
      <c r="AC1365">
        <v>8.5740999999999996</v>
      </c>
      <c r="AD1365">
        <v>1.7397</v>
      </c>
      <c r="AE1365">
        <v>-1317.67</v>
      </c>
      <c r="AH1365">
        <v>0</v>
      </c>
      <c r="AI1365">
        <v>0</v>
      </c>
      <c r="AJ1365">
        <v>0</v>
      </c>
      <c r="AK1365">
        <v>600</v>
      </c>
      <c r="AL1365">
        <v>0</v>
      </c>
    </row>
    <row r="1366" spans="1:38" hidden="1" x14ac:dyDescent="0.25">
      <c r="A1366">
        <v>2516</v>
      </c>
      <c r="B1366" t="s">
        <v>94</v>
      </c>
      <c r="C1366" t="s">
        <v>95</v>
      </c>
      <c r="D1366" t="s">
        <v>238</v>
      </c>
      <c r="E1366" t="s">
        <v>727</v>
      </c>
      <c r="F1366" t="s">
        <v>238</v>
      </c>
      <c r="H1366" t="s">
        <v>3077</v>
      </c>
      <c r="I1366" t="s">
        <v>62</v>
      </c>
      <c r="J1366" t="s">
        <v>3078</v>
      </c>
      <c r="K1366">
        <v>255</v>
      </c>
      <c r="L1366">
        <v>255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10000</v>
      </c>
      <c r="S1366">
        <v>0</v>
      </c>
      <c r="T1366">
        <v>19000</v>
      </c>
      <c r="U1366">
        <v>0</v>
      </c>
      <c r="V1366">
        <v>19000</v>
      </c>
      <c r="W1366">
        <v>16913</v>
      </c>
      <c r="X1366">
        <v>0</v>
      </c>
      <c r="Y1366">
        <v>16913</v>
      </c>
      <c r="Z1366">
        <v>10.98</v>
      </c>
      <c r="AA1366">
        <v>313507.94</v>
      </c>
      <c r="AB1366">
        <v>83090.94</v>
      </c>
      <c r="AC1366">
        <v>0.89019999999999999</v>
      </c>
      <c r="AD1366">
        <v>0.26500000000000001</v>
      </c>
      <c r="AE1366">
        <v>2.91</v>
      </c>
      <c r="AH1366">
        <v>0</v>
      </c>
      <c r="AI1366">
        <v>0</v>
      </c>
      <c r="AJ1366">
        <v>0</v>
      </c>
      <c r="AK1366">
        <v>0</v>
      </c>
      <c r="AL1366">
        <v>0</v>
      </c>
    </row>
    <row r="1367" spans="1:38" hidden="1" x14ac:dyDescent="0.25">
      <c r="A1367">
        <v>2521</v>
      </c>
      <c r="B1367" t="s">
        <v>94</v>
      </c>
      <c r="C1367" t="s">
        <v>166</v>
      </c>
      <c r="D1367" t="s">
        <v>312</v>
      </c>
      <c r="E1367" t="s">
        <v>382</v>
      </c>
      <c r="F1367" t="s">
        <v>312</v>
      </c>
      <c r="H1367" t="s">
        <v>3079</v>
      </c>
      <c r="I1367" t="s">
        <v>62</v>
      </c>
      <c r="J1367" t="s">
        <v>3080</v>
      </c>
      <c r="K1367">
        <v>231</v>
      </c>
      <c r="L1367">
        <v>231</v>
      </c>
      <c r="M1367">
        <v>0</v>
      </c>
      <c r="N1367">
        <v>1</v>
      </c>
      <c r="O1367">
        <v>0</v>
      </c>
      <c r="P1367">
        <v>400.726</v>
      </c>
      <c r="Q1367">
        <v>405.29700000000003</v>
      </c>
      <c r="R1367">
        <v>10000</v>
      </c>
      <c r="S1367">
        <v>45710</v>
      </c>
      <c r="T1367">
        <v>0</v>
      </c>
      <c r="U1367">
        <v>0</v>
      </c>
      <c r="V1367">
        <v>45710</v>
      </c>
      <c r="W1367">
        <v>27881.5</v>
      </c>
      <c r="X1367">
        <v>1604.65</v>
      </c>
      <c r="Y1367">
        <v>29486.15</v>
      </c>
      <c r="Z1367">
        <v>35.49</v>
      </c>
      <c r="AA1367">
        <v>348468.57</v>
      </c>
      <c r="AB1367">
        <v>171428.93</v>
      </c>
      <c r="AC1367">
        <v>0.64510000000000001</v>
      </c>
      <c r="AD1367">
        <v>0.4919</v>
      </c>
      <c r="AE1367">
        <v>17.46</v>
      </c>
      <c r="AH1367">
        <v>0</v>
      </c>
      <c r="AI1367">
        <v>0</v>
      </c>
      <c r="AJ1367">
        <v>0</v>
      </c>
      <c r="AK1367">
        <v>10</v>
      </c>
      <c r="AL1367">
        <v>0</v>
      </c>
    </row>
    <row r="1368" spans="1:38" hidden="1" x14ac:dyDescent="0.25">
      <c r="A1368">
        <v>2525</v>
      </c>
      <c r="B1368" t="s">
        <v>52</v>
      </c>
      <c r="C1368" t="s">
        <v>53</v>
      </c>
      <c r="D1368" t="s">
        <v>491</v>
      </c>
      <c r="E1368" t="s">
        <v>492</v>
      </c>
      <c r="F1368" t="s">
        <v>491</v>
      </c>
      <c r="H1368" t="s">
        <v>3081</v>
      </c>
      <c r="I1368" t="s">
        <v>62</v>
      </c>
      <c r="J1368" t="s">
        <v>3082</v>
      </c>
      <c r="K1368">
        <v>75</v>
      </c>
      <c r="L1368">
        <v>75</v>
      </c>
      <c r="M1368">
        <v>0</v>
      </c>
      <c r="N1368">
        <v>0</v>
      </c>
      <c r="O1368">
        <v>0</v>
      </c>
      <c r="P1368">
        <v>310.315</v>
      </c>
      <c r="Q1368">
        <v>317.13499999999999</v>
      </c>
      <c r="R1368">
        <v>20000</v>
      </c>
      <c r="S1368">
        <v>136400</v>
      </c>
      <c r="T1368">
        <v>0</v>
      </c>
      <c r="U1368">
        <v>77500</v>
      </c>
      <c r="V1368">
        <v>58900</v>
      </c>
      <c r="W1368">
        <v>53139.6</v>
      </c>
      <c r="X1368">
        <v>0</v>
      </c>
      <c r="Y1368">
        <v>53139.6</v>
      </c>
      <c r="Z1368">
        <v>9.7799999999999994</v>
      </c>
      <c r="AA1368">
        <v>428292.9</v>
      </c>
      <c r="AB1368">
        <v>86965.93</v>
      </c>
      <c r="AC1368">
        <v>0.9022</v>
      </c>
      <c r="AD1368">
        <v>0.2031</v>
      </c>
      <c r="AE1368">
        <v>1.99</v>
      </c>
      <c r="AH1368">
        <v>0</v>
      </c>
      <c r="AI1368">
        <v>0</v>
      </c>
      <c r="AJ1368">
        <v>0</v>
      </c>
      <c r="AK1368">
        <v>0</v>
      </c>
      <c r="AL1368">
        <v>0</v>
      </c>
    </row>
    <row r="1369" spans="1:38" hidden="1" x14ac:dyDescent="0.25">
      <c r="A1369">
        <v>2526</v>
      </c>
      <c r="B1369" t="s">
        <v>52</v>
      </c>
      <c r="C1369" t="s">
        <v>120</v>
      </c>
      <c r="D1369" t="s">
        <v>121</v>
      </c>
      <c r="E1369" t="s">
        <v>122</v>
      </c>
      <c r="F1369" t="s">
        <v>121</v>
      </c>
      <c r="H1369" t="s">
        <v>3083</v>
      </c>
      <c r="I1369" t="s">
        <v>378</v>
      </c>
      <c r="J1369" t="s">
        <v>3084</v>
      </c>
      <c r="K1369">
        <v>556</v>
      </c>
      <c r="L1369">
        <v>556</v>
      </c>
      <c r="M1369">
        <v>0</v>
      </c>
      <c r="N1369">
        <v>27</v>
      </c>
      <c r="O1369">
        <v>0</v>
      </c>
      <c r="P1369">
        <v>2868.5749999999998</v>
      </c>
      <c r="Q1369">
        <v>2868.5749999999998</v>
      </c>
      <c r="R1369">
        <v>40000</v>
      </c>
      <c r="S1369">
        <v>0</v>
      </c>
      <c r="T1369">
        <v>220000</v>
      </c>
      <c r="U1369">
        <v>0</v>
      </c>
      <c r="V1369">
        <v>220000</v>
      </c>
      <c r="W1369">
        <v>167837.35</v>
      </c>
      <c r="X1369">
        <v>41983.92</v>
      </c>
      <c r="Y1369">
        <v>209821.27</v>
      </c>
      <c r="Z1369">
        <v>4.63</v>
      </c>
      <c r="AA1369">
        <v>1733807.22</v>
      </c>
      <c r="AB1369">
        <v>1243591.0549999999</v>
      </c>
      <c r="AC1369">
        <v>0.95369999999999999</v>
      </c>
      <c r="AD1369">
        <v>0.71730000000000005</v>
      </c>
      <c r="AE1369">
        <v>3.32</v>
      </c>
      <c r="AH1369">
        <v>0</v>
      </c>
      <c r="AI1369">
        <v>0</v>
      </c>
      <c r="AJ1369">
        <v>0</v>
      </c>
      <c r="AK1369">
        <v>270</v>
      </c>
      <c r="AL1369">
        <v>0</v>
      </c>
    </row>
    <row r="1370" spans="1:38" hidden="1" x14ac:dyDescent="0.25">
      <c r="A1370">
        <v>2527</v>
      </c>
      <c r="B1370" t="s">
        <v>52</v>
      </c>
      <c r="C1370" t="s">
        <v>52</v>
      </c>
      <c r="D1370" t="s">
        <v>116</v>
      </c>
      <c r="E1370" t="s">
        <v>500</v>
      </c>
      <c r="F1370" t="s">
        <v>116</v>
      </c>
      <c r="H1370" t="s">
        <v>3085</v>
      </c>
      <c r="I1370" t="s">
        <v>50</v>
      </c>
      <c r="J1370" t="s">
        <v>3086</v>
      </c>
      <c r="K1370">
        <v>1750</v>
      </c>
      <c r="L1370">
        <v>1750</v>
      </c>
      <c r="M1370">
        <v>0</v>
      </c>
      <c r="N1370">
        <v>81</v>
      </c>
      <c r="O1370">
        <v>0</v>
      </c>
      <c r="P1370">
        <v>645.81500000000005</v>
      </c>
      <c r="Q1370">
        <v>661.24699999999996</v>
      </c>
      <c r="R1370">
        <v>40000</v>
      </c>
      <c r="S1370">
        <v>617280</v>
      </c>
      <c r="T1370">
        <v>0</v>
      </c>
      <c r="U1370">
        <v>215000</v>
      </c>
      <c r="V1370">
        <v>402280</v>
      </c>
      <c r="W1370">
        <v>260167.75</v>
      </c>
      <c r="X1370">
        <v>127800.99</v>
      </c>
      <c r="Y1370">
        <v>387968.74</v>
      </c>
      <c r="Z1370">
        <v>3.56</v>
      </c>
      <c r="AA1370">
        <v>3372085.57</v>
      </c>
      <c r="AB1370">
        <v>8435685.8169999998</v>
      </c>
      <c r="AC1370">
        <v>0.96440000000000003</v>
      </c>
      <c r="AD1370">
        <v>2.5015999999999998</v>
      </c>
      <c r="AE1370">
        <v>8.91</v>
      </c>
      <c r="AH1370">
        <v>0</v>
      </c>
      <c r="AI1370">
        <v>0</v>
      </c>
      <c r="AJ1370">
        <v>0</v>
      </c>
      <c r="AK1370">
        <v>810</v>
      </c>
      <c r="AL1370">
        <v>0</v>
      </c>
    </row>
    <row r="1371" spans="1:38" hidden="1" x14ac:dyDescent="0.25">
      <c r="A1371">
        <v>2531</v>
      </c>
      <c r="B1371" t="s">
        <v>94</v>
      </c>
      <c r="C1371" t="s">
        <v>207</v>
      </c>
      <c r="D1371" t="s">
        <v>207</v>
      </c>
      <c r="E1371" t="s">
        <v>506</v>
      </c>
      <c r="F1371" t="s">
        <v>207</v>
      </c>
      <c r="H1371" t="s">
        <v>3087</v>
      </c>
      <c r="I1371" t="s">
        <v>79</v>
      </c>
      <c r="J1371" t="s">
        <v>3088</v>
      </c>
      <c r="K1371">
        <v>1</v>
      </c>
      <c r="L1371">
        <v>1</v>
      </c>
      <c r="M1371">
        <v>0</v>
      </c>
      <c r="N1371">
        <v>0</v>
      </c>
      <c r="O1371">
        <v>0</v>
      </c>
      <c r="P1371">
        <v>994.28099999999995</v>
      </c>
      <c r="Q1371">
        <v>1000.63</v>
      </c>
      <c r="R1371">
        <v>20000</v>
      </c>
      <c r="S1371">
        <v>126980</v>
      </c>
      <c r="T1371">
        <v>0</v>
      </c>
      <c r="U1371">
        <v>0</v>
      </c>
      <c r="V1371">
        <v>126980</v>
      </c>
      <c r="W1371">
        <v>127360</v>
      </c>
      <c r="X1371">
        <v>0</v>
      </c>
      <c r="Y1371">
        <v>127360</v>
      </c>
      <c r="Z1371">
        <v>-0.3</v>
      </c>
      <c r="AA1371">
        <v>1237510</v>
      </c>
      <c r="AB1371">
        <v>1237510</v>
      </c>
      <c r="AC1371">
        <v>1.0029999999999999</v>
      </c>
      <c r="AD1371">
        <v>1</v>
      </c>
      <c r="AE1371">
        <v>-0.3</v>
      </c>
      <c r="AH1371">
        <v>0</v>
      </c>
      <c r="AI1371">
        <v>0</v>
      </c>
      <c r="AJ1371">
        <v>0</v>
      </c>
      <c r="AK1371">
        <v>0</v>
      </c>
      <c r="AL1371">
        <v>0</v>
      </c>
    </row>
    <row r="1372" spans="1:38" hidden="1" x14ac:dyDescent="0.25">
      <c r="A1372">
        <v>2533</v>
      </c>
      <c r="B1372" t="s">
        <v>45</v>
      </c>
      <c r="C1372" t="s">
        <v>155</v>
      </c>
      <c r="D1372" t="s">
        <v>155</v>
      </c>
      <c r="E1372" t="s">
        <v>156</v>
      </c>
      <c r="F1372" t="s">
        <v>155</v>
      </c>
      <c r="H1372" t="s">
        <v>3089</v>
      </c>
      <c r="I1372" t="s">
        <v>57</v>
      </c>
      <c r="J1372" t="s">
        <v>3090</v>
      </c>
      <c r="K1372">
        <v>118</v>
      </c>
      <c r="L1372">
        <v>118</v>
      </c>
      <c r="M1372">
        <v>0</v>
      </c>
      <c r="N1372">
        <v>118</v>
      </c>
      <c r="O1372">
        <v>0</v>
      </c>
      <c r="P1372">
        <v>558.67499999999995</v>
      </c>
      <c r="Q1372">
        <v>583.51700000000005</v>
      </c>
      <c r="R1372">
        <v>20000</v>
      </c>
      <c r="S1372">
        <v>496840</v>
      </c>
      <c r="T1372">
        <v>0</v>
      </c>
      <c r="U1372">
        <v>0</v>
      </c>
      <c r="V1372">
        <v>496840</v>
      </c>
      <c r="W1372">
        <v>0</v>
      </c>
      <c r="X1372">
        <v>132000</v>
      </c>
      <c r="Y1372">
        <v>132000</v>
      </c>
      <c r="Z1372">
        <v>73.430000000000007</v>
      </c>
      <c r="AA1372">
        <v>768240</v>
      </c>
      <c r="AB1372">
        <v>768240</v>
      </c>
      <c r="AC1372">
        <v>0.26569999999999999</v>
      </c>
      <c r="AD1372">
        <v>1</v>
      </c>
      <c r="AE1372">
        <v>73.430000000000007</v>
      </c>
      <c r="AH1372">
        <v>0</v>
      </c>
      <c r="AI1372">
        <v>0</v>
      </c>
      <c r="AJ1372">
        <v>0</v>
      </c>
      <c r="AK1372">
        <v>660</v>
      </c>
      <c r="AL1372">
        <v>0</v>
      </c>
    </row>
    <row r="1373" spans="1:38" hidden="1" x14ac:dyDescent="0.25">
      <c r="A1373">
        <v>2535</v>
      </c>
      <c r="B1373" t="s">
        <v>45</v>
      </c>
      <c r="C1373" t="s">
        <v>453</v>
      </c>
      <c r="D1373" t="s">
        <v>569</v>
      </c>
      <c r="E1373" t="s">
        <v>1270</v>
      </c>
      <c r="F1373" t="s">
        <v>569</v>
      </c>
      <c r="H1373" t="s">
        <v>3091</v>
      </c>
      <c r="I1373" t="s">
        <v>57</v>
      </c>
      <c r="J1373" t="s">
        <v>3092</v>
      </c>
      <c r="K1373">
        <v>486</v>
      </c>
      <c r="L1373">
        <v>486</v>
      </c>
      <c r="M1373">
        <v>0</v>
      </c>
      <c r="N1373">
        <v>486</v>
      </c>
      <c r="O1373">
        <v>0</v>
      </c>
      <c r="P1373">
        <v>598.21400000000006</v>
      </c>
      <c r="Q1373">
        <v>611.68499999999995</v>
      </c>
      <c r="R1373">
        <v>40000</v>
      </c>
      <c r="S1373">
        <v>538840</v>
      </c>
      <c r="T1373">
        <v>0</v>
      </c>
      <c r="U1373">
        <v>0</v>
      </c>
      <c r="V1373">
        <v>538840</v>
      </c>
      <c r="W1373">
        <v>0</v>
      </c>
      <c r="X1373">
        <v>487649.07199999999</v>
      </c>
      <c r="Y1373">
        <v>487649.07199999999</v>
      </c>
      <c r="Z1373">
        <v>9.5</v>
      </c>
      <c r="AA1373">
        <v>2862500.98</v>
      </c>
      <c r="AB1373">
        <v>5725001.057</v>
      </c>
      <c r="AC1373">
        <v>0.90500000000000003</v>
      </c>
      <c r="AD1373">
        <v>2</v>
      </c>
      <c r="AE1373">
        <v>19</v>
      </c>
      <c r="AH1373">
        <v>0</v>
      </c>
      <c r="AI1373">
        <v>0</v>
      </c>
      <c r="AJ1373">
        <v>0</v>
      </c>
      <c r="AK1373">
        <v>3272</v>
      </c>
      <c r="AL1373">
        <v>0</v>
      </c>
    </row>
    <row r="1374" spans="1:38" hidden="1" x14ac:dyDescent="0.25">
      <c r="A1374">
        <v>2536</v>
      </c>
      <c r="B1374" t="s">
        <v>45</v>
      </c>
      <c r="C1374" t="s">
        <v>46</v>
      </c>
      <c r="D1374" t="s">
        <v>47</v>
      </c>
      <c r="E1374" t="s">
        <v>48</v>
      </c>
      <c r="F1374" t="s">
        <v>47</v>
      </c>
      <c r="H1374" t="s">
        <v>3093</v>
      </c>
      <c r="I1374" t="s">
        <v>57</v>
      </c>
      <c r="J1374" t="s">
        <v>3094</v>
      </c>
      <c r="K1374">
        <v>563</v>
      </c>
      <c r="L1374">
        <v>563</v>
      </c>
      <c r="M1374">
        <v>0</v>
      </c>
      <c r="N1374">
        <v>269</v>
      </c>
      <c r="O1374">
        <v>0</v>
      </c>
      <c r="P1374">
        <v>488.13499999999999</v>
      </c>
      <c r="Q1374">
        <v>488.13499999999999</v>
      </c>
      <c r="R1374">
        <v>20000</v>
      </c>
      <c r="S1374">
        <v>0</v>
      </c>
      <c r="T1374">
        <v>570000</v>
      </c>
      <c r="U1374">
        <v>0</v>
      </c>
      <c r="V1374">
        <v>570000</v>
      </c>
      <c r="W1374">
        <v>56594</v>
      </c>
      <c r="X1374">
        <v>459255.63</v>
      </c>
      <c r="Y1374">
        <v>515849.63</v>
      </c>
      <c r="Z1374">
        <v>9.5</v>
      </c>
      <c r="AA1374">
        <v>3324852.89</v>
      </c>
      <c r="AB1374">
        <v>6108783.7350000003</v>
      </c>
      <c r="AC1374">
        <v>0.90500000000000003</v>
      </c>
      <c r="AD1374">
        <v>1.8372999999999999</v>
      </c>
      <c r="AE1374">
        <v>17.45</v>
      </c>
      <c r="AH1374">
        <v>0</v>
      </c>
      <c r="AI1374">
        <v>0</v>
      </c>
      <c r="AJ1374">
        <v>0</v>
      </c>
      <c r="AK1374">
        <v>2690</v>
      </c>
      <c r="AL1374">
        <v>0</v>
      </c>
    </row>
    <row r="1375" spans="1:38" hidden="1" x14ac:dyDescent="0.25">
      <c r="A1375">
        <v>2539</v>
      </c>
      <c r="B1375" t="s">
        <v>52</v>
      </c>
      <c r="C1375" t="s">
        <v>120</v>
      </c>
      <c r="D1375" t="s">
        <v>196</v>
      </c>
      <c r="E1375" t="s">
        <v>368</v>
      </c>
      <c r="F1375" t="s">
        <v>196</v>
      </c>
      <c r="H1375" t="s">
        <v>3095</v>
      </c>
      <c r="I1375" t="s">
        <v>43</v>
      </c>
      <c r="J1375" t="s">
        <v>3096</v>
      </c>
      <c r="K1375">
        <v>1887</v>
      </c>
      <c r="L1375">
        <v>1887</v>
      </c>
      <c r="M1375">
        <v>0</v>
      </c>
      <c r="N1375">
        <v>10</v>
      </c>
      <c r="O1375">
        <v>0</v>
      </c>
      <c r="P1375">
        <v>19.279</v>
      </c>
      <c r="Q1375">
        <v>37.734000000000002</v>
      </c>
      <c r="R1375">
        <v>20000</v>
      </c>
      <c r="S1375">
        <v>369100</v>
      </c>
      <c r="T1375">
        <v>0</v>
      </c>
      <c r="U1375">
        <v>150000</v>
      </c>
      <c r="V1375">
        <v>219100</v>
      </c>
      <c r="W1375">
        <v>183911.8</v>
      </c>
      <c r="X1375">
        <v>13271.3</v>
      </c>
      <c r="Y1375">
        <v>197183.1</v>
      </c>
      <c r="Z1375">
        <v>10</v>
      </c>
      <c r="AA1375">
        <v>2228267.5699999998</v>
      </c>
      <c r="AB1375">
        <v>2653492.2799999998</v>
      </c>
      <c r="AC1375">
        <v>0.9</v>
      </c>
      <c r="AD1375">
        <v>1.1908000000000001</v>
      </c>
      <c r="AE1375">
        <v>11.91</v>
      </c>
      <c r="AH1375">
        <v>0</v>
      </c>
      <c r="AI1375">
        <v>0</v>
      </c>
      <c r="AJ1375">
        <v>0</v>
      </c>
      <c r="AK1375">
        <v>100</v>
      </c>
      <c r="AL1375">
        <v>0</v>
      </c>
    </row>
    <row r="1376" spans="1:38" hidden="1" x14ac:dyDescent="0.25">
      <c r="A1376">
        <v>2540</v>
      </c>
      <c r="B1376" t="s">
        <v>94</v>
      </c>
      <c r="C1376" t="s">
        <v>102</v>
      </c>
      <c r="D1376" t="s">
        <v>159</v>
      </c>
      <c r="E1376" t="s">
        <v>966</v>
      </c>
      <c r="F1376" t="s">
        <v>159</v>
      </c>
      <c r="H1376" t="s">
        <v>3097</v>
      </c>
      <c r="I1376" t="s">
        <v>57</v>
      </c>
      <c r="J1376" t="s">
        <v>3098</v>
      </c>
      <c r="K1376">
        <v>354</v>
      </c>
      <c r="L1376">
        <v>354</v>
      </c>
      <c r="M1376">
        <v>0</v>
      </c>
      <c r="N1376">
        <v>295</v>
      </c>
      <c r="O1376">
        <v>0</v>
      </c>
      <c r="P1376">
        <v>572.01499999999999</v>
      </c>
      <c r="Q1376">
        <v>590.52599999999995</v>
      </c>
      <c r="R1376">
        <v>20000</v>
      </c>
      <c r="S1376">
        <v>370220</v>
      </c>
      <c r="T1376">
        <v>0</v>
      </c>
      <c r="U1376">
        <v>0</v>
      </c>
      <c r="V1376">
        <v>370220</v>
      </c>
      <c r="W1376">
        <v>1031</v>
      </c>
      <c r="X1376">
        <v>334019.22499999998</v>
      </c>
      <c r="Y1376">
        <v>335050.22499999998</v>
      </c>
      <c r="Z1376">
        <v>9.5</v>
      </c>
      <c r="AA1376">
        <v>1975400.02</v>
      </c>
      <c r="AB1376">
        <v>3935351.97</v>
      </c>
      <c r="AC1376">
        <v>0.90500000000000003</v>
      </c>
      <c r="AD1376">
        <v>1.9922</v>
      </c>
      <c r="AE1376">
        <v>18.93</v>
      </c>
      <c r="AH1376">
        <v>0</v>
      </c>
      <c r="AI1376">
        <v>0</v>
      </c>
      <c r="AJ1376">
        <v>0</v>
      </c>
      <c r="AK1376">
        <v>2675</v>
      </c>
      <c r="AL1376">
        <v>0</v>
      </c>
    </row>
    <row r="1377" spans="1:38" hidden="1" x14ac:dyDescent="0.25">
      <c r="A1377">
        <v>2541</v>
      </c>
      <c r="B1377" t="s">
        <v>94</v>
      </c>
      <c r="C1377" t="s">
        <v>166</v>
      </c>
      <c r="D1377" t="s">
        <v>224</v>
      </c>
      <c r="E1377" t="s">
        <v>225</v>
      </c>
      <c r="F1377" t="s">
        <v>224</v>
      </c>
      <c r="H1377" t="s">
        <v>3099</v>
      </c>
      <c r="I1377" t="s">
        <v>57</v>
      </c>
      <c r="J1377" t="s">
        <v>3100</v>
      </c>
      <c r="K1377">
        <v>257</v>
      </c>
      <c r="L1377">
        <v>257</v>
      </c>
      <c r="M1377">
        <v>0</v>
      </c>
      <c r="N1377">
        <v>253</v>
      </c>
      <c r="O1377">
        <v>0</v>
      </c>
      <c r="P1377">
        <v>732.93899999999996</v>
      </c>
      <c r="Q1377">
        <v>770.25199999999995</v>
      </c>
      <c r="R1377">
        <v>20000</v>
      </c>
      <c r="S1377">
        <v>746260</v>
      </c>
      <c r="T1377">
        <v>0</v>
      </c>
      <c r="U1377">
        <v>0</v>
      </c>
      <c r="V1377">
        <v>746260</v>
      </c>
      <c r="W1377">
        <v>304</v>
      </c>
      <c r="X1377">
        <v>431710</v>
      </c>
      <c r="Y1377">
        <v>432014</v>
      </c>
      <c r="Z1377">
        <v>42.11</v>
      </c>
      <c r="AA1377">
        <v>2515362.67</v>
      </c>
      <c r="AB1377">
        <v>2516797.67</v>
      </c>
      <c r="AC1377">
        <v>0.57889999999999997</v>
      </c>
      <c r="AD1377">
        <v>1.0005999999999999</v>
      </c>
      <c r="AE1377">
        <v>42.14</v>
      </c>
      <c r="AH1377">
        <v>0</v>
      </c>
      <c r="AI1377">
        <v>0</v>
      </c>
      <c r="AJ1377">
        <v>0</v>
      </c>
      <c r="AK1377">
        <v>2158.5500000000002</v>
      </c>
      <c r="AL1377">
        <v>0</v>
      </c>
    </row>
    <row r="1378" spans="1:38" hidden="1" x14ac:dyDescent="0.25">
      <c r="A1378">
        <v>2542</v>
      </c>
      <c r="B1378" t="s">
        <v>52</v>
      </c>
      <c r="C1378" t="s">
        <v>129</v>
      </c>
      <c r="D1378" t="s">
        <v>252</v>
      </c>
      <c r="E1378" t="s">
        <v>685</v>
      </c>
      <c r="F1378" t="s">
        <v>252</v>
      </c>
      <c r="H1378" t="s">
        <v>3101</v>
      </c>
      <c r="I1378" t="s">
        <v>57</v>
      </c>
      <c r="J1378" t="s">
        <v>3102</v>
      </c>
      <c r="K1378">
        <v>282</v>
      </c>
      <c r="L1378">
        <v>282</v>
      </c>
      <c r="M1378">
        <v>0</v>
      </c>
      <c r="N1378">
        <v>281</v>
      </c>
      <c r="O1378">
        <v>0</v>
      </c>
      <c r="P1378">
        <v>1007.556</v>
      </c>
      <c r="Q1378">
        <v>1031.1300000000001</v>
      </c>
      <c r="R1378">
        <v>20000</v>
      </c>
      <c r="S1378">
        <v>471480</v>
      </c>
      <c r="T1378">
        <v>0</v>
      </c>
      <c r="U1378">
        <v>0</v>
      </c>
      <c r="V1378">
        <v>471480</v>
      </c>
      <c r="W1378">
        <v>1650</v>
      </c>
      <c r="X1378">
        <v>425038.84600000002</v>
      </c>
      <c r="Y1378">
        <v>426688.84600000002</v>
      </c>
      <c r="Z1378">
        <v>9.5</v>
      </c>
      <c r="AA1378">
        <v>2508068.37</v>
      </c>
      <c r="AB1378">
        <v>4989955.3059999999</v>
      </c>
      <c r="AC1378">
        <v>0.90500000000000003</v>
      </c>
      <c r="AD1378">
        <v>1.9896</v>
      </c>
      <c r="AE1378">
        <v>18.899999999999999</v>
      </c>
      <c r="AH1378">
        <v>0</v>
      </c>
      <c r="AI1378">
        <v>0</v>
      </c>
      <c r="AJ1378">
        <v>0</v>
      </c>
      <c r="AK1378">
        <v>2805</v>
      </c>
      <c r="AL1378">
        <v>0</v>
      </c>
    </row>
    <row r="1379" spans="1:38" hidden="1" x14ac:dyDescent="0.25">
      <c r="A1379">
        <v>2543</v>
      </c>
      <c r="B1379" t="s">
        <v>94</v>
      </c>
      <c r="C1379" t="s">
        <v>166</v>
      </c>
      <c r="D1379" t="s">
        <v>166</v>
      </c>
      <c r="E1379" t="s">
        <v>1101</v>
      </c>
      <c r="F1379" t="s">
        <v>166</v>
      </c>
      <c r="H1379" t="s">
        <v>3103</v>
      </c>
      <c r="I1379" t="s">
        <v>57</v>
      </c>
      <c r="J1379" t="s">
        <v>3104</v>
      </c>
      <c r="K1379">
        <v>604</v>
      </c>
      <c r="L1379">
        <v>604</v>
      </c>
      <c r="M1379">
        <v>0</v>
      </c>
      <c r="N1379">
        <v>507</v>
      </c>
      <c r="O1379">
        <v>0</v>
      </c>
      <c r="P1379">
        <v>23.273</v>
      </c>
      <c r="Q1379">
        <v>35.911000000000001</v>
      </c>
      <c r="R1379">
        <v>40000</v>
      </c>
      <c r="S1379">
        <v>505520</v>
      </c>
      <c r="T1379">
        <v>310000</v>
      </c>
      <c r="U1379">
        <v>0</v>
      </c>
      <c r="V1379">
        <v>815520</v>
      </c>
      <c r="W1379">
        <v>5967</v>
      </c>
      <c r="X1379">
        <v>732080.31200000003</v>
      </c>
      <c r="Y1379">
        <v>738047.31200000003</v>
      </c>
      <c r="Z1379">
        <v>9.5</v>
      </c>
      <c r="AA1379">
        <v>4324374.08</v>
      </c>
      <c r="AB1379">
        <v>4408362.5120000001</v>
      </c>
      <c r="AC1379">
        <v>0.90500000000000003</v>
      </c>
      <c r="AD1379">
        <v>1.0194000000000001</v>
      </c>
      <c r="AE1379">
        <v>9.68</v>
      </c>
      <c r="AH1379">
        <v>0</v>
      </c>
      <c r="AI1379">
        <v>0</v>
      </c>
      <c r="AJ1379">
        <v>0</v>
      </c>
      <c r="AK1379">
        <v>4126</v>
      </c>
      <c r="AL1379">
        <v>0</v>
      </c>
    </row>
    <row r="1380" spans="1:38" hidden="1" x14ac:dyDescent="0.25">
      <c r="A1380">
        <v>2545</v>
      </c>
      <c r="B1380" t="s">
        <v>94</v>
      </c>
      <c r="C1380" t="s">
        <v>166</v>
      </c>
      <c r="D1380" t="s">
        <v>171</v>
      </c>
      <c r="E1380" t="s">
        <v>320</v>
      </c>
      <c r="F1380" t="s">
        <v>171</v>
      </c>
      <c r="H1380" t="s">
        <v>3105</v>
      </c>
      <c r="I1380" t="s">
        <v>57</v>
      </c>
      <c r="J1380" t="s">
        <v>3106</v>
      </c>
      <c r="K1380">
        <v>279</v>
      </c>
      <c r="L1380">
        <v>279</v>
      </c>
      <c r="M1380">
        <v>0</v>
      </c>
      <c r="N1380">
        <v>279</v>
      </c>
      <c r="O1380">
        <v>0</v>
      </c>
      <c r="P1380">
        <v>667.98599999999999</v>
      </c>
      <c r="Q1380">
        <v>691.83600000000001</v>
      </c>
      <c r="R1380">
        <v>20000</v>
      </c>
      <c r="S1380">
        <v>477000</v>
      </c>
      <c r="T1380">
        <v>0</v>
      </c>
      <c r="U1380">
        <v>0</v>
      </c>
      <c r="V1380">
        <v>477000</v>
      </c>
      <c r="W1380">
        <v>0</v>
      </c>
      <c r="X1380">
        <v>431684.90500000003</v>
      </c>
      <c r="Y1380">
        <v>431684.90500000003</v>
      </c>
      <c r="Z1380">
        <v>9.5</v>
      </c>
      <c r="AA1380">
        <v>2533707.9900000002</v>
      </c>
      <c r="AB1380">
        <v>5034506.4009999996</v>
      </c>
      <c r="AC1380">
        <v>0.90500000000000003</v>
      </c>
      <c r="AD1380">
        <v>1.9870000000000001</v>
      </c>
      <c r="AE1380">
        <v>18.88</v>
      </c>
      <c r="AH1380">
        <v>0</v>
      </c>
      <c r="AI1380">
        <v>0</v>
      </c>
      <c r="AJ1380">
        <v>0</v>
      </c>
      <c r="AK1380">
        <v>2290.3000000000002</v>
      </c>
      <c r="AL1380">
        <v>0</v>
      </c>
    </row>
    <row r="1381" spans="1:38" hidden="1" x14ac:dyDescent="0.25">
      <c r="A1381">
        <v>2546</v>
      </c>
      <c r="B1381" t="s">
        <v>45</v>
      </c>
      <c r="C1381" t="s">
        <v>46</v>
      </c>
      <c r="D1381" t="s">
        <v>46</v>
      </c>
      <c r="E1381" t="s">
        <v>77</v>
      </c>
      <c r="F1381" t="s">
        <v>46</v>
      </c>
      <c r="H1381" t="s">
        <v>3107</v>
      </c>
      <c r="I1381" t="s">
        <v>50</v>
      </c>
      <c r="J1381" t="s">
        <v>3108</v>
      </c>
      <c r="K1381">
        <v>89</v>
      </c>
      <c r="L1381">
        <v>89</v>
      </c>
      <c r="M1381">
        <v>0</v>
      </c>
      <c r="N1381">
        <v>0</v>
      </c>
      <c r="O1381">
        <v>0</v>
      </c>
      <c r="P1381">
        <v>2471.64</v>
      </c>
      <c r="Q1381">
        <v>2521.0340000000001</v>
      </c>
      <c r="R1381">
        <v>40000</v>
      </c>
      <c r="S1381">
        <v>1975760</v>
      </c>
      <c r="T1381">
        <v>0</v>
      </c>
      <c r="U1381">
        <v>0</v>
      </c>
      <c r="V1381">
        <v>1975760</v>
      </c>
      <c r="W1381">
        <v>1973881</v>
      </c>
      <c r="X1381">
        <v>0</v>
      </c>
      <c r="Y1381">
        <v>1973881</v>
      </c>
      <c r="Z1381">
        <v>0.1</v>
      </c>
      <c r="AA1381">
        <v>14981577.029999999</v>
      </c>
      <c r="AB1381">
        <v>16428253.49</v>
      </c>
      <c r="AC1381">
        <v>0.999</v>
      </c>
      <c r="AD1381">
        <v>1.0966</v>
      </c>
      <c r="AE1381">
        <v>0.11</v>
      </c>
      <c r="AH1381">
        <v>0</v>
      </c>
      <c r="AI1381">
        <v>0</v>
      </c>
      <c r="AJ1381">
        <v>0</v>
      </c>
      <c r="AK1381">
        <v>0</v>
      </c>
      <c r="AL1381">
        <v>0</v>
      </c>
    </row>
    <row r="1382" spans="1:38" hidden="1" x14ac:dyDescent="0.25">
      <c r="A1382">
        <v>2548</v>
      </c>
      <c r="B1382" t="s">
        <v>94</v>
      </c>
      <c r="C1382" t="s">
        <v>207</v>
      </c>
      <c r="D1382" t="s">
        <v>207</v>
      </c>
      <c r="E1382" t="s">
        <v>1240</v>
      </c>
      <c r="F1382" t="s">
        <v>207</v>
      </c>
      <c r="H1382" t="s">
        <v>3109</v>
      </c>
      <c r="I1382" t="s">
        <v>57</v>
      </c>
      <c r="J1382" t="s">
        <v>3110</v>
      </c>
      <c r="K1382">
        <v>375</v>
      </c>
      <c r="L1382">
        <v>375</v>
      </c>
      <c r="M1382">
        <v>0</v>
      </c>
      <c r="N1382">
        <v>374</v>
      </c>
      <c r="O1382">
        <v>0</v>
      </c>
      <c r="P1382">
        <v>614.98400000000004</v>
      </c>
      <c r="Q1382">
        <v>638.44299999999998</v>
      </c>
      <c r="R1382">
        <v>20000</v>
      </c>
      <c r="S1382">
        <v>469180</v>
      </c>
      <c r="T1382">
        <v>0</v>
      </c>
      <c r="U1382">
        <v>0</v>
      </c>
      <c r="V1382">
        <v>469180</v>
      </c>
      <c r="W1382">
        <v>19</v>
      </c>
      <c r="X1382">
        <v>424587.71799999999</v>
      </c>
      <c r="Y1382">
        <v>424606.71799999999</v>
      </c>
      <c r="Z1382">
        <v>9.5</v>
      </c>
      <c r="AA1382">
        <v>2471346.48</v>
      </c>
      <c r="AB1382">
        <v>2471346.48</v>
      </c>
      <c r="AC1382">
        <v>0.90500000000000003</v>
      </c>
      <c r="AD1382">
        <v>1</v>
      </c>
      <c r="AE1382">
        <v>9.5</v>
      </c>
      <c r="AH1382">
        <v>0</v>
      </c>
      <c r="AI1382">
        <v>0</v>
      </c>
      <c r="AJ1382">
        <v>0</v>
      </c>
      <c r="AK1382">
        <v>2419</v>
      </c>
      <c r="AL1382">
        <v>0</v>
      </c>
    </row>
    <row r="1383" spans="1:38" hidden="1" x14ac:dyDescent="0.25">
      <c r="A1383">
        <v>2551</v>
      </c>
      <c r="B1383" t="s">
        <v>52</v>
      </c>
      <c r="C1383" t="s">
        <v>129</v>
      </c>
      <c r="D1383" t="s">
        <v>242</v>
      </c>
      <c r="E1383" t="s">
        <v>1981</v>
      </c>
      <c r="F1383" t="s">
        <v>242</v>
      </c>
      <c r="H1383" t="s">
        <v>3111</v>
      </c>
      <c r="I1383" t="s">
        <v>57</v>
      </c>
      <c r="J1383" t="s">
        <v>3112</v>
      </c>
      <c r="K1383">
        <v>490</v>
      </c>
      <c r="L1383">
        <v>490</v>
      </c>
      <c r="M1383">
        <v>0</v>
      </c>
      <c r="N1383">
        <v>490</v>
      </c>
      <c r="O1383">
        <v>0</v>
      </c>
      <c r="P1383">
        <v>184.726</v>
      </c>
      <c r="Q1383">
        <v>225.709</v>
      </c>
      <c r="R1383">
        <v>20000</v>
      </c>
      <c r="S1383">
        <v>819660</v>
      </c>
      <c r="T1383">
        <v>0</v>
      </c>
      <c r="U1383">
        <v>10000</v>
      </c>
      <c r="V1383">
        <v>809660</v>
      </c>
      <c r="W1383">
        <v>0</v>
      </c>
      <c r="X1383">
        <v>699000</v>
      </c>
      <c r="Y1383">
        <v>699000</v>
      </c>
      <c r="Z1383">
        <v>13.67</v>
      </c>
      <c r="AA1383">
        <v>4068180</v>
      </c>
      <c r="AB1383">
        <v>8153867.6469999999</v>
      </c>
      <c r="AC1383">
        <v>0.86329999999999996</v>
      </c>
      <c r="AD1383">
        <v>2.0043000000000002</v>
      </c>
      <c r="AE1383">
        <v>27.4</v>
      </c>
      <c r="AH1383">
        <v>0</v>
      </c>
      <c r="AI1383">
        <v>0</v>
      </c>
      <c r="AJ1383">
        <v>0</v>
      </c>
      <c r="AK1383">
        <v>3495</v>
      </c>
      <c r="AL1383">
        <v>0</v>
      </c>
    </row>
    <row r="1384" spans="1:38" hidden="1" x14ac:dyDescent="0.25">
      <c r="A1384">
        <v>2553</v>
      </c>
      <c r="B1384" t="s">
        <v>52</v>
      </c>
      <c r="C1384" t="s">
        <v>52</v>
      </c>
      <c r="D1384" t="s">
        <v>139</v>
      </c>
      <c r="E1384" t="s">
        <v>221</v>
      </c>
      <c r="F1384" t="s">
        <v>139</v>
      </c>
      <c r="H1384" t="s">
        <v>3113</v>
      </c>
      <c r="I1384" t="s">
        <v>57</v>
      </c>
      <c r="J1384" t="s">
        <v>3114</v>
      </c>
      <c r="K1384">
        <v>287</v>
      </c>
      <c r="L1384">
        <v>287</v>
      </c>
      <c r="M1384">
        <v>0</v>
      </c>
      <c r="N1384">
        <v>284</v>
      </c>
      <c r="O1384">
        <v>0</v>
      </c>
      <c r="P1384">
        <v>582.029</v>
      </c>
      <c r="Q1384">
        <v>596.51700000000005</v>
      </c>
      <c r="R1384">
        <v>40000</v>
      </c>
      <c r="S1384">
        <v>579520</v>
      </c>
      <c r="T1384">
        <v>0</v>
      </c>
      <c r="U1384">
        <v>0</v>
      </c>
      <c r="V1384">
        <v>579520</v>
      </c>
      <c r="W1384">
        <v>26</v>
      </c>
      <c r="X1384">
        <v>524440.07999999996</v>
      </c>
      <c r="Y1384">
        <v>524466.07999999996</v>
      </c>
      <c r="Z1384">
        <v>9.5</v>
      </c>
      <c r="AA1384">
        <v>3079008.44</v>
      </c>
      <c r="AB1384">
        <v>6156926.5959999999</v>
      </c>
      <c r="AC1384">
        <v>0.90500000000000003</v>
      </c>
      <c r="AD1384">
        <v>1.9996</v>
      </c>
      <c r="AE1384">
        <v>19</v>
      </c>
      <c r="AH1384">
        <v>0</v>
      </c>
      <c r="AI1384">
        <v>0</v>
      </c>
      <c r="AJ1384">
        <v>0</v>
      </c>
      <c r="AK1384">
        <v>2840</v>
      </c>
      <c r="AL1384">
        <v>0</v>
      </c>
    </row>
    <row r="1385" spans="1:38" hidden="1" x14ac:dyDescent="0.25">
      <c r="A1385">
        <v>2554</v>
      </c>
      <c r="B1385" t="s">
        <v>45</v>
      </c>
      <c r="C1385" t="s">
        <v>453</v>
      </c>
      <c r="D1385" t="s">
        <v>454</v>
      </c>
      <c r="E1385" t="s">
        <v>455</v>
      </c>
      <c r="F1385" t="s">
        <v>454</v>
      </c>
      <c r="H1385" t="s">
        <v>3115</v>
      </c>
      <c r="I1385" t="s">
        <v>57</v>
      </c>
      <c r="J1385" t="s">
        <v>3116</v>
      </c>
      <c r="K1385">
        <v>484</v>
      </c>
      <c r="L1385">
        <v>484</v>
      </c>
      <c r="M1385">
        <v>0</v>
      </c>
      <c r="N1385">
        <v>484</v>
      </c>
      <c r="O1385">
        <v>0</v>
      </c>
      <c r="P1385">
        <v>277.89800000000002</v>
      </c>
      <c r="Q1385">
        <v>285.61599999999999</v>
      </c>
      <c r="R1385">
        <v>40000</v>
      </c>
      <c r="S1385">
        <v>308720</v>
      </c>
      <c r="T1385">
        <v>0</v>
      </c>
      <c r="U1385">
        <v>0</v>
      </c>
      <c r="V1385">
        <v>308720</v>
      </c>
      <c r="W1385">
        <v>0</v>
      </c>
      <c r="X1385">
        <v>279390.185</v>
      </c>
      <c r="Y1385">
        <v>279390.185</v>
      </c>
      <c r="Z1385">
        <v>9.5</v>
      </c>
      <c r="AA1385">
        <v>1640021.65</v>
      </c>
      <c r="AB1385">
        <v>3280041.9649999999</v>
      </c>
      <c r="AC1385">
        <v>0.90500000000000003</v>
      </c>
      <c r="AD1385">
        <v>2</v>
      </c>
      <c r="AE1385">
        <v>19</v>
      </c>
      <c r="AH1385">
        <v>0</v>
      </c>
      <c r="AI1385">
        <v>0</v>
      </c>
      <c r="AJ1385">
        <v>0</v>
      </c>
      <c r="AK1385">
        <v>3510.5</v>
      </c>
      <c r="AL1385">
        <v>0</v>
      </c>
    </row>
    <row r="1386" spans="1:38" hidden="1" x14ac:dyDescent="0.25">
      <c r="A1386">
        <v>2557</v>
      </c>
      <c r="B1386" t="s">
        <v>94</v>
      </c>
      <c r="C1386" t="s">
        <v>166</v>
      </c>
      <c r="D1386" t="s">
        <v>167</v>
      </c>
      <c r="E1386" t="s">
        <v>168</v>
      </c>
      <c r="F1386" t="s">
        <v>167</v>
      </c>
      <c r="H1386" t="s">
        <v>3117</v>
      </c>
      <c r="I1386" t="s">
        <v>57</v>
      </c>
      <c r="J1386" t="s">
        <v>3118</v>
      </c>
      <c r="K1386">
        <v>23</v>
      </c>
      <c r="L1386">
        <v>23</v>
      </c>
      <c r="M1386">
        <v>0</v>
      </c>
      <c r="N1386">
        <v>23</v>
      </c>
      <c r="O1386">
        <v>0</v>
      </c>
      <c r="P1386">
        <v>707.45100000000002</v>
      </c>
      <c r="Q1386">
        <v>718.55799999999999</v>
      </c>
      <c r="R1386">
        <v>30000</v>
      </c>
      <c r="S1386">
        <v>333210</v>
      </c>
      <c r="T1386">
        <v>0</v>
      </c>
      <c r="U1386">
        <v>283000</v>
      </c>
      <c r="V1386">
        <v>50210</v>
      </c>
      <c r="W1386">
        <v>0</v>
      </c>
      <c r="X1386">
        <v>45439.95</v>
      </c>
      <c r="Y1386">
        <v>45439.95</v>
      </c>
      <c r="Z1386">
        <v>9.5</v>
      </c>
      <c r="AA1386">
        <v>266732.61</v>
      </c>
      <c r="AB1386">
        <v>533465.12800000003</v>
      </c>
      <c r="AC1386">
        <v>0.90500000000000003</v>
      </c>
      <c r="AD1386">
        <v>2</v>
      </c>
      <c r="AE1386">
        <v>19</v>
      </c>
      <c r="AH1386">
        <v>0</v>
      </c>
      <c r="AI1386">
        <v>0</v>
      </c>
      <c r="AJ1386">
        <v>0</v>
      </c>
      <c r="AK1386">
        <v>230</v>
      </c>
      <c r="AL1386">
        <v>0</v>
      </c>
    </row>
    <row r="1387" spans="1:38" hidden="1" x14ac:dyDescent="0.25">
      <c r="A1387">
        <v>2558</v>
      </c>
      <c r="B1387" t="s">
        <v>94</v>
      </c>
      <c r="C1387" t="s">
        <v>207</v>
      </c>
      <c r="D1387" t="s">
        <v>207</v>
      </c>
      <c r="E1387" t="s">
        <v>506</v>
      </c>
      <c r="F1387" t="s">
        <v>207</v>
      </c>
      <c r="H1387" t="s">
        <v>3119</v>
      </c>
      <c r="I1387" t="s">
        <v>57</v>
      </c>
      <c r="J1387" t="s">
        <v>3120</v>
      </c>
      <c r="K1387">
        <v>487</v>
      </c>
      <c r="L1387">
        <v>487</v>
      </c>
      <c r="M1387">
        <v>0</v>
      </c>
      <c r="N1387">
        <v>487</v>
      </c>
      <c r="O1387">
        <v>0</v>
      </c>
      <c r="P1387">
        <v>571.06100000000004</v>
      </c>
      <c r="Q1387">
        <v>592.61199999999997</v>
      </c>
      <c r="R1387">
        <v>30000</v>
      </c>
      <c r="S1387">
        <v>646530</v>
      </c>
      <c r="T1387">
        <v>0</v>
      </c>
      <c r="U1387">
        <v>0</v>
      </c>
      <c r="V1387">
        <v>646530</v>
      </c>
      <c r="W1387">
        <v>0</v>
      </c>
      <c r="X1387">
        <v>585110.79</v>
      </c>
      <c r="Y1387">
        <v>585110.79</v>
      </c>
      <c r="Z1387">
        <v>9.5</v>
      </c>
      <c r="AA1387">
        <v>3405345.16</v>
      </c>
      <c r="AB1387">
        <v>3405345.16</v>
      </c>
      <c r="AC1387">
        <v>0.90500000000000003</v>
      </c>
      <c r="AD1387">
        <v>1</v>
      </c>
      <c r="AE1387">
        <v>9.5</v>
      </c>
      <c r="AH1387">
        <v>0</v>
      </c>
      <c r="AI1387">
        <v>0</v>
      </c>
      <c r="AJ1387">
        <v>0</v>
      </c>
      <c r="AK1387">
        <v>3723.5</v>
      </c>
      <c r="AL1387">
        <v>0</v>
      </c>
    </row>
    <row r="1388" spans="1:38" hidden="1" x14ac:dyDescent="0.25">
      <c r="A1388">
        <v>2559</v>
      </c>
      <c r="B1388" t="s">
        <v>71</v>
      </c>
      <c r="C1388" t="s">
        <v>72</v>
      </c>
      <c r="D1388" t="s">
        <v>73</v>
      </c>
      <c r="E1388" t="s">
        <v>74</v>
      </c>
      <c r="F1388" t="s">
        <v>73</v>
      </c>
      <c r="H1388" t="s">
        <v>3121</v>
      </c>
      <c r="I1388" t="s">
        <v>57</v>
      </c>
      <c r="J1388" t="s">
        <v>3122</v>
      </c>
      <c r="K1388">
        <v>696</v>
      </c>
      <c r="L1388">
        <v>696</v>
      </c>
      <c r="M1388">
        <v>0</v>
      </c>
      <c r="N1388">
        <v>648</v>
      </c>
      <c r="O1388">
        <v>0</v>
      </c>
      <c r="P1388">
        <v>526.70000000000005</v>
      </c>
      <c r="Q1388">
        <v>539.41</v>
      </c>
      <c r="R1388">
        <v>40000</v>
      </c>
      <c r="S1388">
        <v>508400</v>
      </c>
      <c r="T1388">
        <v>0</v>
      </c>
      <c r="U1388">
        <v>0</v>
      </c>
      <c r="V1388">
        <v>508400</v>
      </c>
      <c r="W1388">
        <v>4874</v>
      </c>
      <c r="X1388">
        <v>455227.49800000002</v>
      </c>
      <c r="Y1388">
        <v>460101.49800000002</v>
      </c>
      <c r="Z1388">
        <v>9.5</v>
      </c>
      <c r="AA1388">
        <v>2729578.94</v>
      </c>
      <c r="AB1388">
        <v>5396037.9639999997</v>
      </c>
      <c r="AC1388">
        <v>0.90500000000000003</v>
      </c>
      <c r="AD1388">
        <v>1.9769000000000001</v>
      </c>
      <c r="AE1388">
        <v>18.78</v>
      </c>
      <c r="AH1388">
        <v>0</v>
      </c>
      <c r="AI1388">
        <v>0</v>
      </c>
      <c r="AJ1388">
        <v>0</v>
      </c>
      <c r="AK1388">
        <v>6479</v>
      </c>
      <c r="AL1388">
        <v>0</v>
      </c>
    </row>
    <row r="1389" spans="1:38" hidden="1" x14ac:dyDescent="0.25">
      <c r="A1389">
        <v>2560</v>
      </c>
      <c r="B1389" t="s">
        <v>94</v>
      </c>
      <c r="C1389" t="s">
        <v>166</v>
      </c>
      <c r="D1389" t="s">
        <v>171</v>
      </c>
      <c r="E1389" t="s">
        <v>438</v>
      </c>
      <c r="F1389" t="s">
        <v>171</v>
      </c>
      <c r="H1389" t="s">
        <v>3123</v>
      </c>
      <c r="I1389" t="s">
        <v>57</v>
      </c>
      <c r="J1389" t="s">
        <v>3124</v>
      </c>
      <c r="K1389">
        <v>465</v>
      </c>
      <c r="L1389">
        <v>465</v>
      </c>
      <c r="M1389">
        <v>0</v>
      </c>
      <c r="N1389">
        <v>465</v>
      </c>
      <c r="O1389">
        <v>0</v>
      </c>
      <c r="P1389">
        <v>909.85500000000002</v>
      </c>
      <c r="Q1389">
        <v>936.18700000000001</v>
      </c>
      <c r="R1389">
        <v>20000</v>
      </c>
      <c r="S1389">
        <v>526640</v>
      </c>
      <c r="T1389">
        <v>0</v>
      </c>
      <c r="U1389">
        <v>0</v>
      </c>
      <c r="V1389">
        <v>526640</v>
      </c>
      <c r="W1389">
        <v>0</v>
      </c>
      <c r="X1389">
        <v>476610.005</v>
      </c>
      <c r="Y1389">
        <v>476610.005</v>
      </c>
      <c r="Z1389">
        <v>9.5</v>
      </c>
      <c r="AA1389">
        <v>2797699.13</v>
      </c>
      <c r="AB1389">
        <v>5595399.3859999999</v>
      </c>
      <c r="AC1389">
        <v>0.90500000000000003</v>
      </c>
      <c r="AD1389">
        <v>2</v>
      </c>
      <c r="AE1389">
        <v>19</v>
      </c>
      <c r="AH1389">
        <v>0</v>
      </c>
      <c r="AI1389">
        <v>0</v>
      </c>
      <c r="AJ1389">
        <v>0</v>
      </c>
      <c r="AK1389">
        <v>3984</v>
      </c>
      <c r="AL1389">
        <v>0</v>
      </c>
    </row>
    <row r="1390" spans="1:38" hidden="1" x14ac:dyDescent="0.25">
      <c r="A1390">
        <v>2561</v>
      </c>
      <c r="B1390" t="s">
        <v>94</v>
      </c>
      <c r="C1390" t="s">
        <v>166</v>
      </c>
      <c r="D1390" t="s">
        <v>166</v>
      </c>
      <c r="E1390" t="s">
        <v>1101</v>
      </c>
      <c r="F1390" t="s">
        <v>166</v>
      </c>
      <c r="H1390" t="s">
        <v>3125</v>
      </c>
      <c r="I1390" t="s">
        <v>43</v>
      </c>
      <c r="J1390" t="s">
        <v>3126</v>
      </c>
      <c r="K1390">
        <v>2124</v>
      </c>
      <c r="L1390">
        <v>2124</v>
      </c>
      <c r="M1390">
        <v>0</v>
      </c>
      <c r="N1390">
        <v>0</v>
      </c>
      <c r="O1390">
        <v>0</v>
      </c>
      <c r="P1390">
        <v>710.31299999999999</v>
      </c>
      <c r="Q1390">
        <v>722.73699999999997</v>
      </c>
      <c r="R1390">
        <v>20000</v>
      </c>
      <c r="S1390">
        <v>248480</v>
      </c>
      <c r="T1390">
        <v>0</v>
      </c>
      <c r="U1390">
        <v>41000</v>
      </c>
      <c r="V1390">
        <v>207480</v>
      </c>
      <c r="W1390">
        <v>188291.25</v>
      </c>
      <c r="X1390">
        <v>0</v>
      </c>
      <c r="Y1390">
        <v>188291.25</v>
      </c>
      <c r="Z1390">
        <v>9.25</v>
      </c>
      <c r="AA1390">
        <v>1870784.73</v>
      </c>
      <c r="AB1390">
        <v>736520.73</v>
      </c>
      <c r="AC1390">
        <v>0.90749999999999997</v>
      </c>
      <c r="AD1390">
        <v>0.39369999999999999</v>
      </c>
      <c r="AE1390">
        <v>3.64</v>
      </c>
      <c r="AH1390">
        <v>0</v>
      </c>
      <c r="AI1390">
        <v>0</v>
      </c>
      <c r="AJ1390">
        <v>0</v>
      </c>
      <c r="AK1390">
        <v>0</v>
      </c>
      <c r="AL1390">
        <v>0</v>
      </c>
    </row>
    <row r="1391" spans="1:38" hidden="1" x14ac:dyDescent="0.25">
      <c r="A1391">
        <v>2564</v>
      </c>
      <c r="B1391" t="s">
        <v>94</v>
      </c>
      <c r="C1391" t="s">
        <v>95</v>
      </c>
      <c r="D1391" t="s">
        <v>393</v>
      </c>
      <c r="E1391" t="s">
        <v>434</v>
      </c>
      <c r="F1391" t="s">
        <v>393</v>
      </c>
      <c r="H1391" t="s">
        <v>3127</v>
      </c>
      <c r="I1391" t="s">
        <v>57</v>
      </c>
      <c r="J1391" t="s">
        <v>3128</v>
      </c>
      <c r="K1391">
        <v>686</v>
      </c>
      <c r="L1391">
        <v>686</v>
      </c>
      <c r="M1391">
        <v>0</v>
      </c>
      <c r="N1391">
        <v>680</v>
      </c>
      <c r="O1391">
        <v>0</v>
      </c>
      <c r="P1391">
        <v>780.26499999999999</v>
      </c>
      <c r="Q1391">
        <v>781.36</v>
      </c>
      <c r="R1391">
        <v>40000</v>
      </c>
      <c r="S1391">
        <v>43800</v>
      </c>
      <c r="T1391">
        <v>998721</v>
      </c>
      <c r="U1391">
        <v>0</v>
      </c>
      <c r="V1391">
        <v>1042521</v>
      </c>
      <c r="W1391">
        <v>122</v>
      </c>
      <c r="X1391">
        <v>39518.860999999997</v>
      </c>
      <c r="Y1391">
        <v>39640.860999999997</v>
      </c>
      <c r="Z1391">
        <v>96.2</v>
      </c>
      <c r="AA1391">
        <v>233977.3</v>
      </c>
      <c r="AB1391">
        <v>467222.19</v>
      </c>
      <c r="AC1391">
        <v>3.7999999999999999E-2</v>
      </c>
      <c r="AD1391">
        <v>1.9968999999999999</v>
      </c>
      <c r="AE1391">
        <v>192.1</v>
      </c>
      <c r="AH1391">
        <v>0</v>
      </c>
      <c r="AI1391">
        <v>0</v>
      </c>
      <c r="AJ1391">
        <v>0</v>
      </c>
      <c r="AK1391">
        <v>6170</v>
      </c>
      <c r="AL1391">
        <v>0</v>
      </c>
    </row>
    <row r="1392" spans="1:38" hidden="1" x14ac:dyDescent="0.25">
      <c r="A1392">
        <v>2566</v>
      </c>
      <c r="B1392" t="s">
        <v>52</v>
      </c>
      <c r="C1392" t="s">
        <v>53</v>
      </c>
      <c r="D1392" t="s">
        <v>491</v>
      </c>
      <c r="E1392" t="s">
        <v>836</v>
      </c>
      <c r="F1392" t="s">
        <v>491</v>
      </c>
      <c r="H1392" t="s">
        <v>3129</v>
      </c>
      <c r="I1392" t="s">
        <v>57</v>
      </c>
      <c r="J1392" t="s">
        <v>3130</v>
      </c>
      <c r="K1392">
        <v>341</v>
      </c>
      <c r="L1392">
        <v>341</v>
      </c>
      <c r="M1392">
        <v>0</v>
      </c>
      <c r="N1392">
        <v>338</v>
      </c>
      <c r="O1392">
        <v>0</v>
      </c>
      <c r="P1392">
        <v>112.902</v>
      </c>
      <c r="Q1392">
        <v>136.62299999999999</v>
      </c>
      <c r="R1392">
        <v>20000</v>
      </c>
      <c r="S1392">
        <v>474420</v>
      </c>
      <c r="T1392">
        <v>0</v>
      </c>
      <c r="U1392">
        <v>0</v>
      </c>
      <c r="V1392">
        <v>474420</v>
      </c>
      <c r="W1392">
        <v>0</v>
      </c>
      <c r="X1392">
        <v>429349.31400000001</v>
      </c>
      <c r="Y1392">
        <v>429349.31400000001</v>
      </c>
      <c r="Z1392">
        <v>9.5</v>
      </c>
      <c r="AA1392">
        <v>2520809.27</v>
      </c>
      <c r="AB1392">
        <v>5041059.6789999995</v>
      </c>
      <c r="AC1392">
        <v>0.90500000000000003</v>
      </c>
      <c r="AD1392">
        <v>1.9998</v>
      </c>
      <c r="AE1392">
        <v>19</v>
      </c>
      <c r="AH1392">
        <v>0</v>
      </c>
      <c r="AI1392">
        <v>0</v>
      </c>
      <c r="AJ1392">
        <v>0</v>
      </c>
      <c r="AK1392">
        <v>2734.5</v>
      </c>
      <c r="AL1392">
        <v>0</v>
      </c>
    </row>
    <row r="1393" spans="1:38" hidden="1" x14ac:dyDescent="0.25">
      <c r="A1393">
        <v>2567</v>
      </c>
      <c r="B1393" t="s">
        <v>52</v>
      </c>
      <c r="C1393" t="s">
        <v>129</v>
      </c>
      <c r="D1393" t="s">
        <v>242</v>
      </c>
      <c r="E1393" t="s">
        <v>1981</v>
      </c>
      <c r="F1393" t="s">
        <v>242</v>
      </c>
      <c r="H1393" t="s">
        <v>3131</v>
      </c>
      <c r="I1393" t="s">
        <v>57</v>
      </c>
      <c r="J1393" t="s">
        <v>3132</v>
      </c>
      <c r="K1393">
        <v>330</v>
      </c>
      <c r="L1393">
        <v>330</v>
      </c>
      <c r="M1393">
        <v>0</v>
      </c>
      <c r="N1393">
        <v>330</v>
      </c>
      <c r="O1393">
        <v>0</v>
      </c>
      <c r="P1393">
        <v>734.69799999999998</v>
      </c>
      <c r="Q1393">
        <v>751.67700000000002</v>
      </c>
      <c r="R1393">
        <v>30000</v>
      </c>
      <c r="S1393">
        <v>509370</v>
      </c>
      <c r="T1393">
        <v>28000</v>
      </c>
      <c r="U1393">
        <v>0</v>
      </c>
      <c r="V1393">
        <v>537370</v>
      </c>
      <c r="W1393">
        <v>0</v>
      </c>
      <c r="X1393">
        <v>486319.65</v>
      </c>
      <c r="Y1393">
        <v>486319.65</v>
      </c>
      <c r="Z1393">
        <v>9.5</v>
      </c>
      <c r="AA1393">
        <v>2830380.43</v>
      </c>
      <c r="AB1393">
        <v>5513953.5089999996</v>
      </c>
      <c r="AC1393">
        <v>0.90500000000000003</v>
      </c>
      <c r="AD1393">
        <v>1.9480999999999999</v>
      </c>
      <c r="AE1393">
        <v>18.510000000000002</v>
      </c>
      <c r="AH1393">
        <v>0</v>
      </c>
      <c r="AI1393">
        <v>0</v>
      </c>
      <c r="AJ1393">
        <v>0</v>
      </c>
      <c r="AK1393">
        <v>2575</v>
      </c>
      <c r="AL1393">
        <v>0</v>
      </c>
    </row>
    <row r="1394" spans="1:38" hidden="1" x14ac:dyDescent="0.25">
      <c r="A1394">
        <v>2569</v>
      </c>
      <c r="B1394" t="s">
        <v>94</v>
      </c>
      <c r="C1394" t="s">
        <v>102</v>
      </c>
      <c r="D1394" t="s">
        <v>159</v>
      </c>
      <c r="E1394" t="s">
        <v>545</v>
      </c>
      <c r="F1394" t="s">
        <v>159</v>
      </c>
      <c r="H1394" t="s">
        <v>3133</v>
      </c>
      <c r="I1394" t="s">
        <v>57</v>
      </c>
      <c r="J1394" t="s">
        <v>3134</v>
      </c>
      <c r="K1394">
        <v>270</v>
      </c>
      <c r="L1394">
        <v>270</v>
      </c>
      <c r="M1394">
        <v>0</v>
      </c>
      <c r="N1394">
        <v>270</v>
      </c>
      <c r="O1394">
        <v>0</v>
      </c>
      <c r="P1394">
        <v>697.11699999999996</v>
      </c>
      <c r="Q1394">
        <v>711.58900000000006</v>
      </c>
      <c r="R1394">
        <v>20000</v>
      </c>
      <c r="S1394">
        <v>289440</v>
      </c>
      <c r="T1394">
        <v>0</v>
      </c>
      <c r="U1394">
        <v>0</v>
      </c>
      <c r="V1394">
        <v>289440</v>
      </c>
      <c r="W1394">
        <v>0</v>
      </c>
      <c r="X1394">
        <v>261944.144</v>
      </c>
      <c r="Y1394">
        <v>261944.144</v>
      </c>
      <c r="Z1394">
        <v>9.5</v>
      </c>
      <c r="AA1394">
        <v>1537611.59</v>
      </c>
      <c r="AB1394">
        <v>3075223.6239999998</v>
      </c>
      <c r="AC1394">
        <v>0.90500000000000003</v>
      </c>
      <c r="AD1394">
        <v>2</v>
      </c>
      <c r="AE1394">
        <v>19</v>
      </c>
      <c r="AH1394">
        <v>0</v>
      </c>
      <c r="AI1394">
        <v>0</v>
      </c>
      <c r="AJ1394">
        <v>0</v>
      </c>
      <c r="AK1394">
        <v>2422</v>
      </c>
      <c r="AL1394">
        <v>0</v>
      </c>
    </row>
    <row r="1395" spans="1:38" hidden="1" x14ac:dyDescent="0.25">
      <c r="A1395">
        <v>2570</v>
      </c>
      <c r="B1395" t="s">
        <v>71</v>
      </c>
      <c r="C1395" t="s">
        <v>108</v>
      </c>
      <c r="D1395" t="s">
        <v>108</v>
      </c>
      <c r="E1395" t="s">
        <v>109</v>
      </c>
      <c r="F1395" t="s">
        <v>108</v>
      </c>
      <c r="H1395" t="s">
        <v>3135</v>
      </c>
      <c r="I1395" t="s">
        <v>50</v>
      </c>
      <c r="J1395" t="s">
        <v>3136</v>
      </c>
      <c r="K1395">
        <v>3860</v>
      </c>
      <c r="L1395">
        <v>3860</v>
      </c>
      <c r="M1395">
        <v>0</v>
      </c>
      <c r="N1395">
        <v>792</v>
      </c>
      <c r="O1395">
        <v>0</v>
      </c>
      <c r="P1395">
        <v>2009.56</v>
      </c>
      <c r="Q1395">
        <v>2054.1</v>
      </c>
      <c r="R1395">
        <v>40000</v>
      </c>
      <c r="S1395">
        <v>1781600</v>
      </c>
      <c r="T1395">
        <v>0</v>
      </c>
      <c r="U1395">
        <v>0</v>
      </c>
      <c r="V1395">
        <v>1781600</v>
      </c>
      <c r="W1395">
        <v>698852.25</v>
      </c>
      <c r="X1395">
        <v>1391924.16</v>
      </c>
      <c r="Y1395">
        <v>2090776.41</v>
      </c>
      <c r="Z1395">
        <v>-17.350000000000001</v>
      </c>
      <c r="AA1395">
        <v>12519762.77</v>
      </c>
      <c r="AB1395">
        <v>12576689.609999999</v>
      </c>
      <c r="AC1395">
        <v>1.1735</v>
      </c>
      <c r="AD1395">
        <v>1.0044999999999999</v>
      </c>
      <c r="AE1395">
        <v>-17.43</v>
      </c>
      <c r="AH1395">
        <v>0</v>
      </c>
      <c r="AI1395">
        <v>0</v>
      </c>
      <c r="AJ1395">
        <v>0</v>
      </c>
      <c r="AK1395">
        <v>7920</v>
      </c>
      <c r="AL1395">
        <v>0</v>
      </c>
    </row>
    <row r="1396" spans="1:38" hidden="1" x14ac:dyDescent="0.25">
      <c r="A1396">
        <v>2572</v>
      </c>
      <c r="B1396" t="s">
        <v>45</v>
      </c>
      <c r="C1396" t="s">
        <v>453</v>
      </c>
      <c r="D1396" t="s">
        <v>454</v>
      </c>
      <c r="E1396" t="s">
        <v>455</v>
      </c>
      <c r="F1396" t="s">
        <v>454</v>
      </c>
      <c r="H1396" t="s">
        <v>3137</v>
      </c>
      <c r="I1396" t="s">
        <v>43</v>
      </c>
      <c r="J1396" t="s">
        <v>3138</v>
      </c>
      <c r="K1396">
        <v>1272</v>
      </c>
      <c r="L1396">
        <v>1272</v>
      </c>
      <c r="M1396">
        <v>0</v>
      </c>
      <c r="N1396">
        <v>2</v>
      </c>
      <c r="O1396">
        <v>0</v>
      </c>
      <c r="P1396">
        <v>210.852</v>
      </c>
      <c r="Q1396">
        <v>213.95099999999999</v>
      </c>
      <c r="R1396">
        <v>20000</v>
      </c>
      <c r="S1396">
        <v>61980</v>
      </c>
      <c r="T1396">
        <v>0</v>
      </c>
      <c r="U1396">
        <v>2000</v>
      </c>
      <c r="V1396">
        <v>59980</v>
      </c>
      <c r="W1396">
        <v>52239</v>
      </c>
      <c r="X1396">
        <v>2264.634</v>
      </c>
      <c r="Y1396">
        <v>54503.633999999998</v>
      </c>
      <c r="Z1396">
        <v>9.1300000000000008</v>
      </c>
      <c r="AA1396">
        <v>612546.93000000005</v>
      </c>
      <c r="AB1396">
        <v>417253.33100000001</v>
      </c>
      <c r="AC1396">
        <v>0.90869999999999995</v>
      </c>
      <c r="AD1396">
        <v>0.68120000000000003</v>
      </c>
      <c r="AE1396">
        <v>6.22</v>
      </c>
      <c r="AH1396">
        <v>0</v>
      </c>
      <c r="AI1396">
        <v>0</v>
      </c>
      <c r="AJ1396">
        <v>0</v>
      </c>
      <c r="AK1396">
        <v>18</v>
      </c>
      <c r="AL1396">
        <v>0</v>
      </c>
    </row>
    <row r="1397" spans="1:38" hidden="1" x14ac:dyDescent="0.25">
      <c r="A1397">
        <v>2573</v>
      </c>
      <c r="B1397" t="s">
        <v>94</v>
      </c>
      <c r="C1397" t="s">
        <v>166</v>
      </c>
      <c r="D1397" t="s">
        <v>312</v>
      </c>
      <c r="E1397" t="s">
        <v>563</v>
      </c>
      <c r="F1397" t="s">
        <v>312</v>
      </c>
      <c r="H1397" t="s">
        <v>3139</v>
      </c>
      <c r="I1397" t="s">
        <v>50</v>
      </c>
      <c r="J1397" t="s">
        <v>3140</v>
      </c>
      <c r="K1397">
        <v>4705</v>
      </c>
      <c r="L1397">
        <v>4705</v>
      </c>
      <c r="M1397">
        <v>0</v>
      </c>
      <c r="N1397">
        <v>53</v>
      </c>
      <c r="O1397">
        <v>0</v>
      </c>
      <c r="P1397">
        <v>1278.69</v>
      </c>
      <c r="Q1397">
        <v>1302.442</v>
      </c>
      <c r="R1397">
        <v>20000</v>
      </c>
      <c r="S1397">
        <v>475040</v>
      </c>
      <c r="T1397">
        <v>0</v>
      </c>
      <c r="U1397">
        <v>0</v>
      </c>
      <c r="V1397">
        <v>475040</v>
      </c>
      <c r="W1397">
        <v>441293.5</v>
      </c>
      <c r="X1397">
        <v>63463.909</v>
      </c>
      <c r="Y1397">
        <v>504757.40899999999</v>
      </c>
      <c r="Z1397">
        <v>-6.26</v>
      </c>
      <c r="AA1397">
        <v>4590235.4400000004</v>
      </c>
      <c r="AB1397">
        <v>3197232.57</v>
      </c>
      <c r="AC1397">
        <v>1.0626</v>
      </c>
      <c r="AD1397">
        <v>0.69650000000000001</v>
      </c>
      <c r="AE1397">
        <v>-4.3600000000000003</v>
      </c>
      <c r="AH1397">
        <v>0</v>
      </c>
      <c r="AI1397">
        <v>0</v>
      </c>
      <c r="AJ1397">
        <v>0</v>
      </c>
      <c r="AK1397">
        <v>395.5</v>
      </c>
      <c r="AL1397">
        <v>0</v>
      </c>
    </row>
    <row r="1398" spans="1:38" hidden="1" x14ac:dyDescent="0.25">
      <c r="A1398">
        <v>2575</v>
      </c>
      <c r="B1398" t="s">
        <v>45</v>
      </c>
      <c r="C1398" t="s">
        <v>46</v>
      </c>
      <c r="D1398" t="s">
        <v>46</v>
      </c>
      <c r="E1398" t="s">
        <v>3141</v>
      </c>
      <c r="F1398" t="s">
        <v>46</v>
      </c>
      <c r="H1398" t="s">
        <v>3142</v>
      </c>
      <c r="I1398" t="s">
        <v>79</v>
      </c>
      <c r="J1398" t="s">
        <v>3143</v>
      </c>
      <c r="K1398">
        <v>63</v>
      </c>
      <c r="L1398">
        <v>63</v>
      </c>
      <c r="M1398">
        <v>0</v>
      </c>
      <c r="N1398">
        <v>0</v>
      </c>
      <c r="O1398">
        <v>0</v>
      </c>
      <c r="P1398">
        <v>2122.4470000000001</v>
      </c>
      <c r="Q1398">
        <v>2167.3470000000002</v>
      </c>
      <c r="R1398">
        <v>40000</v>
      </c>
      <c r="S1398">
        <v>1796000</v>
      </c>
      <c r="T1398">
        <v>0</v>
      </c>
      <c r="U1398">
        <v>0</v>
      </c>
      <c r="V1398">
        <v>1796000</v>
      </c>
      <c r="W1398">
        <v>1778085.85</v>
      </c>
      <c r="X1398">
        <v>0</v>
      </c>
      <c r="Y1398">
        <v>1778085.85</v>
      </c>
      <c r="Z1398">
        <v>1</v>
      </c>
      <c r="AA1398">
        <v>12851340.25</v>
      </c>
      <c r="AB1398">
        <v>14125021</v>
      </c>
      <c r="AC1398">
        <v>0.99</v>
      </c>
      <c r="AD1398">
        <v>1.0991</v>
      </c>
      <c r="AE1398">
        <v>1.1000000000000001</v>
      </c>
      <c r="AH1398">
        <v>0</v>
      </c>
      <c r="AI1398">
        <v>0</v>
      </c>
      <c r="AJ1398">
        <v>0</v>
      </c>
      <c r="AK1398">
        <v>0</v>
      </c>
      <c r="AL1398">
        <v>0</v>
      </c>
    </row>
    <row r="1399" spans="1:38" hidden="1" x14ac:dyDescent="0.25">
      <c r="A1399">
        <v>2576</v>
      </c>
      <c r="B1399" t="s">
        <v>45</v>
      </c>
      <c r="C1399" t="s">
        <v>46</v>
      </c>
      <c r="D1399" t="s">
        <v>46</v>
      </c>
      <c r="E1399" t="s">
        <v>3141</v>
      </c>
      <c r="F1399" t="s">
        <v>46</v>
      </c>
      <c r="H1399" t="s">
        <v>3144</v>
      </c>
      <c r="I1399" t="s">
        <v>50</v>
      </c>
      <c r="J1399" t="s">
        <v>3145</v>
      </c>
      <c r="K1399">
        <v>3571</v>
      </c>
      <c r="L1399">
        <v>3571</v>
      </c>
      <c r="M1399">
        <v>0</v>
      </c>
      <c r="N1399">
        <v>0</v>
      </c>
      <c r="O1399">
        <v>0</v>
      </c>
      <c r="P1399">
        <v>761.774</v>
      </c>
      <c r="Q1399">
        <v>776.15499999999997</v>
      </c>
      <c r="R1399">
        <v>40000</v>
      </c>
      <c r="S1399">
        <v>575240</v>
      </c>
      <c r="T1399">
        <v>0</v>
      </c>
      <c r="U1399">
        <v>150000</v>
      </c>
      <c r="V1399">
        <v>425240</v>
      </c>
      <c r="W1399">
        <v>391183.04</v>
      </c>
      <c r="X1399">
        <v>0</v>
      </c>
      <c r="Y1399">
        <v>391183.04</v>
      </c>
      <c r="Z1399">
        <v>8.01</v>
      </c>
      <c r="AA1399">
        <v>4096667.79</v>
      </c>
      <c r="AB1399">
        <v>4148468.51</v>
      </c>
      <c r="AC1399">
        <v>0.91990000000000005</v>
      </c>
      <c r="AD1399">
        <v>1.0125999999999999</v>
      </c>
      <c r="AE1399">
        <v>8.11</v>
      </c>
      <c r="AH1399">
        <v>0</v>
      </c>
      <c r="AI1399">
        <v>0</v>
      </c>
      <c r="AJ1399">
        <v>0</v>
      </c>
      <c r="AK1399">
        <v>0</v>
      </c>
      <c r="AL1399">
        <v>0</v>
      </c>
    </row>
    <row r="1400" spans="1:38" hidden="1" x14ac:dyDescent="0.25">
      <c r="A1400">
        <v>2577</v>
      </c>
      <c r="B1400" t="s">
        <v>45</v>
      </c>
      <c r="C1400" t="s">
        <v>46</v>
      </c>
      <c r="D1400" t="s">
        <v>46</v>
      </c>
      <c r="E1400" t="s">
        <v>3141</v>
      </c>
      <c r="F1400" t="s">
        <v>46</v>
      </c>
      <c r="H1400" t="s">
        <v>3146</v>
      </c>
      <c r="I1400" t="s">
        <v>79</v>
      </c>
      <c r="J1400" t="s">
        <v>3147</v>
      </c>
      <c r="K1400">
        <v>30</v>
      </c>
      <c r="L1400">
        <v>30</v>
      </c>
      <c r="M1400">
        <v>0</v>
      </c>
      <c r="N1400">
        <v>0</v>
      </c>
      <c r="O1400">
        <v>0</v>
      </c>
      <c r="P1400">
        <v>2781.41</v>
      </c>
      <c r="Q1400">
        <v>2833.2310000000002</v>
      </c>
      <c r="R1400">
        <v>40000</v>
      </c>
      <c r="S1400">
        <v>2072840</v>
      </c>
      <c r="T1400">
        <v>75000</v>
      </c>
      <c r="U1400">
        <v>0</v>
      </c>
      <c r="V1400">
        <v>2147840</v>
      </c>
      <c r="W1400">
        <v>2093908.25</v>
      </c>
      <c r="X1400">
        <v>0</v>
      </c>
      <c r="Y1400">
        <v>2093908.25</v>
      </c>
      <c r="Z1400">
        <v>2.5099999999999998</v>
      </c>
      <c r="AA1400">
        <v>13253197.42</v>
      </c>
      <c r="AB1400">
        <v>12194997</v>
      </c>
      <c r="AC1400">
        <v>0.97489999999999999</v>
      </c>
      <c r="AD1400">
        <v>0.92020000000000002</v>
      </c>
      <c r="AE1400">
        <v>2.31</v>
      </c>
      <c r="AH1400">
        <v>0</v>
      </c>
      <c r="AI1400">
        <v>0</v>
      </c>
      <c r="AJ1400">
        <v>0</v>
      </c>
      <c r="AK1400">
        <v>0</v>
      </c>
      <c r="AL1400">
        <v>0</v>
      </c>
    </row>
    <row r="1401" spans="1:38" hidden="1" x14ac:dyDescent="0.25">
      <c r="A1401">
        <v>2578</v>
      </c>
      <c r="B1401" t="s">
        <v>45</v>
      </c>
      <c r="C1401" t="s">
        <v>46</v>
      </c>
      <c r="D1401" t="s">
        <v>46</v>
      </c>
      <c r="E1401" t="s">
        <v>3141</v>
      </c>
      <c r="F1401" t="s">
        <v>46</v>
      </c>
      <c r="H1401" t="s">
        <v>3148</v>
      </c>
      <c r="I1401" t="s">
        <v>79</v>
      </c>
      <c r="J1401" t="s">
        <v>3149</v>
      </c>
      <c r="K1401">
        <v>215</v>
      </c>
      <c r="L1401">
        <v>215</v>
      </c>
      <c r="M1401">
        <v>0</v>
      </c>
      <c r="N1401">
        <v>0</v>
      </c>
      <c r="O1401">
        <v>0</v>
      </c>
      <c r="P1401">
        <v>1454.306</v>
      </c>
      <c r="Q1401">
        <v>1478.3150000000001</v>
      </c>
      <c r="R1401">
        <v>40000</v>
      </c>
      <c r="S1401">
        <v>960360</v>
      </c>
      <c r="T1401">
        <v>0</v>
      </c>
      <c r="U1401">
        <v>50000</v>
      </c>
      <c r="V1401">
        <v>910360</v>
      </c>
      <c r="W1401">
        <v>867940.25</v>
      </c>
      <c r="X1401">
        <v>0</v>
      </c>
      <c r="Y1401">
        <v>867940.25</v>
      </c>
      <c r="Z1401">
        <v>4.66</v>
      </c>
      <c r="AA1401">
        <v>8290635.71</v>
      </c>
      <c r="AB1401">
        <v>8872133.0600000005</v>
      </c>
      <c r="AC1401">
        <v>0.95340000000000003</v>
      </c>
      <c r="AD1401">
        <v>1.0701000000000001</v>
      </c>
      <c r="AE1401">
        <v>4.99</v>
      </c>
      <c r="AH1401">
        <v>0</v>
      </c>
      <c r="AI1401">
        <v>0</v>
      </c>
      <c r="AJ1401">
        <v>0</v>
      </c>
      <c r="AK1401">
        <v>0</v>
      </c>
      <c r="AL1401">
        <v>0</v>
      </c>
    </row>
    <row r="1402" spans="1:38" hidden="1" x14ac:dyDescent="0.25">
      <c r="A1402">
        <v>2582</v>
      </c>
      <c r="B1402" t="s">
        <v>45</v>
      </c>
      <c r="C1402" t="s">
        <v>46</v>
      </c>
      <c r="D1402" t="s">
        <v>46</v>
      </c>
      <c r="E1402" t="s">
        <v>3141</v>
      </c>
      <c r="F1402" t="s">
        <v>46</v>
      </c>
      <c r="H1402" t="s">
        <v>3150</v>
      </c>
      <c r="I1402" t="s">
        <v>79</v>
      </c>
      <c r="J1402" t="s">
        <v>3151</v>
      </c>
      <c r="K1402">
        <v>37</v>
      </c>
      <c r="L1402">
        <v>37</v>
      </c>
      <c r="M1402">
        <v>0</v>
      </c>
      <c r="N1402">
        <v>0</v>
      </c>
      <c r="O1402">
        <v>0</v>
      </c>
      <c r="P1402">
        <v>1543.3389999999999</v>
      </c>
      <c r="Q1402">
        <v>1564.21</v>
      </c>
      <c r="R1402">
        <v>40000</v>
      </c>
      <c r="S1402">
        <v>834840</v>
      </c>
      <c r="T1402">
        <v>100000</v>
      </c>
      <c r="U1402">
        <v>0</v>
      </c>
      <c r="V1402">
        <v>934840</v>
      </c>
      <c r="W1402">
        <v>879357.25</v>
      </c>
      <c r="X1402">
        <v>0</v>
      </c>
      <c r="Y1402">
        <v>879357.25</v>
      </c>
      <c r="Z1402">
        <v>5.93</v>
      </c>
      <c r="AA1402">
        <v>8407588</v>
      </c>
      <c r="AB1402">
        <v>7808456</v>
      </c>
      <c r="AC1402">
        <v>0.94069999999999998</v>
      </c>
      <c r="AD1402">
        <v>0.92869999999999997</v>
      </c>
      <c r="AE1402">
        <v>5.51</v>
      </c>
      <c r="AH1402">
        <v>0</v>
      </c>
      <c r="AI1402">
        <v>0</v>
      </c>
      <c r="AJ1402">
        <v>0</v>
      </c>
      <c r="AK1402">
        <v>0</v>
      </c>
      <c r="AL1402">
        <v>0</v>
      </c>
    </row>
    <row r="1403" spans="1:38" hidden="1" x14ac:dyDescent="0.25">
      <c r="A1403">
        <v>2583</v>
      </c>
      <c r="B1403" t="s">
        <v>45</v>
      </c>
      <c r="C1403" t="s">
        <v>46</v>
      </c>
      <c r="D1403" t="s">
        <v>46</v>
      </c>
      <c r="E1403" t="s">
        <v>3141</v>
      </c>
      <c r="F1403" t="s">
        <v>46</v>
      </c>
      <c r="H1403" t="s">
        <v>3152</v>
      </c>
      <c r="I1403" t="s">
        <v>79</v>
      </c>
      <c r="J1403" t="s">
        <v>3153</v>
      </c>
      <c r="K1403">
        <v>48</v>
      </c>
      <c r="L1403">
        <v>48</v>
      </c>
      <c r="M1403">
        <v>0</v>
      </c>
      <c r="N1403">
        <v>0</v>
      </c>
      <c r="O1403">
        <v>0</v>
      </c>
      <c r="P1403">
        <v>2556.4949999999999</v>
      </c>
      <c r="Q1403">
        <v>2598.21</v>
      </c>
      <c r="R1403">
        <v>40000</v>
      </c>
      <c r="S1403">
        <v>1668600</v>
      </c>
      <c r="T1403">
        <v>0</v>
      </c>
      <c r="U1403">
        <v>0</v>
      </c>
      <c r="V1403">
        <v>1668600</v>
      </c>
      <c r="W1403">
        <v>1639421.5</v>
      </c>
      <c r="X1403">
        <v>0</v>
      </c>
      <c r="Y1403">
        <v>1639421.5</v>
      </c>
      <c r="Z1403">
        <v>1.75</v>
      </c>
      <c r="AA1403">
        <v>14344172.6</v>
      </c>
      <c r="AB1403">
        <v>13686915</v>
      </c>
      <c r="AC1403">
        <v>0.98250000000000004</v>
      </c>
      <c r="AD1403">
        <v>0.95420000000000005</v>
      </c>
      <c r="AE1403">
        <v>1.67</v>
      </c>
      <c r="AH1403">
        <v>0</v>
      </c>
      <c r="AI1403">
        <v>0</v>
      </c>
      <c r="AJ1403">
        <v>0</v>
      </c>
      <c r="AK1403">
        <v>0</v>
      </c>
      <c r="AL1403">
        <v>0</v>
      </c>
    </row>
    <row r="1404" spans="1:38" hidden="1" x14ac:dyDescent="0.25">
      <c r="A1404">
        <v>2584</v>
      </c>
      <c r="B1404" t="s">
        <v>45</v>
      </c>
      <c r="C1404" t="s">
        <v>46</v>
      </c>
      <c r="D1404" t="s">
        <v>231</v>
      </c>
      <c r="E1404" t="s">
        <v>232</v>
      </c>
      <c r="F1404" t="s">
        <v>231</v>
      </c>
      <c r="H1404" t="s">
        <v>3154</v>
      </c>
      <c r="I1404" t="s">
        <v>50</v>
      </c>
      <c r="J1404" t="s">
        <v>3155</v>
      </c>
      <c r="K1404">
        <v>1623</v>
      </c>
      <c r="L1404">
        <v>1623</v>
      </c>
      <c r="M1404">
        <v>0</v>
      </c>
      <c r="N1404">
        <v>0</v>
      </c>
      <c r="O1404">
        <v>0</v>
      </c>
      <c r="P1404">
        <v>428.49799999999999</v>
      </c>
      <c r="Q1404">
        <v>434.048</v>
      </c>
      <c r="R1404">
        <v>20000</v>
      </c>
      <c r="S1404">
        <v>111000</v>
      </c>
      <c r="T1404">
        <v>162000</v>
      </c>
      <c r="U1404">
        <v>0</v>
      </c>
      <c r="V1404">
        <v>273000</v>
      </c>
      <c r="W1404">
        <v>255195.2</v>
      </c>
      <c r="X1404">
        <v>0</v>
      </c>
      <c r="Y1404">
        <v>255195.2</v>
      </c>
      <c r="Z1404">
        <v>6.52</v>
      </c>
      <c r="AA1404">
        <v>2851242.75</v>
      </c>
      <c r="AB1404">
        <v>3084124.19</v>
      </c>
      <c r="AC1404">
        <v>0.93479999999999996</v>
      </c>
      <c r="AD1404">
        <v>1.0817000000000001</v>
      </c>
      <c r="AE1404">
        <v>7.05</v>
      </c>
      <c r="AH1404">
        <v>0</v>
      </c>
      <c r="AI1404">
        <v>0</v>
      </c>
      <c r="AJ1404">
        <v>0</v>
      </c>
      <c r="AK1404">
        <v>0</v>
      </c>
      <c r="AL1404">
        <v>0</v>
      </c>
    </row>
    <row r="1405" spans="1:38" hidden="1" x14ac:dyDescent="0.25">
      <c r="A1405">
        <v>2585</v>
      </c>
      <c r="B1405" t="s">
        <v>45</v>
      </c>
      <c r="C1405" t="s">
        <v>46</v>
      </c>
      <c r="D1405" t="s">
        <v>47</v>
      </c>
      <c r="E1405" t="s">
        <v>615</v>
      </c>
      <c r="F1405" t="s">
        <v>47</v>
      </c>
      <c r="H1405" t="s">
        <v>3156</v>
      </c>
      <c r="I1405" t="s">
        <v>50</v>
      </c>
      <c r="J1405" t="s">
        <v>3157</v>
      </c>
      <c r="K1405">
        <v>2321</v>
      </c>
      <c r="L1405">
        <v>2321</v>
      </c>
      <c r="M1405">
        <v>0</v>
      </c>
      <c r="N1405">
        <v>60</v>
      </c>
      <c r="O1405">
        <v>0</v>
      </c>
      <c r="P1405">
        <v>1035.6559999999999</v>
      </c>
      <c r="Q1405">
        <v>1059.434</v>
      </c>
      <c r="R1405">
        <v>40000</v>
      </c>
      <c r="S1405">
        <v>951120</v>
      </c>
      <c r="T1405">
        <v>109000</v>
      </c>
      <c r="U1405">
        <v>0</v>
      </c>
      <c r="V1405">
        <v>1060120</v>
      </c>
      <c r="W1405">
        <v>868022.8</v>
      </c>
      <c r="X1405">
        <v>102327</v>
      </c>
      <c r="Y1405">
        <v>970349.8</v>
      </c>
      <c r="Z1405">
        <v>8.4700000000000006</v>
      </c>
      <c r="AA1405">
        <v>8879609.0199999996</v>
      </c>
      <c r="AB1405">
        <v>9701406.5099999998</v>
      </c>
      <c r="AC1405">
        <v>0.9153</v>
      </c>
      <c r="AD1405">
        <v>1.0925</v>
      </c>
      <c r="AE1405">
        <v>9.25</v>
      </c>
      <c r="AH1405">
        <v>0</v>
      </c>
      <c r="AI1405">
        <v>0</v>
      </c>
      <c r="AJ1405">
        <v>0</v>
      </c>
      <c r="AK1405">
        <v>600</v>
      </c>
      <c r="AL1405">
        <v>0</v>
      </c>
    </row>
    <row r="1406" spans="1:38" hidden="1" x14ac:dyDescent="0.25">
      <c r="A1406">
        <v>2586</v>
      </c>
      <c r="B1406" t="s">
        <v>45</v>
      </c>
      <c r="C1406" t="s">
        <v>46</v>
      </c>
      <c r="D1406" t="s">
        <v>47</v>
      </c>
      <c r="E1406" t="s">
        <v>1003</v>
      </c>
      <c r="F1406" t="s">
        <v>47</v>
      </c>
      <c r="H1406" t="s">
        <v>3158</v>
      </c>
      <c r="I1406" t="s">
        <v>50</v>
      </c>
      <c r="J1406" t="s">
        <v>3159</v>
      </c>
      <c r="K1406">
        <v>2168</v>
      </c>
      <c r="L1406">
        <v>2168</v>
      </c>
      <c r="M1406">
        <v>0</v>
      </c>
      <c r="N1406">
        <v>3</v>
      </c>
      <c r="O1406">
        <v>0</v>
      </c>
      <c r="P1406">
        <v>1108.8240000000001</v>
      </c>
      <c r="Q1406">
        <v>1129.7090000000001</v>
      </c>
      <c r="R1406">
        <v>40000</v>
      </c>
      <c r="S1406">
        <v>835400</v>
      </c>
      <c r="T1406">
        <v>0</v>
      </c>
      <c r="U1406">
        <v>500000</v>
      </c>
      <c r="V1406">
        <v>335400</v>
      </c>
      <c r="W1406">
        <v>301139.95</v>
      </c>
      <c r="X1406">
        <v>5116.3500000000004</v>
      </c>
      <c r="Y1406">
        <v>306256.3</v>
      </c>
      <c r="Z1406">
        <v>8.69</v>
      </c>
      <c r="AA1406">
        <v>3425684.49</v>
      </c>
      <c r="AB1406">
        <v>3785149.466</v>
      </c>
      <c r="AC1406">
        <v>0.91310000000000002</v>
      </c>
      <c r="AD1406">
        <v>1.1049</v>
      </c>
      <c r="AE1406">
        <v>9.6</v>
      </c>
      <c r="AH1406">
        <v>0</v>
      </c>
      <c r="AI1406">
        <v>0</v>
      </c>
      <c r="AJ1406">
        <v>0</v>
      </c>
      <c r="AK1406">
        <v>30</v>
      </c>
      <c r="AL1406">
        <v>0</v>
      </c>
    </row>
    <row r="1407" spans="1:38" hidden="1" x14ac:dyDescent="0.25">
      <c r="A1407">
        <v>2590</v>
      </c>
      <c r="B1407" t="s">
        <v>52</v>
      </c>
      <c r="C1407" t="s">
        <v>120</v>
      </c>
      <c r="D1407" t="s">
        <v>192</v>
      </c>
      <c r="E1407" t="s">
        <v>193</v>
      </c>
      <c r="F1407" t="s">
        <v>192</v>
      </c>
      <c r="H1407" t="s">
        <v>2519</v>
      </c>
      <c r="I1407" t="s">
        <v>57</v>
      </c>
      <c r="J1407" t="s">
        <v>3160</v>
      </c>
      <c r="K1407">
        <v>518</v>
      </c>
      <c r="L1407">
        <v>518</v>
      </c>
      <c r="M1407">
        <v>0</v>
      </c>
      <c r="N1407">
        <v>518</v>
      </c>
      <c r="O1407">
        <v>0</v>
      </c>
      <c r="P1407">
        <v>5959.8</v>
      </c>
      <c r="Q1407">
        <v>6260.9</v>
      </c>
      <c r="R1407">
        <v>2000</v>
      </c>
      <c r="S1407">
        <v>602200</v>
      </c>
      <c r="T1407">
        <v>0</v>
      </c>
      <c r="U1407">
        <v>0</v>
      </c>
      <c r="V1407">
        <v>602200</v>
      </c>
      <c r="W1407">
        <v>0</v>
      </c>
      <c r="X1407">
        <v>544992.98</v>
      </c>
      <c r="Y1407">
        <v>544992.98</v>
      </c>
      <c r="Z1407">
        <v>9.5</v>
      </c>
      <c r="AA1407">
        <v>3199111.02</v>
      </c>
      <c r="AB1407">
        <v>6398219.9680000003</v>
      </c>
      <c r="AC1407">
        <v>0.90500000000000003</v>
      </c>
      <c r="AD1407">
        <v>2</v>
      </c>
      <c r="AE1407">
        <v>19</v>
      </c>
      <c r="AH1407">
        <v>0</v>
      </c>
      <c r="AI1407">
        <v>0</v>
      </c>
      <c r="AJ1407">
        <v>0</v>
      </c>
      <c r="AK1407">
        <v>5180</v>
      </c>
      <c r="AL1407">
        <v>0</v>
      </c>
    </row>
    <row r="1408" spans="1:38" hidden="1" x14ac:dyDescent="0.25">
      <c r="A1408">
        <v>2592</v>
      </c>
      <c r="B1408" t="s">
        <v>52</v>
      </c>
      <c r="C1408" t="s">
        <v>120</v>
      </c>
      <c r="D1408" t="s">
        <v>120</v>
      </c>
      <c r="E1408" t="s">
        <v>249</v>
      </c>
      <c r="F1408" t="s">
        <v>120</v>
      </c>
      <c r="H1408" t="s">
        <v>3161</v>
      </c>
      <c r="I1408" t="s">
        <v>57</v>
      </c>
      <c r="J1408" t="s">
        <v>3162</v>
      </c>
      <c r="K1408">
        <v>509</v>
      </c>
      <c r="L1408">
        <v>509</v>
      </c>
      <c r="M1408">
        <v>0</v>
      </c>
      <c r="N1408">
        <v>508</v>
      </c>
      <c r="O1408">
        <v>0</v>
      </c>
      <c r="P1408">
        <v>502.78399999999999</v>
      </c>
      <c r="Q1408">
        <v>513.60199999999998</v>
      </c>
      <c r="R1408">
        <v>40000</v>
      </c>
      <c r="S1408">
        <v>432720</v>
      </c>
      <c r="T1408">
        <v>0</v>
      </c>
      <c r="U1408">
        <v>0</v>
      </c>
      <c r="V1408">
        <v>432720</v>
      </c>
      <c r="W1408">
        <v>3600</v>
      </c>
      <c r="X1408">
        <v>388010.4</v>
      </c>
      <c r="Y1408">
        <v>391610.4</v>
      </c>
      <c r="Z1408">
        <v>9.5</v>
      </c>
      <c r="AA1408">
        <v>2312679.08</v>
      </c>
      <c r="AB1408">
        <v>4555244.1279999996</v>
      </c>
      <c r="AC1408">
        <v>0.90500000000000003</v>
      </c>
      <c r="AD1408">
        <v>1.9697</v>
      </c>
      <c r="AE1408">
        <v>18.71</v>
      </c>
      <c r="AH1408">
        <v>0</v>
      </c>
      <c r="AI1408">
        <v>0</v>
      </c>
      <c r="AJ1408">
        <v>0</v>
      </c>
      <c r="AK1408">
        <v>5080</v>
      </c>
      <c r="AL1408">
        <v>0</v>
      </c>
    </row>
    <row r="1409" spans="1:38" hidden="1" x14ac:dyDescent="0.25">
      <c r="A1409">
        <v>2593</v>
      </c>
      <c r="B1409" t="s">
        <v>52</v>
      </c>
      <c r="C1409" t="s">
        <v>120</v>
      </c>
      <c r="D1409" t="s">
        <v>196</v>
      </c>
      <c r="E1409" t="s">
        <v>718</v>
      </c>
      <c r="F1409" t="s">
        <v>196</v>
      </c>
      <c r="H1409" t="s">
        <v>3163</v>
      </c>
      <c r="I1409" t="s">
        <v>57</v>
      </c>
      <c r="J1409" t="s">
        <v>3164</v>
      </c>
      <c r="K1409">
        <v>506</v>
      </c>
      <c r="L1409">
        <v>506</v>
      </c>
      <c r="M1409">
        <v>0</v>
      </c>
      <c r="N1409">
        <v>505</v>
      </c>
      <c r="O1409">
        <v>0</v>
      </c>
      <c r="P1409">
        <v>848.18700000000001</v>
      </c>
      <c r="Q1409">
        <v>869.88900000000001</v>
      </c>
      <c r="R1409">
        <v>20000</v>
      </c>
      <c r="S1409">
        <v>434040</v>
      </c>
      <c r="T1409">
        <v>0</v>
      </c>
      <c r="U1409">
        <v>0</v>
      </c>
      <c r="V1409">
        <v>434040</v>
      </c>
      <c r="W1409">
        <v>10</v>
      </c>
      <c r="X1409">
        <v>392795.89899999998</v>
      </c>
      <c r="Y1409">
        <v>392805.89899999998</v>
      </c>
      <c r="Z1409">
        <v>9.5</v>
      </c>
      <c r="AA1409">
        <v>2305898.77</v>
      </c>
      <c r="AB1409">
        <v>4611609.6540000001</v>
      </c>
      <c r="AC1409">
        <v>0.90500000000000003</v>
      </c>
      <c r="AD1409">
        <v>1.9999</v>
      </c>
      <c r="AE1409">
        <v>19</v>
      </c>
      <c r="AH1409">
        <v>0</v>
      </c>
      <c r="AI1409">
        <v>0</v>
      </c>
      <c r="AJ1409">
        <v>0</v>
      </c>
      <c r="AK1409">
        <v>2573.5</v>
      </c>
      <c r="AL1409">
        <v>0</v>
      </c>
    </row>
    <row r="1410" spans="1:38" hidden="1" x14ac:dyDescent="0.25">
      <c r="A1410">
        <v>2599</v>
      </c>
      <c r="B1410" t="s">
        <v>94</v>
      </c>
      <c r="C1410" t="s">
        <v>95</v>
      </c>
      <c r="D1410" t="s">
        <v>3165</v>
      </c>
      <c r="E1410" t="s">
        <v>3166</v>
      </c>
      <c r="F1410" t="s">
        <v>3165</v>
      </c>
      <c r="H1410" t="s">
        <v>3167</v>
      </c>
      <c r="I1410" t="s">
        <v>57</v>
      </c>
      <c r="J1410" t="s">
        <v>3168</v>
      </c>
      <c r="K1410">
        <v>465</v>
      </c>
      <c r="L1410">
        <v>465</v>
      </c>
      <c r="M1410">
        <v>0</v>
      </c>
      <c r="N1410">
        <v>369</v>
      </c>
      <c r="O1410">
        <v>0</v>
      </c>
      <c r="P1410">
        <v>498.49200000000002</v>
      </c>
      <c r="Q1410">
        <v>515.61500000000001</v>
      </c>
      <c r="R1410">
        <v>40000</v>
      </c>
      <c r="S1410">
        <v>684920</v>
      </c>
      <c r="T1410">
        <v>0</v>
      </c>
      <c r="U1410">
        <v>0</v>
      </c>
      <c r="V1410">
        <v>684920</v>
      </c>
      <c r="W1410">
        <v>1806</v>
      </c>
      <c r="X1410">
        <v>618046.03899999999</v>
      </c>
      <c r="Y1410">
        <v>619852.03899999999</v>
      </c>
      <c r="Z1410">
        <v>9.5</v>
      </c>
      <c r="AA1410">
        <v>3665674.76</v>
      </c>
      <c r="AB1410">
        <v>7270674.4709999999</v>
      </c>
      <c r="AC1410">
        <v>0.90500000000000003</v>
      </c>
      <c r="AD1410">
        <v>1.9834000000000001</v>
      </c>
      <c r="AE1410">
        <v>18.84</v>
      </c>
      <c r="AH1410">
        <v>0</v>
      </c>
      <c r="AI1410">
        <v>0</v>
      </c>
      <c r="AJ1410">
        <v>0</v>
      </c>
      <c r="AK1410">
        <v>3549.5</v>
      </c>
      <c r="AL1410">
        <v>0</v>
      </c>
    </row>
    <row r="1411" spans="1:38" hidden="1" x14ac:dyDescent="0.25">
      <c r="A1411">
        <v>2600</v>
      </c>
      <c r="B1411" t="s">
        <v>94</v>
      </c>
      <c r="C1411" t="s">
        <v>95</v>
      </c>
      <c r="D1411" t="s">
        <v>3165</v>
      </c>
      <c r="E1411" t="s">
        <v>3169</v>
      </c>
      <c r="F1411" t="s">
        <v>3165</v>
      </c>
      <c r="H1411" t="s">
        <v>3170</v>
      </c>
      <c r="I1411" t="s">
        <v>57</v>
      </c>
      <c r="J1411" t="s">
        <v>3171</v>
      </c>
      <c r="K1411">
        <v>332</v>
      </c>
      <c r="L1411">
        <v>332</v>
      </c>
      <c r="M1411">
        <v>0</v>
      </c>
      <c r="N1411">
        <v>275</v>
      </c>
      <c r="O1411">
        <v>0</v>
      </c>
      <c r="P1411">
        <v>646.95100000000002</v>
      </c>
      <c r="Q1411">
        <v>663.976</v>
      </c>
      <c r="R1411">
        <v>20000</v>
      </c>
      <c r="S1411">
        <v>340500</v>
      </c>
      <c r="T1411">
        <v>0</v>
      </c>
      <c r="U1411">
        <v>0</v>
      </c>
      <c r="V1411">
        <v>340500</v>
      </c>
      <c r="W1411">
        <v>11646</v>
      </c>
      <c r="X1411">
        <v>296506.69099999999</v>
      </c>
      <c r="Y1411">
        <v>308152.69099999999</v>
      </c>
      <c r="Z1411">
        <v>9.5</v>
      </c>
      <c r="AA1411">
        <v>1849753.05</v>
      </c>
      <c r="AB1411">
        <v>3493868.4789999998</v>
      </c>
      <c r="AC1411">
        <v>0.90500000000000003</v>
      </c>
      <c r="AD1411">
        <v>1.8888</v>
      </c>
      <c r="AE1411">
        <v>17.940000000000001</v>
      </c>
      <c r="AH1411">
        <v>0</v>
      </c>
      <c r="AI1411">
        <v>0</v>
      </c>
      <c r="AJ1411">
        <v>0</v>
      </c>
      <c r="AK1411">
        <v>2482.64</v>
      </c>
      <c r="AL1411">
        <v>0</v>
      </c>
    </row>
    <row r="1412" spans="1:38" hidden="1" x14ac:dyDescent="0.25">
      <c r="A1412">
        <v>2601</v>
      </c>
      <c r="B1412" t="s">
        <v>94</v>
      </c>
      <c r="C1412" t="s">
        <v>95</v>
      </c>
      <c r="D1412" t="s">
        <v>3165</v>
      </c>
      <c r="E1412" t="s">
        <v>3169</v>
      </c>
      <c r="F1412" t="s">
        <v>3165</v>
      </c>
      <c r="H1412" t="s">
        <v>3172</v>
      </c>
      <c r="I1412" t="s">
        <v>57</v>
      </c>
      <c r="J1412" t="s">
        <v>3173</v>
      </c>
      <c r="K1412">
        <v>345</v>
      </c>
      <c r="L1412">
        <v>345</v>
      </c>
      <c r="M1412">
        <v>0</v>
      </c>
      <c r="N1412">
        <v>340</v>
      </c>
      <c r="O1412">
        <v>0</v>
      </c>
      <c r="P1412">
        <v>762.70100000000002</v>
      </c>
      <c r="Q1412">
        <v>785.80499999999995</v>
      </c>
      <c r="R1412">
        <v>20000</v>
      </c>
      <c r="S1412">
        <v>462080</v>
      </c>
      <c r="T1412">
        <v>0</v>
      </c>
      <c r="U1412">
        <v>0</v>
      </c>
      <c r="V1412">
        <v>462080</v>
      </c>
      <c r="W1412">
        <v>334</v>
      </c>
      <c r="X1412">
        <v>417847.609</v>
      </c>
      <c r="Y1412">
        <v>418181.609</v>
      </c>
      <c r="Z1412">
        <v>9.5</v>
      </c>
      <c r="AA1412">
        <v>2456587.2400000002</v>
      </c>
      <c r="AB1412">
        <v>4906342.6459999997</v>
      </c>
      <c r="AC1412">
        <v>0.90500000000000003</v>
      </c>
      <c r="AD1412">
        <v>1.9972000000000001</v>
      </c>
      <c r="AE1412">
        <v>18.97</v>
      </c>
      <c r="AH1412">
        <v>0</v>
      </c>
      <c r="AI1412">
        <v>0</v>
      </c>
      <c r="AJ1412">
        <v>0</v>
      </c>
      <c r="AK1412">
        <v>3039.4</v>
      </c>
      <c r="AL1412">
        <v>0</v>
      </c>
    </row>
    <row r="1413" spans="1:38" hidden="1" x14ac:dyDescent="0.25">
      <c r="A1413">
        <v>2603</v>
      </c>
      <c r="B1413" t="s">
        <v>94</v>
      </c>
      <c r="C1413" t="s">
        <v>95</v>
      </c>
      <c r="D1413" t="s">
        <v>3165</v>
      </c>
      <c r="E1413" t="s">
        <v>3166</v>
      </c>
      <c r="F1413" t="s">
        <v>3165</v>
      </c>
      <c r="H1413" t="s">
        <v>3174</v>
      </c>
      <c r="I1413" t="s">
        <v>57</v>
      </c>
      <c r="J1413" t="s">
        <v>3175</v>
      </c>
      <c r="K1413">
        <v>636</v>
      </c>
      <c r="L1413">
        <v>636</v>
      </c>
      <c r="M1413">
        <v>0</v>
      </c>
      <c r="N1413">
        <v>605</v>
      </c>
      <c r="O1413">
        <v>0</v>
      </c>
      <c r="P1413">
        <v>2334.9</v>
      </c>
      <c r="Q1413">
        <v>2546.8000000000002</v>
      </c>
      <c r="R1413">
        <v>2000</v>
      </c>
      <c r="S1413">
        <v>423800</v>
      </c>
      <c r="T1413">
        <v>120000</v>
      </c>
      <c r="U1413">
        <v>0</v>
      </c>
      <c r="V1413">
        <v>543800</v>
      </c>
      <c r="W1413">
        <v>1539</v>
      </c>
      <c r="X1413">
        <v>490600.97</v>
      </c>
      <c r="Y1413">
        <v>492139.97</v>
      </c>
      <c r="Z1413">
        <v>9.5</v>
      </c>
      <c r="AA1413">
        <v>2908777.78</v>
      </c>
      <c r="AB1413">
        <v>5720750.4720000001</v>
      </c>
      <c r="AC1413">
        <v>0.90500000000000003</v>
      </c>
      <c r="AD1413">
        <v>1.9666999999999999</v>
      </c>
      <c r="AE1413">
        <v>18.68</v>
      </c>
      <c r="AH1413">
        <v>0</v>
      </c>
      <c r="AI1413">
        <v>0</v>
      </c>
      <c r="AJ1413">
        <v>0</v>
      </c>
      <c r="AK1413">
        <v>5563</v>
      </c>
      <c r="AL1413">
        <v>0</v>
      </c>
    </row>
    <row r="1414" spans="1:38" hidden="1" x14ac:dyDescent="0.25">
      <c r="A1414">
        <v>2604</v>
      </c>
      <c r="B1414" t="s">
        <v>94</v>
      </c>
      <c r="C1414" t="s">
        <v>95</v>
      </c>
      <c r="D1414" t="s">
        <v>3165</v>
      </c>
      <c r="E1414" t="s">
        <v>3166</v>
      </c>
      <c r="F1414" t="s">
        <v>3165</v>
      </c>
      <c r="H1414" t="s">
        <v>3176</v>
      </c>
      <c r="I1414" t="s">
        <v>57</v>
      </c>
      <c r="J1414" t="s">
        <v>3177</v>
      </c>
      <c r="K1414">
        <v>285</v>
      </c>
      <c r="L1414">
        <v>285</v>
      </c>
      <c r="M1414">
        <v>0</v>
      </c>
      <c r="N1414">
        <v>274</v>
      </c>
      <c r="O1414">
        <v>0</v>
      </c>
      <c r="P1414">
        <v>439.84199999999998</v>
      </c>
      <c r="Q1414">
        <v>446.17</v>
      </c>
      <c r="R1414">
        <v>40000</v>
      </c>
      <c r="S1414">
        <v>253120</v>
      </c>
      <c r="T1414">
        <v>113000</v>
      </c>
      <c r="U1414">
        <v>0</v>
      </c>
      <c r="V1414">
        <v>366120</v>
      </c>
      <c r="W1414">
        <v>479</v>
      </c>
      <c r="X1414">
        <v>330860.35399999999</v>
      </c>
      <c r="Y1414">
        <v>331339.35399999999</v>
      </c>
      <c r="Z1414">
        <v>9.5</v>
      </c>
      <c r="AA1414">
        <v>1947565.3</v>
      </c>
      <c r="AB1414">
        <v>3891667.63</v>
      </c>
      <c r="AC1414">
        <v>0.90500000000000003</v>
      </c>
      <c r="AD1414">
        <v>1.9982</v>
      </c>
      <c r="AE1414">
        <v>18.98</v>
      </c>
      <c r="AH1414">
        <v>0</v>
      </c>
      <c r="AI1414">
        <v>0</v>
      </c>
      <c r="AJ1414">
        <v>0</v>
      </c>
      <c r="AK1414">
        <v>2694.5</v>
      </c>
      <c r="AL1414">
        <v>0</v>
      </c>
    </row>
    <row r="1415" spans="1:38" hidden="1" x14ac:dyDescent="0.25">
      <c r="A1415">
        <v>2605</v>
      </c>
      <c r="B1415" t="s">
        <v>94</v>
      </c>
      <c r="C1415" t="s">
        <v>95</v>
      </c>
      <c r="D1415" t="s">
        <v>3165</v>
      </c>
      <c r="E1415" t="s">
        <v>3169</v>
      </c>
      <c r="F1415" t="s">
        <v>3165</v>
      </c>
      <c r="H1415" t="s">
        <v>3178</v>
      </c>
      <c r="I1415" t="s">
        <v>43</v>
      </c>
      <c r="J1415" t="s">
        <v>3179</v>
      </c>
      <c r="K1415">
        <v>2369</v>
      </c>
      <c r="L1415">
        <v>2369</v>
      </c>
      <c r="M1415">
        <v>0</v>
      </c>
      <c r="N1415">
        <v>0</v>
      </c>
      <c r="O1415">
        <v>0</v>
      </c>
      <c r="P1415">
        <v>1750.383</v>
      </c>
      <c r="Q1415">
        <v>1786.73</v>
      </c>
      <c r="R1415">
        <v>20000</v>
      </c>
      <c r="S1415">
        <v>726940</v>
      </c>
      <c r="T1415">
        <v>80000</v>
      </c>
      <c r="U1415">
        <v>0</v>
      </c>
      <c r="V1415">
        <v>806940</v>
      </c>
      <c r="W1415">
        <v>749826.57</v>
      </c>
      <c r="X1415">
        <v>0</v>
      </c>
      <c r="Y1415">
        <v>749826.57</v>
      </c>
      <c r="Z1415">
        <v>7.08</v>
      </c>
      <c r="AA1415">
        <v>7803547.2800000003</v>
      </c>
      <c r="AB1415">
        <v>7364317.96</v>
      </c>
      <c r="AC1415">
        <v>0.92920000000000003</v>
      </c>
      <c r="AD1415">
        <v>0.94369999999999998</v>
      </c>
      <c r="AE1415">
        <v>6.68</v>
      </c>
      <c r="AH1415">
        <v>0</v>
      </c>
      <c r="AI1415">
        <v>0</v>
      </c>
      <c r="AJ1415">
        <v>0</v>
      </c>
      <c r="AK1415">
        <v>0</v>
      </c>
      <c r="AL1415">
        <v>0</v>
      </c>
    </row>
    <row r="1416" spans="1:38" hidden="1" x14ac:dyDescent="0.25">
      <c r="A1416">
        <v>2606</v>
      </c>
      <c r="B1416" t="s">
        <v>94</v>
      </c>
      <c r="C1416" t="s">
        <v>95</v>
      </c>
      <c r="D1416" t="s">
        <v>3165</v>
      </c>
      <c r="E1416" t="s">
        <v>3166</v>
      </c>
      <c r="F1416" t="s">
        <v>3165</v>
      </c>
      <c r="H1416" t="s">
        <v>3180</v>
      </c>
      <c r="I1416" t="s">
        <v>43</v>
      </c>
      <c r="J1416" t="s">
        <v>3181</v>
      </c>
      <c r="K1416">
        <v>1158</v>
      </c>
      <c r="L1416">
        <v>1158</v>
      </c>
      <c r="M1416">
        <v>0</v>
      </c>
      <c r="N1416">
        <v>0</v>
      </c>
      <c r="O1416">
        <v>0</v>
      </c>
      <c r="P1416">
        <v>1206.2560000000001</v>
      </c>
      <c r="Q1416">
        <v>1237.8140000000001</v>
      </c>
      <c r="R1416">
        <v>20000</v>
      </c>
      <c r="S1416">
        <v>631160</v>
      </c>
      <c r="T1416">
        <v>0</v>
      </c>
      <c r="U1416">
        <v>164000</v>
      </c>
      <c r="V1416">
        <v>467160</v>
      </c>
      <c r="W1416">
        <v>420779.3</v>
      </c>
      <c r="X1416">
        <v>0</v>
      </c>
      <c r="Y1416">
        <v>420779.3</v>
      </c>
      <c r="Z1416">
        <v>9.93</v>
      </c>
      <c r="AA1416">
        <v>4372776.25</v>
      </c>
      <c r="AB1416">
        <v>6211642.4900000002</v>
      </c>
      <c r="AC1416">
        <v>0.90069999999999995</v>
      </c>
      <c r="AD1416">
        <v>1.4205000000000001</v>
      </c>
      <c r="AE1416">
        <v>14.11</v>
      </c>
      <c r="AH1416">
        <v>0</v>
      </c>
      <c r="AI1416">
        <v>0</v>
      </c>
      <c r="AJ1416">
        <v>0</v>
      </c>
      <c r="AK1416">
        <v>0</v>
      </c>
      <c r="AL1416">
        <v>0</v>
      </c>
    </row>
    <row r="1417" spans="1:38" hidden="1" x14ac:dyDescent="0.25">
      <c r="A1417">
        <v>2607</v>
      </c>
      <c r="B1417" t="s">
        <v>94</v>
      </c>
      <c r="C1417" t="s">
        <v>95</v>
      </c>
      <c r="D1417" t="s">
        <v>3182</v>
      </c>
      <c r="E1417" t="s">
        <v>3183</v>
      </c>
      <c r="F1417" t="s">
        <v>3182</v>
      </c>
      <c r="H1417" t="s">
        <v>3184</v>
      </c>
      <c r="I1417" t="s">
        <v>57</v>
      </c>
      <c r="J1417" t="s">
        <v>3185</v>
      </c>
      <c r="K1417">
        <v>568</v>
      </c>
      <c r="L1417">
        <v>568</v>
      </c>
      <c r="M1417">
        <v>0</v>
      </c>
      <c r="N1417">
        <v>532</v>
      </c>
      <c r="O1417">
        <v>0</v>
      </c>
      <c r="P1417">
        <v>448.05799999999999</v>
      </c>
      <c r="Q1417">
        <v>463.11700000000002</v>
      </c>
      <c r="R1417">
        <v>40000</v>
      </c>
      <c r="S1417">
        <v>602360</v>
      </c>
      <c r="T1417">
        <v>0</v>
      </c>
      <c r="U1417">
        <v>0</v>
      </c>
      <c r="V1417">
        <v>602360</v>
      </c>
      <c r="W1417">
        <v>1830</v>
      </c>
      <c r="X1417">
        <v>543304.44400000002</v>
      </c>
      <c r="Y1417">
        <v>545134.44400000002</v>
      </c>
      <c r="Z1417">
        <v>9.5</v>
      </c>
      <c r="AA1417">
        <v>3208651.83</v>
      </c>
      <c r="AB1417">
        <v>6395729.8250000002</v>
      </c>
      <c r="AC1417">
        <v>0.90500000000000003</v>
      </c>
      <c r="AD1417">
        <v>1.9933000000000001</v>
      </c>
      <c r="AE1417">
        <v>18.940000000000001</v>
      </c>
      <c r="AH1417">
        <v>0</v>
      </c>
      <c r="AI1417">
        <v>0</v>
      </c>
      <c r="AJ1417">
        <v>0</v>
      </c>
      <c r="AK1417">
        <v>4795.3999999999996</v>
      </c>
      <c r="AL1417">
        <v>0</v>
      </c>
    </row>
    <row r="1418" spans="1:38" hidden="1" x14ac:dyDescent="0.25">
      <c r="A1418">
        <v>2608</v>
      </c>
      <c r="B1418" t="s">
        <v>94</v>
      </c>
      <c r="C1418" t="s">
        <v>95</v>
      </c>
      <c r="D1418" t="s">
        <v>3182</v>
      </c>
      <c r="E1418" t="s">
        <v>3183</v>
      </c>
      <c r="F1418" t="s">
        <v>3182</v>
      </c>
      <c r="H1418" t="s">
        <v>3186</v>
      </c>
      <c r="I1418" t="s">
        <v>57</v>
      </c>
      <c r="J1418" t="s">
        <v>3187</v>
      </c>
      <c r="K1418">
        <v>446</v>
      </c>
      <c r="L1418">
        <v>446</v>
      </c>
      <c r="M1418">
        <v>0</v>
      </c>
      <c r="N1418">
        <v>349</v>
      </c>
      <c r="O1418">
        <v>0</v>
      </c>
      <c r="P1418">
        <v>346.55799999999999</v>
      </c>
      <c r="Q1418">
        <v>360.86099999999999</v>
      </c>
      <c r="R1418">
        <v>40000</v>
      </c>
      <c r="S1418">
        <v>572120</v>
      </c>
      <c r="T1418">
        <v>0</v>
      </c>
      <c r="U1418">
        <v>0</v>
      </c>
      <c r="V1418">
        <v>572120</v>
      </c>
      <c r="W1418">
        <v>27639</v>
      </c>
      <c r="X1418">
        <v>491674.446</v>
      </c>
      <c r="Y1418">
        <v>519313.446</v>
      </c>
      <c r="Z1418">
        <v>9.23</v>
      </c>
      <c r="AA1418">
        <v>3141152.15</v>
      </c>
      <c r="AB1418">
        <v>7156684.0750000002</v>
      </c>
      <c r="AC1418">
        <v>0.90769999999999995</v>
      </c>
      <c r="AD1418">
        <v>2.2784</v>
      </c>
      <c r="AE1418">
        <v>21.03</v>
      </c>
      <c r="AH1418">
        <v>0</v>
      </c>
      <c r="AI1418">
        <v>0</v>
      </c>
      <c r="AJ1418">
        <v>0</v>
      </c>
      <c r="AK1418">
        <v>3171</v>
      </c>
      <c r="AL1418">
        <v>0</v>
      </c>
    </row>
    <row r="1419" spans="1:38" hidden="1" x14ac:dyDescent="0.25">
      <c r="A1419">
        <v>2609</v>
      </c>
      <c r="B1419" t="s">
        <v>94</v>
      </c>
      <c r="C1419" t="s">
        <v>95</v>
      </c>
      <c r="D1419" t="s">
        <v>3182</v>
      </c>
      <c r="E1419" t="s">
        <v>3188</v>
      </c>
      <c r="F1419" t="s">
        <v>3182</v>
      </c>
      <c r="H1419" t="s">
        <v>3189</v>
      </c>
      <c r="I1419" t="s">
        <v>57</v>
      </c>
      <c r="J1419" t="s">
        <v>3190</v>
      </c>
      <c r="K1419">
        <v>846</v>
      </c>
      <c r="L1419">
        <v>846</v>
      </c>
      <c r="M1419">
        <v>0</v>
      </c>
      <c r="N1419">
        <v>525</v>
      </c>
      <c r="O1419">
        <v>0</v>
      </c>
      <c r="P1419">
        <v>503.62599999999998</v>
      </c>
      <c r="Q1419">
        <v>520.76700000000005</v>
      </c>
      <c r="R1419">
        <v>40000</v>
      </c>
      <c r="S1419">
        <v>685640</v>
      </c>
      <c r="T1419">
        <v>0</v>
      </c>
      <c r="U1419">
        <v>0</v>
      </c>
      <c r="V1419">
        <v>685640</v>
      </c>
      <c r="W1419">
        <v>15125</v>
      </c>
      <c r="X1419">
        <v>605391.44799999997</v>
      </c>
      <c r="Y1419">
        <v>620516.44799999997</v>
      </c>
      <c r="Z1419">
        <v>9.5</v>
      </c>
      <c r="AA1419">
        <v>3721449.3</v>
      </c>
      <c r="AB1419">
        <v>7279137.483</v>
      </c>
      <c r="AC1419">
        <v>0.90500000000000003</v>
      </c>
      <c r="AD1419">
        <v>1.956</v>
      </c>
      <c r="AE1419">
        <v>18.579999999999998</v>
      </c>
      <c r="AH1419">
        <v>0</v>
      </c>
      <c r="AI1419">
        <v>0</v>
      </c>
      <c r="AJ1419">
        <v>0</v>
      </c>
      <c r="AK1419">
        <v>4794.8</v>
      </c>
      <c r="AL1419">
        <v>0</v>
      </c>
    </row>
    <row r="1420" spans="1:38" hidden="1" x14ac:dyDescent="0.25">
      <c r="A1420">
        <v>2612</v>
      </c>
      <c r="B1420" t="s">
        <v>94</v>
      </c>
      <c r="C1420" t="s">
        <v>95</v>
      </c>
      <c r="D1420" t="s">
        <v>3165</v>
      </c>
      <c r="E1420" t="s">
        <v>3169</v>
      </c>
      <c r="F1420" t="s">
        <v>3165</v>
      </c>
      <c r="H1420" t="s">
        <v>3191</v>
      </c>
      <c r="I1420" t="s">
        <v>57</v>
      </c>
      <c r="J1420" t="s">
        <v>3192</v>
      </c>
      <c r="K1420">
        <v>446</v>
      </c>
      <c r="L1420">
        <v>446</v>
      </c>
      <c r="M1420">
        <v>0</v>
      </c>
      <c r="N1420">
        <v>436</v>
      </c>
      <c r="O1420">
        <v>0</v>
      </c>
      <c r="P1420">
        <v>727.11300000000006</v>
      </c>
      <c r="Q1420">
        <v>752.00599999999997</v>
      </c>
      <c r="R1420">
        <v>20000</v>
      </c>
      <c r="S1420">
        <v>497860</v>
      </c>
      <c r="T1420">
        <v>0</v>
      </c>
      <c r="U1420">
        <v>0</v>
      </c>
      <c r="V1420">
        <v>497860</v>
      </c>
      <c r="W1420">
        <v>313</v>
      </c>
      <c r="X1420">
        <v>450249.52399999998</v>
      </c>
      <c r="Y1420">
        <v>450562.52399999998</v>
      </c>
      <c r="Z1420">
        <v>9.5</v>
      </c>
      <c r="AA1420">
        <v>2646079.7599999998</v>
      </c>
      <c r="AB1420">
        <v>5288039.99</v>
      </c>
      <c r="AC1420">
        <v>0.90500000000000003</v>
      </c>
      <c r="AD1420">
        <v>1.9984</v>
      </c>
      <c r="AE1420">
        <v>18.98</v>
      </c>
      <c r="AH1420">
        <v>0</v>
      </c>
      <c r="AI1420">
        <v>0</v>
      </c>
      <c r="AJ1420">
        <v>0</v>
      </c>
      <c r="AK1420">
        <v>4097.2</v>
      </c>
      <c r="AL1420">
        <v>0</v>
      </c>
    </row>
    <row r="1421" spans="1:38" hidden="1" x14ac:dyDescent="0.25">
      <c r="A1421">
        <v>2613</v>
      </c>
      <c r="B1421" t="s">
        <v>94</v>
      </c>
      <c r="C1421" t="s">
        <v>95</v>
      </c>
      <c r="D1421" t="s">
        <v>3165</v>
      </c>
      <c r="E1421" t="s">
        <v>3169</v>
      </c>
      <c r="F1421" t="s">
        <v>3165</v>
      </c>
      <c r="H1421" t="s">
        <v>3193</v>
      </c>
      <c r="I1421" t="s">
        <v>57</v>
      </c>
      <c r="J1421" t="s">
        <v>3194</v>
      </c>
      <c r="K1421">
        <v>452</v>
      </c>
      <c r="L1421">
        <v>452</v>
      </c>
      <c r="M1421">
        <v>0</v>
      </c>
      <c r="N1421">
        <v>423</v>
      </c>
      <c r="O1421">
        <v>0</v>
      </c>
      <c r="P1421">
        <v>790.18200000000002</v>
      </c>
      <c r="Q1421">
        <v>812.16700000000003</v>
      </c>
      <c r="R1421">
        <v>20000</v>
      </c>
      <c r="S1421">
        <v>439700</v>
      </c>
      <c r="T1421">
        <v>348000</v>
      </c>
      <c r="U1421">
        <v>0</v>
      </c>
      <c r="V1421">
        <v>787700</v>
      </c>
      <c r="W1421">
        <v>1698</v>
      </c>
      <c r="X1421">
        <v>711169.46100000001</v>
      </c>
      <c r="Y1421">
        <v>712867.46100000001</v>
      </c>
      <c r="Z1421">
        <v>9.5</v>
      </c>
      <c r="AA1421">
        <v>4192767.43</v>
      </c>
      <c r="AB1421">
        <v>8371160.3119999999</v>
      </c>
      <c r="AC1421">
        <v>0.90500000000000003</v>
      </c>
      <c r="AD1421">
        <v>1.9965999999999999</v>
      </c>
      <c r="AE1421">
        <v>18.97</v>
      </c>
      <c r="AH1421">
        <v>0</v>
      </c>
      <c r="AI1421">
        <v>0</v>
      </c>
      <c r="AJ1421">
        <v>0</v>
      </c>
      <c r="AK1421">
        <v>4002.8</v>
      </c>
      <c r="AL1421">
        <v>0</v>
      </c>
    </row>
    <row r="1422" spans="1:38" hidden="1" x14ac:dyDescent="0.25">
      <c r="A1422">
        <v>2614</v>
      </c>
      <c r="B1422" t="s">
        <v>94</v>
      </c>
      <c r="C1422" t="s">
        <v>95</v>
      </c>
      <c r="D1422" t="s">
        <v>96</v>
      </c>
      <c r="E1422" t="s">
        <v>97</v>
      </c>
      <c r="F1422" t="s">
        <v>96</v>
      </c>
      <c r="H1422" t="s">
        <v>3195</v>
      </c>
      <c r="I1422" t="s">
        <v>50</v>
      </c>
      <c r="J1422" t="s">
        <v>3196</v>
      </c>
      <c r="K1422">
        <v>941</v>
      </c>
      <c r="L1422">
        <v>941</v>
      </c>
      <c r="M1422">
        <v>0</v>
      </c>
      <c r="N1422">
        <v>15</v>
      </c>
      <c r="O1422">
        <v>0</v>
      </c>
      <c r="P1422">
        <v>0</v>
      </c>
      <c r="Q1422">
        <v>0</v>
      </c>
      <c r="R1422">
        <v>40000</v>
      </c>
      <c r="S1422">
        <v>0</v>
      </c>
      <c r="T1422">
        <v>84000</v>
      </c>
      <c r="U1422">
        <v>0</v>
      </c>
      <c r="V1422">
        <v>84000</v>
      </c>
      <c r="W1422">
        <v>76816.66</v>
      </c>
      <c r="X1422">
        <v>0</v>
      </c>
      <c r="Y1422">
        <v>76816.66</v>
      </c>
      <c r="Z1422">
        <v>8.5500000000000007</v>
      </c>
      <c r="AA1422">
        <v>883762.59</v>
      </c>
      <c r="AB1422">
        <v>988554.6</v>
      </c>
      <c r="AC1422">
        <v>0.91449999999999998</v>
      </c>
      <c r="AD1422">
        <v>1.1186</v>
      </c>
      <c r="AE1422">
        <v>9.56</v>
      </c>
      <c r="AH1422">
        <v>0</v>
      </c>
      <c r="AI1422">
        <v>0</v>
      </c>
      <c r="AJ1422">
        <v>0</v>
      </c>
      <c r="AK1422">
        <v>150</v>
      </c>
      <c r="AL1422">
        <v>0</v>
      </c>
    </row>
    <row r="1423" spans="1:38" hidden="1" x14ac:dyDescent="0.25">
      <c r="A1423">
        <v>2621</v>
      </c>
      <c r="B1423" t="s">
        <v>94</v>
      </c>
      <c r="C1423" t="s">
        <v>95</v>
      </c>
      <c r="D1423" t="s">
        <v>3165</v>
      </c>
      <c r="E1423" t="s">
        <v>3166</v>
      </c>
      <c r="F1423" t="s">
        <v>3165</v>
      </c>
      <c r="H1423" t="s">
        <v>3197</v>
      </c>
      <c r="I1423" t="s">
        <v>57</v>
      </c>
      <c r="J1423" t="s">
        <v>3198</v>
      </c>
      <c r="K1423">
        <v>80</v>
      </c>
      <c r="L1423">
        <v>80</v>
      </c>
      <c r="M1423">
        <v>0</v>
      </c>
      <c r="N1423">
        <v>71</v>
      </c>
      <c r="O1423">
        <v>0</v>
      </c>
      <c r="P1423">
        <v>644.524</v>
      </c>
      <c r="Q1423">
        <v>666.96799999999996</v>
      </c>
      <c r="R1423">
        <v>40000</v>
      </c>
      <c r="S1423">
        <v>897760</v>
      </c>
      <c r="T1423">
        <v>0</v>
      </c>
      <c r="U1423">
        <v>748000</v>
      </c>
      <c r="V1423">
        <v>149760</v>
      </c>
      <c r="W1423">
        <v>513</v>
      </c>
      <c r="X1423">
        <v>135019.92199999999</v>
      </c>
      <c r="Y1423">
        <v>135532.92199999999</v>
      </c>
      <c r="Z1423">
        <v>9.5</v>
      </c>
      <c r="AA1423">
        <v>798700.45</v>
      </c>
      <c r="AB1423">
        <v>1595934.36</v>
      </c>
      <c r="AC1423">
        <v>0.90500000000000003</v>
      </c>
      <c r="AD1423">
        <v>1.9982</v>
      </c>
      <c r="AE1423">
        <v>18.98</v>
      </c>
      <c r="AH1423">
        <v>0</v>
      </c>
      <c r="AI1423">
        <v>0</v>
      </c>
      <c r="AJ1423">
        <v>0</v>
      </c>
      <c r="AK1423">
        <v>676.3</v>
      </c>
      <c r="AL1423">
        <v>0</v>
      </c>
    </row>
    <row r="1424" spans="1:38" hidden="1" x14ac:dyDescent="0.25">
      <c r="A1424">
        <v>2624</v>
      </c>
      <c r="B1424" t="s">
        <v>45</v>
      </c>
      <c r="C1424" t="s">
        <v>155</v>
      </c>
      <c r="D1424" t="s">
        <v>912</v>
      </c>
      <c r="E1424" t="s">
        <v>3199</v>
      </c>
      <c r="F1424" t="s">
        <v>912</v>
      </c>
      <c r="H1424" t="s">
        <v>3200</v>
      </c>
      <c r="I1424" t="s">
        <v>50</v>
      </c>
      <c r="J1424" t="s">
        <v>3201</v>
      </c>
      <c r="K1424">
        <v>4</v>
      </c>
      <c r="L1424">
        <v>4</v>
      </c>
      <c r="M1424">
        <v>0</v>
      </c>
      <c r="N1424">
        <v>4</v>
      </c>
      <c r="O1424">
        <v>0</v>
      </c>
      <c r="P1424">
        <v>183.8</v>
      </c>
      <c r="Q1424">
        <v>440.8</v>
      </c>
      <c r="R1424">
        <v>2000</v>
      </c>
      <c r="S1424">
        <v>514000</v>
      </c>
      <c r="T1424">
        <v>0</v>
      </c>
      <c r="U1424">
        <v>509200</v>
      </c>
      <c r="V1424">
        <v>4800</v>
      </c>
      <c r="W1424">
        <v>0</v>
      </c>
      <c r="X1424">
        <v>4418.4799999999996</v>
      </c>
      <c r="Y1424">
        <v>4418.4799999999996</v>
      </c>
      <c r="Z1424">
        <v>7.95</v>
      </c>
      <c r="AA1424">
        <v>25936.48</v>
      </c>
      <c r="AB1424">
        <v>51872.955999999998</v>
      </c>
      <c r="AC1424">
        <v>0.92049999999999998</v>
      </c>
      <c r="AD1424">
        <v>2</v>
      </c>
      <c r="AE1424">
        <v>15.9</v>
      </c>
      <c r="AH1424">
        <v>0</v>
      </c>
      <c r="AI1424">
        <v>0</v>
      </c>
      <c r="AJ1424">
        <v>0</v>
      </c>
      <c r="AK1424">
        <v>40</v>
      </c>
      <c r="AL1424">
        <v>0</v>
      </c>
    </row>
    <row r="1425" spans="1:38" hidden="1" x14ac:dyDescent="0.25">
      <c r="A1425">
        <v>2627</v>
      </c>
      <c r="B1425" t="s">
        <v>71</v>
      </c>
      <c r="C1425" t="s">
        <v>72</v>
      </c>
      <c r="D1425" t="s">
        <v>73</v>
      </c>
      <c r="E1425" t="s">
        <v>85</v>
      </c>
      <c r="F1425" t="s">
        <v>73</v>
      </c>
      <c r="H1425" t="s">
        <v>3202</v>
      </c>
      <c r="I1425" t="s">
        <v>378</v>
      </c>
      <c r="J1425" t="s">
        <v>3203</v>
      </c>
      <c r="K1425">
        <v>9245</v>
      </c>
      <c r="L1425">
        <v>9245</v>
      </c>
      <c r="M1425">
        <v>0</v>
      </c>
      <c r="N1425">
        <v>196</v>
      </c>
      <c r="O1425">
        <v>0</v>
      </c>
      <c r="P1425">
        <v>3275.9050000000002</v>
      </c>
      <c r="Q1425">
        <v>3331.038</v>
      </c>
      <c r="R1425">
        <v>20000</v>
      </c>
      <c r="S1425">
        <v>1102660</v>
      </c>
      <c r="T1425">
        <v>0</v>
      </c>
      <c r="U1425">
        <v>0</v>
      </c>
      <c r="V1425">
        <v>1102660</v>
      </c>
      <c r="W1425">
        <v>725849.16</v>
      </c>
      <c r="X1425">
        <v>256236.91</v>
      </c>
      <c r="Y1425">
        <v>982086.07</v>
      </c>
      <c r="Z1425">
        <v>10.93</v>
      </c>
      <c r="AA1425">
        <v>9158499.1699999999</v>
      </c>
      <c r="AB1425">
        <v>11652702.772</v>
      </c>
      <c r="AC1425">
        <v>0.89070000000000005</v>
      </c>
      <c r="AD1425">
        <v>1.2723</v>
      </c>
      <c r="AE1425">
        <v>13.91</v>
      </c>
      <c r="AH1425">
        <v>0</v>
      </c>
      <c r="AI1425">
        <v>0</v>
      </c>
      <c r="AJ1425">
        <v>0</v>
      </c>
      <c r="AK1425">
        <v>1954.5</v>
      </c>
      <c r="AL1425">
        <v>0</v>
      </c>
    </row>
    <row r="1426" spans="1:38" hidden="1" x14ac:dyDescent="0.25">
      <c r="A1426">
        <v>2628</v>
      </c>
      <c r="B1426" t="s">
        <v>71</v>
      </c>
      <c r="C1426" t="s">
        <v>108</v>
      </c>
      <c r="D1426" t="s">
        <v>290</v>
      </c>
      <c r="E1426" t="s">
        <v>299</v>
      </c>
      <c r="F1426" t="s">
        <v>290</v>
      </c>
      <c r="H1426" t="s">
        <v>3204</v>
      </c>
      <c r="I1426" t="s">
        <v>50</v>
      </c>
      <c r="J1426" t="s">
        <v>3205</v>
      </c>
      <c r="K1426">
        <v>213</v>
      </c>
      <c r="L1426">
        <v>213</v>
      </c>
      <c r="M1426">
        <v>0</v>
      </c>
      <c r="N1426">
        <v>48</v>
      </c>
      <c r="O1426">
        <v>0</v>
      </c>
      <c r="P1426">
        <v>234.17599999999999</v>
      </c>
      <c r="Q1426">
        <v>243.05099999999999</v>
      </c>
      <c r="R1426">
        <v>40000</v>
      </c>
      <c r="S1426">
        <v>355000</v>
      </c>
      <c r="T1426">
        <v>0</v>
      </c>
      <c r="U1426">
        <v>280000</v>
      </c>
      <c r="V1426">
        <v>75000</v>
      </c>
      <c r="W1426">
        <v>12956</v>
      </c>
      <c r="X1426">
        <v>56737.919999999998</v>
      </c>
      <c r="Y1426">
        <v>69693.919999999998</v>
      </c>
      <c r="Z1426">
        <v>7.07</v>
      </c>
      <c r="AA1426">
        <v>499560.21</v>
      </c>
      <c r="AB1426">
        <v>818019.16</v>
      </c>
      <c r="AC1426">
        <v>0.92930000000000001</v>
      </c>
      <c r="AD1426">
        <v>1.6375</v>
      </c>
      <c r="AE1426">
        <v>11.58</v>
      </c>
      <c r="AH1426">
        <v>0</v>
      </c>
      <c r="AI1426">
        <v>0</v>
      </c>
      <c r="AJ1426">
        <v>0</v>
      </c>
      <c r="AK1426">
        <v>480</v>
      </c>
      <c r="AL1426">
        <v>0</v>
      </c>
    </row>
    <row r="1427" spans="1:38" hidden="1" x14ac:dyDescent="0.25">
      <c r="A1427">
        <v>2633</v>
      </c>
      <c r="B1427" t="s">
        <v>52</v>
      </c>
      <c r="C1427" t="s">
        <v>53</v>
      </c>
      <c r="D1427" t="s">
        <v>54</v>
      </c>
      <c r="E1427" t="s">
        <v>55</v>
      </c>
      <c r="F1427" t="s">
        <v>54</v>
      </c>
      <c r="H1427" t="s">
        <v>3206</v>
      </c>
      <c r="I1427" t="s">
        <v>50</v>
      </c>
      <c r="J1427" t="s">
        <v>3207</v>
      </c>
      <c r="K1427">
        <v>725</v>
      </c>
      <c r="L1427">
        <v>725</v>
      </c>
      <c r="M1427">
        <v>0</v>
      </c>
      <c r="N1427">
        <v>178</v>
      </c>
      <c r="O1427">
        <v>0</v>
      </c>
      <c r="P1427">
        <v>1733.7370000000001</v>
      </c>
      <c r="Q1427">
        <v>1733.7370000000001</v>
      </c>
      <c r="R1427">
        <v>20000</v>
      </c>
      <c r="S1427">
        <v>0</v>
      </c>
      <c r="T1427">
        <v>479440</v>
      </c>
      <c r="U1427">
        <v>0</v>
      </c>
      <c r="V1427">
        <v>479440</v>
      </c>
      <c r="W1427">
        <v>281488.40000000002</v>
      </c>
      <c r="X1427">
        <v>188427.304</v>
      </c>
      <c r="Y1427">
        <v>469915.70400000003</v>
      </c>
      <c r="Z1427">
        <v>1.99</v>
      </c>
      <c r="AA1427">
        <v>4168892.98</v>
      </c>
      <c r="AB1427">
        <v>4872426.6210000003</v>
      </c>
      <c r="AC1427">
        <v>0.98009999999999997</v>
      </c>
      <c r="AD1427">
        <v>1.1688000000000001</v>
      </c>
      <c r="AE1427">
        <v>2.33</v>
      </c>
      <c r="AH1427">
        <v>0</v>
      </c>
      <c r="AI1427">
        <v>0</v>
      </c>
      <c r="AJ1427">
        <v>0</v>
      </c>
      <c r="AK1427">
        <v>1524</v>
      </c>
      <c r="AL1427">
        <v>0</v>
      </c>
    </row>
    <row r="1428" spans="1:38" x14ac:dyDescent="0.25">
      <c r="A1428">
        <v>2641</v>
      </c>
      <c r="B1428" t="s">
        <v>71</v>
      </c>
      <c r="C1428" t="s">
        <v>72</v>
      </c>
      <c r="D1428" t="s">
        <v>275</v>
      </c>
      <c r="E1428" t="s">
        <v>1181</v>
      </c>
      <c r="F1428" t="s">
        <v>275</v>
      </c>
      <c r="H1428" t="s">
        <v>3208</v>
      </c>
      <c r="I1428" t="s">
        <v>57</v>
      </c>
      <c r="J1428" t="s">
        <v>3209</v>
      </c>
      <c r="K1428">
        <v>82</v>
      </c>
      <c r="L1428">
        <v>82</v>
      </c>
      <c r="M1428">
        <v>0</v>
      </c>
      <c r="N1428">
        <v>82</v>
      </c>
      <c r="O1428">
        <v>0</v>
      </c>
      <c r="P1428">
        <v>577.51099999999997</v>
      </c>
      <c r="Q1428">
        <v>586.17200000000003</v>
      </c>
      <c r="R1428">
        <v>20000</v>
      </c>
      <c r="S1428">
        <v>173220</v>
      </c>
      <c r="T1428">
        <v>0</v>
      </c>
      <c r="U1428">
        <v>0</v>
      </c>
      <c r="V1428">
        <v>173220</v>
      </c>
      <c r="W1428">
        <v>0</v>
      </c>
      <c r="X1428">
        <v>156764.32</v>
      </c>
      <c r="Y1428">
        <v>156764.32</v>
      </c>
      <c r="Z1428">
        <v>9.5</v>
      </c>
      <c r="AA1428">
        <v>920206.46</v>
      </c>
      <c r="AB1428">
        <v>942650.522</v>
      </c>
      <c r="AC1428">
        <v>0.90500000000000003</v>
      </c>
      <c r="AD1428">
        <v>1.0244</v>
      </c>
      <c r="AE1428">
        <v>9.73</v>
      </c>
      <c r="AH1428">
        <v>0</v>
      </c>
      <c r="AI1428">
        <v>0</v>
      </c>
      <c r="AJ1428">
        <v>0</v>
      </c>
      <c r="AK1428">
        <v>820</v>
      </c>
      <c r="AL1428">
        <v>0</v>
      </c>
    </row>
    <row r="1429" spans="1:38" hidden="1" x14ac:dyDescent="0.25">
      <c r="A1429">
        <v>2647</v>
      </c>
      <c r="B1429" t="s">
        <v>94</v>
      </c>
      <c r="C1429" t="s">
        <v>102</v>
      </c>
      <c r="D1429" t="s">
        <v>3210</v>
      </c>
      <c r="E1429" t="s">
        <v>3211</v>
      </c>
      <c r="F1429" t="s">
        <v>3210</v>
      </c>
      <c r="H1429" t="s">
        <v>3212</v>
      </c>
      <c r="I1429" t="s">
        <v>57</v>
      </c>
      <c r="J1429" t="s">
        <v>3213</v>
      </c>
      <c r="K1429">
        <v>302</v>
      </c>
      <c r="L1429">
        <v>302</v>
      </c>
      <c r="M1429">
        <v>0</v>
      </c>
      <c r="N1429">
        <v>301</v>
      </c>
      <c r="O1429">
        <v>0</v>
      </c>
      <c r="P1429">
        <v>476.07299999999998</v>
      </c>
      <c r="Q1429">
        <v>492.72699999999998</v>
      </c>
      <c r="R1429">
        <v>40000</v>
      </c>
      <c r="S1429">
        <v>666160</v>
      </c>
      <c r="T1429">
        <v>0</v>
      </c>
      <c r="U1429">
        <v>200000</v>
      </c>
      <c r="V1429">
        <v>466160</v>
      </c>
      <c r="W1429">
        <v>80</v>
      </c>
      <c r="X1429">
        <v>488900</v>
      </c>
      <c r="Y1429">
        <v>488980</v>
      </c>
      <c r="Z1429">
        <v>-4.9000000000000004</v>
      </c>
      <c r="AA1429">
        <v>2870620.76</v>
      </c>
      <c r="AB1429">
        <v>5740311.7599999998</v>
      </c>
      <c r="AC1429">
        <v>1.0489999999999999</v>
      </c>
      <c r="AD1429">
        <v>1.9997</v>
      </c>
      <c r="AE1429">
        <v>-9.8000000000000007</v>
      </c>
      <c r="AH1429">
        <v>0</v>
      </c>
      <c r="AI1429">
        <v>0</v>
      </c>
      <c r="AJ1429">
        <v>0</v>
      </c>
      <c r="AK1429">
        <v>2444.5</v>
      </c>
      <c r="AL1429">
        <v>0</v>
      </c>
    </row>
    <row r="1430" spans="1:38" hidden="1" x14ac:dyDescent="0.25">
      <c r="A1430">
        <v>2648</v>
      </c>
      <c r="B1430" t="s">
        <v>94</v>
      </c>
      <c r="C1430" t="s">
        <v>102</v>
      </c>
      <c r="D1430" t="s">
        <v>3210</v>
      </c>
      <c r="E1430" t="s">
        <v>3211</v>
      </c>
      <c r="F1430" t="s">
        <v>3210</v>
      </c>
      <c r="H1430" t="s">
        <v>3214</v>
      </c>
      <c r="I1430" t="s">
        <v>57</v>
      </c>
      <c r="J1430" t="s">
        <v>3215</v>
      </c>
      <c r="K1430">
        <v>545</v>
      </c>
      <c r="L1430">
        <v>545</v>
      </c>
      <c r="M1430">
        <v>0</v>
      </c>
      <c r="N1430">
        <v>545</v>
      </c>
      <c r="O1430">
        <v>0</v>
      </c>
      <c r="P1430">
        <v>513.22</v>
      </c>
      <c r="Q1430">
        <v>528.26599999999996</v>
      </c>
      <c r="R1430">
        <v>40000</v>
      </c>
      <c r="S1430">
        <v>601840</v>
      </c>
      <c r="T1430">
        <v>0</v>
      </c>
      <c r="U1430">
        <v>0</v>
      </c>
      <c r="V1430">
        <v>601840</v>
      </c>
      <c r="W1430">
        <v>0</v>
      </c>
      <c r="X1430">
        <v>544666.87800000003</v>
      </c>
      <c r="Y1430">
        <v>544666.87800000003</v>
      </c>
      <c r="Z1430">
        <v>9.5</v>
      </c>
      <c r="AA1430">
        <v>3197194.94</v>
      </c>
      <c r="AB1430">
        <v>6394389.5140000004</v>
      </c>
      <c r="AC1430">
        <v>0.90500000000000003</v>
      </c>
      <c r="AD1430">
        <v>2</v>
      </c>
      <c r="AE1430">
        <v>19</v>
      </c>
      <c r="AH1430">
        <v>0</v>
      </c>
      <c r="AI1430">
        <v>0</v>
      </c>
      <c r="AJ1430">
        <v>0</v>
      </c>
      <c r="AK1430">
        <v>4354.2</v>
      </c>
      <c r="AL1430">
        <v>0</v>
      </c>
    </row>
    <row r="1431" spans="1:38" hidden="1" x14ac:dyDescent="0.25">
      <c r="A1431">
        <v>2649</v>
      </c>
      <c r="B1431" t="s">
        <v>94</v>
      </c>
      <c r="C1431" t="s">
        <v>102</v>
      </c>
      <c r="D1431" t="s">
        <v>3210</v>
      </c>
      <c r="E1431" t="s">
        <v>3211</v>
      </c>
      <c r="F1431" t="s">
        <v>3210</v>
      </c>
      <c r="H1431" t="s">
        <v>3216</v>
      </c>
      <c r="I1431" t="s">
        <v>57</v>
      </c>
      <c r="J1431" t="s">
        <v>3217</v>
      </c>
      <c r="K1431">
        <v>753</v>
      </c>
      <c r="L1431">
        <v>753</v>
      </c>
      <c r="M1431">
        <v>0</v>
      </c>
      <c r="N1431">
        <v>752</v>
      </c>
      <c r="O1431">
        <v>0</v>
      </c>
      <c r="P1431">
        <v>530.67600000000004</v>
      </c>
      <c r="Q1431">
        <v>549.49099999999999</v>
      </c>
      <c r="R1431">
        <v>40000</v>
      </c>
      <c r="S1431">
        <v>752600</v>
      </c>
      <c r="T1431">
        <v>50000</v>
      </c>
      <c r="U1431">
        <v>0</v>
      </c>
      <c r="V1431">
        <v>802600</v>
      </c>
      <c r="W1431">
        <v>0</v>
      </c>
      <c r="X1431">
        <v>682936.429</v>
      </c>
      <c r="Y1431">
        <v>682936.429</v>
      </c>
      <c r="Z1431">
        <v>14.91</v>
      </c>
      <c r="AA1431">
        <v>4011286.73</v>
      </c>
      <c r="AB1431">
        <v>8000457.4610000001</v>
      </c>
      <c r="AC1431">
        <v>0.85089999999999999</v>
      </c>
      <c r="AD1431">
        <v>1.9944999999999999</v>
      </c>
      <c r="AE1431">
        <v>29.74</v>
      </c>
      <c r="AH1431">
        <v>0</v>
      </c>
      <c r="AI1431">
        <v>0</v>
      </c>
      <c r="AJ1431">
        <v>0</v>
      </c>
      <c r="AK1431">
        <v>6192.3</v>
      </c>
      <c r="AL1431">
        <v>0</v>
      </c>
    </row>
    <row r="1432" spans="1:38" hidden="1" x14ac:dyDescent="0.25">
      <c r="A1432">
        <v>2650</v>
      </c>
      <c r="B1432" t="s">
        <v>94</v>
      </c>
      <c r="C1432" t="s">
        <v>102</v>
      </c>
      <c r="D1432" t="s">
        <v>3210</v>
      </c>
      <c r="E1432" t="s">
        <v>3211</v>
      </c>
      <c r="F1432" t="s">
        <v>3210</v>
      </c>
      <c r="H1432" t="s">
        <v>3218</v>
      </c>
      <c r="I1432" t="s">
        <v>57</v>
      </c>
      <c r="J1432" t="s">
        <v>3219</v>
      </c>
      <c r="K1432">
        <v>415</v>
      </c>
      <c r="L1432">
        <v>415</v>
      </c>
      <c r="M1432">
        <v>0</v>
      </c>
      <c r="N1432">
        <v>415</v>
      </c>
      <c r="O1432">
        <v>0</v>
      </c>
      <c r="P1432">
        <v>52.91</v>
      </c>
      <c r="Q1432">
        <v>58.759</v>
      </c>
      <c r="R1432">
        <v>40000</v>
      </c>
      <c r="S1432">
        <v>233960</v>
      </c>
      <c r="T1432">
        <v>250000</v>
      </c>
      <c r="U1432">
        <v>0</v>
      </c>
      <c r="V1432">
        <v>483960</v>
      </c>
      <c r="W1432">
        <v>0</v>
      </c>
      <c r="X1432">
        <v>212277.622</v>
      </c>
      <c r="Y1432">
        <v>212277.622</v>
      </c>
      <c r="Z1432">
        <v>56.14</v>
      </c>
      <c r="AA1432">
        <v>1246068.8500000001</v>
      </c>
      <c r="AB1432">
        <v>2488951.7960000001</v>
      </c>
      <c r="AC1432">
        <v>0.43859999999999999</v>
      </c>
      <c r="AD1432">
        <v>1.9974000000000001</v>
      </c>
      <c r="AE1432">
        <v>112.13</v>
      </c>
      <c r="AH1432">
        <v>0</v>
      </c>
      <c r="AI1432">
        <v>0</v>
      </c>
      <c r="AJ1432">
        <v>0</v>
      </c>
      <c r="AK1432">
        <v>3120.4</v>
      </c>
      <c r="AL1432">
        <v>0</v>
      </c>
    </row>
    <row r="1433" spans="1:38" hidden="1" x14ac:dyDescent="0.25">
      <c r="A1433">
        <v>2654</v>
      </c>
      <c r="B1433" t="s">
        <v>94</v>
      </c>
      <c r="C1433" t="s">
        <v>102</v>
      </c>
      <c r="D1433" t="s">
        <v>3210</v>
      </c>
      <c r="E1433" t="s">
        <v>3211</v>
      </c>
      <c r="F1433" t="s">
        <v>3210</v>
      </c>
      <c r="H1433" t="s">
        <v>3220</v>
      </c>
      <c r="I1433" t="s">
        <v>57</v>
      </c>
      <c r="J1433" t="s">
        <v>3221</v>
      </c>
      <c r="K1433">
        <v>442</v>
      </c>
      <c r="L1433">
        <v>442</v>
      </c>
      <c r="M1433">
        <v>0</v>
      </c>
      <c r="N1433">
        <v>441</v>
      </c>
      <c r="O1433">
        <v>0</v>
      </c>
      <c r="P1433">
        <v>661.63199999999995</v>
      </c>
      <c r="Q1433">
        <v>673.596</v>
      </c>
      <c r="R1433">
        <v>40000</v>
      </c>
      <c r="S1433">
        <v>478560</v>
      </c>
      <c r="T1433">
        <v>0</v>
      </c>
      <c r="U1433">
        <v>0</v>
      </c>
      <c r="V1433">
        <v>478560</v>
      </c>
      <c r="W1433">
        <v>0</v>
      </c>
      <c r="X1433">
        <v>433098.6</v>
      </c>
      <c r="Y1433">
        <v>433098.6</v>
      </c>
      <c r="Z1433">
        <v>9.5</v>
      </c>
      <c r="AA1433">
        <v>2542288.9700000002</v>
      </c>
      <c r="AB1433">
        <v>5084577.7779999999</v>
      </c>
      <c r="AC1433">
        <v>0.90500000000000003</v>
      </c>
      <c r="AD1433">
        <v>2</v>
      </c>
      <c r="AE1433">
        <v>19</v>
      </c>
      <c r="AH1433">
        <v>0</v>
      </c>
      <c r="AI1433">
        <v>0</v>
      </c>
      <c r="AJ1433">
        <v>0</v>
      </c>
      <c r="AK1433">
        <v>3637.1</v>
      </c>
      <c r="AL1433">
        <v>0</v>
      </c>
    </row>
    <row r="1434" spans="1:38" hidden="1" x14ac:dyDescent="0.25">
      <c r="A1434">
        <v>2656</v>
      </c>
      <c r="B1434" t="s">
        <v>94</v>
      </c>
      <c r="C1434" t="s">
        <v>102</v>
      </c>
      <c r="D1434" t="s">
        <v>3210</v>
      </c>
      <c r="E1434" t="s">
        <v>3211</v>
      </c>
      <c r="F1434" t="s">
        <v>3210</v>
      </c>
      <c r="H1434" t="s">
        <v>3222</v>
      </c>
      <c r="I1434" t="s">
        <v>43</v>
      </c>
      <c r="J1434" t="s">
        <v>3223</v>
      </c>
      <c r="K1434">
        <v>25</v>
      </c>
      <c r="L1434">
        <v>25</v>
      </c>
      <c r="M1434">
        <v>0</v>
      </c>
      <c r="N1434">
        <v>0</v>
      </c>
      <c r="O1434">
        <v>0</v>
      </c>
      <c r="P1434">
        <v>131.28399999999999</v>
      </c>
      <c r="Q1434">
        <v>140.06</v>
      </c>
      <c r="R1434">
        <v>20000</v>
      </c>
      <c r="S1434">
        <v>175520</v>
      </c>
      <c r="T1434">
        <v>0</v>
      </c>
      <c r="U1434">
        <v>151000</v>
      </c>
      <c r="V1434">
        <v>24520</v>
      </c>
      <c r="W1434">
        <v>21381</v>
      </c>
      <c r="X1434">
        <v>0</v>
      </c>
      <c r="Y1434">
        <v>21381</v>
      </c>
      <c r="Z1434">
        <v>12.8</v>
      </c>
      <c r="AA1434">
        <v>212105.13</v>
      </c>
      <c r="AB1434">
        <v>166158.13</v>
      </c>
      <c r="AC1434">
        <v>0.872</v>
      </c>
      <c r="AD1434">
        <v>0.78339999999999999</v>
      </c>
      <c r="AE1434">
        <v>10.029999999999999</v>
      </c>
      <c r="AH1434">
        <v>0</v>
      </c>
      <c r="AI1434">
        <v>0</v>
      </c>
      <c r="AJ1434">
        <v>0</v>
      </c>
      <c r="AK1434">
        <v>0</v>
      </c>
      <c r="AL1434">
        <v>0</v>
      </c>
    </row>
    <row r="1435" spans="1:38" hidden="1" x14ac:dyDescent="0.25">
      <c r="A1435">
        <v>2657</v>
      </c>
      <c r="B1435" t="s">
        <v>94</v>
      </c>
      <c r="C1435" t="s">
        <v>102</v>
      </c>
      <c r="D1435" t="s">
        <v>3210</v>
      </c>
      <c r="E1435" t="s">
        <v>3211</v>
      </c>
      <c r="F1435" t="s">
        <v>3210</v>
      </c>
      <c r="H1435" t="s">
        <v>3224</v>
      </c>
      <c r="I1435" t="s">
        <v>57</v>
      </c>
      <c r="J1435" t="s">
        <v>3225</v>
      </c>
      <c r="K1435">
        <v>399</v>
      </c>
      <c r="L1435">
        <v>399</v>
      </c>
      <c r="M1435">
        <v>0</v>
      </c>
      <c r="N1435">
        <v>396</v>
      </c>
      <c r="O1435">
        <v>0</v>
      </c>
      <c r="P1435">
        <v>821.68100000000004</v>
      </c>
      <c r="Q1435">
        <v>843.96</v>
      </c>
      <c r="R1435">
        <v>20000</v>
      </c>
      <c r="S1435">
        <v>445580</v>
      </c>
      <c r="T1435">
        <v>0</v>
      </c>
      <c r="U1435">
        <v>0</v>
      </c>
      <c r="V1435">
        <v>445580</v>
      </c>
      <c r="W1435">
        <v>45</v>
      </c>
      <c r="X1435">
        <v>403205.16700000002</v>
      </c>
      <c r="Y1435">
        <v>403250.16700000002</v>
      </c>
      <c r="Z1435">
        <v>9.5</v>
      </c>
      <c r="AA1435">
        <v>2367528.44</v>
      </c>
      <c r="AB1435">
        <v>4737051.7189999996</v>
      </c>
      <c r="AC1435">
        <v>0.90500000000000003</v>
      </c>
      <c r="AD1435">
        <v>2.0007999999999999</v>
      </c>
      <c r="AE1435">
        <v>19.010000000000002</v>
      </c>
      <c r="AH1435">
        <v>0</v>
      </c>
      <c r="AI1435">
        <v>0</v>
      </c>
      <c r="AJ1435">
        <v>0</v>
      </c>
      <c r="AK1435">
        <v>3118.9</v>
      </c>
      <c r="AL1435">
        <v>0</v>
      </c>
    </row>
    <row r="1436" spans="1:38" hidden="1" x14ac:dyDescent="0.25">
      <c r="A1436">
        <v>2658</v>
      </c>
      <c r="B1436" t="s">
        <v>94</v>
      </c>
      <c r="C1436" t="s">
        <v>102</v>
      </c>
      <c r="D1436" t="s">
        <v>3210</v>
      </c>
      <c r="E1436" t="s">
        <v>3211</v>
      </c>
      <c r="F1436" t="s">
        <v>3210</v>
      </c>
      <c r="H1436" t="s">
        <v>3226</v>
      </c>
      <c r="I1436" t="s">
        <v>57</v>
      </c>
      <c r="J1436" t="s">
        <v>3227</v>
      </c>
      <c r="K1436">
        <v>368</v>
      </c>
      <c r="L1436">
        <v>368</v>
      </c>
      <c r="M1436">
        <v>0</v>
      </c>
      <c r="N1436">
        <v>367</v>
      </c>
      <c r="O1436">
        <v>0</v>
      </c>
      <c r="P1436">
        <v>646.69500000000005</v>
      </c>
      <c r="Q1436">
        <v>669.03599999999994</v>
      </c>
      <c r="R1436">
        <v>20000</v>
      </c>
      <c r="S1436">
        <v>446820</v>
      </c>
      <c r="T1436">
        <v>0</v>
      </c>
      <c r="U1436">
        <v>0</v>
      </c>
      <c r="V1436">
        <v>446820</v>
      </c>
      <c r="W1436">
        <v>0</v>
      </c>
      <c r="X1436">
        <v>404373.04800000001</v>
      </c>
      <c r="Y1436">
        <v>404373.04800000001</v>
      </c>
      <c r="Z1436">
        <v>9.5</v>
      </c>
      <c r="AA1436">
        <v>2373670.25</v>
      </c>
      <c r="AB1436">
        <v>4747339.8470000001</v>
      </c>
      <c r="AC1436">
        <v>0.90500000000000003</v>
      </c>
      <c r="AD1436">
        <v>2</v>
      </c>
      <c r="AE1436">
        <v>19</v>
      </c>
      <c r="AH1436">
        <v>0</v>
      </c>
      <c r="AI1436">
        <v>0</v>
      </c>
      <c r="AJ1436">
        <v>0</v>
      </c>
      <c r="AK1436">
        <v>3014.2</v>
      </c>
      <c r="AL1436">
        <v>0</v>
      </c>
    </row>
    <row r="1437" spans="1:38" hidden="1" x14ac:dyDescent="0.25">
      <c r="A1437">
        <v>2659</v>
      </c>
      <c r="B1437" t="s">
        <v>94</v>
      </c>
      <c r="C1437" t="s">
        <v>102</v>
      </c>
      <c r="D1437" t="s">
        <v>3210</v>
      </c>
      <c r="E1437" t="s">
        <v>3211</v>
      </c>
      <c r="F1437" t="s">
        <v>3210</v>
      </c>
      <c r="H1437" t="s">
        <v>3228</v>
      </c>
      <c r="I1437" t="s">
        <v>57</v>
      </c>
      <c r="J1437" t="s">
        <v>3229</v>
      </c>
      <c r="K1437">
        <v>391</v>
      </c>
      <c r="L1437">
        <v>391</v>
      </c>
      <c r="M1437">
        <v>0</v>
      </c>
      <c r="N1437">
        <v>391</v>
      </c>
      <c r="O1437">
        <v>0</v>
      </c>
      <c r="P1437">
        <v>614.66499999999996</v>
      </c>
      <c r="Q1437">
        <v>635.23500000000001</v>
      </c>
      <c r="R1437">
        <v>20000</v>
      </c>
      <c r="S1437">
        <v>411400</v>
      </c>
      <c r="T1437">
        <v>0</v>
      </c>
      <c r="U1437">
        <v>0</v>
      </c>
      <c r="V1437">
        <v>411400</v>
      </c>
      <c r="W1437">
        <v>0</v>
      </c>
      <c r="X1437">
        <v>373231.41700000002</v>
      </c>
      <c r="Y1437">
        <v>373231.41700000002</v>
      </c>
      <c r="Z1437">
        <v>9.2799999999999994</v>
      </c>
      <c r="AA1437">
        <v>2190868.5099999998</v>
      </c>
      <c r="AB1437">
        <v>4376363.102</v>
      </c>
      <c r="AC1437">
        <v>0.90720000000000001</v>
      </c>
      <c r="AD1437">
        <v>1.9975000000000001</v>
      </c>
      <c r="AE1437">
        <v>18.54</v>
      </c>
      <c r="AH1437">
        <v>0</v>
      </c>
      <c r="AI1437">
        <v>0</v>
      </c>
      <c r="AJ1437">
        <v>0</v>
      </c>
      <c r="AK1437">
        <v>3253.6</v>
      </c>
      <c r="AL1437">
        <v>0</v>
      </c>
    </row>
    <row r="1438" spans="1:38" hidden="1" x14ac:dyDescent="0.25">
      <c r="A1438">
        <v>2660</v>
      </c>
      <c r="B1438" t="s">
        <v>94</v>
      </c>
      <c r="C1438" t="s">
        <v>102</v>
      </c>
      <c r="D1438" t="s">
        <v>3210</v>
      </c>
      <c r="E1438" t="s">
        <v>3211</v>
      </c>
      <c r="F1438" t="s">
        <v>3210</v>
      </c>
      <c r="H1438" t="s">
        <v>3230</v>
      </c>
      <c r="I1438" t="s">
        <v>57</v>
      </c>
      <c r="J1438" t="s">
        <v>3231</v>
      </c>
      <c r="K1438">
        <v>364</v>
      </c>
      <c r="L1438">
        <v>364</v>
      </c>
      <c r="M1438">
        <v>0</v>
      </c>
      <c r="N1438">
        <v>363</v>
      </c>
      <c r="O1438">
        <v>0</v>
      </c>
      <c r="P1438">
        <v>682.53200000000004</v>
      </c>
      <c r="Q1438">
        <v>704.98900000000003</v>
      </c>
      <c r="R1438">
        <v>20000</v>
      </c>
      <c r="S1438">
        <v>449140</v>
      </c>
      <c r="T1438">
        <v>0</v>
      </c>
      <c r="U1438">
        <v>0</v>
      </c>
      <c r="V1438">
        <v>449140</v>
      </c>
      <c r="W1438">
        <v>243</v>
      </c>
      <c r="X1438">
        <v>405383.68099999998</v>
      </c>
      <c r="Y1438">
        <v>405626.68099999998</v>
      </c>
      <c r="Z1438">
        <v>9.69</v>
      </c>
      <c r="AA1438">
        <v>2381338.52</v>
      </c>
      <c r="AB1438">
        <v>2459996.8390000002</v>
      </c>
      <c r="AC1438">
        <v>0.90310000000000001</v>
      </c>
      <c r="AD1438">
        <v>1.0329999999999999</v>
      </c>
      <c r="AE1438">
        <v>10.01</v>
      </c>
      <c r="AH1438">
        <v>0</v>
      </c>
      <c r="AI1438">
        <v>0</v>
      </c>
      <c r="AJ1438">
        <v>0</v>
      </c>
      <c r="AK1438">
        <v>2402.5</v>
      </c>
      <c r="AL1438">
        <v>0</v>
      </c>
    </row>
    <row r="1439" spans="1:38" hidden="1" x14ac:dyDescent="0.25">
      <c r="A1439">
        <v>2661</v>
      </c>
      <c r="B1439" t="s">
        <v>94</v>
      </c>
      <c r="C1439" t="s">
        <v>102</v>
      </c>
      <c r="D1439" t="s">
        <v>3210</v>
      </c>
      <c r="E1439" t="s">
        <v>3211</v>
      </c>
      <c r="F1439" t="s">
        <v>3210</v>
      </c>
      <c r="H1439" t="s">
        <v>3232</v>
      </c>
      <c r="I1439" t="s">
        <v>43</v>
      </c>
      <c r="J1439" t="s">
        <v>3233</v>
      </c>
      <c r="K1439">
        <v>3199</v>
      </c>
      <c r="L1439">
        <v>3199</v>
      </c>
      <c r="M1439">
        <v>0</v>
      </c>
      <c r="N1439">
        <v>0</v>
      </c>
      <c r="O1439">
        <v>0</v>
      </c>
      <c r="P1439">
        <v>1139.0350000000001</v>
      </c>
      <c r="Q1439">
        <v>1142.27</v>
      </c>
      <c r="R1439">
        <v>10000</v>
      </c>
      <c r="S1439">
        <v>32350</v>
      </c>
      <c r="T1439">
        <v>135000</v>
      </c>
      <c r="U1439">
        <v>0</v>
      </c>
      <c r="V1439">
        <v>167350</v>
      </c>
      <c r="W1439">
        <v>149248.29999999999</v>
      </c>
      <c r="X1439">
        <v>0</v>
      </c>
      <c r="Y1439">
        <v>149248.29999999999</v>
      </c>
      <c r="Z1439">
        <v>10.82</v>
      </c>
      <c r="AA1439">
        <v>1656089.68</v>
      </c>
      <c r="AB1439">
        <v>1560119.67</v>
      </c>
      <c r="AC1439">
        <v>0.89180000000000004</v>
      </c>
      <c r="AD1439">
        <v>0.94210000000000005</v>
      </c>
      <c r="AE1439">
        <v>10.19</v>
      </c>
      <c r="AH1439">
        <v>0</v>
      </c>
      <c r="AI1439">
        <v>0</v>
      </c>
      <c r="AJ1439">
        <v>0</v>
      </c>
      <c r="AK1439">
        <v>0</v>
      </c>
      <c r="AL1439">
        <v>0</v>
      </c>
    </row>
    <row r="1440" spans="1:38" hidden="1" x14ac:dyDescent="0.25">
      <c r="A1440">
        <v>2662</v>
      </c>
      <c r="B1440" t="s">
        <v>94</v>
      </c>
      <c r="C1440" t="s">
        <v>102</v>
      </c>
      <c r="D1440" t="s">
        <v>3210</v>
      </c>
      <c r="E1440" t="s">
        <v>3211</v>
      </c>
      <c r="F1440" t="s">
        <v>3210</v>
      </c>
      <c r="H1440" t="s">
        <v>3234</v>
      </c>
      <c r="I1440" t="s">
        <v>43</v>
      </c>
      <c r="J1440" t="s">
        <v>3235</v>
      </c>
      <c r="K1440">
        <v>1243</v>
      </c>
      <c r="L1440">
        <v>1243</v>
      </c>
      <c r="M1440">
        <v>0</v>
      </c>
      <c r="N1440">
        <v>0</v>
      </c>
      <c r="O1440">
        <v>0</v>
      </c>
      <c r="P1440">
        <v>428.06099999999998</v>
      </c>
      <c r="Q1440">
        <v>436.589</v>
      </c>
      <c r="R1440">
        <v>10000</v>
      </c>
      <c r="S1440">
        <v>85280</v>
      </c>
      <c r="T1440">
        <v>0</v>
      </c>
      <c r="U1440">
        <v>23000</v>
      </c>
      <c r="V1440">
        <v>62280</v>
      </c>
      <c r="W1440">
        <v>54701</v>
      </c>
      <c r="X1440">
        <v>0</v>
      </c>
      <c r="Y1440">
        <v>54701</v>
      </c>
      <c r="Z1440">
        <v>12.17</v>
      </c>
      <c r="AA1440">
        <v>796082.59</v>
      </c>
      <c r="AB1440">
        <v>765095.59</v>
      </c>
      <c r="AC1440">
        <v>0.87829999999999997</v>
      </c>
      <c r="AD1440">
        <v>0.96109999999999995</v>
      </c>
      <c r="AE1440">
        <v>11.7</v>
      </c>
      <c r="AH1440">
        <v>0</v>
      </c>
      <c r="AI1440">
        <v>0</v>
      </c>
      <c r="AJ1440">
        <v>0</v>
      </c>
      <c r="AK1440">
        <v>0</v>
      </c>
      <c r="AL1440">
        <v>0</v>
      </c>
    </row>
    <row r="1441" spans="1:38" hidden="1" x14ac:dyDescent="0.25">
      <c r="A1441">
        <v>2663</v>
      </c>
      <c r="B1441" t="s">
        <v>94</v>
      </c>
      <c r="C1441" t="s">
        <v>102</v>
      </c>
      <c r="D1441" t="s">
        <v>3210</v>
      </c>
      <c r="E1441" t="s">
        <v>3211</v>
      </c>
      <c r="F1441" t="s">
        <v>3210</v>
      </c>
      <c r="H1441" t="s">
        <v>3236</v>
      </c>
      <c r="I1441" t="s">
        <v>43</v>
      </c>
      <c r="J1441" t="s">
        <v>3237</v>
      </c>
      <c r="K1441">
        <v>2392</v>
      </c>
      <c r="L1441">
        <v>2392</v>
      </c>
      <c r="M1441">
        <v>0</v>
      </c>
      <c r="N1441">
        <v>0</v>
      </c>
      <c r="O1441">
        <v>0</v>
      </c>
      <c r="P1441">
        <v>944.05200000000002</v>
      </c>
      <c r="Q1441">
        <v>944.05200000000002</v>
      </c>
      <c r="R1441">
        <v>10000</v>
      </c>
      <c r="S1441">
        <v>0</v>
      </c>
      <c r="T1441">
        <v>130000</v>
      </c>
      <c r="U1441">
        <v>0</v>
      </c>
      <c r="V1441">
        <v>130000</v>
      </c>
      <c r="W1441">
        <v>113788.9</v>
      </c>
      <c r="X1441">
        <v>0</v>
      </c>
      <c r="Y1441">
        <v>113788.9</v>
      </c>
      <c r="Z1441">
        <v>12.47</v>
      </c>
      <c r="AA1441">
        <v>1308548.3</v>
      </c>
      <c r="AB1441">
        <v>1094285.3</v>
      </c>
      <c r="AC1441">
        <v>0.87529999999999997</v>
      </c>
      <c r="AD1441">
        <v>0.83630000000000004</v>
      </c>
      <c r="AE1441">
        <v>10.43</v>
      </c>
      <c r="AH1441">
        <v>0</v>
      </c>
      <c r="AI1441">
        <v>0</v>
      </c>
      <c r="AJ1441">
        <v>0</v>
      </c>
      <c r="AK1441">
        <v>0</v>
      </c>
      <c r="AL1441">
        <v>0</v>
      </c>
    </row>
    <row r="1442" spans="1:38" hidden="1" x14ac:dyDescent="0.25">
      <c r="A1442">
        <v>2664</v>
      </c>
      <c r="B1442" t="s">
        <v>94</v>
      </c>
      <c r="C1442" t="s">
        <v>102</v>
      </c>
      <c r="D1442" t="s">
        <v>3210</v>
      </c>
      <c r="E1442" t="s">
        <v>3238</v>
      </c>
      <c r="F1442" t="s">
        <v>3210</v>
      </c>
      <c r="H1442" t="s">
        <v>3239</v>
      </c>
      <c r="I1442" t="s">
        <v>57</v>
      </c>
      <c r="J1442" t="s">
        <v>3240</v>
      </c>
      <c r="K1442">
        <v>808</v>
      </c>
      <c r="L1442">
        <v>808</v>
      </c>
      <c r="M1442">
        <v>0</v>
      </c>
      <c r="N1442">
        <v>808</v>
      </c>
      <c r="O1442">
        <v>0</v>
      </c>
      <c r="P1442">
        <v>1160.4000000000001</v>
      </c>
      <c r="Q1442">
        <v>1209.49</v>
      </c>
      <c r="R1442">
        <v>20000</v>
      </c>
      <c r="S1442">
        <v>981800</v>
      </c>
      <c r="T1442">
        <v>0</v>
      </c>
      <c r="U1442">
        <v>0</v>
      </c>
      <c r="V1442">
        <v>981800</v>
      </c>
      <c r="W1442">
        <v>0</v>
      </c>
      <c r="X1442">
        <v>890702.73100000003</v>
      </c>
      <c r="Y1442">
        <v>890702.73100000003</v>
      </c>
      <c r="Z1442">
        <v>9.2799999999999994</v>
      </c>
      <c r="AA1442">
        <v>5228423.88</v>
      </c>
      <c r="AB1442">
        <v>10444085.044</v>
      </c>
      <c r="AC1442">
        <v>0.90720000000000001</v>
      </c>
      <c r="AD1442">
        <v>1.9976</v>
      </c>
      <c r="AE1442">
        <v>18.54</v>
      </c>
      <c r="AH1442">
        <v>0</v>
      </c>
      <c r="AI1442">
        <v>0</v>
      </c>
      <c r="AJ1442">
        <v>0</v>
      </c>
      <c r="AK1442">
        <v>6538.2</v>
      </c>
      <c r="AL1442">
        <v>0</v>
      </c>
    </row>
    <row r="1443" spans="1:38" hidden="1" x14ac:dyDescent="0.25">
      <c r="A1443">
        <v>2665</v>
      </c>
      <c r="B1443" t="s">
        <v>94</v>
      </c>
      <c r="C1443" t="s">
        <v>102</v>
      </c>
      <c r="D1443" t="s">
        <v>3210</v>
      </c>
      <c r="E1443" t="s">
        <v>3238</v>
      </c>
      <c r="F1443" t="s">
        <v>3210</v>
      </c>
      <c r="H1443" t="s">
        <v>3241</v>
      </c>
      <c r="I1443" t="s">
        <v>57</v>
      </c>
      <c r="J1443" t="s">
        <v>3242</v>
      </c>
      <c r="K1443">
        <v>875</v>
      </c>
      <c r="L1443">
        <v>875</v>
      </c>
      <c r="M1443">
        <v>0</v>
      </c>
      <c r="N1443">
        <v>874</v>
      </c>
      <c r="O1443">
        <v>0</v>
      </c>
      <c r="P1443">
        <v>1240.6600000000001</v>
      </c>
      <c r="Q1443">
        <v>1294.1400000000001</v>
      </c>
      <c r="R1443">
        <v>20000</v>
      </c>
      <c r="S1443">
        <v>1069600</v>
      </c>
      <c r="T1443">
        <v>0</v>
      </c>
      <c r="U1443">
        <v>0</v>
      </c>
      <c r="V1443">
        <v>1069600</v>
      </c>
      <c r="W1443">
        <v>10</v>
      </c>
      <c r="X1443">
        <v>967704.35400000005</v>
      </c>
      <c r="Y1443">
        <v>967714.35400000005</v>
      </c>
      <c r="Z1443">
        <v>9.5299999999999994</v>
      </c>
      <c r="AA1443">
        <v>5680619.96</v>
      </c>
      <c r="AB1443">
        <v>6540564.0609999998</v>
      </c>
      <c r="AC1443">
        <v>0.90469999999999995</v>
      </c>
      <c r="AD1443">
        <v>1.1514</v>
      </c>
      <c r="AE1443">
        <v>10.97</v>
      </c>
      <c r="AH1443">
        <v>0</v>
      </c>
      <c r="AI1443">
        <v>0</v>
      </c>
      <c r="AJ1443">
        <v>0</v>
      </c>
      <c r="AK1443">
        <v>7048.1</v>
      </c>
      <c r="AL1443">
        <v>0</v>
      </c>
    </row>
    <row r="1444" spans="1:38" hidden="1" x14ac:dyDescent="0.25">
      <c r="A1444">
        <v>2666</v>
      </c>
      <c r="B1444" t="s">
        <v>94</v>
      </c>
      <c r="C1444" t="s">
        <v>102</v>
      </c>
      <c r="D1444" t="s">
        <v>3210</v>
      </c>
      <c r="E1444" t="s">
        <v>3238</v>
      </c>
      <c r="F1444" t="s">
        <v>3210</v>
      </c>
      <c r="H1444" t="s">
        <v>3243</v>
      </c>
      <c r="I1444" t="s">
        <v>57</v>
      </c>
      <c r="J1444" t="s">
        <v>3244</v>
      </c>
      <c r="K1444">
        <v>300</v>
      </c>
      <c r="L1444">
        <v>300</v>
      </c>
      <c r="M1444">
        <v>0</v>
      </c>
      <c r="N1444">
        <v>300</v>
      </c>
      <c r="O1444">
        <v>0</v>
      </c>
      <c r="P1444">
        <v>572.78499999999997</v>
      </c>
      <c r="Q1444">
        <v>596.03800000000001</v>
      </c>
      <c r="R1444">
        <v>20000</v>
      </c>
      <c r="S1444">
        <v>465060</v>
      </c>
      <c r="T1444">
        <v>0</v>
      </c>
      <c r="U1444">
        <v>0</v>
      </c>
      <c r="V1444">
        <v>465060</v>
      </c>
      <c r="W1444">
        <v>0</v>
      </c>
      <c r="X1444">
        <v>420879.86599999998</v>
      </c>
      <c r="Y1444">
        <v>420879.86599999998</v>
      </c>
      <c r="Z1444">
        <v>9.5</v>
      </c>
      <c r="AA1444">
        <v>2470564.63</v>
      </c>
      <c r="AB1444">
        <v>4941129.4800000004</v>
      </c>
      <c r="AC1444">
        <v>0.90500000000000003</v>
      </c>
      <c r="AD1444">
        <v>2</v>
      </c>
      <c r="AE1444">
        <v>19</v>
      </c>
      <c r="AH1444">
        <v>0</v>
      </c>
      <c r="AI1444">
        <v>0</v>
      </c>
      <c r="AJ1444">
        <v>0</v>
      </c>
      <c r="AK1444">
        <v>2725.8</v>
      </c>
      <c r="AL1444">
        <v>0</v>
      </c>
    </row>
    <row r="1445" spans="1:38" hidden="1" x14ac:dyDescent="0.25">
      <c r="A1445">
        <v>2667</v>
      </c>
      <c r="B1445" t="s">
        <v>94</v>
      </c>
      <c r="C1445" t="s">
        <v>102</v>
      </c>
      <c r="D1445" t="s">
        <v>3210</v>
      </c>
      <c r="E1445" t="s">
        <v>3238</v>
      </c>
      <c r="F1445" t="s">
        <v>3210</v>
      </c>
      <c r="H1445" t="s">
        <v>3245</v>
      </c>
      <c r="I1445" t="s">
        <v>57</v>
      </c>
      <c r="J1445" t="s">
        <v>3246</v>
      </c>
      <c r="K1445">
        <v>816</v>
      </c>
      <c r="L1445">
        <v>816</v>
      </c>
      <c r="M1445">
        <v>0</v>
      </c>
      <c r="N1445">
        <v>816</v>
      </c>
      <c r="O1445">
        <v>0</v>
      </c>
      <c r="P1445">
        <v>1180.76</v>
      </c>
      <c r="Q1445">
        <v>1223.79</v>
      </c>
      <c r="R1445">
        <v>20000</v>
      </c>
      <c r="S1445">
        <v>860600</v>
      </c>
      <c r="T1445">
        <v>0</v>
      </c>
      <c r="U1445">
        <v>0</v>
      </c>
      <c r="V1445">
        <v>860600</v>
      </c>
      <c r="W1445">
        <v>0</v>
      </c>
      <c r="X1445">
        <v>778421.88800000004</v>
      </c>
      <c r="Y1445">
        <v>778421.88800000004</v>
      </c>
      <c r="Z1445">
        <v>9.5500000000000007</v>
      </c>
      <c r="AA1445">
        <v>4569334.9000000004</v>
      </c>
      <c r="AB1445">
        <v>5007615.318</v>
      </c>
      <c r="AC1445">
        <v>0.90449999999999997</v>
      </c>
      <c r="AD1445">
        <v>1.0959000000000001</v>
      </c>
      <c r="AE1445">
        <v>10.47</v>
      </c>
      <c r="AH1445">
        <v>0</v>
      </c>
      <c r="AI1445">
        <v>0</v>
      </c>
      <c r="AJ1445">
        <v>0</v>
      </c>
      <c r="AK1445">
        <v>6653.9</v>
      </c>
      <c r="AL1445">
        <v>0</v>
      </c>
    </row>
    <row r="1446" spans="1:38" hidden="1" x14ac:dyDescent="0.25">
      <c r="A1446">
        <v>2668</v>
      </c>
      <c r="B1446" t="s">
        <v>94</v>
      </c>
      <c r="C1446" t="s">
        <v>102</v>
      </c>
      <c r="D1446" t="s">
        <v>3210</v>
      </c>
      <c r="E1446" t="s">
        <v>3238</v>
      </c>
      <c r="F1446" t="s">
        <v>3210</v>
      </c>
      <c r="H1446" t="s">
        <v>3247</v>
      </c>
      <c r="I1446" t="s">
        <v>57</v>
      </c>
      <c r="J1446" t="s">
        <v>3248</v>
      </c>
      <c r="K1446">
        <v>372</v>
      </c>
      <c r="L1446">
        <v>372</v>
      </c>
      <c r="M1446">
        <v>0</v>
      </c>
      <c r="N1446">
        <v>372</v>
      </c>
      <c r="O1446">
        <v>0</v>
      </c>
      <c r="P1446">
        <v>827.75300000000004</v>
      </c>
      <c r="Q1446">
        <v>850.20899999999995</v>
      </c>
      <c r="R1446">
        <v>20000</v>
      </c>
      <c r="S1446">
        <v>449120</v>
      </c>
      <c r="T1446">
        <v>0</v>
      </c>
      <c r="U1446">
        <v>0</v>
      </c>
      <c r="V1446">
        <v>449120</v>
      </c>
      <c r="W1446">
        <v>0</v>
      </c>
      <c r="X1446">
        <v>408453.26500000001</v>
      </c>
      <c r="Y1446">
        <v>408453.26500000001</v>
      </c>
      <c r="Z1446">
        <v>9.0500000000000007</v>
      </c>
      <c r="AA1446">
        <v>2397619.7799999998</v>
      </c>
      <c r="AB1446">
        <v>4783506.4620000003</v>
      </c>
      <c r="AC1446">
        <v>0.90949999999999998</v>
      </c>
      <c r="AD1446">
        <v>1.9951000000000001</v>
      </c>
      <c r="AE1446">
        <v>18.059999999999999</v>
      </c>
      <c r="AH1446">
        <v>0</v>
      </c>
      <c r="AI1446">
        <v>0</v>
      </c>
      <c r="AJ1446">
        <v>0</v>
      </c>
      <c r="AK1446">
        <v>3253.3</v>
      </c>
      <c r="AL1446">
        <v>0</v>
      </c>
    </row>
    <row r="1447" spans="1:38" hidden="1" x14ac:dyDescent="0.25">
      <c r="A1447">
        <v>2669</v>
      </c>
      <c r="B1447" t="s">
        <v>94</v>
      </c>
      <c r="C1447" t="s">
        <v>102</v>
      </c>
      <c r="D1447" t="s">
        <v>3210</v>
      </c>
      <c r="E1447" t="s">
        <v>3238</v>
      </c>
      <c r="F1447" t="s">
        <v>3210</v>
      </c>
      <c r="H1447" t="s">
        <v>3249</v>
      </c>
      <c r="I1447" t="s">
        <v>57</v>
      </c>
      <c r="J1447" t="s">
        <v>3250</v>
      </c>
      <c r="K1447">
        <v>281</v>
      </c>
      <c r="L1447">
        <v>281</v>
      </c>
      <c r="M1447">
        <v>0</v>
      </c>
      <c r="N1447">
        <v>281</v>
      </c>
      <c r="O1447">
        <v>0</v>
      </c>
      <c r="P1447">
        <v>439.10700000000003</v>
      </c>
      <c r="Q1447">
        <v>459.471</v>
      </c>
      <c r="R1447">
        <v>20000</v>
      </c>
      <c r="S1447">
        <v>407280</v>
      </c>
      <c r="T1447">
        <v>0</v>
      </c>
      <c r="U1447">
        <v>0</v>
      </c>
      <c r="V1447">
        <v>407280</v>
      </c>
      <c r="W1447">
        <v>0</v>
      </c>
      <c r="X1447">
        <v>368588.70899999997</v>
      </c>
      <c r="Y1447">
        <v>368588.70899999997</v>
      </c>
      <c r="Z1447">
        <v>9.5</v>
      </c>
      <c r="AA1447">
        <v>2163615.17</v>
      </c>
      <c r="AB1447">
        <v>2171008.2250000001</v>
      </c>
      <c r="AC1447">
        <v>0.90500000000000003</v>
      </c>
      <c r="AD1447">
        <v>1.0034000000000001</v>
      </c>
      <c r="AE1447">
        <v>9.5299999999999994</v>
      </c>
      <c r="AH1447">
        <v>0</v>
      </c>
      <c r="AI1447">
        <v>0</v>
      </c>
      <c r="AJ1447">
        <v>0</v>
      </c>
      <c r="AK1447">
        <v>2546.1</v>
      </c>
      <c r="AL1447">
        <v>0</v>
      </c>
    </row>
    <row r="1448" spans="1:38" hidden="1" x14ac:dyDescent="0.25">
      <c r="A1448">
        <v>2670</v>
      </c>
      <c r="B1448" t="s">
        <v>94</v>
      </c>
      <c r="C1448" t="s">
        <v>102</v>
      </c>
      <c r="D1448" t="s">
        <v>3210</v>
      </c>
      <c r="E1448" t="s">
        <v>3238</v>
      </c>
      <c r="F1448" t="s">
        <v>3210</v>
      </c>
      <c r="H1448" t="s">
        <v>3251</v>
      </c>
      <c r="I1448" t="s">
        <v>57</v>
      </c>
      <c r="J1448" t="s">
        <v>3252</v>
      </c>
      <c r="K1448">
        <v>391</v>
      </c>
      <c r="L1448">
        <v>391</v>
      </c>
      <c r="M1448">
        <v>0</v>
      </c>
      <c r="N1448">
        <v>391</v>
      </c>
      <c r="O1448">
        <v>0</v>
      </c>
      <c r="P1448">
        <v>531.48</v>
      </c>
      <c r="Q1448">
        <v>553.80600000000004</v>
      </c>
      <c r="R1448">
        <v>20000</v>
      </c>
      <c r="S1448">
        <v>446520</v>
      </c>
      <c r="T1448">
        <v>0</v>
      </c>
      <c r="U1448">
        <v>0</v>
      </c>
      <c r="V1448">
        <v>446520</v>
      </c>
      <c r="W1448">
        <v>0</v>
      </c>
      <c r="X1448">
        <v>405224.61</v>
      </c>
      <c r="Y1448">
        <v>405224.61</v>
      </c>
      <c r="Z1448">
        <v>9.25</v>
      </c>
      <c r="AA1448">
        <v>2378668.9700000002</v>
      </c>
      <c r="AB1448">
        <v>3852465.2710000002</v>
      </c>
      <c r="AC1448">
        <v>0.90749999999999997</v>
      </c>
      <c r="AD1448">
        <v>1.6195999999999999</v>
      </c>
      <c r="AE1448">
        <v>14.98</v>
      </c>
      <c r="AH1448">
        <v>0</v>
      </c>
      <c r="AI1448">
        <v>0</v>
      </c>
      <c r="AJ1448">
        <v>0</v>
      </c>
      <c r="AK1448">
        <v>2876.51</v>
      </c>
      <c r="AL1448">
        <v>0</v>
      </c>
    </row>
    <row r="1449" spans="1:38" hidden="1" x14ac:dyDescent="0.25">
      <c r="A1449">
        <v>2674</v>
      </c>
      <c r="B1449" t="s">
        <v>94</v>
      </c>
      <c r="C1449" t="s">
        <v>102</v>
      </c>
      <c r="D1449" t="s">
        <v>3210</v>
      </c>
      <c r="E1449" t="s">
        <v>3253</v>
      </c>
      <c r="F1449" t="s">
        <v>3210</v>
      </c>
      <c r="H1449" t="s">
        <v>3254</v>
      </c>
      <c r="I1449" t="s">
        <v>57</v>
      </c>
      <c r="J1449" t="s">
        <v>3255</v>
      </c>
      <c r="K1449">
        <v>363</v>
      </c>
      <c r="L1449">
        <v>363</v>
      </c>
      <c r="M1449">
        <v>0</v>
      </c>
      <c r="N1449">
        <v>359</v>
      </c>
      <c r="O1449">
        <v>0</v>
      </c>
      <c r="P1449">
        <v>574.62400000000002</v>
      </c>
      <c r="Q1449">
        <v>587.69200000000001</v>
      </c>
      <c r="R1449">
        <v>20000</v>
      </c>
      <c r="S1449">
        <v>261360</v>
      </c>
      <c r="T1449">
        <v>200000</v>
      </c>
      <c r="U1449">
        <v>0</v>
      </c>
      <c r="V1449">
        <v>461360</v>
      </c>
      <c r="W1449">
        <v>63</v>
      </c>
      <c r="X1449">
        <v>417803.32900000003</v>
      </c>
      <c r="Y1449">
        <v>417866.32900000003</v>
      </c>
      <c r="Z1449">
        <v>9.43</v>
      </c>
      <c r="AA1449">
        <v>2454744.13</v>
      </c>
      <c r="AB1449">
        <v>2464306.4219999998</v>
      </c>
      <c r="AC1449">
        <v>0.90569999999999995</v>
      </c>
      <c r="AD1449">
        <v>1.0039</v>
      </c>
      <c r="AE1449">
        <v>9.4700000000000006</v>
      </c>
      <c r="AH1449">
        <v>0</v>
      </c>
      <c r="AI1449">
        <v>0</v>
      </c>
      <c r="AJ1449">
        <v>0</v>
      </c>
      <c r="AK1449">
        <v>3001.4</v>
      </c>
      <c r="AL1449">
        <v>0</v>
      </c>
    </row>
    <row r="1450" spans="1:38" hidden="1" x14ac:dyDescent="0.25">
      <c r="A1450">
        <v>2675</v>
      </c>
      <c r="B1450" t="s">
        <v>94</v>
      </c>
      <c r="C1450" t="s">
        <v>102</v>
      </c>
      <c r="D1450" t="s">
        <v>3210</v>
      </c>
      <c r="E1450" t="s">
        <v>3253</v>
      </c>
      <c r="F1450" t="s">
        <v>3210</v>
      </c>
      <c r="H1450" t="s">
        <v>3256</v>
      </c>
      <c r="I1450" t="s">
        <v>57</v>
      </c>
      <c r="J1450" t="s">
        <v>3257</v>
      </c>
      <c r="K1450">
        <v>340</v>
      </c>
      <c r="L1450">
        <v>340</v>
      </c>
      <c r="M1450">
        <v>0</v>
      </c>
      <c r="N1450">
        <v>333</v>
      </c>
      <c r="O1450">
        <v>0</v>
      </c>
      <c r="P1450">
        <v>933.82399999999996</v>
      </c>
      <c r="Q1450">
        <v>948.40599999999995</v>
      </c>
      <c r="R1450">
        <v>20000</v>
      </c>
      <c r="S1450">
        <v>291640</v>
      </c>
      <c r="T1450">
        <v>0</v>
      </c>
      <c r="U1450">
        <v>0</v>
      </c>
      <c r="V1450">
        <v>291640</v>
      </c>
      <c r="W1450">
        <v>178</v>
      </c>
      <c r="X1450">
        <v>265693.636</v>
      </c>
      <c r="Y1450">
        <v>265871.636</v>
      </c>
      <c r="Z1450">
        <v>8.84</v>
      </c>
      <c r="AA1450">
        <v>1562495.46</v>
      </c>
      <c r="AB1450">
        <v>1564766.7760000001</v>
      </c>
      <c r="AC1450">
        <v>0.91159999999999997</v>
      </c>
      <c r="AD1450">
        <v>1.0015000000000001</v>
      </c>
      <c r="AE1450">
        <v>8.85</v>
      </c>
      <c r="AH1450">
        <v>0</v>
      </c>
      <c r="AI1450">
        <v>0</v>
      </c>
      <c r="AJ1450">
        <v>0</v>
      </c>
      <c r="AK1450">
        <v>2178.6</v>
      </c>
      <c r="AL1450">
        <v>0</v>
      </c>
    </row>
    <row r="1451" spans="1:38" hidden="1" x14ac:dyDescent="0.25">
      <c r="A1451">
        <v>2676</v>
      </c>
      <c r="B1451" t="s">
        <v>94</v>
      </c>
      <c r="C1451" t="s">
        <v>102</v>
      </c>
      <c r="D1451" t="s">
        <v>3210</v>
      </c>
      <c r="E1451" t="s">
        <v>3258</v>
      </c>
      <c r="F1451" t="s">
        <v>3210</v>
      </c>
      <c r="H1451" t="s">
        <v>3259</v>
      </c>
      <c r="I1451" t="s">
        <v>57</v>
      </c>
      <c r="J1451" t="s">
        <v>3260</v>
      </c>
      <c r="K1451">
        <v>325</v>
      </c>
      <c r="L1451">
        <v>325</v>
      </c>
      <c r="M1451">
        <v>0</v>
      </c>
      <c r="N1451">
        <v>323</v>
      </c>
      <c r="O1451">
        <v>0</v>
      </c>
      <c r="P1451">
        <v>733.44100000000003</v>
      </c>
      <c r="Q1451">
        <v>752.28800000000001</v>
      </c>
      <c r="R1451">
        <v>20000</v>
      </c>
      <c r="S1451">
        <v>376940</v>
      </c>
      <c r="T1451">
        <v>0</v>
      </c>
      <c r="U1451">
        <v>0</v>
      </c>
      <c r="V1451">
        <v>376940</v>
      </c>
      <c r="W1451">
        <v>0</v>
      </c>
      <c r="X1451">
        <v>345064.11900000001</v>
      </c>
      <c r="Y1451">
        <v>345064.11900000001</v>
      </c>
      <c r="Z1451">
        <v>8.4600000000000009</v>
      </c>
      <c r="AA1451">
        <v>2026066.79</v>
      </c>
      <c r="AB1451">
        <v>2025645.79</v>
      </c>
      <c r="AC1451">
        <v>0.91539999999999999</v>
      </c>
      <c r="AD1451">
        <v>0.99980000000000002</v>
      </c>
      <c r="AE1451">
        <v>8.4600000000000009</v>
      </c>
      <c r="AH1451">
        <v>0</v>
      </c>
      <c r="AI1451">
        <v>0</v>
      </c>
      <c r="AJ1451">
        <v>0</v>
      </c>
      <c r="AK1451">
        <v>2774.7</v>
      </c>
      <c r="AL1451">
        <v>0</v>
      </c>
    </row>
    <row r="1452" spans="1:38" hidden="1" x14ac:dyDescent="0.25">
      <c r="A1452">
        <v>2677</v>
      </c>
      <c r="B1452" t="s">
        <v>94</v>
      </c>
      <c r="C1452" t="s">
        <v>102</v>
      </c>
      <c r="D1452" t="s">
        <v>3210</v>
      </c>
      <c r="E1452" t="s">
        <v>3258</v>
      </c>
      <c r="F1452" t="s">
        <v>3210</v>
      </c>
      <c r="H1452" t="s">
        <v>3261</v>
      </c>
      <c r="I1452" t="s">
        <v>57</v>
      </c>
      <c r="J1452" t="s">
        <v>3262</v>
      </c>
      <c r="K1452">
        <v>246</v>
      </c>
      <c r="L1452">
        <v>246</v>
      </c>
      <c r="M1452">
        <v>0</v>
      </c>
      <c r="N1452">
        <v>241</v>
      </c>
      <c r="O1452">
        <v>0</v>
      </c>
      <c r="P1452">
        <v>627.63300000000004</v>
      </c>
      <c r="Q1452">
        <v>659.899</v>
      </c>
      <c r="R1452">
        <v>20000</v>
      </c>
      <c r="S1452">
        <v>645320</v>
      </c>
      <c r="T1452">
        <v>0</v>
      </c>
      <c r="U1452">
        <v>200000</v>
      </c>
      <c r="V1452">
        <v>445320</v>
      </c>
      <c r="W1452">
        <v>130</v>
      </c>
      <c r="X1452">
        <v>407437.98200000002</v>
      </c>
      <c r="Y1452">
        <v>407567.98200000002</v>
      </c>
      <c r="Z1452">
        <v>8.48</v>
      </c>
      <c r="AA1452">
        <v>2395061.6</v>
      </c>
      <c r="AB1452">
        <v>2392121.6</v>
      </c>
      <c r="AC1452">
        <v>0.91520000000000001</v>
      </c>
      <c r="AD1452">
        <v>0.99880000000000002</v>
      </c>
      <c r="AE1452">
        <v>8.4700000000000006</v>
      </c>
      <c r="AH1452">
        <v>0</v>
      </c>
      <c r="AI1452">
        <v>0</v>
      </c>
      <c r="AJ1452">
        <v>0</v>
      </c>
      <c r="AK1452">
        <v>2123.1</v>
      </c>
      <c r="AL1452">
        <v>0</v>
      </c>
    </row>
    <row r="1453" spans="1:38" hidden="1" x14ac:dyDescent="0.25">
      <c r="A1453">
        <v>2678</v>
      </c>
      <c r="B1453" t="s">
        <v>94</v>
      </c>
      <c r="C1453" t="s">
        <v>102</v>
      </c>
      <c r="D1453" t="s">
        <v>3210</v>
      </c>
      <c r="E1453" t="s">
        <v>3258</v>
      </c>
      <c r="F1453" t="s">
        <v>3210</v>
      </c>
      <c r="H1453" t="s">
        <v>3263</v>
      </c>
      <c r="I1453" t="s">
        <v>57</v>
      </c>
      <c r="J1453" t="s">
        <v>3264</v>
      </c>
      <c r="K1453">
        <v>279</v>
      </c>
      <c r="L1453">
        <v>279</v>
      </c>
      <c r="M1453">
        <v>0</v>
      </c>
      <c r="N1453">
        <v>277</v>
      </c>
      <c r="O1453">
        <v>0</v>
      </c>
      <c r="P1453">
        <v>274.16500000000002</v>
      </c>
      <c r="Q1453">
        <v>294.69299999999998</v>
      </c>
      <c r="R1453">
        <v>20000</v>
      </c>
      <c r="S1453">
        <v>410560</v>
      </c>
      <c r="T1453">
        <v>0</v>
      </c>
      <c r="U1453">
        <v>0</v>
      </c>
      <c r="V1453">
        <v>410560</v>
      </c>
      <c r="W1453">
        <v>81</v>
      </c>
      <c r="X1453">
        <v>373942.95</v>
      </c>
      <c r="Y1453">
        <v>374023.95</v>
      </c>
      <c r="Z1453">
        <v>8.9</v>
      </c>
      <c r="AA1453">
        <v>2195716.84</v>
      </c>
      <c r="AB1453">
        <v>2197549.84</v>
      </c>
      <c r="AC1453">
        <v>0.91100000000000003</v>
      </c>
      <c r="AD1453">
        <v>1.0007999999999999</v>
      </c>
      <c r="AE1453">
        <v>8.91</v>
      </c>
      <c r="AH1453">
        <v>0</v>
      </c>
      <c r="AI1453">
        <v>0</v>
      </c>
      <c r="AJ1453">
        <v>0</v>
      </c>
      <c r="AK1453">
        <v>2408.8000000000002</v>
      </c>
      <c r="AL1453">
        <v>0</v>
      </c>
    </row>
    <row r="1454" spans="1:38" hidden="1" x14ac:dyDescent="0.25">
      <c r="A1454">
        <v>2679</v>
      </c>
      <c r="B1454" t="s">
        <v>94</v>
      </c>
      <c r="C1454" t="s">
        <v>102</v>
      </c>
      <c r="D1454" t="s">
        <v>3210</v>
      </c>
      <c r="E1454" t="s">
        <v>3258</v>
      </c>
      <c r="F1454" t="s">
        <v>3210</v>
      </c>
      <c r="H1454" t="s">
        <v>3265</v>
      </c>
      <c r="I1454" t="s">
        <v>57</v>
      </c>
      <c r="J1454" t="s">
        <v>3266</v>
      </c>
      <c r="K1454">
        <v>384</v>
      </c>
      <c r="L1454">
        <v>384</v>
      </c>
      <c r="M1454">
        <v>0</v>
      </c>
      <c r="N1454">
        <v>384</v>
      </c>
      <c r="O1454">
        <v>0</v>
      </c>
      <c r="P1454">
        <v>703.69299999999998</v>
      </c>
      <c r="Q1454">
        <v>724.43499999999995</v>
      </c>
      <c r="R1454">
        <v>20000</v>
      </c>
      <c r="S1454">
        <v>414840</v>
      </c>
      <c r="T1454">
        <v>0</v>
      </c>
      <c r="U1454">
        <v>0</v>
      </c>
      <c r="V1454">
        <v>414840</v>
      </c>
      <c r="W1454">
        <v>0</v>
      </c>
      <c r="X1454">
        <v>376443.51500000001</v>
      </c>
      <c r="Y1454">
        <v>376443.51500000001</v>
      </c>
      <c r="Z1454">
        <v>9.26</v>
      </c>
      <c r="AA1454">
        <v>2209723.56</v>
      </c>
      <c r="AB1454">
        <v>2209723.56</v>
      </c>
      <c r="AC1454">
        <v>0.90739999999999998</v>
      </c>
      <c r="AD1454">
        <v>1</v>
      </c>
      <c r="AE1454">
        <v>9.26</v>
      </c>
      <c r="AH1454">
        <v>0</v>
      </c>
      <c r="AI1454">
        <v>0</v>
      </c>
      <c r="AJ1454">
        <v>0</v>
      </c>
      <c r="AK1454">
        <v>2961.5</v>
      </c>
      <c r="AL1454">
        <v>0</v>
      </c>
    </row>
    <row r="1455" spans="1:38" hidden="1" x14ac:dyDescent="0.25">
      <c r="A1455">
        <v>2680</v>
      </c>
      <c r="B1455" t="s">
        <v>94</v>
      </c>
      <c r="C1455" t="s">
        <v>102</v>
      </c>
      <c r="D1455" t="s">
        <v>3210</v>
      </c>
      <c r="E1455" t="s">
        <v>3258</v>
      </c>
      <c r="F1455" t="s">
        <v>3210</v>
      </c>
      <c r="H1455" t="s">
        <v>3267</v>
      </c>
      <c r="I1455" t="s">
        <v>57</v>
      </c>
      <c r="J1455" t="s">
        <v>3268</v>
      </c>
      <c r="K1455">
        <v>314</v>
      </c>
      <c r="L1455">
        <v>314</v>
      </c>
      <c r="M1455">
        <v>0</v>
      </c>
      <c r="N1455">
        <v>312</v>
      </c>
      <c r="O1455">
        <v>0</v>
      </c>
      <c r="P1455">
        <v>543.16399999999999</v>
      </c>
      <c r="Q1455">
        <v>563.80999999999995</v>
      </c>
      <c r="R1455">
        <v>20000</v>
      </c>
      <c r="S1455">
        <v>412920</v>
      </c>
      <c r="T1455">
        <v>0</v>
      </c>
      <c r="U1455">
        <v>0</v>
      </c>
      <c r="V1455">
        <v>412920</v>
      </c>
      <c r="W1455">
        <v>24</v>
      </c>
      <c r="X1455">
        <v>380102.53700000001</v>
      </c>
      <c r="Y1455">
        <v>380126.53700000001</v>
      </c>
      <c r="Z1455">
        <v>7.94</v>
      </c>
      <c r="AA1455">
        <v>2232025.2599999998</v>
      </c>
      <c r="AB1455">
        <v>2231614.2599999998</v>
      </c>
      <c r="AC1455">
        <v>0.92059999999999997</v>
      </c>
      <c r="AD1455">
        <v>0.99980000000000002</v>
      </c>
      <c r="AE1455">
        <v>7.94</v>
      </c>
      <c r="AH1455">
        <v>0</v>
      </c>
      <c r="AI1455">
        <v>0</v>
      </c>
      <c r="AJ1455">
        <v>0</v>
      </c>
      <c r="AK1455">
        <v>2033</v>
      </c>
      <c r="AL1455">
        <v>0</v>
      </c>
    </row>
    <row r="1456" spans="1:38" hidden="1" x14ac:dyDescent="0.25">
      <c r="A1456">
        <v>2681</v>
      </c>
      <c r="B1456" t="s">
        <v>94</v>
      </c>
      <c r="C1456" t="s">
        <v>102</v>
      </c>
      <c r="D1456" t="s">
        <v>3210</v>
      </c>
      <c r="E1456" t="s">
        <v>3258</v>
      </c>
      <c r="F1456" t="s">
        <v>3210</v>
      </c>
      <c r="H1456" t="s">
        <v>3269</v>
      </c>
      <c r="I1456" t="s">
        <v>57</v>
      </c>
      <c r="J1456" t="s">
        <v>3270</v>
      </c>
      <c r="K1456">
        <v>528</v>
      </c>
      <c r="L1456">
        <v>528</v>
      </c>
      <c r="M1456">
        <v>0</v>
      </c>
      <c r="N1456">
        <v>496</v>
      </c>
      <c r="O1456">
        <v>0</v>
      </c>
      <c r="P1456">
        <v>1226.6310000000001</v>
      </c>
      <c r="Q1456">
        <v>1255.385</v>
      </c>
      <c r="R1456">
        <v>20000</v>
      </c>
      <c r="S1456">
        <v>575080</v>
      </c>
      <c r="T1456">
        <v>0</v>
      </c>
      <c r="U1456">
        <v>0</v>
      </c>
      <c r="V1456">
        <v>575080</v>
      </c>
      <c r="W1456">
        <v>1202</v>
      </c>
      <c r="X1456">
        <v>527283.299</v>
      </c>
      <c r="Y1456">
        <v>528485.299</v>
      </c>
      <c r="Z1456">
        <v>8.1</v>
      </c>
      <c r="AA1456">
        <v>3115795.91</v>
      </c>
      <c r="AB1456">
        <v>3103665.91</v>
      </c>
      <c r="AC1456">
        <v>0.91900000000000004</v>
      </c>
      <c r="AD1456">
        <v>0.99609999999999999</v>
      </c>
      <c r="AE1456">
        <v>8.07</v>
      </c>
      <c r="AH1456">
        <v>0</v>
      </c>
      <c r="AI1456">
        <v>0</v>
      </c>
      <c r="AJ1456">
        <v>0</v>
      </c>
      <c r="AK1456">
        <v>4264.3</v>
      </c>
      <c r="AL1456">
        <v>0</v>
      </c>
    </row>
    <row r="1457" spans="1:38" hidden="1" x14ac:dyDescent="0.25">
      <c r="A1457">
        <v>2682</v>
      </c>
      <c r="B1457" t="s">
        <v>94</v>
      </c>
      <c r="C1457" t="s">
        <v>102</v>
      </c>
      <c r="D1457" t="s">
        <v>3210</v>
      </c>
      <c r="E1457" t="s">
        <v>3258</v>
      </c>
      <c r="F1457" t="s">
        <v>3210</v>
      </c>
      <c r="H1457" t="s">
        <v>3271</v>
      </c>
      <c r="I1457" t="s">
        <v>57</v>
      </c>
      <c r="J1457" t="s">
        <v>3272</v>
      </c>
      <c r="K1457">
        <v>570</v>
      </c>
      <c r="L1457">
        <v>570</v>
      </c>
      <c r="M1457">
        <v>0</v>
      </c>
      <c r="N1457">
        <v>567</v>
      </c>
      <c r="O1457">
        <v>0</v>
      </c>
      <c r="P1457">
        <v>1209.896</v>
      </c>
      <c r="Q1457">
        <v>1210.884</v>
      </c>
      <c r="R1457">
        <v>20000</v>
      </c>
      <c r="S1457">
        <v>19760</v>
      </c>
      <c r="T1457">
        <v>600000</v>
      </c>
      <c r="U1457">
        <v>0</v>
      </c>
      <c r="V1457">
        <v>619760</v>
      </c>
      <c r="W1457">
        <v>1</v>
      </c>
      <c r="X1457">
        <v>572148.39</v>
      </c>
      <c r="Y1457">
        <v>572149.39</v>
      </c>
      <c r="Z1457">
        <v>7.68</v>
      </c>
      <c r="AA1457">
        <v>3362285.67</v>
      </c>
      <c r="AB1457">
        <v>3359999.67</v>
      </c>
      <c r="AC1457">
        <v>0.92320000000000002</v>
      </c>
      <c r="AD1457">
        <v>0.99929999999999997</v>
      </c>
      <c r="AE1457">
        <v>7.67</v>
      </c>
      <c r="AH1457">
        <v>0</v>
      </c>
      <c r="AI1457">
        <v>0</v>
      </c>
      <c r="AJ1457">
        <v>0</v>
      </c>
      <c r="AK1457">
        <v>4331.1000000000004</v>
      </c>
      <c r="AL1457">
        <v>0</v>
      </c>
    </row>
    <row r="1458" spans="1:38" hidden="1" x14ac:dyDescent="0.25">
      <c r="A1458">
        <v>2683</v>
      </c>
      <c r="B1458" t="s">
        <v>94</v>
      </c>
      <c r="C1458" t="s">
        <v>102</v>
      </c>
      <c r="D1458" t="s">
        <v>3210</v>
      </c>
      <c r="E1458" t="s">
        <v>3258</v>
      </c>
      <c r="F1458" t="s">
        <v>3210</v>
      </c>
      <c r="H1458" t="s">
        <v>3273</v>
      </c>
      <c r="I1458" t="s">
        <v>57</v>
      </c>
      <c r="J1458" t="s">
        <v>3274</v>
      </c>
      <c r="K1458">
        <v>317</v>
      </c>
      <c r="L1458">
        <v>317</v>
      </c>
      <c r="M1458">
        <v>0</v>
      </c>
      <c r="N1458">
        <v>316</v>
      </c>
      <c r="O1458">
        <v>0</v>
      </c>
      <c r="P1458">
        <v>1094.1369999999999</v>
      </c>
      <c r="Q1458">
        <v>1113.8989999999999</v>
      </c>
      <c r="R1458">
        <v>20000</v>
      </c>
      <c r="S1458">
        <v>395240</v>
      </c>
      <c r="T1458">
        <v>0</v>
      </c>
      <c r="U1458">
        <v>0</v>
      </c>
      <c r="V1458">
        <v>395240</v>
      </c>
      <c r="W1458">
        <v>5</v>
      </c>
      <c r="X1458">
        <v>362208.22399999999</v>
      </c>
      <c r="Y1458">
        <v>362213.22399999999</v>
      </c>
      <c r="Z1458">
        <v>8.36</v>
      </c>
      <c r="AA1458">
        <v>2126322.62</v>
      </c>
      <c r="AB1458">
        <v>2126315.62</v>
      </c>
      <c r="AC1458">
        <v>0.91639999999999999</v>
      </c>
      <c r="AD1458">
        <v>1</v>
      </c>
      <c r="AE1458">
        <v>8.36</v>
      </c>
      <c r="AH1458">
        <v>0</v>
      </c>
      <c r="AI1458">
        <v>0</v>
      </c>
      <c r="AJ1458">
        <v>0</v>
      </c>
      <c r="AK1458">
        <v>2452.6</v>
      </c>
      <c r="AL1458">
        <v>0</v>
      </c>
    </row>
    <row r="1459" spans="1:38" hidden="1" x14ac:dyDescent="0.25">
      <c r="A1459">
        <v>2686</v>
      </c>
      <c r="B1459" t="s">
        <v>94</v>
      </c>
      <c r="C1459" t="s">
        <v>102</v>
      </c>
      <c r="D1459" t="s">
        <v>3210</v>
      </c>
      <c r="E1459" t="s">
        <v>3211</v>
      </c>
      <c r="F1459" t="s">
        <v>3210</v>
      </c>
      <c r="H1459" t="s">
        <v>3275</v>
      </c>
      <c r="I1459" t="s">
        <v>57</v>
      </c>
      <c r="J1459" t="s">
        <v>3276</v>
      </c>
      <c r="K1459">
        <v>383</v>
      </c>
      <c r="L1459">
        <v>383</v>
      </c>
      <c r="M1459">
        <v>0</v>
      </c>
      <c r="N1459">
        <v>383</v>
      </c>
      <c r="O1459">
        <v>0</v>
      </c>
      <c r="P1459">
        <v>764.40099999999995</v>
      </c>
      <c r="Q1459">
        <v>774.98400000000004</v>
      </c>
      <c r="R1459">
        <v>40000</v>
      </c>
      <c r="S1459">
        <v>423320</v>
      </c>
      <c r="T1459">
        <v>50000</v>
      </c>
      <c r="U1459">
        <v>0</v>
      </c>
      <c r="V1459">
        <v>473320</v>
      </c>
      <c r="W1459">
        <v>0</v>
      </c>
      <c r="X1459">
        <v>428356.12400000001</v>
      </c>
      <c r="Y1459">
        <v>428356.12400000001</v>
      </c>
      <c r="Z1459">
        <v>9.5</v>
      </c>
      <c r="AA1459">
        <v>2514450.3199999998</v>
      </c>
      <c r="AB1459">
        <v>2514450.3199999998</v>
      </c>
      <c r="AC1459">
        <v>0.90500000000000003</v>
      </c>
      <c r="AD1459">
        <v>1</v>
      </c>
      <c r="AE1459">
        <v>9.5</v>
      </c>
      <c r="AH1459">
        <v>0</v>
      </c>
      <c r="AI1459">
        <v>0</v>
      </c>
      <c r="AJ1459">
        <v>0</v>
      </c>
      <c r="AK1459">
        <v>3415.7</v>
      </c>
      <c r="AL1459">
        <v>0</v>
      </c>
    </row>
    <row r="1460" spans="1:38" hidden="1" x14ac:dyDescent="0.25">
      <c r="A1460">
        <v>2687</v>
      </c>
      <c r="B1460" t="s">
        <v>94</v>
      </c>
      <c r="C1460" t="s">
        <v>102</v>
      </c>
      <c r="D1460" t="s">
        <v>3210</v>
      </c>
      <c r="E1460" t="s">
        <v>3277</v>
      </c>
      <c r="F1460" t="s">
        <v>3210</v>
      </c>
      <c r="H1460" t="s">
        <v>3278</v>
      </c>
      <c r="I1460" t="s">
        <v>57</v>
      </c>
      <c r="J1460" t="s">
        <v>3279</v>
      </c>
      <c r="K1460">
        <v>560</v>
      </c>
      <c r="L1460">
        <v>560</v>
      </c>
      <c r="M1460">
        <v>0</v>
      </c>
      <c r="N1460">
        <v>560</v>
      </c>
      <c r="O1460">
        <v>0</v>
      </c>
      <c r="P1460">
        <v>852.87300000000005</v>
      </c>
      <c r="Q1460">
        <v>887.75800000000004</v>
      </c>
      <c r="R1460">
        <v>20000</v>
      </c>
      <c r="S1460">
        <v>697700</v>
      </c>
      <c r="T1460">
        <v>0</v>
      </c>
      <c r="U1460">
        <v>0</v>
      </c>
      <c r="V1460">
        <v>697700</v>
      </c>
      <c r="W1460">
        <v>0</v>
      </c>
      <c r="X1460">
        <v>631420.16799999995</v>
      </c>
      <c r="Y1460">
        <v>631420.16799999995</v>
      </c>
      <c r="Z1460">
        <v>9.5</v>
      </c>
      <c r="AA1460">
        <v>3706436.64</v>
      </c>
      <c r="AB1460">
        <v>3706436.64</v>
      </c>
      <c r="AC1460">
        <v>0.90500000000000003</v>
      </c>
      <c r="AD1460">
        <v>1</v>
      </c>
      <c r="AE1460">
        <v>9.5</v>
      </c>
      <c r="AH1460">
        <v>0</v>
      </c>
      <c r="AI1460">
        <v>0</v>
      </c>
      <c r="AJ1460">
        <v>0</v>
      </c>
      <c r="AK1460">
        <v>4885.3</v>
      </c>
      <c r="AL1460">
        <v>0</v>
      </c>
    </row>
    <row r="1461" spans="1:38" hidden="1" x14ac:dyDescent="0.25">
      <c r="A1461">
        <v>2688</v>
      </c>
      <c r="B1461" t="s">
        <v>94</v>
      </c>
      <c r="C1461" t="s">
        <v>102</v>
      </c>
      <c r="D1461" t="s">
        <v>3210</v>
      </c>
      <c r="E1461" t="s">
        <v>3277</v>
      </c>
      <c r="F1461" t="s">
        <v>3210</v>
      </c>
      <c r="H1461" t="s">
        <v>3280</v>
      </c>
      <c r="I1461" t="s">
        <v>57</v>
      </c>
      <c r="J1461" t="s">
        <v>3281</v>
      </c>
      <c r="K1461">
        <v>388</v>
      </c>
      <c r="L1461">
        <v>388</v>
      </c>
      <c r="M1461">
        <v>0</v>
      </c>
      <c r="N1461">
        <v>388</v>
      </c>
      <c r="O1461">
        <v>0</v>
      </c>
      <c r="P1461">
        <v>756.29399999999998</v>
      </c>
      <c r="Q1461">
        <v>783.45600000000002</v>
      </c>
      <c r="R1461">
        <v>20000</v>
      </c>
      <c r="S1461">
        <v>543240</v>
      </c>
      <c r="T1461">
        <v>0</v>
      </c>
      <c r="U1461">
        <v>0</v>
      </c>
      <c r="V1461">
        <v>543240</v>
      </c>
      <c r="W1461">
        <v>0</v>
      </c>
      <c r="X1461">
        <v>490600.152</v>
      </c>
      <c r="Y1461">
        <v>490600.152</v>
      </c>
      <c r="Z1461">
        <v>9.69</v>
      </c>
      <c r="AA1461">
        <v>2879822.99</v>
      </c>
      <c r="AB1461">
        <v>2879822.99</v>
      </c>
      <c r="AC1461">
        <v>0.90310000000000001</v>
      </c>
      <c r="AD1461">
        <v>1</v>
      </c>
      <c r="AE1461">
        <v>9.69</v>
      </c>
      <c r="AH1461">
        <v>0</v>
      </c>
      <c r="AI1461">
        <v>0</v>
      </c>
      <c r="AJ1461">
        <v>0</v>
      </c>
      <c r="AK1461">
        <v>3096.7</v>
      </c>
      <c r="AL1461">
        <v>0</v>
      </c>
    </row>
    <row r="1462" spans="1:38" hidden="1" x14ac:dyDescent="0.25">
      <c r="A1462">
        <v>2689</v>
      </c>
      <c r="B1462" t="s">
        <v>94</v>
      </c>
      <c r="C1462" t="s">
        <v>102</v>
      </c>
      <c r="D1462" t="s">
        <v>3210</v>
      </c>
      <c r="E1462" t="s">
        <v>3277</v>
      </c>
      <c r="F1462" t="s">
        <v>3210</v>
      </c>
      <c r="H1462" t="s">
        <v>3282</v>
      </c>
      <c r="I1462" t="s">
        <v>57</v>
      </c>
      <c r="J1462" t="s">
        <v>3283</v>
      </c>
      <c r="K1462">
        <v>544</v>
      </c>
      <c r="L1462">
        <v>544</v>
      </c>
      <c r="M1462">
        <v>0</v>
      </c>
      <c r="N1462">
        <v>544</v>
      </c>
      <c r="O1462">
        <v>0</v>
      </c>
      <c r="P1462">
        <v>647.73900000000003</v>
      </c>
      <c r="Q1462">
        <v>670.18200000000002</v>
      </c>
      <c r="R1462">
        <v>20000</v>
      </c>
      <c r="S1462">
        <v>448860</v>
      </c>
      <c r="T1462">
        <v>200000</v>
      </c>
      <c r="U1462">
        <v>0</v>
      </c>
      <c r="V1462">
        <v>648860</v>
      </c>
      <c r="W1462">
        <v>0</v>
      </c>
      <c r="X1462">
        <v>587006.43700000003</v>
      </c>
      <c r="Y1462">
        <v>587006.43700000003</v>
      </c>
      <c r="Z1462">
        <v>9.5299999999999994</v>
      </c>
      <c r="AA1462">
        <v>3445728.23</v>
      </c>
      <c r="AB1462">
        <v>3445728.23</v>
      </c>
      <c r="AC1462">
        <v>0.90469999999999995</v>
      </c>
      <c r="AD1462">
        <v>1</v>
      </c>
      <c r="AE1462">
        <v>9.5299999999999994</v>
      </c>
      <c r="AH1462">
        <v>0</v>
      </c>
      <c r="AI1462">
        <v>0</v>
      </c>
      <c r="AJ1462">
        <v>0</v>
      </c>
      <c r="AK1462">
        <v>4405.91</v>
      </c>
      <c r="AL1462">
        <v>0</v>
      </c>
    </row>
    <row r="1463" spans="1:38" hidden="1" x14ac:dyDescent="0.25">
      <c r="A1463">
        <v>2693</v>
      </c>
      <c r="B1463" t="s">
        <v>94</v>
      </c>
      <c r="C1463" t="s">
        <v>102</v>
      </c>
      <c r="D1463" t="s">
        <v>3210</v>
      </c>
      <c r="E1463" t="s">
        <v>3277</v>
      </c>
      <c r="F1463" t="s">
        <v>3210</v>
      </c>
      <c r="H1463" t="s">
        <v>3284</v>
      </c>
      <c r="I1463" t="s">
        <v>57</v>
      </c>
      <c r="J1463" t="s">
        <v>3285</v>
      </c>
      <c r="K1463">
        <v>877</v>
      </c>
      <c r="L1463">
        <v>877</v>
      </c>
      <c r="M1463">
        <v>0</v>
      </c>
      <c r="N1463">
        <v>876</v>
      </c>
      <c r="O1463">
        <v>0</v>
      </c>
      <c r="P1463">
        <v>974.9</v>
      </c>
      <c r="Q1463">
        <v>1021.77</v>
      </c>
      <c r="R1463">
        <v>20000</v>
      </c>
      <c r="S1463">
        <v>937400</v>
      </c>
      <c r="T1463">
        <v>0</v>
      </c>
      <c r="U1463">
        <v>0</v>
      </c>
      <c r="V1463">
        <v>937400</v>
      </c>
      <c r="W1463">
        <v>100</v>
      </c>
      <c r="X1463">
        <v>849432.48</v>
      </c>
      <c r="Y1463">
        <v>849532.48</v>
      </c>
      <c r="Z1463">
        <v>9.3699999999999992</v>
      </c>
      <c r="AA1463">
        <v>4987802.1100000003</v>
      </c>
      <c r="AB1463">
        <v>4986169.1100000003</v>
      </c>
      <c r="AC1463">
        <v>0.90629999999999999</v>
      </c>
      <c r="AD1463">
        <v>0.99970000000000003</v>
      </c>
      <c r="AE1463">
        <v>9.3699999999999992</v>
      </c>
      <c r="AH1463">
        <v>0</v>
      </c>
      <c r="AI1463">
        <v>0</v>
      </c>
      <c r="AJ1463">
        <v>0</v>
      </c>
      <c r="AK1463">
        <v>5715.9</v>
      </c>
      <c r="AL1463">
        <v>0</v>
      </c>
    </row>
    <row r="1464" spans="1:38" hidden="1" x14ac:dyDescent="0.25">
      <c r="A1464">
        <v>2695</v>
      </c>
      <c r="B1464" t="s">
        <v>94</v>
      </c>
      <c r="C1464" t="s">
        <v>102</v>
      </c>
      <c r="D1464" t="s">
        <v>3210</v>
      </c>
      <c r="E1464" t="s">
        <v>3277</v>
      </c>
      <c r="F1464" t="s">
        <v>3210</v>
      </c>
      <c r="H1464" t="s">
        <v>3286</v>
      </c>
      <c r="I1464" t="s">
        <v>57</v>
      </c>
      <c r="J1464" t="s">
        <v>3287</v>
      </c>
      <c r="K1464">
        <v>353</v>
      </c>
      <c r="L1464">
        <v>353</v>
      </c>
      <c r="M1464">
        <v>0</v>
      </c>
      <c r="N1464">
        <v>353</v>
      </c>
      <c r="O1464">
        <v>0</v>
      </c>
      <c r="P1464">
        <v>2859.02</v>
      </c>
      <c r="Q1464">
        <v>3105.12</v>
      </c>
      <c r="R1464">
        <v>2000</v>
      </c>
      <c r="S1464">
        <v>492200</v>
      </c>
      <c r="T1464">
        <v>0</v>
      </c>
      <c r="U1464">
        <v>0</v>
      </c>
      <c r="V1464">
        <v>492200</v>
      </c>
      <c r="W1464">
        <v>0</v>
      </c>
      <c r="X1464">
        <v>445442.19099999999</v>
      </c>
      <c r="Y1464">
        <v>445442.19099999999</v>
      </c>
      <c r="Z1464">
        <v>9.5</v>
      </c>
      <c r="AA1464">
        <v>2614745.64</v>
      </c>
      <c r="AB1464">
        <v>2614745.64</v>
      </c>
      <c r="AC1464">
        <v>0.90500000000000003</v>
      </c>
      <c r="AD1464">
        <v>1</v>
      </c>
      <c r="AE1464">
        <v>9.5</v>
      </c>
      <c r="AH1464">
        <v>0</v>
      </c>
      <c r="AI1464">
        <v>0</v>
      </c>
      <c r="AJ1464">
        <v>0</v>
      </c>
      <c r="AK1464">
        <v>2820.2</v>
      </c>
      <c r="AL1464">
        <v>0</v>
      </c>
    </row>
    <row r="1465" spans="1:38" hidden="1" x14ac:dyDescent="0.25">
      <c r="A1465">
        <v>2696</v>
      </c>
      <c r="B1465" t="s">
        <v>94</v>
      </c>
      <c r="C1465" t="s">
        <v>102</v>
      </c>
      <c r="D1465" t="s">
        <v>3210</v>
      </c>
      <c r="E1465" t="s">
        <v>3277</v>
      </c>
      <c r="F1465" t="s">
        <v>3210</v>
      </c>
      <c r="H1465" t="s">
        <v>3288</v>
      </c>
      <c r="I1465" t="s">
        <v>43</v>
      </c>
      <c r="J1465" t="s">
        <v>3289</v>
      </c>
      <c r="K1465">
        <v>2870</v>
      </c>
      <c r="L1465">
        <v>2870</v>
      </c>
      <c r="M1465">
        <v>0</v>
      </c>
      <c r="N1465">
        <v>0</v>
      </c>
      <c r="O1465">
        <v>0</v>
      </c>
      <c r="P1465">
        <v>744.28</v>
      </c>
      <c r="Q1465">
        <v>757.09799999999996</v>
      </c>
      <c r="R1465">
        <v>20000</v>
      </c>
      <c r="S1465">
        <v>256360</v>
      </c>
      <c r="T1465">
        <v>0</v>
      </c>
      <c r="U1465">
        <v>110000</v>
      </c>
      <c r="V1465">
        <v>146360</v>
      </c>
      <c r="W1465">
        <v>128570.4</v>
      </c>
      <c r="X1465">
        <v>0</v>
      </c>
      <c r="Y1465">
        <v>128570.4</v>
      </c>
      <c r="Z1465">
        <v>12.15</v>
      </c>
      <c r="AA1465">
        <v>1491126.3</v>
      </c>
      <c r="AB1465">
        <v>1181687.54</v>
      </c>
      <c r="AC1465">
        <v>0.87849999999999995</v>
      </c>
      <c r="AD1465">
        <v>0.79249999999999998</v>
      </c>
      <c r="AE1465">
        <v>9.6300000000000008</v>
      </c>
      <c r="AH1465">
        <v>0</v>
      </c>
      <c r="AI1465">
        <v>0</v>
      </c>
      <c r="AJ1465">
        <v>0</v>
      </c>
      <c r="AK1465">
        <v>0</v>
      </c>
      <c r="AL1465">
        <v>0</v>
      </c>
    </row>
    <row r="1466" spans="1:38" hidden="1" x14ac:dyDescent="0.25">
      <c r="A1466">
        <v>2697</v>
      </c>
      <c r="B1466" t="s">
        <v>94</v>
      </c>
      <c r="C1466" t="s">
        <v>102</v>
      </c>
      <c r="D1466" t="s">
        <v>3210</v>
      </c>
      <c r="E1466" t="s">
        <v>3277</v>
      </c>
      <c r="F1466" t="s">
        <v>3210</v>
      </c>
      <c r="H1466" t="s">
        <v>3290</v>
      </c>
      <c r="I1466" t="s">
        <v>50</v>
      </c>
      <c r="J1466" t="s">
        <v>3291</v>
      </c>
      <c r="K1466">
        <v>7217</v>
      </c>
      <c r="L1466">
        <v>7217</v>
      </c>
      <c r="M1466">
        <v>0</v>
      </c>
      <c r="N1466">
        <v>91</v>
      </c>
      <c r="O1466">
        <v>0</v>
      </c>
      <c r="P1466">
        <v>33264.400000000001</v>
      </c>
      <c r="Q1466">
        <v>33569.800000000003</v>
      </c>
      <c r="R1466">
        <v>2000</v>
      </c>
      <c r="S1466">
        <v>610800</v>
      </c>
      <c r="T1466">
        <v>0</v>
      </c>
      <c r="U1466">
        <v>30000</v>
      </c>
      <c r="V1466">
        <v>580800</v>
      </c>
      <c r="W1466">
        <v>454005.2</v>
      </c>
      <c r="X1466">
        <v>76124.596000000005</v>
      </c>
      <c r="Y1466">
        <v>530129.79599999997</v>
      </c>
      <c r="Z1466">
        <v>8.7200000000000006</v>
      </c>
      <c r="AA1466">
        <v>5703455.3099999996</v>
      </c>
      <c r="AB1466">
        <v>7655768.4100000001</v>
      </c>
      <c r="AC1466">
        <v>0.91279999999999994</v>
      </c>
      <c r="AD1466">
        <v>1.3423</v>
      </c>
      <c r="AE1466">
        <v>11.7</v>
      </c>
      <c r="AH1466">
        <v>0</v>
      </c>
      <c r="AI1466">
        <v>0</v>
      </c>
      <c r="AJ1466">
        <v>0</v>
      </c>
      <c r="AK1466">
        <v>555.79999999999995</v>
      </c>
      <c r="AL1466">
        <v>0</v>
      </c>
    </row>
    <row r="1467" spans="1:38" hidden="1" x14ac:dyDescent="0.25">
      <c r="A1467">
        <v>2698</v>
      </c>
      <c r="B1467" t="s">
        <v>94</v>
      </c>
      <c r="C1467" t="s">
        <v>102</v>
      </c>
      <c r="D1467" t="s">
        <v>3210</v>
      </c>
      <c r="E1467" t="s">
        <v>3277</v>
      </c>
      <c r="F1467" t="s">
        <v>3210</v>
      </c>
      <c r="H1467" t="s">
        <v>3292</v>
      </c>
      <c r="I1467" t="s">
        <v>57</v>
      </c>
      <c r="J1467" t="s">
        <v>3293</v>
      </c>
      <c r="K1467">
        <v>416</v>
      </c>
      <c r="L1467">
        <v>416</v>
      </c>
      <c r="M1467">
        <v>0</v>
      </c>
      <c r="N1467">
        <v>414</v>
      </c>
      <c r="O1467">
        <v>0</v>
      </c>
      <c r="P1467">
        <v>743.11500000000001</v>
      </c>
      <c r="Q1467">
        <v>776.59799999999996</v>
      </c>
      <c r="R1467">
        <v>20000</v>
      </c>
      <c r="S1467">
        <v>669660</v>
      </c>
      <c r="T1467">
        <v>0</v>
      </c>
      <c r="U1467">
        <v>0</v>
      </c>
      <c r="V1467">
        <v>669660</v>
      </c>
      <c r="W1467">
        <v>58</v>
      </c>
      <c r="X1467">
        <v>607467.31700000004</v>
      </c>
      <c r="Y1467">
        <v>607525.31700000004</v>
      </c>
      <c r="Z1467">
        <v>9.2799999999999994</v>
      </c>
      <c r="AA1467">
        <v>3567397.23</v>
      </c>
      <c r="AB1467">
        <v>3566007.23</v>
      </c>
      <c r="AC1467">
        <v>0.90720000000000001</v>
      </c>
      <c r="AD1467">
        <v>0.99960000000000004</v>
      </c>
      <c r="AE1467">
        <v>9.2799999999999994</v>
      </c>
      <c r="AH1467">
        <v>0</v>
      </c>
      <c r="AI1467">
        <v>0</v>
      </c>
      <c r="AJ1467">
        <v>0</v>
      </c>
      <c r="AK1467">
        <v>3269</v>
      </c>
      <c r="AL1467">
        <v>0</v>
      </c>
    </row>
    <row r="1468" spans="1:38" hidden="1" x14ac:dyDescent="0.25">
      <c r="A1468">
        <v>2699</v>
      </c>
      <c r="B1468" t="s">
        <v>94</v>
      </c>
      <c r="C1468" t="s">
        <v>102</v>
      </c>
      <c r="D1468" t="s">
        <v>3210</v>
      </c>
      <c r="E1468" t="s">
        <v>3277</v>
      </c>
      <c r="F1468" t="s">
        <v>3210</v>
      </c>
      <c r="H1468" t="s">
        <v>3294</v>
      </c>
      <c r="I1468" t="s">
        <v>57</v>
      </c>
      <c r="J1468" t="s">
        <v>3295</v>
      </c>
      <c r="K1468">
        <v>370</v>
      </c>
      <c r="L1468">
        <v>370</v>
      </c>
      <c r="M1468">
        <v>0</v>
      </c>
      <c r="N1468">
        <v>370</v>
      </c>
      <c r="O1468">
        <v>0</v>
      </c>
      <c r="P1468">
        <v>598.98</v>
      </c>
      <c r="Q1468">
        <v>631.13</v>
      </c>
      <c r="R1468">
        <v>20000</v>
      </c>
      <c r="S1468">
        <v>643000</v>
      </c>
      <c r="T1468">
        <v>0</v>
      </c>
      <c r="U1468">
        <v>0</v>
      </c>
      <c r="V1468">
        <v>643000</v>
      </c>
      <c r="W1468">
        <v>0</v>
      </c>
      <c r="X1468">
        <v>583510.01300000004</v>
      </c>
      <c r="Y1468">
        <v>583510.01300000004</v>
      </c>
      <c r="Z1468">
        <v>9.25</v>
      </c>
      <c r="AA1468">
        <v>3425203.66</v>
      </c>
      <c r="AB1468">
        <v>3426003.66</v>
      </c>
      <c r="AC1468">
        <v>0.90749999999999997</v>
      </c>
      <c r="AD1468">
        <v>1.0002</v>
      </c>
      <c r="AE1468">
        <v>9.25</v>
      </c>
      <c r="AH1468">
        <v>0</v>
      </c>
      <c r="AI1468">
        <v>0</v>
      </c>
      <c r="AJ1468">
        <v>0</v>
      </c>
      <c r="AK1468">
        <v>2916.1</v>
      </c>
      <c r="AL1468">
        <v>0</v>
      </c>
    </row>
    <row r="1469" spans="1:38" hidden="1" x14ac:dyDescent="0.25">
      <c r="A1469">
        <v>2701</v>
      </c>
      <c r="B1469" t="s">
        <v>94</v>
      </c>
      <c r="C1469" t="s">
        <v>102</v>
      </c>
      <c r="D1469" t="s">
        <v>3210</v>
      </c>
      <c r="E1469" t="s">
        <v>3277</v>
      </c>
      <c r="F1469" t="s">
        <v>3210</v>
      </c>
      <c r="H1469" t="s">
        <v>3296</v>
      </c>
      <c r="I1469" t="s">
        <v>43</v>
      </c>
      <c r="J1469" t="s">
        <v>3297</v>
      </c>
      <c r="K1469">
        <v>2289</v>
      </c>
      <c r="L1469">
        <v>2289</v>
      </c>
      <c r="M1469">
        <v>0</v>
      </c>
      <c r="N1469">
        <v>0</v>
      </c>
      <c r="O1469">
        <v>0</v>
      </c>
      <c r="P1469">
        <v>668.875</v>
      </c>
      <c r="Q1469">
        <v>676.75800000000004</v>
      </c>
      <c r="R1469">
        <v>20000</v>
      </c>
      <c r="S1469">
        <v>157660</v>
      </c>
      <c r="T1469">
        <v>0</v>
      </c>
      <c r="U1469">
        <v>70000</v>
      </c>
      <c r="V1469">
        <v>87660</v>
      </c>
      <c r="W1469">
        <v>79362</v>
      </c>
      <c r="X1469">
        <v>0</v>
      </c>
      <c r="Y1469">
        <v>79362</v>
      </c>
      <c r="Z1469">
        <v>9.4700000000000006</v>
      </c>
      <c r="AA1469">
        <v>963034.95</v>
      </c>
      <c r="AB1469">
        <v>813486.14</v>
      </c>
      <c r="AC1469">
        <v>0.90529999999999999</v>
      </c>
      <c r="AD1469">
        <v>0.84470000000000001</v>
      </c>
      <c r="AE1469">
        <v>8</v>
      </c>
      <c r="AH1469">
        <v>0</v>
      </c>
      <c r="AI1469">
        <v>0</v>
      </c>
      <c r="AJ1469">
        <v>0</v>
      </c>
      <c r="AK1469">
        <v>0</v>
      </c>
      <c r="AL1469">
        <v>0</v>
      </c>
    </row>
    <row r="1470" spans="1:38" hidden="1" x14ac:dyDescent="0.25">
      <c r="A1470">
        <v>2702</v>
      </c>
      <c r="B1470" t="s">
        <v>94</v>
      </c>
      <c r="C1470" t="s">
        <v>102</v>
      </c>
      <c r="D1470" t="s">
        <v>3210</v>
      </c>
      <c r="E1470" t="s">
        <v>3253</v>
      </c>
      <c r="F1470" t="s">
        <v>3210</v>
      </c>
      <c r="H1470" t="s">
        <v>3298</v>
      </c>
      <c r="I1470" t="s">
        <v>57</v>
      </c>
      <c r="J1470" t="s">
        <v>3299</v>
      </c>
      <c r="K1470">
        <v>592</v>
      </c>
      <c r="L1470">
        <v>592</v>
      </c>
      <c r="M1470">
        <v>0</v>
      </c>
      <c r="N1470">
        <v>590</v>
      </c>
      <c r="O1470">
        <v>0</v>
      </c>
      <c r="P1470">
        <v>1176.914</v>
      </c>
      <c r="Q1470">
        <v>1212.703</v>
      </c>
      <c r="R1470">
        <v>20000</v>
      </c>
      <c r="S1470">
        <v>715780</v>
      </c>
      <c r="T1470">
        <v>0</v>
      </c>
      <c r="U1470">
        <v>0</v>
      </c>
      <c r="V1470">
        <v>715780</v>
      </c>
      <c r="W1470">
        <v>0</v>
      </c>
      <c r="X1470">
        <v>648783.81599999999</v>
      </c>
      <c r="Y1470">
        <v>648783.81599999999</v>
      </c>
      <c r="Z1470">
        <v>9.36</v>
      </c>
      <c r="AA1470">
        <v>3808604.05</v>
      </c>
      <c r="AB1470">
        <v>3808646.05</v>
      </c>
      <c r="AC1470">
        <v>0.90639999999999998</v>
      </c>
      <c r="AD1470">
        <v>1</v>
      </c>
      <c r="AE1470">
        <v>9.36</v>
      </c>
      <c r="AH1470">
        <v>0</v>
      </c>
      <c r="AI1470">
        <v>0</v>
      </c>
      <c r="AJ1470">
        <v>0</v>
      </c>
      <c r="AK1470">
        <v>5173.3999999999996</v>
      </c>
      <c r="AL1470">
        <v>0</v>
      </c>
    </row>
    <row r="1471" spans="1:38" hidden="1" x14ac:dyDescent="0.25">
      <c r="A1471">
        <v>2705</v>
      </c>
      <c r="B1471" t="s">
        <v>94</v>
      </c>
      <c r="C1471" t="s">
        <v>102</v>
      </c>
      <c r="D1471" t="s">
        <v>3210</v>
      </c>
      <c r="E1471" t="s">
        <v>3253</v>
      </c>
      <c r="F1471" t="s">
        <v>3210</v>
      </c>
      <c r="H1471" t="s">
        <v>3300</v>
      </c>
      <c r="I1471" t="s">
        <v>57</v>
      </c>
      <c r="J1471" t="s">
        <v>3301</v>
      </c>
      <c r="K1471">
        <v>618</v>
      </c>
      <c r="L1471">
        <v>618</v>
      </c>
      <c r="M1471">
        <v>0</v>
      </c>
      <c r="N1471">
        <v>618</v>
      </c>
      <c r="O1471">
        <v>0</v>
      </c>
      <c r="P1471">
        <v>272.99599999999998</v>
      </c>
      <c r="Q1471">
        <v>296.42599999999999</v>
      </c>
      <c r="R1471">
        <v>20000</v>
      </c>
      <c r="S1471">
        <v>468600</v>
      </c>
      <c r="T1471">
        <v>250000</v>
      </c>
      <c r="U1471">
        <v>0</v>
      </c>
      <c r="V1471">
        <v>718600</v>
      </c>
      <c r="W1471">
        <v>0</v>
      </c>
      <c r="X1471">
        <v>650095.37199999997</v>
      </c>
      <c r="Y1471">
        <v>650095.37199999997</v>
      </c>
      <c r="Z1471">
        <v>9.5299999999999994</v>
      </c>
      <c r="AA1471">
        <v>3816059.72</v>
      </c>
      <c r="AB1471">
        <v>3816159.72</v>
      </c>
      <c r="AC1471">
        <v>0.90469999999999995</v>
      </c>
      <c r="AD1471">
        <v>1</v>
      </c>
      <c r="AE1471">
        <v>9.5299999999999994</v>
      </c>
      <c r="AH1471">
        <v>0</v>
      </c>
      <c r="AI1471">
        <v>0</v>
      </c>
      <c r="AJ1471">
        <v>0</v>
      </c>
      <c r="AK1471">
        <v>5177.2</v>
      </c>
      <c r="AL1471">
        <v>0</v>
      </c>
    </row>
    <row r="1472" spans="1:38" hidden="1" x14ac:dyDescent="0.25">
      <c r="A1472">
        <v>2706</v>
      </c>
      <c r="B1472" t="s">
        <v>94</v>
      </c>
      <c r="C1472" t="s">
        <v>102</v>
      </c>
      <c r="D1472" t="s">
        <v>3210</v>
      </c>
      <c r="E1472" t="s">
        <v>3253</v>
      </c>
      <c r="F1472" t="s">
        <v>3210</v>
      </c>
      <c r="H1472" t="s">
        <v>3302</v>
      </c>
      <c r="I1472" t="s">
        <v>57</v>
      </c>
      <c r="J1472" t="s">
        <v>3303</v>
      </c>
      <c r="K1472">
        <v>295</v>
      </c>
      <c r="L1472">
        <v>295</v>
      </c>
      <c r="M1472">
        <v>0</v>
      </c>
      <c r="N1472">
        <v>295</v>
      </c>
      <c r="O1472">
        <v>0</v>
      </c>
      <c r="P1472">
        <v>576.30600000000004</v>
      </c>
      <c r="Q1472">
        <v>593.86199999999997</v>
      </c>
      <c r="R1472">
        <v>20000</v>
      </c>
      <c r="S1472">
        <v>351120</v>
      </c>
      <c r="T1472">
        <v>0</v>
      </c>
      <c r="U1472">
        <v>0</v>
      </c>
      <c r="V1472">
        <v>351120</v>
      </c>
      <c r="W1472">
        <v>0</v>
      </c>
      <c r="X1472">
        <v>318753.28499999997</v>
      </c>
      <c r="Y1472">
        <v>318753.28499999997</v>
      </c>
      <c r="Z1472">
        <v>9.2200000000000006</v>
      </c>
      <c r="AA1472">
        <v>1871081.58</v>
      </c>
      <c r="AB1472">
        <v>1871081.58</v>
      </c>
      <c r="AC1472">
        <v>0.90780000000000005</v>
      </c>
      <c r="AD1472">
        <v>1</v>
      </c>
      <c r="AE1472">
        <v>9.2200000000000006</v>
      </c>
      <c r="AH1472">
        <v>0</v>
      </c>
      <c r="AI1472">
        <v>0</v>
      </c>
      <c r="AJ1472">
        <v>0</v>
      </c>
      <c r="AK1472">
        <v>2565.6</v>
      </c>
      <c r="AL1472">
        <v>0</v>
      </c>
    </row>
    <row r="1473" spans="1:38" hidden="1" x14ac:dyDescent="0.25">
      <c r="A1473">
        <v>2707</v>
      </c>
      <c r="B1473" t="s">
        <v>94</v>
      </c>
      <c r="C1473" t="s">
        <v>102</v>
      </c>
      <c r="D1473" t="s">
        <v>3210</v>
      </c>
      <c r="E1473" t="s">
        <v>3253</v>
      </c>
      <c r="F1473" t="s">
        <v>3210</v>
      </c>
      <c r="H1473" t="s">
        <v>3304</v>
      </c>
      <c r="I1473" t="s">
        <v>57</v>
      </c>
      <c r="J1473" t="s">
        <v>3305</v>
      </c>
      <c r="K1473">
        <v>716</v>
      </c>
      <c r="L1473">
        <v>716</v>
      </c>
      <c r="M1473">
        <v>0</v>
      </c>
      <c r="N1473">
        <v>716</v>
      </c>
      <c r="O1473">
        <v>0</v>
      </c>
      <c r="P1473">
        <v>1243.548</v>
      </c>
      <c r="Q1473">
        <v>1278.06</v>
      </c>
      <c r="R1473">
        <v>20000</v>
      </c>
      <c r="S1473">
        <v>690240</v>
      </c>
      <c r="T1473">
        <v>50000</v>
      </c>
      <c r="U1473">
        <v>0</v>
      </c>
      <c r="V1473">
        <v>740240</v>
      </c>
      <c r="W1473">
        <v>0</v>
      </c>
      <c r="X1473">
        <v>669819.21499999997</v>
      </c>
      <c r="Y1473">
        <v>669819.21499999997</v>
      </c>
      <c r="Z1473">
        <v>9.51</v>
      </c>
      <c r="AA1473">
        <v>3931839.25</v>
      </c>
      <c r="AB1473">
        <v>3931839.25</v>
      </c>
      <c r="AC1473">
        <v>0.90490000000000004</v>
      </c>
      <c r="AD1473">
        <v>1</v>
      </c>
      <c r="AE1473">
        <v>9.51</v>
      </c>
      <c r="AH1473">
        <v>0</v>
      </c>
      <c r="AI1473">
        <v>0</v>
      </c>
      <c r="AJ1473">
        <v>0</v>
      </c>
      <c r="AK1473">
        <v>6233.4</v>
      </c>
      <c r="AL1473">
        <v>0</v>
      </c>
    </row>
    <row r="1474" spans="1:38" hidden="1" x14ac:dyDescent="0.25">
      <c r="A1474">
        <v>2709</v>
      </c>
      <c r="B1474" t="s">
        <v>94</v>
      </c>
      <c r="C1474" t="s">
        <v>102</v>
      </c>
      <c r="D1474" t="s">
        <v>3210</v>
      </c>
      <c r="E1474" t="s">
        <v>3258</v>
      </c>
      <c r="F1474" t="s">
        <v>3210</v>
      </c>
      <c r="H1474" t="s">
        <v>3306</v>
      </c>
      <c r="I1474" t="s">
        <v>57</v>
      </c>
      <c r="J1474" t="s">
        <v>3307</v>
      </c>
      <c r="K1474">
        <v>396</v>
      </c>
      <c r="L1474">
        <v>396</v>
      </c>
      <c r="M1474">
        <v>0</v>
      </c>
      <c r="N1474">
        <v>396</v>
      </c>
      <c r="O1474">
        <v>0</v>
      </c>
      <c r="P1474">
        <v>667.32100000000003</v>
      </c>
      <c r="Q1474">
        <v>688.04</v>
      </c>
      <c r="R1474">
        <v>20000</v>
      </c>
      <c r="S1474">
        <v>414380</v>
      </c>
      <c r="T1474">
        <v>0</v>
      </c>
      <c r="U1474">
        <v>0</v>
      </c>
      <c r="V1474">
        <v>414380</v>
      </c>
      <c r="W1474">
        <v>0</v>
      </c>
      <c r="X1474">
        <v>375012.74599999998</v>
      </c>
      <c r="Y1474">
        <v>375012.74599999998</v>
      </c>
      <c r="Z1474">
        <v>9.5</v>
      </c>
      <c r="AA1474">
        <v>2201325.77</v>
      </c>
      <c r="AB1474">
        <v>2201325.77</v>
      </c>
      <c r="AC1474">
        <v>0.90500000000000003</v>
      </c>
      <c r="AD1474">
        <v>1</v>
      </c>
      <c r="AE1474">
        <v>9.5</v>
      </c>
      <c r="AH1474">
        <v>0</v>
      </c>
      <c r="AI1474">
        <v>0</v>
      </c>
      <c r="AJ1474">
        <v>0</v>
      </c>
      <c r="AK1474">
        <v>3002.6</v>
      </c>
      <c r="AL1474">
        <v>0</v>
      </c>
    </row>
    <row r="1475" spans="1:38" hidden="1" x14ac:dyDescent="0.25">
      <c r="A1475">
        <v>2713</v>
      </c>
      <c r="B1475" t="s">
        <v>94</v>
      </c>
      <c r="C1475" t="s">
        <v>102</v>
      </c>
      <c r="D1475" t="s">
        <v>3210</v>
      </c>
      <c r="E1475" t="s">
        <v>3308</v>
      </c>
      <c r="F1475" t="s">
        <v>3210</v>
      </c>
      <c r="H1475" t="s">
        <v>3309</v>
      </c>
      <c r="I1475" t="s">
        <v>57</v>
      </c>
      <c r="J1475" t="s">
        <v>3310</v>
      </c>
      <c r="K1475">
        <v>290</v>
      </c>
      <c r="L1475">
        <v>290</v>
      </c>
      <c r="M1475">
        <v>0</v>
      </c>
      <c r="N1475">
        <v>290</v>
      </c>
      <c r="O1475">
        <v>0</v>
      </c>
      <c r="P1475">
        <v>605.02</v>
      </c>
      <c r="Q1475">
        <v>625.64</v>
      </c>
      <c r="R1475">
        <v>20000</v>
      </c>
      <c r="S1475">
        <v>412400</v>
      </c>
      <c r="T1475">
        <v>0</v>
      </c>
      <c r="U1475">
        <v>0</v>
      </c>
      <c r="V1475">
        <v>412400</v>
      </c>
      <c r="W1475">
        <v>0</v>
      </c>
      <c r="X1475">
        <v>373222.41399999999</v>
      </c>
      <c r="Y1475">
        <v>373222.41399999999</v>
      </c>
      <c r="Z1475">
        <v>9.5</v>
      </c>
      <c r="AA1475">
        <v>2190815.67</v>
      </c>
      <c r="AB1475">
        <v>2190815.67</v>
      </c>
      <c r="AC1475">
        <v>0.90500000000000003</v>
      </c>
      <c r="AD1475">
        <v>1</v>
      </c>
      <c r="AE1475">
        <v>9.5</v>
      </c>
      <c r="AH1475">
        <v>0</v>
      </c>
      <c r="AI1475">
        <v>0</v>
      </c>
      <c r="AJ1475">
        <v>0</v>
      </c>
      <c r="AK1475">
        <v>2294</v>
      </c>
      <c r="AL1475">
        <v>0</v>
      </c>
    </row>
    <row r="1476" spans="1:38" hidden="1" x14ac:dyDescent="0.25">
      <c r="A1476">
        <v>2714</v>
      </c>
      <c r="B1476" t="s">
        <v>94</v>
      </c>
      <c r="C1476" t="s">
        <v>102</v>
      </c>
      <c r="D1476" t="s">
        <v>3210</v>
      </c>
      <c r="E1476" t="s">
        <v>3308</v>
      </c>
      <c r="F1476" t="s">
        <v>3210</v>
      </c>
      <c r="H1476" t="s">
        <v>3311</v>
      </c>
      <c r="I1476" t="s">
        <v>57</v>
      </c>
      <c r="J1476" t="s">
        <v>3312</v>
      </c>
      <c r="K1476">
        <v>345</v>
      </c>
      <c r="L1476">
        <v>345</v>
      </c>
      <c r="M1476">
        <v>0</v>
      </c>
      <c r="N1476">
        <v>345</v>
      </c>
      <c r="O1476">
        <v>0</v>
      </c>
      <c r="P1476">
        <v>685.85599999999999</v>
      </c>
      <c r="Q1476">
        <v>714.68700000000001</v>
      </c>
      <c r="R1476">
        <v>20000</v>
      </c>
      <c r="S1476">
        <v>576620</v>
      </c>
      <c r="T1476">
        <v>0</v>
      </c>
      <c r="U1476">
        <v>0</v>
      </c>
      <c r="V1476">
        <v>576620</v>
      </c>
      <c r="W1476">
        <v>0</v>
      </c>
      <c r="X1476">
        <v>524595.902</v>
      </c>
      <c r="Y1476">
        <v>524595.902</v>
      </c>
      <c r="Z1476">
        <v>9.02</v>
      </c>
      <c r="AA1476">
        <v>3079377.6</v>
      </c>
      <c r="AB1476">
        <v>3079377.6</v>
      </c>
      <c r="AC1476">
        <v>0.90980000000000005</v>
      </c>
      <c r="AD1476">
        <v>1</v>
      </c>
      <c r="AE1476">
        <v>9.02</v>
      </c>
      <c r="AH1476">
        <v>0</v>
      </c>
      <c r="AI1476">
        <v>0</v>
      </c>
      <c r="AJ1476">
        <v>0</v>
      </c>
      <c r="AK1476">
        <v>3031</v>
      </c>
      <c r="AL1476">
        <v>0</v>
      </c>
    </row>
    <row r="1477" spans="1:38" hidden="1" x14ac:dyDescent="0.25">
      <c r="A1477">
        <v>2715</v>
      </c>
      <c r="B1477" t="s">
        <v>94</v>
      </c>
      <c r="C1477" t="s">
        <v>102</v>
      </c>
      <c r="D1477" t="s">
        <v>3210</v>
      </c>
      <c r="E1477" t="s">
        <v>3308</v>
      </c>
      <c r="F1477" t="s">
        <v>3210</v>
      </c>
      <c r="H1477" t="s">
        <v>3313</v>
      </c>
      <c r="I1477" t="s">
        <v>57</v>
      </c>
      <c r="J1477" t="s">
        <v>3314</v>
      </c>
      <c r="K1477">
        <v>279</v>
      </c>
      <c r="L1477">
        <v>279</v>
      </c>
      <c r="M1477">
        <v>0</v>
      </c>
      <c r="N1477">
        <v>278</v>
      </c>
      <c r="O1477">
        <v>3</v>
      </c>
      <c r="P1477">
        <v>881.81500000000005</v>
      </c>
      <c r="Q1477">
        <v>899.52099999999996</v>
      </c>
      <c r="R1477">
        <v>20000</v>
      </c>
      <c r="S1477">
        <v>354120</v>
      </c>
      <c r="T1477">
        <v>0</v>
      </c>
      <c r="U1477">
        <v>0</v>
      </c>
      <c r="V1477">
        <v>354120</v>
      </c>
      <c r="W1477">
        <v>0</v>
      </c>
      <c r="X1477">
        <v>320479.60600000003</v>
      </c>
      <c r="Y1477">
        <v>320479.60600000003</v>
      </c>
      <c r="Z1477">
        <v>9.5</v>
      </c>
      <c r="AA1477">
        <v>1881215.9</v>
      </c>
      <c r="AB1477">
        <v>1881215.9</v>
      </c>
      <c r="AC1477">
        <v>0.90500000000000003</v>
      </c>
      <c r="AD1477">
        <v>1</v>
      </c>
      <c r="AE1477">
        <v>9.5</v>
      </c>
      <c r="AH1477">
        <v>0</v>
      </c>
      <c r="AI1477">
        <v>0</v>
      </c>
      <c r="AJ1477">
        <v>0</v>
      </c>
      <c r="AK1477">
        <v>2241.9</v>
      </c>
      <c r="AL1477">
        <v>0</v>
      </c>
    </row>
    <row r="1478" spans="1:38" hidden="1" x14ac:dyDescent="0.25">
      <c r="A1478">
        <v>2716</v>
      </c>
      <c r="B1478" t="s">
        <v>94</v>
      </c>
      <c r="C1478" t="s">
        <v>102</v>
      </c>
      <c r="D1478" t="s">
        <v>3210</v>
      </c>
      <c r="E1478" t="s">
        <v>3308</v>
      </c>
      <c r="F1478" t="s">
        <v>3210</v>
      </c>
      <c r="H1478" t="s">
        <v>3315</v>
      </c>
      <c r="I1478" t="s">
        <v>57</v>
      </c>
      <c r="J1478" t="s">
        <v>3316</v>
      </c>
      <c r="K1478">
        <v>300</v>
      </c>
      <c r="L1478">
        <v>300</v>
      </c>
      <c r="M1478">
        <v>0</v>
      </c>
      <c r="N1478">
        <v>300</v>
      </c>
      <c r="O1478">
        <v>0</v>
      </c>
      <c r="P1478">
        <v>39.313000000000002</v>
      </c>
      <c r="Q1478">
        <v>59.697000000000003</v>
      </c>
      <c r="R1478">
        <v>20000</v>
      </c>
      <c r="S1478">
        <v>407680</v>
      </c>
      <c r="T1478">
        <v>0</v>
      </c>
      <c r="U1478">
        <v>0</v>
      </c>
      <c r="V1478">
        <v>407680</v>
      </c>
      <c r="W1478">
        <v>0</v>
      </c>
      <c r="X1478">
        <v>371437.08</v>
      </c>
      <c r="Y1478">
        <v>371437.08</v>
      </c>
      <c r="Z1478">
        <v>8.89</v>
      </c>
      <c r="AA1478">
        <v>2180335.84</v>
      </c>
      <c r="AB1478">
        <v>2180335.84</v>
      </c>
      <c r="AC1478">
        <v>0.91110000000000002</v>
      </c>
      <c r="AD1478">
        <v>1</v>
      </c>
      <c r="AE1478">
        <v>8.89</v>
      </c>
      <c r="AH1478">
        <v>0</v>
      </c>
      <c r="AI1478">
        <v>0</v>
      </c>
      <c r="AJ1478">
        <v>0</v>
      </c>
      <c r="AK1478">
        <v>2374.1999999999998</v>
      </c>
      <c r="AL1478">
        <v>0</v>
      </c>
    </row>
    <row r="1479" spans="1:38" hidden="1" x14ac:dyDescent="0.25">
      <c r="A1479">
        <v>2717</v>
      </c>
      <c r="B1479" t="s">
        <v>94</v>
      </c>
      <c r="C1479" t="s">
        <v>102</v>
      </c>
      <c r="D1479" t="s">
        <v>3210</v>
      </c>
      <c r="E1479" t="s">
        <v>3308</v>
      </c>
      <c r="F1479" t="s">
        <v>3210</v>
      </c>
      <c r="H1479" t="s">
        <v>3317</v>
      </c>
      <c r="I1479" t="s">
        <v>57</v>
      </c>
      <c r="J1479" t="s">
        <v>3318</v>
      </c>
      <c r="K1479">
        <v>381</v>
      </c>
      <c r="L1479">
        <v>381</v>
      </c>
      <c r="M1479">
        <v>0</v>
      </c>
      <c r="N1479">
        <v>381</v>
      </c>
      <c r="O1479">
        <v>0</v>
      </c>
      <c r="P1479">
        <v>45.537999999999997</v>
      </c>
      <c r="Q1479">
        <v>64.724999999999994</v>
      </c>
      <c r="R1479">
        <v>20000</v>
      </c>
      <c r="S1479">
        <v>383740</v>
      </c>
      <c r="T1479">
        <v>0</v>
      </c>
      <c r="U1479">
        <v>0</v>
      </c>
      <c r="V1479">
        <v>383740</v>
      </c>
      <c r="W1479">
        <v>0</v>
      </c>
      <c r="X1479">
        <v>349143.53899999999</v>
      </c>
      <c r="Y1479">
        <v>349143.53899999999</v>
      </c>
      <c r="Z1479">
        <v>9.02</v>
      </c>
      <c r="AA1479">
        <v>2049472.96</v>
      </c>
      <c r="AB1479">
        <v>2049472.96</v>
      </c>
      <c r="AC1479">
        <v>0.90980000000000005</v>
      </c>
      <c r="AD1479">
        <v>1</v>
      </c>
      <c r="AE1479">
        <v>9.02</v>
      </c>
      <c r="AH1479">
        <v>0</v>
      </c>
      <c r="AI1479">
        <v>0</v>
      </c>
      <c r="AJ1479">
        <v>0</v>
      </c>
      <c r="AK1479">
        <v>2988.6</v>
      </c>
      <c r="AL1479">
        <v>0</v>
      </c>
    </row>
    <row r="1480" spans="1:38" hidden="1" x14ac:dyDescent="0.25">
      <c r="A1480">
        <v>2719</v>
      </c>
      <c r="B1480" t="s">
        <v>94</v>
      </c>
      <c r="C1480" t="s">
        <v>102</v>
      </c>
      <c r="D1480" t="s">
        <v>3210</v>
      </c>
      <c r="E1480" t="s">
        <v>3319</v>
      </c>
      <c r="F1480" t="s">
        <v>3210</v>
      </c>
      <c r="H1480" t="s">
        <v>3320</v>
      </c>
      <c r="I1480" t="s">
        <v>57</v>
      </c>
      <c r="J1480" t="s">
        <v>3321</v>
      </c>
      <c r="K1480">
        <v>247</v>
      </c>
      <c r="L1480">
        <v>247</v>
      </c>
      <c r="M1480">
        <v>0</v>
      </c>
      <c r="N1480">
        <v>245</v>
      </c>
      <c r="O1480">
        <v>0</v>
      </c>
      <c r="P1480">
        <v>415.48200000000003</v>
      </c>
      <c r="Q1480">
        <v>428.99099999999999</v>
      </c>
      <c r="R1480">
        <v>20000</v>
      </c>
      <c r="S1480">
        <v>270180</v>
      </c>
      <c r="T1480">
        <v>0</v>
      </c>
      <c r="U1480">
        <v>0</v>
      </c>
      <c r="V1480">
        <v>270180</v>
      </c>
      <c r="W1480">
        <v>44</v>
      </c>
      <c r="X1480">
        <v>244011.57</v>
      </c>
      <c r="Y1480">
        <v>244055.57</v>
      </c>
      <c r="Z1480">
        <v>9.67</v>
      </c>
      <c r="AA1480">
        <v>1432883.59</v>
      </c>
      <c r="AB1480">
        <v>1432747.59</v>
      </c>
      <c r="AC1480">
        <v>0.90329999999999999</v>
      </c>
      <c r="AD1480">
        <v>0.99990000000000001</v>
      </c>
      <c r="AE1480">
        <v>9.67</v>
      </c>
      <c r="AH1480">
        <v>0</v>
      </c>
      <c r="AI1480">
        <v>0</v>
      </c>
      <c r="AJ1480">
        <v>0</v>
      </c>
      <c r="AK1480">
        <v>1977.6</v>
      </c>
      <c r="AL1480">
        <v>0</v>
      </c>
    </row>
    <row r="1481" spans="1:38" hidden="1" x14ac:dyDescent="0.25">
      <c r="A1481">
        <v>2720</v>
      </c>
      <c r="B1481" t="s">
        <v>94</v>
      </c>
      <c r="C1481" t="s">
        <v>102</v>
      </c>
      <c r="D1481" t="s">
        <v>3210</v>
      </c>
      <c r="E1481" t="s">
        <v>3319</v>
      </c>
      <c r="F1481" t="s">
        <v>3210</v>
      </c>
      <c r="H1481" t="s">
        <v>3322</v>
      </c>
      <c r="I1481" t="s">
        <v>57</v>
      </c>
      <c r="J1481" t="s">
        <v>3323</v>
      </c>
      <c r="K1481">
        <v>206</v>
      </c>
      <c r="L1481">
        <v>206</v>
      </c>
      <c r="M1481">
        <v>0</v>
      </c>
      <c r="N1481">
        <v>206</v>
      </c>
      <c r="O1481">
        <v>0</v>
      </c>
      <c r="P1481">
        <v>569.49099999999999</v>
      </c>
      <c r="Q1481">
        <v>586.05999999999995</v>
      </c>
      <c r="R1481">
        <v>20000</v>
      </c>
      <c r="S1481">
        <v>331380</v>
      </c>
      <c r="T1481">
        <v>0</v>
      </c>
      <c r="U1481">
        <v>0</v>
      </c>
      <c r="V1481">
        <v>331380</v>
      </c>
      <c r="W1481">
        <v>0</v>
      </c>
      <c r="X1481">
        <v>299899.34999999998</v>
      </c>
      <c r="Y1481">
        <v>299899.34999999998</v>
      </c>
      <c r="Z1481">
        <v>9.5</v>
      </c>
      <c r="AA1481">
        <v>1760409.12</v>
      </c>
      <c r="AB1481">
        <v>1760409.12</v>
      </c>
      <c r="AC1481">
        <v>0.90500000000000003</v>
      </c>
      <c r="AD1481">
        <v>1</v>
      </c>
      <c r="AE1481">
        <v>9.5</v>
      </c>
      <c r="AH1481">
        <v>0</v>
      </c>
      <c r="AI1481">
        <v>0</v>
      </c>
      <c r="AJ1481">
        <v>0</v>
      </c>
      <c r="AK1481">
        <v>1815.8</v>
      </c>
      <c r="AL1481">
        <v>0</v>
      </c>
    </row>
    <row r="1482" spans="1:38" hidden="1" x14ac:dyDescent="0.25">
      <c r="A1482">
        <v>2721</v>
      </c>
      <c r="B1482" t="s">
        <v>94</v>
      </c>
      <c r="C1482" t="s">
        <v>102</v>
      </c>
      <c r="D1482" t="s">
        <v>3210</v>
      </c>
      <c r="E1482" t="s">
        <v>3319</v>
      </c>
      <c r="F1482" t="s">
        <v>3210</v>
      </c>
      <c r="H1482" t="s">
        <v>3324</v>
      </c>
      <c r="I1482" t="s">
        <v>57</v>
      </c>
      <c r="J1482" t="s">
        <v>3325</v>
      </c>
      <c r="K1482">
        <v>298</v>
      </c>
      <c r="L1482">
        <v>298</v>
      </c>
      <c r="M1482">
        <v>0</v>
      </c>
      <c r="N1482">
        <v>298</v>
      </c>
      <c r="O1482">
        <v>0</v>
      </c>
      <c r="P1482">
        <v>579.79600000000005</v>
      </c>
      <c r="Q1482">
        <v>595.66200000000003</v>
      </c>
      <c r="R1482">
        <v>20000</v>
      </c>
      <c r="S1482">
        <v>317320</v>
      </c>
      <c r="T1482">
        <v>50000</v>
      </c>
      <c r="U1482">
        <v>0</v>
      </c>
      <c r="V1482">
        <v>367320</v>
      </c>
      <c r="W1482">
        <v>0</v>
      </c>
      <c r="X1482">
        <v>332424.826</v>
      </c>
      <c r="Y1482">
        <v>332424.826</v>
      </c>
      <c r="Z1482">
        <v>9.5</v>
      </c>
      <c r="AA1482">
        <v>1951333.29</v>
      </c>
      <c r="AB1482">
        <v>1951333.29</v>
      </c>
      <c r="AC1482">
        <v>0.90500000000000003</v>
      </c>
      <c r="AD1482">
        <v>1</v>
      </c>
      <c r="AE1482">
        <v>9.5</v>
      </c>
      <c r="AH1482">
        <v>0</v>
      </c>
      <c r="AI1482">
        <v>0</v>
      </c>
      <c r="AJ1482">
        <v>0</v>
      </c>
      <c r="AK1482">
        <v>2615.5</v>
      </c>
      <c r="AL1482">
        <v>0</v>
      </c>
    </row>
    <row r="1483" spans="1:38" hidden="1" x14ac:dyDescent="0.25">
      <c r="A1483">
        <v>2722</v>
      </c>
      <c r="B1483" t="s">
        <v>94</v>
      </c>
      <c r="C1483" t="s">
        <v>102</v>
      </c>
      <c r="D1483" t="s">
        <v>3210</v>
      </c>
      <c r="E1483" t="s">
        <v>3319</v>
      </c>
      <c r="F1483" t="s">
        <v>3210</v>
      </c>
      <c r="H1483" t="s">
        <v>3326</v>
      </c>
      <c r="I1483" t="s">
        <v>57</v>
      </c>
      <c r="J1483" t="s">
        <v>3327</v>
      </c>
      <c r="K1483">
        <v>275</v>
      </c>
      <c r="L1483">
        <v>275</v>
      </c>
      <c r="M1483">
        <v>0</v>
      </c>
      <c r="N1483">
        <v>275</v>
      </c>
      <c r="O1483">
        <v>0</v>
      </c>
      <c r="P1483">
        <v>622.11099999999999</v>
      </c>
      <c r="Q1483">
        <v>642.76199999999994</v>
      </c>
      <c r="R1483">
        <v>20000</v>
      </c>
      <c r="S1483">
        <v>413020</v>
      </c>
      <c r="T1483">
        <v>0</v>
      </c>
      <c r="U1483">
        <v>0</v>
      </c>
      <c r="V1483">
        <v>413020</v>
      </c>
      <c r="W1483">
        <v>0</v>
      </c>
      <c r="X1483">
        <v>373783.67800000001</v>
      </c>
      <c r="Y1483">
        <v>373783.67800000001</v>
      </c>
      <c r="Z1483">
        <v>9.5</v>
      </c>
      <c r="AA1483">
        <v>2194109.9900000002</v>
      </c>
      <c r="AB1483">
        <v>2194109.9900000002</v>
      </c>
      <c r="AC1483">
        <v>0.90500000000000003</v>
      </c>
      <c r="AD1483">
        <v>1</v>
      </c>
      <c r="AE1483">
        <v>9.5</v>
      </c>
      <c r="AH1483">
        <v>0</v>
      </c>
      <c r="AI1483">
        <v>0</v>
      </c>
      <c r="AJ1483">
        <v>0</v>
      </c>
      <c r="AK1483">
        <v>2401.9</v>
      </c>
      <c r="AL1483">
        <v>0</v>
      </c>
    </row>
    <row r="1484" spans="1:38" hidden="1" x14ac:dyDescent="0.25">
      <c r="A1484">
        <v>2723</v>
      </c>
      <c r="B1484" t="s">
        <v>94</v>
      </c>
      <c r="C1484" t="s">
        <v>102</v>
      </c>
      <c r="D1484" t="s">
        <v>3210</v>
      </c>
      <c r="E1484" t="s">
        <v>3319</v>
      </c>
      <c r="F1484" t="s">
        <v>3210</v>
      </c>
      <c r="H1484" t="s">
        <v>3328</v>
      </c>
      <c r="I1484" t="s">
        <v>57</v>
      </c>
      <c r="J1484" t="s">
        <v>3329</v>
      </c>
      <c r="K1484">
        <v>342</v>
      </c>
      <c r="L1484">
        <v>342</v>
      </c>
      <c r="M1484">
        <v>0</v>
      </c>
      <c r="N1484">
        <v>341</v>
      </c>
      <c r="O1484">
        <v>0</v>
      </c>
      <c r="P1484">
        <v>544.28899999999999</v>
      </c>
      <c r="Q1484">
        <v>560.52599999999995</v>
      </c>
      <c r="R1484">
        <v>20000</v>
      </c>
      <c r="S1484">
        <v>324740</v>
      </c>
      <c r="T1484">
        <v>50000</v>
      </c>
      <c r="U1484">
        <v>0</v>
      </c>
      <c r="V1484">
        <v>374740</v>
      </c>
      <c r="W1484">
        <v>64</v>
      </c>
      <c r="X1484">
        <v>336604.641</v>
      </c>
      <c r="Y1484">
        <v>336668.641</v>
      </c>
      <c r="Z1484">
        <v>10.16</v>
      </c>
      <c r="AA1484">
        <v>1977246.23</v>
      </c>
      <c r="AB1484">
        <v>1975869.23</v>
      </c>
      <c r="AC1484">
        <v>0.89839999999999998</v>
      </c>
      <c r="AD1484">
        <v>0.99929999999999997</v>
      </c>
      <c r="AE1484">
        <v>10.15</v>
      </c>
      <c r="AH1484">
        <v>0</v>
      </c>
      <c r="AI1484">
        <v>0</v>
      </c>
      <c r="AJ1484">
        <v>0</v>
      </c>
      <c r="AK1484">
        <v>2619.9899999999998</v>
      </c>
      <c r="AL1484">
        <v>0</v>
      </c>
    </row>
    <row r="1485" spans="1:38" hidden="1" x14ac:dyDescent="0.25">
      <c r="A1485">
        <v>2724</v>
      </c>
      <c r="B1485" t="s">
        <v>94</v>
      </c>
      <c r="C1485" t="s">
        <v>102</v>
      </c>
      <c r="D1485" t="s">
        <v>102</v>
      </c>
      <c r="E1485" t="s">
        <v>3330</v>
      </c>
      <c r="F1485" t="s">
        <v>102</v>
      </c>
      <c r="H1485" t="s">
        <v>3331</v>
      </c>
      <c r="I1485" t="s">
        <v>57</v>
      </c>
      <c r="J1485" t="s">
        <v>3332</v>
      </c>
      <c r="K1485">
        <v>670</v>
      </c>
      <c r="L1485">
        <v>670</v>
      </c>
      <c r="M1485">
        <v>0</v>
      </c>
      <c r="N1485">
        <v>653</v>
      </c>
      <c r="O1485">
        <v>0</v>
      </c>
      <c r="P1485">
        <v>906.44500000000005</v>
      </c>
      <c r="Q1485">
        <v>929.85299999999995</v>
      </c>
      <c r="R1485">
        <v>20000</v>
      </c>
      <c r="S1485">
        <v>468160</v>
      </c>
      <c r="T1485">
        <v>0</v>
      </c>
      <c r="U1485">
        <v>0</v>
      </c>
      <c r="V1485">
        <v>468160</v>
      </c>
      <c r="W1485">
        <v>278</v>
      </c>
      <c r="X1485">
        <v>423014.35600000003</v>
      </c>
      <c r="Y1485">
        <v>423292.35600000003</v>
      </c>
      <c r="Z1485">
        <v>9.58</v>
      </c>
      <c r="AA1485">
        <v>2487092.4500000002</v>
      </c>
      <c r="AB1485">
        <v>4575027.43</v>
      </c>
      <c r="AC1485">
        <v>0.9042</v>
      </c>
      <c r="AD1485">
        <v>1.8394999999999999</v>
      </c>
      <c r="AE1485">
        <v>17.62</v>
      </c>
      <c r="AH1485">
        <v>0</v>
      </c>
      <c r="AI1485">
        <v>0</v>
      </c>
      <c r="AJ1485">
        <v>0</v>
      </c>
      <c r="AK1485">
        <v>5405.55</v>
      </c>
      <c r="AL1485">
        <v>0</v>
      </c>
    </row>
    <row r="1486" spans="1:38" hidden="1" x14ac:dyDescent="0.25">
      <c r="A1486">
        <v>2739</v>
      </c>
      <c r="B1486" t="s">
        <v>52</v>
      </c>
      <c r="C1486" t="s">
        <v>120</v>
      </c>
      <c r="D1486" t="s">
        <v>192</v>
      </c>
      <c r="E1486" t="s">
        <v>673</v>
      </c>
      <c r="F1486" t="s">
        <v>192</v>
      </c>
      <c r="H1486" t="s">
        <v>3333</v>
      </c>
      <c r="I1486" t="s">
        <v>50</v>
      </c>
      <c r="J1486" t="s">
        <v>3334</v>
      </c>
      <c r="K1486">
        <v>1457</v>
      </c>
      <c r="L1486">
        <v>1457</v>
      </c>
      <c r="M1486">
        <v>0</v>
      </c>
      <c r="N1486">
        <v>6</v>
      </c>
      <c r="O1486">
        <v>0</v>
      </c>
      <c r="P1486">
        <v>0</v>
      </c>
      <c r="Q1486">
        <v>10</v>
      </c>
      <c r="R1486">
        <v>1</v>
      </c>
      <c r="S1486">
        <v>10</v>
      </c>
      <c r="T1486">
        <v>115000</v>
      </c>
      <c r="U1486">
        <v>0</v>
      </c>
      <c r="V1486">
        <v>115010</v>
      </c>
      <c r="W1486">
        <v>109638</v>
      </c>
      <c r="X1486">
        <v>7804.26</v>
      </c>
      <c r="Y1486">
        <v>117442.26</v>
      </c>
      <c r="Z1486">
        <v>-2.11</v>
      </c>
      <c r="AA1486">
        <v>1074739.69</v>
      </c>
      <c r="AB1486">
        <v>888935.58</v>
      </c>
      <c r="AC1486">
        <v>1.0210999999999999</v>
      </c>
      <c r="AD1486">
        <v>0.82709999999999995</v>
      </c>
      <c r="AE1486">
        <v>-1.75</v>
      </c>
      <c r="AH1486">
        <v>0</v>
      </c>
      <c r="AI1486">
        <v>0</v>
      </c>
      <c r="AJ1486">
        <v>0</v>
      </c>
      <c r="AK1486">
        <v>60</v>
      </c>
      <c r="AL1486">
        <v>0</v>
      </c>
    </row>
    <row r="1487" spans="1:38" hidden="1" x14ac:dyDescent="0.25">
      <c r="A1487">
        <v>2743</v>
      </c>
      <c r="B1487" t="s">
        <v>45</v>
      </c>
      <c r="C1487" t="s">
        <v>45</v>
      </c>
      <c r="D1487" t="s">
        <v>551</v>
      </c>
      <c r="E1487" t="s">
        <v>552</v>
      </c>
      <c r="F1487" t="s">
        <v>551</v>
      </c>
      <c r="H1487" t="s">
        <v>3335</v>
      </c>
      <c r="I1487" t="s">
        <v>57</v>
      </c>
      <c r="J1487" t="s">
        <v>3336</v>
      </c>
      <c r="K1487">
        <v>214</v>
      </c>
      <c r="L1487">
        <v>214</v>
      </c>
      <c r="M1487">
        <v>0</v>
      </c>
      <c r="N1487">
        <v>203</v>
      </c>
      <c r="O1487">
        <v>0</v>
      </c>
      <c r="P1487">
        <v>555.98099999999999</v>
      </c>
      <c r="Q1487">
        <v>576.93700000000001</v>
      </c>
      <c r="R1487">
        <v>20000</v>
      </c>
      <c r="S1487">
        <v>419120</v>
      </c>
      <c r="T1487">
        <v>0</v>
      </c>
      <c r="U1487">
        <v>138000</v>
      </c>
      <c r="V1487">
        <v>281120</v>
      </c>
      <c r="W1487">
        <v>910</v>
      </c>
      <c r="X1487">
        <v>253503.56700000001</v>
      </c>
      <c r="Y1487">
        <v>254413.56700000001</v>
      </c>
      <c r="Z1487">
        <v>9.5</v>
      </c>
      <c r="AA1487">
        <v>1499751.14</v>
      </c>
      <c r="AB1487">
        <v>2993011.0550000002</v>
      </c>
      <c r="AC1487">
        <v>0.90500000000000003</v>
      </c>
      <c r="AD1487">
        <v>1.9957</v>
      </c>
      <c r="AE1487">
        <v>18.96</v>
      </c>
      <c r="AH1487">
        <v>0</v>
      </c>
      <c r="AI1487">
        <v>0</v>
      </c>
      <c r="AJ1487">
        <v>0</v>
      </c>
      <c r="AK1487">
        <v>1301.5</v>
      </c>
      <c r="AL1487">
        <v>0</v>
      </c>
    </row>
    <row r="1488" spans="1:38" hidden="1" x14ac:dyDescent="0.25">
      <c r="A1488">
        <v>2749</v>
      </c>
      <c r="B1488" t="s">
        <v>52</v>
      </c>
      <c r="C1488" t="s">
        <v>129</v>
      </c>
      <c r="D1488" t="s">
        <v>242</v>
      </c>
      <c r="E1488" t="s">
        <v>3337</v>
      </c>
      <c r="F1488" t="s">
        <v>242</v>
      </c>
      <c r="H1488" t="s">
        <v>3338</v>
      </c>
      <c r="I1488" t="s">
        <v>43</v>
      </c>
      <c r="J1488" t="s">
        <v>3339</v>
      </c>
      <c r="K1488">
        <v>1678</v>
      </c>
      <c r="L1488">
        <v>1678</v>
      </c>
      <c r="M1488">
        <v>0</v>
      </c>
      <c r="N1488">
        <v>0</v>
      </c>
      <c r="O1488">
        <v>0</v>
      </c>
      <c r="P1488">
        <v>1245.8699999999999</v>
      </c>
      <c r="Q1488">
        <v>1267.029</v>
      </c>
      <c r="R1488">
        <v>10000</v>
      </c>
      <c r="S1488">
        <v>211590</v>
      </c>
      <c r="T1488">
        <v>0</v>
      </c>
      <c r="U1488">
        <v>0</v>
      </c>
      <c r="V1488">
        <v>211590</v>
      </c>
      <c r="W1488">
        <v>188009.4</v>
      </c>
      <c r="X1488">
        <v>0</v>
      </c>
      <c r="Y1488">
        <v>188009.4</v>
      </c>
      <c r="Z1488">
        <v>11.14</v>
      </c>
      <c r="AA1488">
        <v>1749972.17</v>
      </c>
      <c r="AB1488">
        <v>1317355.1499999999</v>
      </c>
      <c r="AC1488">
        <v>0.88859999999999995</v>
      </c>
      <c r="AD1488">
        <v>0.75280000000000002</v>
      </c>
      <c r="AE1488">
        <v>8.39</v>
      </c>
      <c r="AH1488">
        <v>0</v>
      </c>
      <c r="AI1488">
        <v>0</v>
      </c>
      <c r="AJ1488">
        <v>0</v>
      </c>
      <c r="AK1488">
        <v>0</v>
      </c>
      <c r="AL1488">
        <v>0</v>
      </c>
    </row>
    <row r="1489" spans="1:38" hidden="1" x14ac:dyDescent="0.25">
      <c r="A1489">
        <v>2750</v>
      </c>
      <c r="B1489" t="s">
        <v>52</v>
      </c>
      <c r="C1489" t="s">
        <v>129</v>
      </c>
      <c r="D1489" t="s">
        <v>242</v>
      </c>
      <c r="E1489" t="s">
        <v>3337</v>
      </c>
      <c r="F1489" t="s">
        <v>242</v>
      </c>
      <c r="H1489" t="s">
        <v>3340</v>
      </c>
      <c r="I1489" t="s">
        <v>43</v>
      </c>
      <c r="J1489" t="s">
        <v>3341</v>
      </c>
      <c r="K1489">
        <v>866</v>
      </c>
      <c r="L1489">
        <v>866</v>
      </c>
      <c r="M1489">
        <v>0</v>
      </c>
      <c r="N1489">
        <v>0</v>
      </c>
      <c r="O1489">
        <v>0</v>
      </c>
      <c r="P1489">
        <v>399.55599999999998</v>
      </c>
      <c r="Q1489">
        <v>413.33199999999999</v>
      </c>
      <c r="R1489">
        <v>10000</v>
      </c>
      <c r="S1489">
        <v>137760</v>
      </c>
      <c r="T1489">
        <v>0</v>
      </c>
      <c r="U1489">
        <v>0</v>
      </c>
      <c r="V1489">
        <v>137760</v>
      </c>
      <c r="W1489">
        <v>122563.5</v>
      </c>
      <c r="X1489">
        <v>0</v>
      </c>
      <c r="Y1489">
        <v>122563.5</v>
      </c>
      <c r="Z1489">
        <v>11.03</v>
      </c>
      <c r="AA1489">
        <v>1099197.53</v>
      </c>
      <c r="AB1489">
        <v>469607.53</v>
      </c>
      <c r="AC1489">
        <v>0.88970000000000005</v>
      </c>
      <c r="AD1489">
        <v>0.42720000000000002</v>
      </c>
      <c r="AE1489">
        <v>4.71</v>
      </c>
      <c r="AH1489">
        <v>0</v>
      </c>
      <c r="AI1489">
        <v>0</v>
      </c>
      <c r="AJ1489">
        <v>0</v>
      </c>
      <c r="AK1489">
        <v>0</v>
      </c>
      <c r="AL1489">
        <v>0</v>
      </c>
    </row>
    <row r="1490" spans="1:38" hidden="1" x14ac:dyDescent="0.25">
      <c r="A1490">
        <v>2751</v>
      </c>
      <c r="B1490" t="s">
        <v>52</v>
      </c>
      <c r="C1490" t="s">
        <v>120</v>
      </c>
      <c r="D1490" t="s">
        <v>196</v>
      </c>
      <c r="E1490" t="s">
        <v>368</v>
      </c>
      <c r="F1490" t="s">
        <v>196</v>
      </c>
      <c r="H1490" t="s">
        <v>3342</v>
      </c>
      <c r="I1490" t="s">
        <v>43</v>
      </c>
      <c r="J1490" t="s">
        <v>3343</v>
      </c>
      <c r="K1490">
        <v>2000</v>
      </c>
      <c r="L1490">
        <v>2000</v>
      </c>
      <c r="M1490">
        <v>0</v>
      </c>
      <c r="N1490">
        <v>11</v>
      </c>
      <c r="O1490">
        <v>0</v>
      </c>
      <c r="P1490">
        <v>1348.85</v>
      </c>
      <c r="Q1490">
        <v>1377.838</v>
      </c>
      <c r="R1490">
        <v>20000</v>
      </c>
      <c r="S1490">
        <v>579760</v>
      </c>
      <c r="T1490">
        <v>0</v>
      </c>
      <c r="U1490">
        <v>165000</v>
      </c>
      <c r="V1490">
        <v>414760</v>
      </c>
      <c r="W1490">
        <v>362979.8</v>
      </c>
      <c r="X1490">
        <v>13708.3</v>
      </c>
      <c r="Y1490">
        <v>376688.1</v>
      </c>
      <c r="Z1490">
        <v>9.18</v>
      </c>
      <c r="AA1490">
        <v>4171296.45</v>
      </c>
      <c r="AB1490">
        <v>4931837.96</v>
      </c>
      <c r="AC1490">
        <v>0.90820000000000001</v>
      </c>
      <c r="AD1490">
        <v>1.1822999999999999</v>
      </c>
      <c r="AE1490">
        <v>10.85</v>
      </c>
      <c r="AH1490">
        <v>0</v>
      </c>
      <c r="AI1490">
        <v>0</v>
      </c>
      <c r="AJ1490">
        <v>0</v>
      </c>
      <c r="AK1490">
        <v>100</v>
      </c>
      <c r="AL1490">
        <v>0</v>
      </c>
    </row>
    <row r="1491" spans="1:38" hidden="1" x14ac:dyDescent="0.25">
      <c r="A1491">
        <v>2755</v>
      </c>
      <c r="B1491" t="s">
        <v>39</v>
      </c>
      <c r="C1491" t="s">
        <v>187</v>
      </c>
      <c r="D1491" t="s">
        <v>445</v>
      </c>
      <c r="E1491" t="s">
        <v>446</v>
      </c>
      <c r="F1491" t="s">
        <v>445</v>
      </c>
      <c r="H1491" t="s">
        <v>3344</v>
      </c>
      <c r="I1491" t="s">
        <v>43</v>
      </c>
      <c r="J1491" t="s">
        <v>3345</v>
      </c>
      <c r="K1491">
        <v>1785</v>
      </c>
      <c r="L1491">
        <v>1785</v>
      </c>
      <c r="M1491">
        <v>0</v>
      </c>
      <c r="N1491">
        <v>0</v>
      </c>
      <c r="O1491">
        <v>0</v>
      </c>
      <c r="P1491">
        <v>676.32799999999997</v>
      </c>
      <c r="Q1491">
        <v>694.51900000000001</v>
      </c>
      <c r="R1491">
        <v>10000</v>
      </c>
      <c r="S1491">
        <v>181910</v>
      </c>
      <c r="T1491">
        <v>0</v>
      </c>
      <c r="U1491">
        <v>77000</v>
      </c>
      <c r="V1491">
        <v>104910</v>
      </c>
      <c r="W1491">
        <v>91212.2</v>
      </c>
      <c r="X1491">
        <v>0</v>
      </c>
      <c r="Y1491">
        <v>91212.2</v>
      </c>
      <c r="Z1491">
        <v>13.06</v>
      </c>
      <c r="AA1491">
        <v>1233053.79</v>
      </c>
      <c r="AB1491">
        <v>1037121.93</v>
      </c>
      <c r="AC1491">
        <v>0.86939999999999995</v>
      </c>
      <c r="AD1491">
        <v>0.84109999999999996</v>
      </c>
      <c r="AE1491">
        <v>10.98</v>
      </c>
      <c r="AH1491">
        <v>0</v>
      </c>
      <c r="AI1491">
        <v>0</v>
      </c>
      <c r="AJ1491">
        <v>0</v>
      </c>
      <c r="AK1491">
        <v>0</v>
      </c>
      <c r="AL1491">
        <v>0</v>
      </c>
    </row>
    <row r="1492" spans="1:38" hidden="1" x14ac:dyDescent="0.25">
      <c r="A1492">
        <v>2756</v>
      </c>
      <c r="B1492" t="s">
        <v>39</v>
      </c>
      <c r="C1492" t="s">
        <v>39</v>
      </c>
      <c r="D1492" t="s">
        <v>40</v>
      </c>
      <c r="E1492" t="s">
        <v>41</v>
      </c>
      <c r="F1492" t="s">
        <v>40</v>
      </c>
      <c r="H1492" t="s">
        <v>3346</v>
      </c>
      <c r="I1492" t="s">
        <v>57</v>
      </c>
      <c r="J1492" t="s">
        <v>3347</v>
      </c>
      <c r="K1492">
        <v>695</v>
      </c>
      <c r="L1492">
        <v>695</v>
      </c>
      <c r="M1492">
        <v>0</v>
      </c>
      <c r="N1492">
        <v>695</v>
      </c>
      <c r="O1492">
        <v>0</v>
      </c>
      <c r="P1492">
        <v>519.34299999999996</v>
      </c>
      <c r="Q1492">
        <v>547.84500000000003</v>
      </c>
      <c r="R1492">
        <v>30000</v>
      </c>
      <c r="S1492">
        <v>855060</v>
      </c>
      <c r="T1492">
        <v>305000</v>
      </c>
      <c r="U1492">
        <v>0</v>
      </c>
      <c r="V1492">
        <v>1160060</v>
      </c>
      <c r="W1492">
        <v>0</v>
      </c>
      <c r="X1492">
        <v>1049855.0079999999</v>
      </c>
      <c r="Y1492">
        <v>1049855.0079999999</v>
      </c>
      <c r="Z1492">
        <v>9.5</v>
      </c>
      <c r="AA1492">
        <v>6162648.2599999998</v>
      </c>
      <c r="AB1492">
        <v>12325295.213</v>
      </c>
      <c r="AC1492">
        <v>0.90500000000000003</v>
      </c>
      <c r="AD1492">
        <v>2</v>
      </c>
      <c r="AE1492">
        <v>19</v>
      </c>
      <c r="AH1492">
        <v>0</v>
      </c>
      <c r="AI1492">
        <v>0</v>
      </c>
      <c r="AJ1492">
        <v>0</v>
      </c>
      <c r="AK1492">
        <v>5289.5</v>
      </c>
      <c r="AL1492">
        <v>0</v>
      </c>
    </row>
    <row r="1493" spans="1:38" hidden="1" x14ac:dyDescent="0.25">
      <c r="A1493">
        <v>2757</v>
      </c>
      <c r="B1493" t="s">
        <v>39</v>
      </c>
      <c r="C1493" t="s">
        <v>39</v>
      </c>
      <c r="D1493" t="s">
        <v>327</v>
      </c>
      <c r="E1493" t="s">
        <v>328</v>
      </c>
      <c r="F1493" t="s">
        <v>327</v>
      </c>
      <c r="H1493" t="s">
        <v>3348</v>
      </c>
      <c r="I1493" t="s">
        <v>57</v>
      </c>
      <c r="J1493" t="s">
        <v>3349</v>
      </c>
      <c r="K1493">
        <v>238</v>
      </c>
      <c r="L1493">
        <v>238</v>
      </c>
      <c r="M1493">
        <v>0</v>
      </c>
      <c r="N1493">
        <v>238</v>
      </c>
      <c r="O1493">
        <v>0</v>
      </c>
      <c r="P1493">
        <v>583.70000000000005</v>
      </c>
      <c r="Q1493">
        <v>730.76</v>
      </c>
      <c r="R1493">
        <v>2000</v>
      </c>
      <c r="S1493">
        <v>294120</v>
      </c>
      <c r="T1493">
        <v>118000</v>
      </c>
      <c r="U1493">
        <v>0</v>
      </c>
      <c r="V1493">
        <v>412120</v>
      </c>
      <c r="W1493">
        <v>0</v>
      </c>
      <c r="X1493">
        <v>372968.61599999998</v>
      </c>
      <c r="Y1493">
        <v>372968.61599999998</v>
      </c>
      <c r="Z1493">
        <v>9.5</v>
      </c>
      <c r="AA1493">
        <v>2189326.2400000002</v>
      </c>
      <c r="AB1493">
        <v>4378652.03</v>
      </c>
      <c r="AC1493">
        <v>0.90500000000000003</v>
      </c>
      <c r="AD1493">
        <v>2</v>
      </c>
      <c r="AE1493">
        <v>19</v>
      </c>
      <c r="AH1493">
        <v>0</v>
      </c>
      <c r="AI1493">
        <v>0</v>
      </c>
      <c r="AJ1493">
        <v>0</v>
      </c>
      <c r="AK1493">
        <v>1866</v>
      </c>
      <c r="AL1493">
        <v>0</v>
      </c>
    </row>
    <row r="1494" spans="1:38" hidden="1" x14ac:dyDescent="0.25">
      <c r="A1494">
        <v>2759</v>
      </c>
      <c r="B1494" t="s">
        <v>39</v>
      </c>
      <c r="C1494" t="s">
        <v>598</v>
      </c>
      <c r="D1494" t="s">
        <v>598</v>
      </c>
      <c r="E1494" t="s">
        <v>3378</v>
      </c>
      <c r="F1494" t="s">
        <v>598</v>
      </c>
      <c r="H1494" t="s">
        <v>9678</v>
      </c>
      <c r="I1494" t="s">
        <v>62</v>
      </c>
      <c r="J1494" t="s">
        <v>9679</v>
      </c>
      <c r="K1494">
        <v>1</v>
      </c>
      <c r="L1494">
        <v>1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20000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</row>
    <row r="1495" spans="1:38" hidden="1" x14ac:dyDescent="0.25">
      <c r="A1495">
        <v>2761</v>
      </c>
      <c r="B1495" t="s">
        <v>39</v>
      </c>
      <c r="C1495" t="s">
        <v>187</v>
      </c>
      <c r="D1495" t="s">
        <v>445</v>
      </c>
      <c r="E1495" t="s">
        <v>2319</v>
      </c>
      <c r="F1495" t="s">
        <v>445</v>
      </c>
      <c r="H1495" t="s">
        <v>3350</v>
      </c>
      <c r="I1495" t="s">
        <v>43</v>
      </c>
      <c r="J1495" t="s">
        <v>3351</v>
      </c>
      <c r="K1495">
        <v>2801</v>
      </c>
      <c r="L1495">
        <v>2801</v>
      </c>
      <c r="M1495">
        <v>0</v>
      </c>
      <c r="N1495">
        <v>0</v>
      </c>
      <c r="O1495">
        <v>0</v>
      </c>
      <c r="P1495">
        <v>1123.808</v>
      </c>
      <c r="Q1495">
        <v>1146.8150000000001</v>
      </c>
      <c r="R1495">
        <v>10000</v>
      </c>
      <c r="S1495">
        <v>230070</v>
      </c>
      <c r="T1495">
        <v>0</v>
      </c>
      <c r="U1495">
        <v>60000</v>
      </c>
      <c r="V1495">
        <v>170070</v>
      </c>
      <c r="W1495">
        <v>151541.01</v>
      </c>
      <c r="X1495">
        <v>0</v>
      </c>
      <c r="Y1495">
        <v>151541.01</v>
      </c>
      <c r="Z1495">
        <v>10.89</v>
      </c>
      <c r="AA1495">
        <v>1634207.84</v>
      </c>
      <c r="AB1495">
        <v>1882797.32</v>
      </c>
      <c r="AC1495">
        <v>0.8911</v>
      </c>
      <c r="AD1495">
        <v>1.1520999999999999</v>
      </c>
      <c r="AE1495">
        <v>12.55</v>
      </c>
      <c r="AH1495">
        <v>0</v>
      </c>
      <c r="AI1495">
        <v>0</v>
      </c>
      <c r="AJ1495">
        <v>0</v>
      </c>
      <c r="AK1495">
        <v>0</v>
      </c>
      <c r="AL1495">
        <v>0</v>
      </c>
    </row>
    <row r="1496" spans="1:38" hidden="1" x14ac:dyDescent="0.25">
      <c r="A1496">
        <v>2764</v>
      </c>
      <c r="B1496" t="s">
        <v>39</v>
      </c>
      <c r="C1496" t="s">
        <v>39</v>
      </c>
      <c r="D1496" t="s">
        <v>316</v>
      </c>
      <c r="E1496" t="s">
        <v>2474</v>
      </c>
      <c r="F1496" t="s">
        <v>316</v>
      </c>
      <c r="H1496" t="s">
        <v>3352</v>
      </c>
      <c r="I1496" t="s">
        <v>57</v>
      </c>
      <c r="J1496" t="s">
        <v>3353</v>
      </c>
      <c r="K1496">
        <v>759</v>
      </c>
      <c r="L1496">
        <v>759</v>
      </c>
      <c r="M1496">
        <v>0</v>
      </c>
      <c r="N1496">
        <v>759</v>
      </c>
      <c r="O1496">
        <v>0</v>
      </c>
      <c r="P1496">
        <v>5663.2</v>
      </c>
      <c r="Q1496">
        <v>6113.3</v>
      </c>
      <c r="R1496">
        <v>2000</v>
      </c>
      <c r="S1496">
        <v>900200</v>
      </c>
      <c r="T1496">
        <v>0</v>
      </c>
      <c r="U1496">
        <v>0</v>
      </c>
      <c r="V1496">
        <v>900200</v>
      </c>
      <c r="W1496">
        <v>0</v>
      </c>
      <c r="X1496">
        <v>814683.63399999996</v>
      </c>
      <c r="Y1496">
        <v>814683.63399999996</v>
      </c>
      <c r="Z1496">
        <v>9.5</v>
      </c>
      <c r="AA1496">
        <v>4782192.3</v>
      </c>
      <c r="AB1496">
        <v>9564383.8939999994</v>
      </c>
      <c r="AC1496">
        <v>0.90500000000000003</v>
      </c>
      <c r="AD1496">
        <v>2</v>
      </c>
      <c r="AE1496">
        <v>19</v>
      </c>
      <c r="AH1496">
        <v>0</v>
      </c>
      <c r="AI1496">
        <v>0</v>
      </c>
      <c r="AJ1496">
        <v>0</v>
      </c>
      <c r="AK1496">
        <v>5654.5</v>
      </c>
      <c r="AL1496">
        <v>0</v>
      </c>
    </row>
    <row r="1497" spans="1:38" hidden="1" x14ac:dyDescent="0.25">
      <c r="A1497">
        <v>2768</v>
      </c>
      <c r="B1497" t="s">
        <v>39</v>
      </c>
      <c r="C1497" t="s">
        <v>39</v>
      </c>
      <c r="D1497" t="s">
        <v>40</v>
      </c>
      <c r="E1497" t="s">
        <v>41</v>
      </c>
      <c r="F1497" t="s">
        <v>40</v>
      </c>
      <c r="H1497" t="s">
        <v>3354</v>
      </c>
      <c r="I1497" t="s">
        <v>57</v>
      </c>
      <c r="J1497" t="s">
        <v>3355</v>
      </c>
      <c r="K1497">
        <v>729</v>
      </c>
      <c r="L1497">
        <v>729</v>
      </c>
      <c r="M1497">
        <v>0</v>
      </c>
      <c r="N1497">
        <v>729</v>
      </c>
      <c r="O1497">
        <v>0</v>
      </c>
      <c r="P1497">
        <v>443.57100000000003</v>
      </c>
      <c r="Q1497">
        <v>464.92</v>
      </c>
      <c r="R1497">
        <v>20000</v>
      </c>
      <c r="S1497">
        <v>426980</v>
      </c>
      <c r="T1497">
        <v>780000</v>
      </c>
      <c r="U1497">
        <v>0</v>
      </c>
      <c r="V1497">
        <v>1206980</v>
      </c>
      <c r="W1497">
        <v>0</v>
      </c>
      <c r="X1497">
        <v>1101271.7590000001</v>
      </c>
      <c r="Y1497">
        <v>1101271.7590000001</v>
      </c>
      <c r="Z1497">
        <v>8.76</v>
      </c>
      <c r="AA1497">
        <v>6464465.4900000002</v>
      </c>
      <c r="AB1497">
        <v>12876367.616</v>
      </c>
      <c r="AC1497">
        <v>0.91239999999999999</v>
      </c>
      <c r="AD1497">
        <v>1.9919</v>
      </c>
      <c r="AE1497">
        <v>17.45</v>
      </c>
      <c r="AH1497">
        <v>0</v>
      </c>
      <c r="AI1497">
        <v>0</v>
      </c>
      <c r="AJ1497">
        <v>0</v>
      </c>
      <c r="AK1497">
        <v>5489.5</v>
      </c>
      <c r="AL1497">
        <v>0</v>
      </c>
    </row>
    <row r="1498" spans="1:38" hidden="1" x14ac:dyDescent="0.25">
      <c r="A1498">
        <v>2770</v>
      </c>
      <c r="B1498" t="s">
        <v>39</v>
      </c>
      <c r="C1498" t="s">
        <v>39</v>
      </c>
      <c r="D1498" t="s">
        <v>316</v>
      </c>
      <c r="E1498" t="s">
        <v>2474</v>
      </c>
      <c r="F1498" t="s">
        <v>316</v>
      </c>
      <c r="H1498" t="s">
        <v>3356</v>
      </c>
      <c r="I1498" t="s">
        <v>57</v>
      </c>
      <c r="J1498" t="s">
        <v>3357</v>
      </c>
      <c r="K1498">
        <v>411</v>
      </c>
      <c r="L1498">
        <v>411</v>
      </c>
      <c r="M1498">
        <v>0</v>
      </c>
      <c r="N1498">
        <v>411</v>
      </c>
      <c r="O1498">
        <v>0</v>
      </c>
      <c r="P1498">
        <v>3725.1</v>
      </c>
      <c r="Q1498">
        <v>3925.6</v>
      </c>
      <c r="R1498">
        <v>2000</v>
      </c>
      <c r="S1498">
        <v>401000</v>
      </c>
      <c r="T1498">
        <v>15000</v>
      </c>
      <c r="U1498">
        <v>0</v>
      </c>
      <c r="V1498">
        <v>416000</v>
      </c>
      <c r="W1498">
        <v>0</v>
      </c>
      <c r="X1498">
        <v>376478.95</v>
      </c>
      <c r="Y1498">
        <v>376478.95</v>
      </c>
      <c r="Z1498">
        <v>9.5</v>
      </c>
      <c r="AA1498">
        <v>2209930.35</v>
      </c>
      <c r="AB1498">
        <v>4419861.9000000004</v>
      </c>
      <c r="AC1498">
        <v>0.90500000000000003</v>
      </c>
      <c r="AD1498">
        <v>2</v>
      </c>
      <c r="AE1498">
        <v>19</v>
      </c>
      <c r="AH1498">
        <v>0</v>
      </c>
      <c r="AI1498">
        <v>0</v>
      </c>
      <c r="AJ1498">
        <v>0</v>
      </c>
      <c r="AK1498">
        <v>3042.5</v>
      </c>
      <c r="AL1498">
        <v>0</v>
      </c>
    </row>
    <row r="1499" spans="1:38" hidden="1" x14ac:dyDescent="0.25">
      <c r="A1499">
        <v>2771</v>
      </c>
      <c r="B1499" t="s">
        <v>39</v>
      </c>
      <c r="C1499" t="s">
        <v>187</v>
      </c>
      <c r="D1499" t="s">
        <v>2456</v>
      </c>
      <c r="E1499" t="s">
        <v>2457</v>
      </c>
      <c r="F1499" t="s">
        <v>2456</v>
      </c>
      <c r="H1499" t="s">
        <v>3358</v>
      </c>
      <c r="I1499" t="s">
        <v>57</v>
      </c>
      <c r="J1499" t="s">
        <v>3359</v>
      </c>
      <c r="K1499">
        <v>696</v>
      </c>
      <c r="L1499">
        <v>696</v>
      </c>
      <c r="M1499">
        <v>0</v>
      </c>
      <c r="N1499">
        <v>693</v>
      </c>
      <c r="O1499">
        <v>0</v>
      </c>
      <c r="P1499">
        <v>864.13599999999997</v>
      </c>
      <c r="Q1499">
        <v>896.09100000000001</v>
      </c>
      <c r="R1499">
        <v>20000</v>
      </c>
      <c r="S1499">
        <v>639100</v>
      </c>
      <c r="T1499">
        <v>0</v>
      </c>
      <c r="U1499">
        <v>0</v>
      </c>
      <c r="V1499">
        <v>639100</v>
      </c>
      <c r="W1499">
        <v>1335</v>
      </c>
      <c r="X1499">
        <v>577051.63199999998</v>
      </c>
      <c r="Y1499">
        <v>578386.63199999998</v>
      </c>
      <c r="Z1499">
        <v>9.5</v>
      </c>
      <c r="AA1499">
        <v>3400570.17</v>
      </c>
      <c r="AB1499">
        <v>6775883.0259999996</v>
      </c>
      <c r="AC1499">
        <v>0.90500000000000003</v>
      </c>
      <c r="AD1499">
        <v>1.9925999999999999</v>
      </c>
      <c r="AE1499">
        <v>18.93</v>
      </c>
      <c r="AH1499">
        <v>0</v>
      </c>
      <c r="AI1499">
        <v>0</v>
      </c>
      <c r="AJ1499">
        <v>0</v>
      </c>
      <c r="AK1499">
        <v>5531.5</v>
      </c>
      <c r="AL1499">
        <v>0</v>
      </c>
    </row>
    <row r="1500" spans="1:38" hidden="1" x14ac:dyDescent="0.25">
      <c r="A1500">
        <v>2773</v>
      </c>
      <c r="B1500" t="s">
        <v>39</v>
      </c>
      <c r="C1500" t="s">
        <v>39</v>
      </c>
      <c r="D1500" t="s">
        <v>327</v>
      </c>
      <c r="E1500" t="s">
        <v>328</v>
      </c>
      <c r="F1500" t="s">
        <v>327</v>
      </c>
      <c r="H1500" t="s">
        <v>3360</v>
      </c>
      <c r="I1500" t="s">
        <v>43</v>
      </c>
      <c r="J1500" t="s">
        <v>3361</v>
      </c>
      <c r="K1500">
        <v>2956</v>
      </c>
      <c r="L1500">
        <v>2956</v>
      </c>
      <c r="M1500">
        <v>0</v>
      </c>
      <c r="N1500">
        <v>0</v>
      </c>
      <c r="O1500">
        <v>0</v>
      </c>
      <c r="P1500">
        <v>1102.43</v>
      </c>
      <c r="Q1500">
        <v>1149.79</v>
      </c>
      <c r="R1500">
        <v>20000</v>
      </c>
      <c r="S1500">
        <v>947200</v>
      </c>
      <c r="T1500">
        <v>0</v>
      </c>
      <c r="U1500">
        <v>695000</v>
      </c>
      <c r="V1500">
        <v>252200</v>
      </c>
      <c r="W1500">
        <v>228697</v>
      </c>
      <c r="X1500">
        <v>0</v>
      </c>
      <c r="Y1500">
        <v>228697</v>
      </c>
      <c r="Z1500">
        <v>9.32</v>
      </c>
      <c r="AA1500">
        <v>2325993.1</v>
      </c>
      <c r="AB1500">
        <v>1588744.57</v>
      </c>
      <c r="AC1500">
        <v>0.90680000000000005</v>
      </c>
      <c r="AD1500">
        <v>0.68300000000000005</v>
      </c>
      <c r="AE1500">
        <v>6.37</v>
      </c>
      <c r="AH1500">
        <v>0</v>
      </c>
      <c r="AI1500">
        <v>0</v>
      </c>
      <c r="AJ1500">
        <v>0</v>
      </c>
      <c r="AK1500">
        <v>0</v>
      </c>
      <c r="AL1500">
        <v>0</v>
      </c>
    </row>
    <row r="1501" spans="1:38" hidden="1" x14ac:dyDescent="0.25">
      <c r="A1501">
        <v>2774</v>
      </c>
      <c r="B1501" t="s">
        <v>39</v>
      </c>
      <c r="C1501" t="s">
        <v>39</v>
      </c>
      <c r="D1501" t="s">
        <v>316</v>
      </c>
      <c r="E1501" t="s">
        <v>1321</v>
      </c>
      <c r="F1501" t="s">
        <v>316</v>
      </c>
      <c r="H1501" t="s">
        <v>3362</v>
      </c>
      <c r="I1501" t="s">
        <v>43</v>
      </c>
      <c r="J1501" t="s">
        <v>3363</v>
      </c>
      <c r="K1501">
        <v>2765</v>
      </c>
      <c r="L1501">
        <v>2765</v>
      </c>
      <c r="M1501">
        <v>0</v>
      </c>
      <c r="N1501">
        <v>0</v>
      </c>
      <c r="O1501">
        <v>0</v>
      </c>
      <c r="P1501">
        <v>753.96799999999996</v>
      </c>
      <c r="Q1501">
        <v>766.01800000000003</v>
      </c>
      <c r="R1501">
        <v>20000</v>
      </c>
      <c r="S1501">
        <v>241000</v>
      </c>
      <c r="T1501">
        <v>32000</v>
      </c>
      <c r="U1501">
        <v>0</v>
      </c>
      <c r="V1501">
        <v>273000</v>
      </c>
      <c r="W1501">
        <v>246865.4</v>
      </c>
      <c r="X1501">
        <v>0</v>
      </c>
      <c r="Y1501">
        <v>246865.4</v>
      </c>
      <c r="Z1501">
        <v>9.57</v>
      </c>
      <c r="AA1501">
        <v>2530489.34</v>
      </c>
      <c r="AB1501">
        <v>2482671.44</v>
      </c>
      <c r="AC1501">
        <v>0.90429999999999999</v>
      </c>
      <c r="AD1501">
        <v>0.98109999999999997</v>
      </c>
      <c r="AE1501">
        <v>9.39</v>
      </c>
      <c r="AH1501">
        <v>0</v>
      </c>
      <c r="AI1501">
        <v>0</v>
      </c>
      <c r="AJ1501">
        <v>0</v>
      </c>
      <c r="AK1501">
        <v>0</v>
      </c>
      <c r="AL1501">
        <v>0</v>
      </c>
    </row>
    <row r="1502" spans="1:38" hidden="1" x14ac:dyDescent="0.25">
      <c r="A1502">
        <v>2777</v>
      </c>
      <c r="B1502" t="s">
        <v>39</v>
      </c>
      <c r="C1502" t="s">
        <v>187</v>
      </c>
      <c r="D1502" t="s">
        <v>445</v>
      </c>
      <c r="E1502" t="s">
        <v>2319</v>
      </c>
      <c r="F1502" t="s">
        <v>445</v>
      </c>
      <c r="H1502" t="s">
        <v>3364</v>
      </c>
      <c r="I1502" t="s">
        <v>57</v>
      </c>
      <c r="J1502" t="s">
        <v>3365</v>
      </c>
      <c r="K1502">
        <v>252</v>
      </c>
      <c r="L1502">
        <v>252</v>
      </c>
      <c r="M1502">
        <v>0</v>
      </c>
      <c r="N1502">
        <v>249</v>
      </c>
      <c r="O1502">
        <v>0</v>
      </c>
      <c r="P1502">
        <v>792.71199999999999</v>
      </c>
      <c r="Q1502">
        <v>815.38300000000004</v>
      </c>
      <c r="R1502">
        <v>20000</v>
      </c>
      <c r="S1502">
        <v>453420</v>
      </c>
      <c r="T1502">
        <v>0</v>
      </c>
      <c r="U1502">
        <v>10000</v>
      </c>
      <c r="V1502">
        <v>443420</v>
      </c>
      <c r="W1502">
        <v>133</v>
      </c>
      <c r="X1502">
        <v>379500</v>
      </c>
      <c r="Y1502">
        <v>379633</v>
      </c>
      <c r="Z1502">
        <v>14.39</v>
      </c>
      <c r="AA1502">
        <v>2229729.2999999998</v>
      </c>
      <c r="AB1502">
        <v>4449468.3</v>
      </c>
      <c r="AC1502">
        <v>0.85609999999999997</v>
      </c>
      <c r="AD1502">
        <v>1.9955000000000001</v>
      </c>
      <c r="AE1502">
        <v>28.72</v>
      </c>
      <c r="AH1502">
        <v>0</v>
      </c>
      <c r="AI1502">
        <v>0</v>
      </c>
      <c r="AJ1502">
        <v>0</v>
      </c>
      <c r="AK1502">
        <v>1897.5</v>
      </c>
      <c r="AL1502">
        <v>0</v>
      </c>
    </row>
    <row r="1503" spans="1:38" hidden="1" x14ac:dyDescent="0.25">
      <c r="A1503">
        <v>2780</v>
      </c>
      <c r="B1503" t="s">
        <v>39</v>
      </c>
      <c r="C1503" t="s">
        <v>187</v>
      </c>
      <c r="D1503" t="s">
        <v>445</v>
      </c>
      <c r="E1503" t="s">
        <v>2319</v>
      </c>
      <c r="F1503" t="s">
        <v>445</v>
      </c>
      <c r="H1503" t="s">
        <v>3366</v>
      </c>
      <c r="I1503" t="s">
        <v>62</v>
      </c>
      <c r="J1503" t="s">
        <v>3367</v>
      </c>
      <c r="K1503">
        <v>4</v>
      </c>
      <c r="L1503">
        <v>4</v>
      </c>
      <c r="M1503">
        <v>0</v>
      </c>
      <c r="N1503">
        <v>0</v>
      </c>
      <c r="O1503">
        <v>0</v>
      </c>
      <c r="P1503">
        <v>249.37700000000001</v>
      </c>
      <c r="Q1503">
        <v>252.571</v>
      </c>
      <c r="R1503">
        <v>20000</v>
      </c>
      <c r="S1503">
        <v>63880</v>
      </c>
      <c r="T1503">
        <v>0</v>
      </c>
      <c r="U1503">
        <v>0</v>
      </c>
      <c r="V1503">
        <v>63880</v>
      </c>
      <c r="W1503">
        <v>58531</v>
      </c>
      <c r="X1503">
        <v>0</v>
      </c>
      <c r="Y1503">
        <v>58531</v>
      </c>
      <c r="Z1503">
        <v>8.3699999999999992</v>
      </c>
      <c r="AA1503">
        <v>468122</v>
      </c>
      <c r="AB1503">
        <v>241696</v>
      </c>
      <c r="AC1503">
        <v>0.9163</v>
      </c>
      <c r="AD1503">
        <v>0.51629999999999998</v>
      </c>
      <c r="AE1503">
        <v>4.32</v>
      </c>
      <c r="AH1503">
        <v>0</v>
      </c>
      <c r="AI1503">
        <v>0</v>
      </c>
      <c r="AJ1503">
        <v>0</v>
      </c>
      <c r="AK1503">
        <v>0</v>
      </c>
      <c r="AL1503">
        <v>0</v>
      </c>
    </row>
    <row r="1504" spans="1:38" hidden="1" x14ac:dyDescent="0.25">
      <c r="A1504">
        <v>2781</v>
      </c>
      <c r="B1504" t="s">
        <v>39</v>
      </c>
      <c r="C1504" t="s">
        <v>187</v>
      </c>
      <c r="D1504" t="s">
        <v>445</v>
      </c>
      <c r="E1504" t="s">
        <v>446</v>
      </c>
      <c r="F1504" t="s">
        <v>445</v>
      </c>
      <c r="H1504" t="s">
        <v>3368</v>
      </c>
      <c r="I1504" t="s">
        <v>57</v>
      </c>
      <c r="J1504" t="s">
        <v>3369</v>
      </c>
      <c r="K1504">
        <v>289</v>
      </c>
      <c r="L1504">
        <v>289</v>
      </c>
      <c r="M1504">
        <v>0</v>
      </c>
      <c r="N1504">
        <v>289</v>
      </c>
      <c r="O1504">
        <v>0</v>
      </c>
      <c r="P1504">
        <v>1169.96</v>
      </c>
      <c r="Q1504">
        <v>1200.819</v>
      </c>
      <c r="R1504">
        <v>20000</v>
      </c>
      <c r="S1504">
        <v>617180</v>
      </c>
      <c r="T1504">
        <v>0</v>
      </c>
      <c r="U1504">
        <v>80000</v>
      </c>
      <c r="V1504">
        <v>537180</v>
      </c>
      <c r="W1504">
        <v>0</v>
      </c>
      <c r="X1504">
        <v>459400</v>
      </c>
      <c r="Y1504">
        <v>459400</v>
      </c>
      <c r="Z1504">
        <v>14.48</v>
      </c>
      <c r="AA1504">
        <v>2696678</v>
      </c>
      <c r="AB1504">
        <v>5393356</v>
      </c>
      <c r="AC1504">
        <v>0.85519999999999996</v>
      </c>
      <c r="AD1504">
        <v>2</v>
      </c>
      <c r="AE1504">
        <v>28.96</v>
      </c>
      <c r="AH1504">
        <v>0</v>
      </c>
      <c r="AI1504">
        <v>0</v>
      </c>
      <c r="AJ1504">
        <v>0</v>
      </c>
      <c r="AK1504">
        <v>2297</v>
      </c>
      <c r="AL1504">
        <v>0</v>
      </c>
    </row>
    <row r="1505" spans="1:38" hidden="1" x14ac:dyDescent="0.25">
      <c r="A1505">
        <v>2784</v>
      </c>
      <c r="B1505" t="s">
        <v>39</v>
      </c>
      <c r="C1505" t="s">
        <v>39</v>
      </c>
      <c r="D1505" t="s">
        <v>327</v>
      </c>
      <c r="E1505" t="s">
        <v>328</v>
      </c>
      <c r="F1505" t="s">
        <v>327</v>
      </c>
      <c r="H1505" t="s">
        <v>3370</v>
      </c>
      <c r="I1505" t="s">
        <v>43</v>
      </c>
      <c r="J1505" t="s">
        <v>3371</v>
      </c>
      <c r="K1505">
        <v>2353</v>
      </c>
      <c r="L1505">
        <v>2353</v>
      </c>
      <c r="M1505">
        <v>0</v>
      </c>
      <c r="N1505">
        <v>0</v>
      </c>
      <c r="O1505">
        <v>0</v>
      </c>
      <c r="P1505">
        <v>772.44600000000003</v>
      </c>
      <c r="Q1505">
        <v>805.77200000000005</v>
      </c>
      <c r="R1505">
        <v>20000</v>
      </c>
      <c r="S1505">
        <v>666520</v>
      </c>
      <c r="T1505">
        <v>0</v>
      </c>
      <c r="U1505">
        <v>501000</v>
      </c>
      <c r="V1505">
        <v>165520</v>
      </c>
      <c r="W1505">
        <v>150520</v>
      </c>
      <c r="X1505">
        <v>0</v>
      </c>
      <c r="Y1505">
        <v>150520</v>
      </c>
      <c r="Z1505">
        <v>9.06</v>
      </c>
      <c r="AA1505">
        <v>1505734.42</v>
      </c>
      <c r="AB1505">
        <v>1147347.3500000001</v>
      </c>
      <c r="AC1505">
        <v>0.90939999999999999</v>
      </c>
      <c r="AD1505">
        <v>0.76200000000000001</v>
      </c>
      <c r="AE1505">
        <v>6.9</v>
      </c>
      <c r="AH1505">
        <v>0</v>
      </c>
      <c r="AI1505">
        <v>0</v>
      </c>
      <c r="AJ1505">
        <v>0</v>
      </c>
      <c r="AK1505">
        <v>0</v>
      </c>
      <c r="AL1505">
        <v>0</v>
      </c>
    </row>
    <row r="1506" spans="1:38" hidden="1" x14ac:dyDescent="0.25">
      <c r="A1506">
        <v>2785</v>
      </c>
      <c r="B1506" t="s">
        <v>39</v>
      </c>
      <c r="C1506" t="s">
        <v>187</v>
      </c>
      <c r="D1506" t="s">
        <v>2456</v>
      </c>
      <c r="E1506" t="s">
        <v>2457</v>
      </c>
      <c r="F1506" t="s">
        <v>2456</v>
      </c>
      <c r="H1506" t="s">
        <v>3372</v>
      </c>
      <c r="I1506" t="s">
        <v>378</v>
      </c>
      <c r="J1506" t="s">
        <v>3373</v>
      </c>
      <c r="K1506">
        <v>4054</v>
      </c>
      <c r="L1506">
        <v>4054</v>
      </c>
      <c r="M1506">
        <v>0</v>
      </c>
      <c r="N1506">
        <v>4</v>
      </c>
      <c r="O1506">
        <v>0</v>
      </c>
      <c r="P1506">
        <v>3773.672</v>
      </c>
      <c r="Q1506">
        <v>3817.62</v>
      </c>
      <c r="R1506">
        <v>20000</v>
      </c>
      <c r="S1506">
        <v>878960</v>
      </c>
      <c r="T1506">
        <v>0</v>
      </c>
      <c r="U1506">
        <v>356952</v>
      </c>
      <c r="V1506">
        <v>522008</v>
      </c>
      <c r="W1506">
        <v>466300.8</v>
      </c>
      <c r="X1506">
        <v>5436.16</v>
      </c>
      <c r="Y1506">
        <v>471736.96</v>
      </c>
      <c r="Z1506">
        <v>9.6300000000000008</v>
      </c>
      <c r="AA1506">
        <v>4745529.33</v>
      </c>
      <c r="AB1506">
        <v>7069210.0099999998</v>
      </c>
      <c r="AC1506">
        <v>0.90369999999999995</v>
      </c>
      <c r="AD1506">
        <v>1.4897</v>
      </c>
      <c r="AE1506">
        <v>14.35</v>
      </c>
      <c r="AH1506">
        <v>0</v>
      </c>
      <c r="AI1506">
        <v>0</v>
      </c>
      <c r="AJ1506">
        <v>0</v>
      </c>
      <c r="AK1506">
        <v>32</v>
      </c>
      <c r="AL1506">
        <v>0</v>
      </c>
    </row>
    <row r="1507" spans="1:38" hidden="1" x14ac:dyDescent="0.25">
      <c r="A1507">
        <v>2788</v>
      </c>
      <c r="B1507" t="s">
        <v>39</v>
      </c>
      <c r="C1507" t="s">
        <v>187</v>
      </c>
      <c r="D1507" t="s">
        <v>445</v>
      </c>
      <c r="E1507" t="s">
        <v>2319</v>
      </c>
      <c r="F1507" t="s">
        <v>445</v>
      </c>
      <c r="H1507" t="s">
        <v>3374</v>
      </c>
      <c r="I1507" t="s">
        <v>57</v>
      </c>
      <c r="J1507" t="s">
        <v>3375</v>
      </c>
      <c r="K1507">
        <v>293</v>
      </c>
      <c r="L1507">
        <v>293</v>
      </c>
      <c r="M1507">
        <v>0</v>
      </c>
      <c r="N1507">
        <v>289</v>
      </c>
      <c r="O1507">
        <v>0</v>
      </c>
      <c r="P1507">
        <v>453.19499999999999</v>
      </c>
      <c r="Q1507">
        <v>468.66500000000002</v>
      </c>
      <c r="R1507">
        <v>40000</v>
      </c>
      <c r="S1507">
        <v>618800</v>
      </c>
      <c r="T1507">
        <v>0</v>
      </c>
      <c r="U1507">
        <v>80000</v>
      </c>
      <c r="V1507">
        <v>538800</v>
      </c>
      <c r="W1507">
        <v>342</v>
      </c>
      <c r="X1507">
        <v>461300</v>
      </c>
      <c r="Y1507">
        <v>461642</v>
      </c>
      <c r="Z1507">
        <v>14.32</v>
      </c>
      <c r="AA1507">
        <v>2711549.23</v>
      </c>
      <c r="AB1507">
        <v>5418177.2300000004</v>
      </c>
      <c r="AC1507">
        <v>0.85680000000000001</v>
      </c>
      <c r="AD1507">
        <v>1.9982</v>
      </c>
      <c r="AE1507">
        <v>28.61</v>
      </c>
      <c r="AH1507">
        <v>0</v>
      </c>
      <c r="AI1507">
        <v>0</v>
      </c>
      <c r="AJ1507">
        <v>0</v>
      </c>
      <c r="AK1507">
        <v>2306.5</v>
      </c>
      <c r="AL1507">
        <v>0</v>
      </c>
    </row>
    <row r="1508" spans="1:38" hidden="1" x14ac:dyDescent="0.25">
      <c r="A1508">
        <v>2789</v>
      </c>
      <c r="B1508" t="s">
        <v>39</v>
      </c>
      <c r="C1508" t="s">
        <v>39</v>
      </c>
      <c r="D1508" t="s">
        <v>327</v>
      </c>
      <c r="E1508" t="s">
        <v>328</v>
      </c>
      <c r="F1508" t="s">
        <v>327</v>
      </c>
      <c r="H1508" t="s">
        <v>3376</v>
      </c>
      <c r="I1508" t="s">
        <v>43</v>
      </c>
      <c r="J1508" t="s">
        <v>3377</v>
      </c>
      <c r="K1508">
        <v>1240</v>
      </c>
      <c r="L1508">
        <v>1240</v>
      </c>
      <c r="M1508">
        <v>0</v>
      </c>
      <c r="N1508">
        <v>0</v>
      </c>
      <c r="O1508">
        <v>0</v>
      </c>
      <c r="P1508">
        <v>373.64</v>
      </c>
      <c r="Q1508">
        <v>381.23700000000002</v>
      </c>
      <c r="R1508">
        <v>20000</v>
      </c>
      <c r="S1508">
        <v>151940</v>
      </c>
      <c r="T1508">
        <v>0</v>
      </c>
      <c r="U1508">
        <v>65000</v>
      </c>
      <c r="V1508">
        <v>86940</v>
      </c>
      <c r="W1508">
        <v>79707</v>
      </c>
      <c r="X1508">
        <v>0</v>
      </c>
      <c r="Y1508">
        <v>79707</v>
      </c>
      <c r="Z1508">
        <v>8.32</v>
      </c>
      <c r="AA1508">
        <v>758612.84</v>
      </c>
      <c r="AB1508">
        <v>558951.84</v>
      </c>
      <c r="AC1508">
        <v>0.91679999999999995</v>
      </c>
      <c r="AD1508">
        <v>0.73680000000000001</v>
      </c>
      <c r="AE1508">
        <v>6.13</v>
      </c>
      <c r="AH1508">
        <v>0</v>
      </c>
      <c r="AI1508">
        <v>0</v>
      </c>
      <c r="AJ1508">
        <v>0</v>
      </c>
      <c r="AK1508">
        <v>0</v>
      </c>
      <c r="AL1508">
        <v>0</v>
      </c>
    </row>
    <row r="1509" spans="1:38" hidden="1" x14ac:dyDescent="0.25">
      <c r="A1509">
        <v>2790</v>
      </c>
      <c r="B1509" t="s">
        <v>39</v>
      </c>
      <c r="C1509" t="s">
        <v>598</v>
      </c>
      <c r="D1509" t="s">
        <v>598</v>
      </c>
      <c r="E1509" t="s">
        <v>3378</v>
      </c>
      <c r="F1509" t="s">
        <v>598</v>
      </c>
      <c r="H1509" t="s">
        <v>3379</v>
      </c>
      <c r="I1509" t="s">
        <v>57</v>
      </c>
      <c r="J1509" t="s">
        <v>3380</v>
      </c>
      <c r="K1509">
        <v>363</v>
      </c>
      <c r="L1509">
        <v>363</v>
      </c>
      <c r="M1509">
        <v>0</v>
      </c>
      <c r="N1509">
        <v>361</v>
      </c>
      <c r="O1509">
        <v>1</v>
      </c>
      <c r="P1509">
        <v>2468.02</v>
      </c>
      <c r="Q1509">
        <v>2655.1</v>
      </c>
      <c r="R1509">
        <v>2000</v>
      </c>
      <c r="S1509">
        <v>374160</v>
      </c>
      <c r="T1509">
        <v>67558</v>
      </c>
      <c r="U1509">
        <v>0</v>
      </c>
      <c r="V1509">
        <v>441718</v>
      </c>
      <c r="W1509">
        <v>97</v>
      </c>
      <c r="X1509">
        <v>399656.97100000002</v>
      </c>
      <c r="Y1509">
        <v>399753.97100000002</v>
      </c>
      <c r="Z1509">
        <v>9.5</v>
      </c>
      <c r="AA1509">
        <v>2327051.66</v>
      </c>
      <c r="AB1509">
        <v>4671990.1059999997</v>
      </c>
      <c r="AC1509">
        <v>0.90500000000000003</v>
      </c>
      <c r="AD1509">
        <v>2.0076999999999998</v>
      </c>
      <c r="AE1509">
        <v>19.07</v>
      </c>
      <c r="AH1509">
        <v>0</v>
      </c>
      <c r="AI1509">
        <v>0</v>
      </c>
      <c r="AJ1509">
        <v>0</v>
      </c>
      <c r="AK1509">
        <v>2048</v>
      </c>
      <c r="AL1509">
        <v>0</v>
      </c>
    </row>
    <row r="1510" spans="1:38" hidden="1" x14ac:dyDescent="0.25">
      <c r="A1510">
        <v>2791</v>
      </c>
      <c r="B1510" t="s">
        <v>39</v>
      </c>
      <c r="C1510" t="s">
        <v>39</v>
      </c>
      <c r="D1510" t="s">
        <v>40</v>
      </c>
      <c r="E1510" t="s">
        <v>41</v>
      </c>
      <c r="F1510" t="s">
        <v>40</v>
      </c>
      <c r="H1510" t="s">
        <v>3381</v>
      </c>
      <c r="I1510" t="s">
        <v>57</v>
      </c>
      <c r="J1510" t="s">
        <v>3382</v>
      </c>
      <c r="K1510">
        <v>790</v>
      </c>
      <c r="L1510">
        <v>790</v>
      </c>
      <c r="M1510">
        <v>0</v>
      </c>
      <c r="N1510">
        <v>790</v>
      </c>
      <c r="O1510">
        <v>0</v>
      </c>
      <c r="P1510">
        <v>395.79199999999997</v>
      </c>
      <c r="Q1510">
        <v>406.60199999999998</v>
      </c>
      <c r="R1510">
        <v>30000</v>
      </c>
      <c r="S1510">
        <v>324300</v>
      </c>
      <c r="T1510">
        <v>394380</v>
      </c>
      <c r="U1510">
        <v>0</v>
      </c>
      <c r="V1510">
        <v>718680</v>
      </c>
      <c r="W1510">
        <v>0</v>
      </c>
      <c r="X1510">
        <v>651223.34600000002</v>
      </c>
      <c r="Y1510">
        <v>651223.34600000002</v>
      </c>
      <c r="Z1510">
        <v>9.39</v>
      </c>
      <c r="AA1510">
        <v>3822681.03</v>
      </c>
      <c r="AB1510">
        <v>7640564.8490000004</v>
      </c>
      <c r="AC1510">
        <v>0.90610000000000002</v>
      </c>
      <c r="AD1510">
        <v>1.9986999999999999</v>
      </c>
      <c r="AE1510">
        <v>18.77</v>
      </c>
      <c r="AH1510">
        <v>0</v>
      </c>
      <c r="AI1510">
        <v>0</v>
      </c>
      <c r="AJ1510">
        <v>0</v>
      </c>
      <c r="AK1510">
        <v>5969</v>
      </c>
      <c r="AL1510">
        <v>0</v>
      </c>
    </row>
    <row r="1511" spans="1:38" hidden="1" x14ac:dyDescent="0.25">
      <c r="A1511">
        <v>2793</v>
      </c>
      <c r="B1511" t="s">
        <v>39</v>
      </c>
      <c r="C1511" t="s">
        <v>598</v>
      </c>
      <c r="D1511" t="s">
        <v>598</v>
      </c>
      <c r="E1511" t="s">
        <v>3378</v>
      </c>
      <c r="F1511" t="s">
        <v>598</v>
      </c>
      <c r="H1511" t="s">
        <v>3383</v>
      </c>
      <c r="I1511" t="s">
        <v>57</v>
      </c>
      <c r="J1511" t="s">
        <v>3384</v>
      </c>
      <c r="K1511">
        <v>530</v>
      </c>
      <c r="L1511">
        <v>530</v>
      </c>
      <c r="M1511">
        <v>0</v>
      </c>
      <c r="N1511">
        <v>530</v>
      </c>
      <c r="O1511">
        <v>0</v>
      </c>
      <c r="P1511">
        <v>3305.4</v>
      </c>
      <c r="Q1511">
        <v>3527.59</v>
      </c>
      <c r="R1511">
        <v>2000</v>
      </c>
      <c r="S1511">
        <v>444380</v>
      </c>
      <c r="T1511">
        <v>150000</v>
      </c>
      <c r="U1511">
        <v>0</v>
      </c>
      <c r="V1511">
        <v>594380</v>
      </c>
      <c r="W1511">
        <v>0</v>
      </c>
      <c r="X1511">
        <v>537914.88</v>
      </c>
      <c r="Y1511">
        <v>537914.88</v>
      </c>
      <c r="Z1511">
        <v>9.5</v>
      </c>
      <c r="AA1511">
        <v>3157559.35</v>
      </c>
      <c r="AB1511">
        <v>6315119.8219999997</v>
      </c>
      <c r="AC1511">
        <v>0.90500000000000003</v>
      </c>
      <c r="AD1511">
        <v>2</v>
      </c>
      <c r="AE1511">
        <v>19</v>
      </c>
      <c r="AH1511">
        <v>0</v>
      </c>
      <c r="AI1511">
        <v>0</v>
      </c>
      <c r="AJ1511">
        <v>0</v>
      </c>
      <c r="AK1511">
        <v>3330</v>
      </c>
      <c r="AL1511">
        <v>0</v>
      </c>
    </row>
    <row r="1512" spans="1:38" hidden="1" x14ac:dyDescent="0.25">
      <c r="A1512">
        <v>2794</v>
      </c>
      <c r="B1512" t="s">
        <v>39</v>
      </c>
      <c r="C1512" t="s">
        <v>187</v>
      </c>
      <c r="D1512" t="s">
        <v>445</v>
      </c>
      <c r="E1512" t="s">
        <v>2319</v>
      </c>
      <c r="F1512" t="s">
        <v>445</v>
      </c>
      <c r="H1512" t="s">
        <v>3385</v>
      </c>
      <c r="I1512" t="s">
        <v>57</v>
      </c>
      <c r="J1512" t="s">
        <v>3386</v>
      </c>
      <c r="K1512">
        <v>392</v>
      </c>
      <c r="L1512">
        <v>392</v>
      </c>
      <c r="M1512">
        <v>0</v>
      </c>
      <c r="N1512">
        <v>392</v>
      </c>
      <c r="O1512">
        <v>0</v>
      </c>
      <c r="P1512">
        <v>429.10500000000002</v>
      </c>
      <c r="Q1512">
        <v>444.11399999999998</v>
      </c>
      <c r="R1512">
        <v>40000</v>
      </c>
      <c r="S1512">
        <v>600360</v>
      </c>
      <c r="T1512">
        <v>35000</v>
      </c>
      <c r="U1512">
        <v>0</v>
      </c>
      <c r="V1512">
        <v>635360</v>
      </c>
      <c r="W1512">
        <v>0</v>
      </c>
      <c r="X1512">
        <v>575000.23</v>
      </c>
      <c r="Y1512">
        <v>575000.23</v>
      </c>
      <c r="Z1512">
        <v>9.5</v>
      </c>
      <c r="AA1512">
        <v>3375251.66</v>
      </c>
      <c r="AB1512">
        <v>6750502.926</v>
      </c>
      <c r="AC1512">
        <v>0.90500000000000003</v>
      </c>
      <c r="AD1512">
        <v>2</v>
      </c>
      <c r="AE1512">
        <v>19</v>
      </c>
      <c r="AH1512">
        <v>0</v>
      </c>
      <c r="AI1512">
        <v>0</v>
      </c>
      <c r="AJ1512">
        <v>0</v>
      </c>
      <c r="AK1512">
        <v>3059</v>
      </c>
      <c r="AL1512">
        <v>0</v>
      </c>
    </row>
    <row r="1513" spans="1:38" hidden="1" x14ac:dyDescent="0.25">
      <c r="A1513">
        <v>2798</v>
      </c>
      <c r="B1513" t="s">
        <v>39</v>
      </c>
      <c r="C1513" t="s">
        <v>39</v>
      </c>
      <c r="D1513" t="s">
        <v>327</v>
      </c>
      <c r="E1513" t="s">
        <v>328</v>
      </c>
      <c r="F1513" t="s">
        <v>327</v>
      </c>
      <c r="H1513" t="s">
        <v>3387</v>
      </c>
      <c r="I1513" t="s">
        <v>43</v>
      </c>
      <c r="J1513" t="s">
        <v>3388</v>
      </c>
      <c r="K1513">
        <v>2731</v>
      </c>
      <c r="L1513">
        <v>2731</v>
      </c>
      <c r="M1513">
        <v>0</v>
      </c>
      <c r="N1513">
        <v>0</v>
      </c>
      <c r="O1513">
        <v>0</v>
      </c>
      <c r="P1513">
        <v>705.34500000000003</v>
      </c>
      <c r="Q1513">
        <v>724.74099999999999</v>
      </c>
      <c r="R1513">
        <v>20000</v>
      </c>
      <c r="S1513">
        <v>387920</v>
      </c>
      <c r="T1513">
        <v>0</v>
      </c>
      <c r="U1513">
        <v>215000</v>
      </c>
      <c r="V1513">
        <v>172920</v>
      </c>
      <c r="W1513">
        <v>158463</v>
      </c>
      <c r="X1513">
        <v>0</v>
      </c>
      <c r="Y1513">
        <v>158463</v>
      </c>
      <c r="Z1513">
        <v>8.36</v>
      </c>
      <c r="AA1513">
        <v>1733320.17</v>
      </c>
      <c r="AB1513">
        <v>1184115.47</v>
      </c>
      <c r="AC1513">
        <v>0.91639999999999999</v>
      </c>
      <c r="AD1513">
        <v>0.68310000000000004</v>
      </c>
      <c r="AE1513">
        <v>5.71</v>
      </c>
      <c r="AH1513">
        <v>0</v>
      </c>
      <c r="AI1513">
        <v>0</v>
      </c>
      <c r="AJ1513">
        <v>0</v>
      </c>
      <c r="AK1513">
        <v>0</v>
      </c>
      <c r="AL1513">
        <v>0</v>
      </c>
    </row>
    <row r="1514" spans="1:38" hidden="1" x14ac:dyDescent="0.25">
      <c r="A1514">
        <v>2799</v>
      </c>
      <c r="B1514" t="s">
        <v>39</v>
      </c>
      <c r="C1514" t="s">
        <v>598</v>
      </c>
      <c r="D1514" t="s">
        <v>598</v>
      </c>
      <c r="E1514" t="s">
        <v>3378</v>
      </c>
      <c r="F1514" t="s">
        <v>598</v>
      </c>
      <c r="H1514" t="s">
        <v>3389</v>
      </c>
      <c r="I1514" t="s">
        <v>43</v>
      </c>
      <c r="J1514" t="s">
        <v>3390</v>
      </c>
      <c r="K1514">
        <v>1571</v>
      </c>
      <c r="L1514">
        <v>1571</v>
      </c>
      <c r="M1514">
        <v>0</v>
      </c>
      <c r="N1514">
        <v>0</v>
      </c>
      <c r="O1514">
        <v>0</v>
      </c>
      <c r="P1514">
        <v>294.18</v>
      </c>
      <c r="Q1514">
        <v>399.56</v>
      </c>
      <c r="R1514">
        <v>2000</v>
      </c>
      <c r="S1514">
        <v>210760</v>
      </c>
      <c r="T1514">
        <v>0</v>
      </c>
      <c r="U1514">
        <v>25000</v>
      </c>
      <c r="V1514">
        <v>185760</v>
      </c>
      <c r="W1514">
        <v>176747</v>
      </c>
      <c r="X1514">
        <v>0</v>
      </c>
      <c r="Y1514">
        <v>176747</v>
      </c>
      <c r="Z1514">
        <v>4.8499999999999996</v>
      </c>
      <c r="AA1514">
        <v>1794858.63</v>
      </c>
      <c r="AB1514">
        <v>1228518.75</v>
      </c>
      <c r="AC1514">
        <v>0.95150000000000001</v>
      </c>
      <c r="AD1514">
        <v>0.6845</v>
      </c>
      <c r="AE1514">
        <v>3.32</v>
      </c>
      <c r="AH1514">
        <v>0</v>
      </c>
      <c r="AI1514">
        <v>0</v>
      </c>
      <c r="AJ1514">
        <v>0</v>
      </c>
      <c r="AK1514">
        <v>0</v>
      </c>
      <c r="AL1514">
        <v>0</v>
      </c>
    </row>
    <row r="1515" spans="1:38" hidden="1" x14ac:dyDescent="0.25">
      <c r="A1515">
        <v>2800</v>
      </c>
      <c r="B1515" t="s">
        <v>39</v>
      </c>
      <c r="C1515" t="s">
        <v>187</v>
      </c>
      <c r="D1515" t="s">
        <v>445</v>
      </c>
      <c r="E1515" t="s">
        <v>2319</v>
      </c>
      <c r="F1515" t="s">
        <v>445</v>
      </c>
      <c r="H1515" t="s">
        <v>3391</v>
      </c>
      <c r="I1515" t="s">
        <v>378</v>
      </c>
      <c r="J1515" t="s">
        <v>3392</v>
      </c>
      <c r="K1515">
        <v>13302</v>
      </c>
      <c r="L1515">
        <v>13302</v>
      </c>
      <c r="M1515">
        <v>0</v>
      </c>
      <c r="N1515">
        <v>1</v>
      </c>
      <c r="O1515">
        <v>0</v>
      </c>
      <c r="P1515">
        <v>2660.0169999999998</v>
      </c>
      <c r="Q1515">
        <v>2707.0169999999998</v>
      </c>
      <c r="R1515">
        <v>20000</v>
      </c>
      <c r="S1515">
        <v>940000</v>
      </c>
      <c r="T1515">
        <v>0</v>
      </c>
      <c r="U1515">
        <v>0</v>
      </c>
      <c r="V1515">
        <v>940000</v>
      </c>
      <c r="W1515">
        <v>814302.85</v>
      </c>
      <c r="X1515">
        <v>1306.193</v>
      </c>
      <c r="Y1515">
        <v>815609.04299999995</v>
      </c>
      <c r="Z1515">
        <v>13.23</v>
      </c>
      <c r="AA1515">
        <v>8866070.7699999996</v>
      </c>
      <c r="AB1515">
        <v>8950689.7799999993</v>
      </c>
      <c r="AC1515">
        <v>0.86770000000000003</v>
      </c>
      <c r="AD1515">
        <v>1.0095000000000001</v>
      </c>
      <c r="AE1515">
        <v>13.36</v>
      </c>
      <c r="AH1515">
        <v>0</v>
      </c>
      <c r="AI1515">
        <v>0</v>
      </c>
      <c r="AJ1515">
        <v>0</v>
      </c>
      <c r="AK1515">
        <v>7.5</v>
      </c>
      <c r="AL1515">
        <v>0</v>
      </c>
    </row>
    <row r="1516" spans="1:38" hidden="1" x14ac:dyDescent="0.25">
      <c r="A1516">
        <v>2803</v>
      </c>
      <c r="B1516" t="s">
        <v>39</v>
      </c>
      <c r="C1516" t="s">
        <v>39</v>
      </c>
      <c r="D1516" t="s">
        <v>40</v>
      </c>
      <c r="E1516" t="s">
        <v>41</v>
      </c>
      <c r="F1516" t="s">
        <v>40</v>
      </c>
      <c r="H1516" t="s">
        <v>3393</v>
      </c>
      <c r="I1516" t="s">
        <v>57</v>
      </c>
      <c r="J1516" t="s">
        <v>3394</v>
      </c>
      <c r="K1516">
        <v>414</v>
      </c>
      <c r="L1516">
        <v>414</v>
      </c>
      <c r="M1516">
        <v>0</v>
      </c>
      <c r="N1516">
        <v>414</v>
      </c>
      <c r="O1516">
        <v>0</v>
      </c>
      <c r="P1516">
        <v>381.84699999999998</v>
      </c>
      <c r="Q1516">
        <v>401.86799999999999</v>
      </c>
      <c r="R1516">
        <v>20000</v>
      </c>
      <c r="S1516">
        <v>400420</v>
      </c>
      <c r="T1516">
        <v>285000</v>
      </c>
      <c r="U1516">
        <v>0</v>
      </c>
      <c r="V1516">
        <v>685420</v>
      </c>
      <c r="W1516">
        <v>0</v>
      </c>
      <c r="X1516">
        <v>621791.76300000004</v>
      </c>
      <c r="Y1516">
        <v>621791.76300000004</v>
      </c>
      <c r="Z1516">
        <v>9.2799999999999994</v>
      </c>
      <c r="AA1516">
        <v>3649916.46</v>
      </c>
      <c r="AB1516">
        <v>7291109.5149999997</v>
      </c>
      <c r="AC1516">
        <v>0.90720000000000001</v>
      </c>
      <c r="AD1516">
        <v>1.9976</v>
      </c>
      <c r="AE1516">
        <v>18.54</v>
      </c>
      <c r="AH1516">
        <v>0</v>
      </c>
      <c r="AI1516">
        <v>0</v>
      </c>
      <c r="AJ1516">
        <v>0</v>
      </c>
      <c r="AK1516">
        <v>3130.5</v>
      </c>
      <c r="AL1516">
        <v>0</v>
      </c>
    </row>
    <row r="1517" spans="1:38" hidden="1" x14ac:dyDescent="0.25">
      <c r="A1517">
        <v>2804</v>
      </c>
      <c r="B1517" t="s">
        <v>39</v>
      </c>
      <c r="C1517" t="s">
        <v>598</v>
      </c>
      <c r="D1517" t="s">
        <v>598</v>
      </c>
      <c r="E1517" t="s">
        <v>3378</v>
      </c>
      <c r="F1517" t="s">
        <v>598</v>
      </c>
      <c r="H1517" t="s">
        <v>3395</v>
      </c>
      <c r="I1517" t="s">
        <v>57</v>
      </c>
      <c r="J1517" t="s">
        <v>3396</v>
      </c>
      <c r="K1517">
        <v>568</v>
      </c>
      <c r="L1517">
        <v>568</v>
      </c>
      <c r="M1517">
        <v>0</v>
      </c>
      <c r="N1517">
        <v>566</v>
      </c>
      <c r="O1517">
        <v>0</v>
      </c>
      <c r="P1517">
        <v>291.63</v>
      </c>
      <c r="Q1517">
        <v>490.99</v>
      </c>
      <c r="R1517">
        <v>2000</v>
      </c>
      <c r="S1517">
        <v>398720</v>
      </c>
      <c r="T1517">
        <v>150000</v>
      </c>
      <c r="U1517">
        <v>0</v>
      </c>
      <c r="V1517">
        <v>548720</v>
      </c>
      <c r="W1517">
        <v>70</v>
      </c>
      <c r="X1517">
        <v>496522.603</v>
      </c>
      <c r="Y1517">
        <v>496592.603</v>
      </c>
      <c r="Z1517">
        <v>9.5</v>
      </c>
      <c r="AA1517">
        <v>2915411.75</v>
      </c>
      <c r="AB1517">
        <v>5829999.4369999999</v>
      </c>
      <c r="AC1517">
        <v>0.90500000000000003</v>
      </c>
      <c r="AD1517">
        <v>1.9997</v>
      </c>
      <c r="AE1517">
        <v>19</v>
      </c>
      <c r="AH1517">
        <v>0</v>
      </c>
      <c r="AI1517">
        <v>0</v>
      </c>
      <c r="AJ1517">
        <v>0</v>
      </c>
      <c r="AK1517">
        <v>3126.5</v>
      </c>
      <c r="AL1517">
        <v>0</v>
      </c>
    </row>
    <row r="1518" spans="1:38" hidden="1" x14ac:dyDescent="0.25">
      <c r="A1518">
        <v>2805</v>
      </c>
      <c r="B1518" t="s">
        <v>39</v>
      </c>
      <c r="C1518" t="s">
        <v>187</v>
      </c>
      <c r="D1518" t="s">
        <v>188</v>
      </c>
      <c r="E1518" t="s">
        <v>2667</v>
      </c>
      <c r="F1518" t="s">
        <v>188</v>
      </c>
      <c r="H1518" t="s">
        <v>3397</v>
      </c>
      <c r="I1518" t="s">
        <v>57</v>
      </c>
      <c r="J1518" t="s">
        <v>3398</v>
      </c>
      <c r="K1518">
        <v>530</v>
      </c>
      <c r="L1518">
        <v>530</v>
      </c>
      <c r="M1518">
        <v>0</v>
      </c>
      <c r="N1518">
        <v>530</v>
      </c>
      <c r="O1518">
        <v>0</v>
      </c>
      <c r="P1518">
        <v>885.25800000000004</v>
      </c>
      <c r="Q1518">
        <v>921.26499999999999</v>
      </c>
      <c r="R1518">
        <v>30000</v>
      </c>
      <c r="S1518">
        <v>1080210</v>
      </c>
      <c r="T1518">
        <v>0</v>
      </c>
      <c r="U1518">
        <v>177000</v>
      </c>
      <c r="V1518">
        <v>903210</v>
      </c>
      <c r="W1518">
        <v>0</v>
      </c>
      <c r="X1518">
        <v>839400</v>
      </c>
      <c r="Y1518">
        <v>839400</v>
      </c>
      <c r="Z1518">
        <v>7.06</v>
      </c>
      <c r="AA1518">
        <v>4927278</v>
      </c>
      <c r="AB1518">
        <v>9855142</v>
      </c>
      <c r="AC1518">
        <v>0.9294</v>
      </c>
      <c r="AD1518">
        <v>2.0001000000000002</v>
      </c>
      <c r="AE1518">
        <v>14.12</v>
      </c>
      <c r="AH1518">
        <v>0</v>
      </c>
      <c r="AI1518">
        <v>0</v>
      </c>
      <c r="AJ1518">
        <v>0</v>
      </c>
      <c r="AK1518">
        <v>4197</v>
      </c>
      <c r="AL1518">
        <v>0</v>
      </c>
    </row>
    <row r="1519" spans="1:38" hidden="1" x14ac:dyDescent="0.25">
      <c r="A1519">
        <v>2806</v>
      </c>
      <c r="B1519" t="s">
        <v>39</v>
      </c>
      <c r="C1519" t="s">
        <v>598</v>
      </c>
      <c r="D1519" t="s">
        <v>598</v>
      </c>
      <c r="E1519" t="s">
        <v>3399</v>
      </c>
      <c r="F1519" t="s">
        <v>598</v>
      </c>
      <c r="H1519" t="s">
        <v>3400</v>
      </c>
      <c r="I1519" t="s">
        <v>43</v>
      </c>
      <c r="J1519" t="s">
        <v>3401</v>
      </c>
      <c r="K1519">
        <v>2090</v>
      </c>
      <c r="L1519">
        <v>2090</v>
      </c>
      <c r="M1519">
        <v>0</v>
      </c>
      <c r="N1519">
        <v>9</v>
      </c>
      <c r="O1519">
        <v>0</v>
      </c>
      <c r="P1519">
        <v>872.44799999999998</v>
      </c>
      <c r="Q1519">
        <v>897.03899999999999</v>
      </c>
      <c r="R1519">
        <v>10000</v>
      </c>
      <c r="S1519">
        <v>245910</v>
      </c>
      <c r="T1519">
        <v>0</v>
      </c>
      <c r="U1519">
        <v>49183</v>
      </c>
      <c r="V1519">
        <v>196727</v>
      </c>
      <c r="W1519">
        <v>175521.24</v>
      </c>
      <c r="X1519">
        <v>8957.2000000000007</v>
      </c>
      <c r="Y1519">
        <v>184478.44</v>
      </c>
      <c r="Z1519">
        <v>6.23</v>
      </c>
      <c r="AA1519">
        <v>1783121</v>
      </c>
      <c r="AB1519">
        <v>1079274.8859999999</v>
      </c>
      <c r="AC1519">
        <v>0.93769999999999998</v>
      </c>
      <c r="AD1519">
        <v>0.60529999999999995</v>
      </c>
      <c r="AE1519">
        <v>3.77</v>
      </c>
      <c r="AH1519">
        <v>0</v>
      </c>
      <c r="AI1519">
        <v>0</v>
      </c>
      <c r="AJ1519">
        <v>0</v>
      </c>
      <c r="AK1519">
        <v>50</v>
      </c>
      <c r="AL1519">
        <v>0</v>
      </c>
    </row>
    <row r="1520" spans="1:38" hidden="1" x14ac:dyDescent="0.25">
      <c r="A1520">
        <v>2808</v>
      </c>
      <c r="B1520" t="s">
        <v>39</v>
      </c>
      <c r="C1520" t="s">
        <v>187</v>
      </c>
      <c r="D1520" t="s">
        <v>188</v>
      </c>
      <c r="E1520" t="s">
        <v>2954</v>
      </c>
      <c r="F1520" t="s">
        <v>188</v>
      </c>
      <c r="H1520" t="s">
        <v>3402</v>
      </c>
      <c r="I1520" t="s">
        <v>57</v>
      </c>
      <c r="J1520" t="s">
        <v>3403</v>
      </c>
      <c r="K1520">
        <v>329</v>
      </c>
      <c r="L1520">
        <v>329</v>
      </c>
      <c r="M1520">
        <v>0</v>
      </c>
      <c r="N1520">
        <v>329</v>
      </c>
      <c r="O1520">
        <v>0</v>
      </c>
      <c r="P1520">
        <v>20.440999999999999</v>
      </c>
      <c r="Q1520">
        <v>44.814</v>
      </c>
      <c r="R1520">
        <v>20000</v>
      </c>
      <c r="S1520">
        <v>487460</v>
      </c>
      <c r="T1520">
        <v>0</v>
      </c>
      <c r="U1520">
        <v>0</v>
      </c>
      <c r="V1520">
        <v>487460</v>
      </c>
      <c r="W1520">
        <v>0</v>
      </c>
      <c r="X1520">
        <v>441150.26400000002</v>
      </c>
      <c r="Y1520">
        <v>441150.26400000002</v>
      </c>
      <c r="Z1520">
        <v>9.5</v>
      </c>
      <c r="AA1520">
        <v>2589551.04</v>
      </c>
      <c r="AB1520">
        <v>5179104.0520000001</v>
      </c>
      <c r="AC1520">
        <v>0.90500000000000003</v>
      </c>
      <c r="AD1520">
        <v>2</v>
      </c>
      <c r="AE1520">
        <v>19</v>
      </c>
      <c r="AH1520">
        <v>0</v>
      </c>
      <c r="AI1520">
        <v>0</v>
      </c>
      <c r="AJ1520">
        <v>0</v>
      </c>
      <c r="AK1520">
        <v>2556</v>
      </c>
      <c r="AL1520">
        <v>0</v>
      </c>
    </row>
    <row r="1521" spans="1:38" hidden="1" x14ac:dyDescent="0.25">
      <c r="A1521">
        <v>2809</v>
      </c>
      <c r="B1521" t="s">
        <v>39</v>
      </c>
      <c r="C1521" t="s">
        <v>187</v>
      </c>
      <c r="D1521" t="s">
        <v>876</v>
      </c>
      <c r="E1521" t="s">
        <v>3404</v>
      </c>
      <c r="F1521" t="s">
        <v>876</v>
      </c>
      <c r="H1521" t="s">
        <v>3405</v>
      </c>
      <c r="I1521" t="s">
        <v>57</v>
      </c>
      <c r="J1521" t="s">
        <v>3406</v>
      </c>
      <c r="K1521">
        <v>209</v>
      </c>
      <c r="L1521">
        <v>209</v>
      </c>
      <c r="M1521">
        <v>0</v>
      </c>
      <c r="N1521">
        <v>208</v>
      </c>
      <c r="O1521">
        <v>0</v>
      </c>
      <c r="P1521">
        <v>4106.3</v>
      </c>
      <c r="Q1521">
        <v>4252.5</v>
      </c>
      <c r="R1521">
        <v>2000</v>
      </c>
      <c r="S1521">
        <v>292400</v>
      </c>
      <c r="T1521">
        <v>0</v>
      </c>
      <c r="U1521">
        <v>0</v>
      </c>
      <c r="V1521">
        <v>292400</v>
      </c>
      <c r="W1521">
        <v>45</v>
      </c>
      <c r="X1521">
        <v>264577.55599999998</v>
      </c>
      <c r="Y1521">
        <v>264622.55599999998</v>
      </c>
      <c r="Z1521">
        <v>9.5</v>
      </c>
      <c r="AA1521">
        <v>1553488.88</v>
      </c>
      <c r="AB1521">
        <v>3106561.1639999999</v>
      </c>
      <c r="AC1521">
        <v>0.90500000000000003</v>
      </c>
      <c r="AD1521">
        <v>1.9997</v>
      </c>
      <c r="AE1521">
        <v>19</v>
      </c>
      <c r="AH1521">
        <v>0</v>
      </c>
      <c r="AI1521">
        <v>0</v>
      </c>
      <c r="AJ1521">
        <v>0</v>
      </c>
      <c r="AK1521">
        <v>1514</v>
      </c>
      <c r="AL1521">
        <v>0</v>
      </c>
    </row>
    <row r="1522" spans="1:38" hidden="1" x14ac:dyDescent="0.25">
      <c r="A1522">
        <v>2811</v>
      </c>
      <c r="B1522" t="s">
        <v>39</v>
      </c>
      <c r="C1522" t="s">
        <v>39</v>
      </c>
      <c r="D1522" t="s">
        <v>327</v>
      </c>
      <c r="E1522" t="s">
        <v>3407</v>
      </c>
      <c r="F1522" t="s">
        <v>327</v>
      </c>
      <c r="H1522" t="s">
        <v>3408</v>
      </c>
      <c r="I1522" t="s">
        <v>57</v>
      </c>
      <c r="J1522" t="s">
        <v>3409</v>
      </c>
      <c r="K1522">
        <v>242</v>
      </c>
      <c r="L1522">
        <v>242</v>
      </c>
      <c r="M1522">
        <v>0</v>
      </c>
      <c r="N1522">
        <v>242</v>
      </c>
      <c r="O1522">
        <v>0</v>
      </c>
      <c r="P1522">
        <v>230.12700000000001</v>
      </c>
      <c r="Q1522">
        <v>238.69499999999999</v>
      </c>
      <c r="R1522">
        <v>20000</v>
      </c>
      <c r="S1522">
        <v>171360</v>
      </c>
      <c r="T1522">
        <v>250000</v>
      </c>
      <c r="U1522">
        <v>0</v>
      </c>
      <c r="V1522">
        <v>421360</v>
      </c>
      <c r="W1522">
        <v>0</v>
      </c>
      <c r="X1522">
        <v>381330.17599999998</v>
      </c>
      <c r="Y1522">
        <v>381330.17599999998</v>
      </c>
      <c r="Z1522">
        <v>9.5</v>
      </c>
      <c r="AA1522">
        <v>2238408.09</v>
      </c>
      <c r="AB1522">
        <v>4476816.1239999998</v>
      </c>
      <c r="AC1522">
        <v>0.90500000000000003</v>
      </c>
      <c r="AD1522">
        <v>2</v>
      </c>
      <c r="AE1522">
        <v>19</v>
      </c>
      <c r="AH1522">
        <v>0</v>
      </c>
      <c r="AI1522">
        <v>0</v>
      </c>
      <c r="AJ1522">
        <v>0</v>
      </c>
      <c r="AK1522">
        <v>1927</v>
      </c>
      <c r="AL1522">
        <v>0</v>
      </c>
    </row>
    <row r="1523" spans="1:38" hidden="1" x14ac:dyDescent="0.25">
      <c r="A1523">
        <v>2812</v>
      </c>
      <c r="B1523" t="s">
        <v>39</v>
      </c>
      <c r="C1523" t="s">
        <v>187</v>
      </c>
      <c r="D1523" t="s">
        <v>2456</v>
      </c>
      <c r="E1523" t="s">
        <v>3410</v>
      </c>
      <c r="F1523" t="s">
        <v>2456</v>
      </c>
      <c r="H1523" t="s">
        <v>3411</v>
      </c>
      <c r="I1523" t="s">
        <v>43</v>
      </c>
      <c r="J1523" t="s">
        <v>3412</v>
      </c>
      <c r="K1523">
        <v>3834</v>
      </c>
      <c r="L1523">
        <v>3834</v>
      </c>
      <c r="M1523">
        <v>0</v>
      </c>
      <c r="N1523">
        <v>1</v>
      </c>
      <c r="O1523">
        <v>0</v>
      </c>
      <c r="P1523">
        <v>1071.4649999999999</v>
      </c>
      <c r="Q1523">
        <v>1090.9670000000001</v>
      </c>
      <c r="R1523">
        <v>20000</v>
      </c>
      <c r="S1523">
        <v>390040</v>
      </c>
      <c r="T1523">
        <v>0</v>
      </c>
      <c r="U1523">
        <v>23568</v>
      </c>
      <c r="V1523">
        <v>366472</v>
      </c>
      <c r="W1523">
        <v>328146.65000000002</v>
      </c>
      <c r="X1523">
        <v>1359.04</v>
      </c>
      <c r="Y1523">
        <v>329505.69</v>
      </c>
      <c r="Z1523">
        <v>10.09</v>
      </c>
      <c r="AA1523">
        <v>4035928.72</v>
      </c>
      <c r="AB1523">
        <v>4019615.3849999998</v>
      </c>
      <c r="AC1523">
        <v>0.89910000000000001</v>
      </c>
      <c r="AD1523">
        <v>0.996</v>
      </c>
      <c r="AE1523">
        <v>10.050000000000001</v>
      </c>
      <c r="AH1523">
        <v>0</v>
      </c>
      <c r="AI1523">
        <v>0</v>
      </c>
      <c r="AJ1523">
        <v>0</v>
      </c>
      <c r="AK1523">
        <v>8</v>
      </c>
      <c r="AL1523">
        <v>0</v>
      </c>
    </row>
    <row r="1524" spans="1:38" hidden="1" x14ac:dyDescent="0.25">
      <c r="A1524">
        <v>2813</v>
      </c>
      <c r="B1524" t="s">
        <v>39</v>
      </c>
      <c r="C1524" t="s">
        <v>187</v>
      </c>
      <c r="D1524" t="s">
        <v>876</v>
      </c>
      <c r="E1524" t="s">
        <v>877</v>
      </c>
      <c r="F1524" t="s">
        <v>876</v>
      </c>
      <c r="H1524" t="s">
        <v>3413</v>
      </c>
      <c r="I1524" t="s">
        <v>57</v>
      </c>
      <c r="J1524" t="s">
        <v>3414</v>
      </c>
      <c r="K1524">
        <v>605</v>
      </c>
      <c r="L1524">
        <v>605</v>
      </c>
      <c r="M1524">
        <v>0</v>
      </c>
      <c r="N1524">
        <v>604</v>
      </c>
      <c r="O1524">
        <v>0</v>
      </c>
      <c r="P1524">
        <v>763.38599999999997</v>
      </c>
      <c r="Q1524">
        <v>788.99400000000003</v>
      </c>
      <c r="R1524">
        <v>20000</v>
      </c>
      <c r="S1524">
        <v>512160</v>
      </c>
      <c r="T1524">
        <v>300000</v>
      </c>
      <c r="U1524">
        <v>0</v>
      </c>
      <c r="V1524">
        <v>812160</v>
      </c>
      <c r="W1524">
        <v>0</v>
      </c>
      <c r="X1524">
        <v>735007.05599999998</v>
      </c>
      <c r="Y1524">
        <v>735007.05599999998</v>
      </c>
      <c r="Z1524">
        <v>9.5</v>
      </c>
      <c r="AA1524">
        <v>4314774.32</v>
      </c>
      <c r="AB1524">
        <v>8629544.8220000006</v>
      </c>
      <c r="AC1524">
        <v>0.90500000000000003</v>
      </c>
      <c r="AD1524">
        <v>2</v>
      </c>
      <c r="AE1524">
        <v>19</v>
      </c>
      <c r="AH1524">
        <v>0</v>
      </c>
      <c r="AI1524">
        <v>0</v>
      </c>
      <c r="AJ1524">
        <v>0</v>
      </c>
      <c r="AK1524">
        <v>4578</v>
      </c>
      <c r="AL1524">
        <v>0</v>
      </c>
    </row>
    <row r="1525" spans="1:38" hidden="1" x14ac:dyDescent="0.25">
      <c r="A1525">
        <v>2814</v>
      </c>
      <c r="B1525" t="s">
        <v>39</v>
      </c>
      <c r="C1525" t="s">
        <v>39</v>
      </c>
      <c r="D1525" t="s">
        <v>316</v>
      </c>
      <c r="E1525" t="s">
        <v>2385</v>
      </c>
      <c r="F1525" t="s">
        <v>316</v>
      </c>
      <c r="H1525" t="s">
        <v>3415</v>
      </c>
      <c r="I1525" t="s">
        <v>57</v>
      </c>
      <c r="J1525" t="s">
        <v>3416</v>
      </c>
      <c r="K1525">
        <v>526</v>
      </c>
      <c r="L1525">
        <v>526</v>
      </c>
      <c r="M1525">
        <v>0</v>
      </c>
      <c r="N1525">
        <v>522</v>
      </c>
      <c r="O1525">
        <v>0</v>
      </c>
      <c r="P1525">
        <v>804.35799999999995</v>
      </c>
      <c r="Q1525">
        <v>821.33600000000001</v>
      </c>
      <c r="R1525">
        <v>30000</v>
      </c>
      <c r="S1525">
        <v>509340</v>
      </c>
      <c r="T1525">
        <v>245000</v>
      </c>
      <c r="U1525">
        <v>0</v>
      </c>
      <c r="V1525">
        <v>754340</v>
      </c>
      <c r="W1525">
        <v>215</v>
      </c>
      <c r="X1525">
        <v>682464.66500000004</v>
      </c>
      <c r="Y1525">
        <v>682679.66500000004</v>
      </c>
      <c r="Z1525">
        <v>9.5</v>
      </c>
      <c r="AA1525">
        <v>4008038.1</v>
      </c>
      <c r="AB1525">
        <v>8013713.6279999996</v>
      </c>
      <c r="AC1525">
        <v>0.90500000000000003</v>
      </c>
      <c r="AD1525">
        <v>1.9994000000000001</v>
      </c>
      <c r="AE1525">
        <v>18.989999999999998</v>
      </c>
      <c r="AH1525">
        <v>0</v>
      </c>
      <c r="AI1525">
        <v>0</v>
      </c>
      <c r="AJ1525">
        <v>0</v>
      </c>
      <c r="AK1525">
        <v>4109.5</v>
      </c>
      <c r="AL1525">
        <v>0</v>
      </c>
    </row>
    <row r="1526" spans="1:38" hidden="1" x14ac:dyDescent="0.25">
      <c r="A1526">
        <v>2816</v>
      </c>
      <c r="B1526" t="s">
        <v>39</v>
      </c>
      <c r="C1526" t="s">
        <v>39</v>
      </c>
      <c r="D1526" t="s">
        <v>327</v>
      </c>
      <c r="E1526" t="s">
        <v>328</v>
      </c>
      <c r="F1526" t="s">
        <v>327</v>
      </c>
      <c r="H1526" t="s">
        <v>3417</v>
      </c>
      <c r="I1526" t="s">
        <v>57</v>
      </c>
      <c r="J1526" t="s">
        <v>3418</v>
      </c>
      <c r="K1526">
        <v>368</v>
      </c>
      <c r="L1526">
        <v>368</v>
      </c>
      <c r="M1526">
        <v>0</v>
      </c>
      <c r="N1526">
        <v>368</v>
      </c>
      <c r="O1526">
        <v>0</v>
      </c>
      <c r="P1526">
        <v>679.81500000000005</v>
      </c>
      <c r="Q1526">
        <v>698.75599999999997</v>
      </c>
      <c r="R1526">
        <v>20000</v>
      </c>
      <c r="S1526">
        <v>378820</v>
      </c>
      <c r="T1526">
        <v>260000</v>
      </c>
      <c r="U1526">
        <v>0</v>
      </c>
      <c r="V1526">
        <v>638820</v>
      </c>
      <c r="W1526">
        <v>0</v>
      </c>
      <c r="X1526">
        <v>578132.53200000001</v>
      </c>
      <c r="Y1526">
        <v>578132.53200000001</v>
      </c>
      <c r="Z1526">
        <v>9.5</v>
      </c>
      <c r="AA1526">
        <v>3393639.14</v>
      </c>
      <c r="AB1526">
        <v>6787277.1220000004</v>
      </c>
      <c r="AC1526">
        <v>0.90500000000000003</v>
      </c>
      <c r="AD1526">
        <v>2</v>
      </c>
      <c r="AE1526">
        <v>19</v>
      </c>
      <c r="AH1526">
        <v>0</v>
      </c>
      <c r="AI1526">
        <v>0</v>
      </c>
      <c r="AJ1526">
        <v>0</v>
      </c>
      <c r="AK1526">
        <v>2907</v>
      </c>
      <c r="AL1526">
        <v>0</v>
      </c>
    </row>
    <row r="1527" spans="1:38" hidden="1" x14ac:dyDescent="0.25">
      <c r="A1527">
        <v>2820</v>
      </c>
      <c r="B1527" t="s">
        <v>39</v>
      </c>
      <c r="C1527" t="s">
        <v>39</v>
      </c>
      <c r="D1527" t="s">
        <v>327</v>
      </c>
      <c r="E1527" t="s">
        <v>3419</v>
      </c>
      <c r="F1527" t="s">
        <v>327</v>
      </c>
      <c r="H1527" t="s">
        <v>3420</v>
      </c>
      <c r="I1527" t="s">
        <v>57</v>
      </c>
      <c r="J1527" t="s">
        <v>3421</v>
      </c>
      <c r="K1527">
        <v>275</v>
      </c>
      <c r="L1527">
        <v>275</v>
      </c>
      <c r="M1527">
        <v>0</v>
      </c>
      <c r="N1527">
        <v>275</v>
      </c>
      <c r="O1527">
        <v>0</v>
      </c>
      <c r="P1527">
        <v>0</v>
      </c>
      <c r="Q1527">
        <v>19.670000000000002</v>
      </c>
      <c r="R1527">
        <v>20000</v>
      </c>
      <c r="S1527">
        <v>393400</v>
      </c>
      <c r="T1527">
        <v>83000</v>
      </c>
      <c r="U1527">
        <v>0</v>
      </c>
      <c r="V1527">
        <v>476400</v>
      </c>
      <c r="W1527">
        <v>0</v>
      </c>
      <c r="X1527">
        <v>431141.71600000001</v>
      </c>
      <c r="Y1527">
        <v>431141.71600000001</v>
      </c>
      <c r="Z1527">
        <v>9.5</v>
      </c>
      <c r="AA1527">
        <v>2530802.19</v>
      </c>
      <c r="AB1527">
        <v>5061603.9759999998</v>
      </c>
      <c r="AC1527">
        <v>0.90500000000000003</v>
      </c>
      <c r="AD1527">
        <v>2</v>
      </c>
      <c r="AE1527">
        <v>19</v>
      </c>
      <c r="AH1527">
        <v>0</v>
      </c>
      <c r="AI1527">
        <v>0</v>
      </c>
      <c r="AJ1527">
        <v>0</v>
      </c>
      <c r="AK1527">
        <v>2162</v>
      </c>
      <c r="AL1527">
        <v>0</v>
      </c>
    </row>
    <row r="1528" spans="1:38" hidden="1" x14ac:dyDescent="0.25">
      <c r="A1528">
        <v>2821</v>
      </c>
      <c r="B1528" t="s">
        <v>39</v>
      </c>
      <c r="C1528" t="s">
        <v>187</v>
      </c>
      <c r="D1528" t="s">
        <v>445</v>
      </c>
      <c r="E1528" t="s">
        <v>3422</v>
      </c>
      <c r="F1528" t="s">
        <v>445</v>
      </c>
      <c r="H1528" t="s">
        <v>3423</v>
      </c>
      <c r="I1528" t="s">
        <v>43</v>
      </c>
      <c r="J1528" t="s">
        <v>3424</v>
      </c>
      <c r="K1528">
        <v>2680</v>
      </c>
      <c r="L1528">
        <v>2680</v>
      </c>
      <c r="M1528">
        <v>0</v>
      </c>
      <c r="N1528">
        <v>0</v>
      </c>
      <c r="O1528">
        <v>0</v>
      </c>
      <c r="P1528">
        <v>12.724</v>
      </c>
      <c r="Q1528">
        <v>22.332000000000001</v>
      </c>
      <c r="R1528">
        <v>20000</v>
      </c>
      <c r="S1528">
        <v>192160</v>
      </c>
      <c r="T1528">
        <v>0</v>
      </c>
      <c r="U1528">
        <v>40000</v>
      </c>
      <c r="V1528">
        <v>152160</v>
      </c>
      <c r="W1528">
        <v>131727.91</v>
      </c>
      <c r="X1528">
        <v>0</v>
      </c>
      <c r="Y1528">
        <v>131727.91</v>
      </c>
      <c r="Z1528">
        <v>13.43</v>
      </c>
      <c r="AA1528">
        <v>1671054.29</v>
      </c>
      <c r="AB1528">
        <v>1280879.47</v>
      </c>
      <c r="AC1528">
        <v>0.86570000000000003</v>
      </c>
      <c r="AD1528">
        <v>0.76649999999999996</v>
      </c>
      <c r="AE1528">
        <v>10.29</v>
      </c>
      <c r="AH1528">
        <v>0</v>
      </c>
      <c r="AI1528">
        <v>0</v>
      </c>
      <c r="AJ1528">
        <v>0</v>
      </c>
      <c r="AK1528">
        <v>0</v>
      </c>
      <c r="AL1528">
        <v>0</v>
      </c>
    </row>
    <row r="1529" spans="1:38" hidden="1" x14ac:dyDescent="0.25">
      <c r="A1529">
        <v>2822</v>
      </c>
      <c r="B1529" t="s">
        <v>39</v>
      </c>
      <c r="C1529" t="s">
        <v>187</v>
      </c>
      <c r="D1529" t="s">
        <v>188</v>
      </c>
      <c r="E1529" t="s">
        <v>808</v>
      </c>
      <c r="F1529" t="s">
        <v>188</v>
      </c>
      <c r="H1529" t="s">
        <v>3425</v>
      </c>
      <c r="I1529" t="s">
        <v>57</v>
      </c>
      <c r="J1529" t="s">
        <v>3426</v>
      </c>
      <c r="K1529">
        <v>362</v>
      </c>
      <c r="L1529">
        <v>362</v>
      </c>
      <c r="M1529">
        <v>0</v>
      </c>
      <c r="N1529">
        <v>362</v>
      </c>
      <c r="O1529">
        <v>0</v>
      </c>
      <c r="P1529">
        <v>754.69299999999998</v>
      </c>
      <c r="Q1529">
        <v>773.976</v>
      </c>
      <c r="R1529">
        <v>20000</v>
      </c>
      <c r="S1529">
        <v>385660</v>
      </c>
      <c r="T1529">
        <v>240000</v>
      </c>
      <c r="U1529">
        <v>0</v>
      </c>
      <c r="V1529">
        <v>625660</v>
      </c>
      <c r="W1529">
        <v>0</v>
      </c>
      <c r="X1529">
        <v>566222.74300000002</v>
      </c>
      <c r="Y1529">
        <v>566222.74300000002</v>
      </c>
      <c r="Z1529">
        <v>9.5</v>
      </c>
      <c r="AA1529">
        <v>3323726.66</v>
      </c>
      <c r="AB1529">
        <v>6648054.1749999998</v>
      </c>
      <c r="AC1529">
        <v>0.90500000000000003</v>
      </c>
      <c r="AD1529">
        <v>2.0002</v>
      </c>
      <c r="AE1529">
        <v>19</v>
      </c>
      <c r="AH1529">
        <v>0</v>
      </c>
      <c r="AI1529">
        <v>0</v>
      </c>
      <c r="AJ1529">
        <v>0</v>
      </c>
      <c r="AK1529">
        <v>2837.1</v>
      </c>
      <c r="AL1529">
        <v>0</v>
      </c>
    </row>
    <row r="1530" spans="1:38" hidden="1" x14ac:dyDescent="0.25">
      <c r="A1530">
        <v>2823</v>
      </c>
      <c r="B1530" t="s">
        <v>39</v>
      </c>
      <c r="C1530" t="s">
        <v>187</v>
      </c>
      <c r="D1530" t="s">
        <v>445</v>
      </c>
      <c r="E1530" t="s">
        <v>446</v>
      </c>
      <c r="F1530" t="s">
        <v>445</v>
      </c>
      <c r="H1530" t="s">
        <v>3427</v>
      </c>
      <c r="I1530" t="s">
        <v>57</v>
      </c>
      <c r="J1530" t="s">
        <v>3428</v>
      </c>
      <c r="K1530">
        <v>391</v>
      </c>
      <c r="L1530">
        <v>391</v>
      </c>
      <c r="M1530">
        <v>0</v>
      </c>
      <c r="N1530">
        <v>391</v>
      </c>
      <c r="O1530">
        <v>0</v>
      </c>
      <c r="P1530">
        <v>707.85299999999995</v>
      </c>
      <c r="Q1530">
        <v>740.85699999999997</v>
      </c>
      <c r="R1530">
        <v>20000</v>
      </c>
      <c r="S1530">
        <v>660080</v>
      </c>
      <c r="T1530">
        <v>46000</v>
      </c>
      <c r="U1530">
        <v>0</v>
      </c>
      <c r="V1530">
        <v>706080</v>
      </c>
      <c r="W1530">
        <v>0</v>
      </c>
      <c r="X1530">
        <v>606200</v>
      </c>
      <c r="Y1530">
        <v>606200</v>
      </c>
      <c r="Z1530">
        <v>14.15</v>
      </c>
      <c r="AA1530">
        <v>3558394</v>
      </c>
      <c r="AB1530">
        <v>7116788</v>
      </c>
      <c r="AC1530">
        <v>0.85850000000000004</v>
      </c>
      <c r="AD1530">
        <v>2</v>
      </c>
      <c r="AE1530">
        <v>28.3</v>
      </c>
      <c r="AH1530">
        <v>0</v>
      </c>
      <c r="AI1530">
        <v>0</v>
      </c>
      <c r="AJ1530">
        <v>0</v>
      </c>
      <c r="AK1530">
        <v>3031</v>
      </c>
      <c r="AL1530">
        <v>0</v>
      </c>
    </row>
    <row r="1531" spans="1:38" hidden="1" x14ac:dyDescent="0.25">
      <c r="A1531">
        <v>2825</v>
      </c>
      <c r="B1531" t="s">
        <v>39</v>
      </c>
      <c r="C1531" t="s">
        <v>39</v>
      </c>
      <c r="D1531" t="s">
        <v>40</v>
      </c>
      <c r="E1531" t="s">
        <v>352</v>
      </c>
      <c r="F1531" t="s">
        <v>40</v>
      </c>
      <c r="H1531" t="s">
        <v>3429</v>
      </c>
      <c r="I1531" t="s">
        <v>57</v>
      </c>
      <c r="J1531" t="s">
        <v>3430</v>
      </c>
      <c r="K1531">
        <v>784</v>
      </c>
      <c r="L1531">
        <v>784</v>
      </c>
      <c r="M1531">
        <v>0</v>
      </c>
      <c r="N1531">
        <v>784</v>
      </c>
      <c r="O1531">
        <v>0</v>
      </c>
      <c r="P1531">
        <v>809.34400000000005</v>
      </c>
      <c r="Q1531">
        <v>827.90099999999995</v>
      </c>
      <c r="R1531">
        <v>20000</v>
      </c>
      <c r="S1531">
        <v>371140</v>
      </c>
      <c r="T1531">
        <v>926500</v>
      </c>
      <c r="U1531">
        <v>0</v>
      </c>
      <c r="V1531">
        <v>1297640</v>
      </c>
      <c r="W1531">
        <v>0</v>
      </c>
      <c r="X1531">
        <v>1174361.912</v>
      </c>
      <c r="Y1531">
        <v>1174361.912</v>
      </c>
      <c r="Z1531">
        <v>9.5</v>
      </c>
      <c r="AA1531">
        <v>6893506.1200000001</v>
      </c>
      <c r="AB1531">
        <v>13787010.562000001</v>
      </c>
      <c r="AC1531">
        <v>0.90500000000000003</v>
      </c>
      <c r="AD1531">
        <v>2</v>
      </c>
      <c r="AE1531">
        <v>19</v>
      </c>
      <c r="AH1531">
        <v>0</v>
      </c>
      <c r="AI1531">
        <v>0</v>
      </c>
      <c r="AJ1531">
        <v>0</v>
      </c>
      <c r="AK1531">
        <v>5924</v>
      </c>
      <c r="AL1531">
        <v>0</v>
      </c>
    </row>
    <row r="1532" spans="1:38" hidden="1" x14ac:dyDescent="0.25">
      <c r="A1532">
        <v>2826</v>
      </c>
      <c r="B1532" t="s">
        <v>39</v>
      </c>
      <c r="C1532" t="s">
        <v>216</v>
      </c>
      <c r="D1532" t="s">
        <v>3431</v>
      </c>
      <c r="E1532" t="s">
        <v>3432</v>
      </c>
      <c r="F1532" t="s">
        <v>3431</v>
      </c>
      <c r="H1532" t="s">
        <v>3433</v>
      </c>
      <c r="I1532" t="s">
        <v>43</v>
      </c>
      <c r="J1532" t="s">
        <v>3434</v>
      </c>
      <c r="K1532">
        <v>1940</v>
      </c>
      <c r="L1532">
        <v>1940</v>
      </c>
      <c r="M1532">
        <v>0</v>
      </c>
      <c r="N1532">
        <v>0</v>
      </c>
      <c r="O1532">
        <v>0</v>
      </c>
      <c r="P1532">
        <v>2084.8200000000002</v>
      </c>
      <c r="Q1532">
        <v>2246.0500000000002</v>
      </c>
      <c r="R1532">
        <v>2000</v>
      </c>
      <c r="S1532">
        <v>322460</v>
      </c>
      <c r="T1532">
        <v>0</v>
      </c>
      <c r="U1532">
        <v>160000</v>
      </c>
      <c r="V1532">
        <v>162460</v>
      </c>
      <c r="W1532">
        <v>140777.5</v>
      </c>
      <c r="X1532">
        <v>0</v>
      </c>
      <c r="Y1532">
        <v>140777.5</v>
      </c>
      <c r="Z1532">
        <v>13.35</v>
      </c>
      <c r="AA1532">
        <v>1493488.19</v>
      </c>
      <c r="AB1532">
        <v>1549174.91</v>
      </c>
      <c r="AC1532">
        <v>0.86650000000000005</v>
      </c>
      <c r="AD1532">
        <v>1.0373000000000001</v>
      </c>
      <c r="AE1532">
        <v>13.85</v>
      </c>
      <c r="AH1532">
        <v>0</v>
      </c>
      <c r="AI1532">
        <v>0</v>
      </c>
      <c r="AJ1532">
        <v>0</v>
      </c>
      <c r="AK1532">
        <v>0</v>
      </c>
      <c r="AL1532">
        <v>0</v>
      </c>
    </row>
    <row r="1533" spans="1:38" hidden="1" x14ac:dyDescent="0.25">
      <c r="A1533">
        <v>2827</v>
      </c>
      <c r="B1533" t="s">
        <v>39</v>
      </c>
      <c r="C1533" t="s">
        <v>39</v>
      </c>
      <c r="D1533" t="s">
        <v>327</v>
      </c>
      <c r="E1533" t="s">
        <v>477</v>
      </c>
      <c r="F1533" t="s">
        <v>327</v>
      </c>
      <c r="H1533" t="s">
        <v>3435</v>
      </c>
      <c r="I1533" t="s">
        <v>57</v>
      </c>
      <c r="J1533" t="s">
        <v>3436</v>
      </c>
      <c r="K1533">
        <v>439</v>
      </c>
      <c r="L1533">
        <v>439</v>
      </c>
      <c r="M1533">
        <v>0</v>
      </c>
      <c r="N1533">
        <v>439</v>
      </c>
      <c r="O1533">
        <v>0</v>
      </c>
      <c r="P1533">
        <v>644.30600000000004</v>
      </c>
      <c r="Q1533">
        <v>663.30399999999997</v>
      </c>
      <c r="R1533">
        <v>20000</v>
      </c>
      <c r="S1533">
        <v>379960</v>
      </c>
      <c r="T1533">
        <v>380000</v>
      </c>
      <c r="U1533">
        <v>0</v>
      </c>
      <c r="V1533">
        <v>759960</v>
      </c>
      <c r="W1533">
        <v>0</v>
      </c>
      <c r="X1533">
        <v>687765.03</v>
      </c>
      <c r="Y1533">
        <v>687765.03</v>
      </c>
      <c r="Z1533">
        <v>9.5</v>
      </c>
      <c r="AA1533">
        <v>4037179.99</v>
      </c>
      <c r="AB1533">
        <v>8074360.5669999998</v>
      </c>
      <c r="AC1533">
        <v>0.90500000000000003</v>
      </c>
      <c r="AD1533">
        <v>2</v>
      </c>
      <c r="AE1533">
        <v>19</v>
      </c>
      <c r="AH1533">
        <v>0</v>
      </c>
      <c r="AI1533">
        <v>0</v>
      </c>
      <c r="AJ1533">
        <v>0</v>
      </c>
      <c r="AK1533">
        <v>3466.54</v>
      </c>
      <c r="AL1533">
        <v>0</v>
      </c>
    </row>
    <row r="1534" spans="1:38" hidden="1" x14ac:dyDescent="0.25">
      <c r="A1534">
        <v>2828</v>
      </c>
      <c r="B1534" t="s">
        <v>39</v>
      </c>
      <c r="C1534" t="s">
        <v>39</v>
      </c>
      <c r="D1534" t="s">
        <v>327</v>
      </c>
      <c r="E1534" t="s">
        <v>3437</v>
      </c>
      <c r="F1534" t="s">
        <v>327</v>
      </c>
      <c r="H1534" t="s">
        <v>3438</v>
      </c>
      <c r="I1534" t="s">
        <v>57</v>
      </c>
      <c r="J1534" t="s">
        <v>3439</v>
      </c>
      <c r="K1534">
        <v>557</v>
      </c>
      <c r="L1534">
        <v>557</v>
      </c>
      <c r="M1534">
        <v>0</v>
      </c>
      <c r="N1534">
        <v>555</v>
      </c>
      <c r="O1534">
        <v>0</v>
      </c>
      <c r="P1534">
        <v>761.81299999999999</v>
      </c>
      <c r="Q1534">
        <v>780.70600000000002</v>
      </c>
      <c r="R1534">
        <v>20000</v>
      </c>
      <c r="S1534">
        <v>377860</v>
      </c>
      <c r="T1534">
        <v>358000</v>
      </c>
      <c r="U1534">
        <v>0</v>
      </c>
      <c r="V1534">
        <v>735860</v>
      </c>
      <c r="W1534">
        <v>126</v>
      </c>
      <c r="X1534">
        <v>341836.848</v>
      </c>
      <c r="Y1534">
        <v>341962.848</v>
      </c>
      <c r="Z1534">
        <v>53.53</v>
      </c>
      <c r="AA1534">
        <v>2010747.04</v>
      </c>
      <c r="AB1534">
        <v>4013165.3859999999</v>
      </c>
      <c r="AC1534">
        <v>0.4647</v>
      </c>
      <c r="AD1534">
        <v>1.9959</v>
      </c>
      <c r="AE1534">
        <v>106.84</v>
      </c>
      <c r="AH1534">
        <v>0</v>
      </c>
      <c r="AI1534">
        <v>0</v>
      </c>
      <c r="AJ1534">
        <v>0</v>
      </c>
      <c r="AK1534">
        <v>4374</v>
      </c>
      <c r="AL1534">
        <v>0</v>
      </c>
    </row>
    <row r="1535" spans="1:38" hidden="1" x14ac:dyDescent="0.25">
      <c r="A1535">
        <v>2830</v>
      </c>
      <c r="B1535" t="s">
        <v>39</v>
      </c>
      <c r="C1535" t="s">
        <v>598</v>
      </c>
      <c r="D1535" t="s">
        <v>599</v>
      </c>
      <c r="E1535" t="s">
        <v>600</v>
      </c>
      <c r="F1535" t="s">
        <v>599</v>
      </c>
      <c r="H1535" t="s">
        <v>3440</v>
      </c>
      <c r="I1535" t="s">
        <v>57</v>
      </c>
      <c r="J1535" t="s">
        <v>3441</v>
      </c>
      <c r="K1535">
        <v>278</v>
      </c>
      <c r="L1535">
        <v>278</v>
      </c>
      <c r="M1535">
        <v>0</v>
      </c>
      <c r="N1535">
        <v>264</v>
      </c>
      <c r="O1535">
        <v>0</v>
      </c>
      <c r="P1535">
        <v>493.89400000000001</v>
      </c>
      <c r="Q1535">
        <v>510.95100000000002</v>
      </c>
      <c r="R1535">
        <v>20000</v>
      </c>
      <c r="S1535">
        <v>341140</v>
      </c>
      <c r="T1535">
        <v>0</v>
      </c>
      <c r="U1535">
        <v>0</v>
      </c>
      <c r="V1535">
        <v>341140</v>
      </c>
      <c r="W1535">
        <v>345</v>
      </c>
      <c r="X1535">
        <v>277400</v>
      </c>
      <c r="Y1535">
        <v>277745</v>
      </c>
      <c r="Z1535">
        <v>18.579999999999998</v>
      </c>
      <c r="AA1535">
        <v>1632548.41</v>
      </c>
      <c r="AB1535">
        <v>1632806.41</v>
      </c>
      <c r="AC1535">
        <v>0.81420000000000003</v>
      </c>
      <c r="AD1535">
        <v>1.0002</v>
      </c>
      <c r="AE1535">
        <v>18.579999999999998</v>
      </c>
      <c r="AH1535">
        <v>0</v>
      </c>
      <c r="AI1535">
        <v>0</v>
      </c>
      <c r="AJ1535">
        <v>0</v>
      </c>
      <c r="AK1535">
        <v>1387</v>
      </c>
      <c r="AL1535">
        <v>0</v>
      </c>
    </row>
    <row r="1536" spans="1:38" hidden="1" x14ac:dyDescent="0.25">
      <c r="A1536">
        <v>2832</v>
      </c>
      <c r="B1536" t="s">
        <v>39</v>
      </c>
      <c r="C1536" t="s">
        <v>39</v>
      </c>
      <c r="D1536" t="s">
        <v>40</v>
      </c>
      <c r="E1536" t="s">
        <v>1281</v>
      </c>
      <c r="F1536" t="s">
        <v>40</v>
      </c>
      <c r="H1536" t="s">
        <v>3442</v>
      </c>
      <c r="I1536" t="s">
        <v>57</v>
      </c>
      <c r="J1536" t="s">
        <v>3443</v>
      </c>
      <c r="K1536">
        <v>572</v>
      </c>
      <c r="L1536">
        <v>572</v>
      </c>
      <c r="M1536">
        <v>0</v>
      </c>
      <c r="N1536">
        <v>572</v>
      </c>
      <c r="O1536">
        <v>0</v>
      </c>
      <c r="P1536">
        <v>788.80899999999997</v>
      </c>
      <c r="Q1536">
        <v>808.17200000000003</v>
      </c>
      <c r="R1536">
        <v>20000</v>
      </c>
      <c r="S1536">
        <v>387260</v>
      </c>
      <c r="T1536">
        <v>564500</v>
      </c>
      <c r="U1536">
        <v>0</v>
      </c>
      <c r="V1536">
        <v>951760</v>
      </c>
      <c r="W1536">
        <v>0</v>
      </c>
      <c r="X1536">
        <v>861342.33499999996</v>
      </c>
      <c r="Y1536">
        <v>861342.33499999996</v>
      </c>
      <c r="Z1536">
        <v>9.5</v>
      </c>
      <c r="AA1536">
        <v>5056076.8099999996</v>
      </c>
      <c r="AB1536">
        <v>10112154.619000001</v>
      </c>
      <c r="AC1536">
        <v>0.90500000000000003</v>
      </c>
      <c r="AD1536">
        <v>2</v>
      </c>
      <c r="AE1536">
        <v>19</v>
      </c>
      <c r="AH1536">
        <v>0</v>
      </c>
      <c r="AI1536">
        <v>0</v>
      </c>
      <c r="AJ1536">
        <v>0</v>
      </c>
      <c r="AK1536">
        <v>4336</v>
      </c>
      <c r="AL1536">
        <v>0</v>
      </c>
    </row>
    <row r="1537" spans="1:38" hidden="1" x14ac:dyDescent="0.25">
      <c r="A1537">
        <v>2833</v>
      </c>
      <c r="B1537" t="s">
        <v>39</v>
      </c>
      <c r="C1537" t="s">
        <v>39</v>
      </c>
      <c r="D1537" t="s">
        <v>40</v>
      </c>
      <c r="E1537" t="s">
        <v>1198</v>
      </c>
      <c r="F1537" t="s">
        <v>40</v>
      </c>
      <c r="H1537" t="s">
        <v>3444</v>
      </c>
      <c r="I1537" t="s">
        <v>43</v>
      </c>
      <c r="J1537" t="s">
        <v>3445</v>
      </c>
      <c r="K1537">
        <v>2746</v>
      </c>
      <c r="L1537">
        <v>2746</v>
      </c>
      <c r="M1537">
        <v>0</v>
      </c>
      <c r="N1537">
        <v>0</v>
      </c>
      <c r="O1537">
        <v>0</v>
      </c>
      <c r="P1537">
        <v>857.98</v>
      </c>
      <c r="Q1537">
        <v>872.30399999999997</v>
      </c>
      <c r="R1537">
        <v>20000</v>
      </c>
      <c r="S1537">
        <v>286480</v>
      </c>
      <c r="T1537">
        <v>0</v>
      </c>
      <c r="U1537">
        <v>102000</v>
      </c>
      <c r="V1537">
        <v>184480</v>
      </c>
      <c r="W1537">
        <v>170522.2</v>
      </c>
      <c r="X1537">
        <v>0</v>
      </c>
      <c r="Y1537">
        <v>170522.2</v>
      </c>
      <c r="Z1537">
        <v>7.57</v>
      </c>
      <c r="AA1537">
        <v>1807804.33</v>
      </c>
      <c r="AB1537">
        <v>1520524.23</v>
      </c>
      <c r="AC1537">
        <v>0.92430000000000001</v>
      </c>
      <c r="AD1537">
        <v>0.84109999999999996</v>
      </c>
      <c r="AE1537">
        <v>6.37</v>
      </c>
      <c r="AH1537">
        <v>0</v>
      </c>
      <c r="AI1537">
        <v>0</v>
      </c>
      <c r="AJ1537">
        <v>0</v>
      </c>
      <c r="AK1537">
        <v>0</v>
      </c>
      <c r="AL1537">
        <v>0</v>
      </c>
    </row>
    <row r="1538" spans="1:38" hidden="1" x14ac:dyDescent="0.25">
      <c r="A1538">
        <v>2834</v>
      </c>
      <c r="B1538" t="s">
        <v>39</v>
      </c>
      <c r="C1538" t="s">
        <v>187</v>
      </c>
      <c r="D1538" t="s">
        <v>2456</v>
      </c>
      <c r="E1538" t="s">
        <v>3446</v>
      </c>
      <c r="F1538" t="s">
        <v>2456</v>
      </c>
      <c r="H1538" t="s">
        <v>3447</v>
      </c>
      <c r="I1538" t="s">
        <v>57</v>
      </c>
      <c r="J1538" t="s">
        <v>3448</v>
      </c>
      <c r="K1538">
        <v>302</v>
      </c>
      <c r="L1538">
        <v>302</v>
      </c>
      <c r="M1538">
        <v>0</v>
      </c>
      <c r="N1538">
        <v>298</v>
      </c>
      <c r="O1538">
        <v>0</v>
      </c>
      <c r="P1538">
        <v>598.79899999999998</v>
      </c>
      <c r="Q1538">
        <v>624.79700000000003</v>
      </c>
      <c r="R1538">
        <v>20000</v>
      </c>
      <c r="S1538">
        <v>519960</v>
      </c>
      <c r="T1538">
        <v>0</v>
      </c>
      <c r="U1538">
        <v>0</v>
      </c>
      <c r="V1538">
        <v>519960</v>
      </c>
      <c r="W1538">
        <v>131</v>
      </c>
      <c r="X1538">
        <v>474000</v>
      </c>
      <c r="Y1538">
        <v>474131</v>
      </c>
      <c r="Z1538">
        <v>8.81</v>
      </c>
      <c r="AA1538">
        <v>2783872.15</v>
      </c>
      <c r="AB1538">
        <v>5570008.1500000004</v>
      </c>
      <c r="AC1538">
        <v>0.91190000000000004</v>
      </c>
      <c r="AD1538">
        <v>2.0007999999999999</v>
      </c>
      <c r="AE1538">
        <v>17.63</v>
      </c>
      <c r="AH1538">
        <v>0</v>
      </c>
      <c r="AI1538">
        <v>0</v>
      </c>
      <c r="AJ1538">
        <v>0</v>
      </c>
      <c r="AK1538">
        <v>2370</v>
      </c>
      <c r="AL1538">
        <v>0</v>
      </c>
    </row>
    <row r="1539" spans="1:38" hidden="1" x14ac:dyDescent="0.25">
      <c r="A1539">
        <v>2835</v>
      </c>
      <c r="B1539" t="s">
        <v>39</v>
      </c>
      <c r="C1539" t="s">
        <v>39</v>
      </c>
      <c r="D1539" t="s">
        <v>316</v>
      </c>
      <c r="E1539" t="s">
        <v>317</v>
      </c>
      <c r="F1539" t="s">
        <v>316</v>
      </c>
      <c r="H1539" t="s">
        <v>3449</v>
      </c>
      <c r="I1539" t="s">
        <v>57</v>
      </c>
      <c r="J1539" t="s">
        <v>3450</v>
      </c>
      <c r="K1539">
        <v>1005</v>
      </c>
      <c r="L1539">
        <v>1005</v>
      </c>
      <c r="M1539">
        <v>0</v>
      </c>
      <c r="N1539">
        <v>1005</v>
      </c>
      <c r="O1539">
        <v>0</v>
      </c>
      <c r="P1539">
        <v>885.01599999999996</v>
      </c>
      <c r="Q1539">
        <v>917.99900000000002</v>
      </c>
      <c r="R1539">
        <v>20000</v>
      </c>
      <c r="S1539">
        <v>659660</v>
      </c>
      <c r="T1539">
        <v>68000</v>
      </c>
      <c r="U1539">
        <v>0</v>
      </c>
      <c r="V1539">
        <v>727660</v>
      </c>
      <c r="W1539">
        <v>0</v>
      </c>
      <c r="X1539">
        <v>658534.53899999999</v>
      </c>
      <c r="Y1539">
        <v>658534.53899999999</v>
      </c>
      <c r="Z1539">
        <v>9.5</v>
      </c>
      <c r="AA1539">
        <v>3865598.52</v>
      </c>
      <c r="AB1539">
        <v>7731297.3870000001</v>
      </c>
      <c r="AC1539">
        <v>0.90500000000000003</v>
      </c>
      <c r="AD1539">
        <v>2</v>
      </c>
      <c r="AE1539">
        <v>19</v>
      </c>
      <c r="AH1539">
        <v>0</v>
      </c>
      <c r="AI1539">
        <v>0</v>
      </c>
      <c r="AJ1539">
        <v>0</v>
      </c>
      <c r="AK1539">
        <v>7612.5</v>
      </c>
      <c r="AL1539">
        <v>0</v>
      </c>
    </row>
    <row r="1540" spans="1:38" hidden="1" x14ac:dyDescent="0.25">
      <c r="A1540">
        <v>2837</v>
      </c>
      <c r="B1540" t="s">
        <v>39</v>
      </c>
      <c r="C1540" t="s">
        <v>39</v>
      </c>
      <c r="D1540" t="s">
        <v>40</v>
      </c>
      <c r="E1540" t="s">
        <v>41</v>
      </c>
      <c r="F1540" t="s">
        <v>40</v>
      </c>
      <c r="H1540" t="s">
        <v>3451</v>
      </c>
      <c r="I1540" t="s">
        <v>57</v>
      </c>
      <c r="J1540" t="s">
        <v>3452</v>
      </c>
      <c r="K1540">
        <v>387</v>
      </c>
      <c r="L1540">
        <v>387</v>
      </c>
      <c r="M1540">
        <v>0</v>
      </c>
      <c r="N1540">
        <v>386</v>
      </c>
      <c r="O1540">
        <v>0</v>
      </c>
      <c r="P1540">
        <v>647.87099999999998</v>
      </c>
      <c r="Q1540">
        <v>683.06600000000003</v>
      </c>
      <c r="R1540">
        <v>20000</v>
      </c>
      <c r="S1540">
        <v>703900</v>
      </c>
      <c r="T1540">
        <v>0</v>
      </c>
      <c r="U1540">
        <v>65000</v>
      </c>
      <c r="V1540">
        <v>638900</v>
      </c>
      <c r="W1540">
        <v>0</v>
      </c>
      <c r="X1540">
        <v>580689.02599999995</v>
      </c>
      <c r="Y1540">
        <v>580689.02599999995</v>
      </c>
      <c r="Z1540">
        <v>9.11</v>
      </c>
      <c r="AA1540">
        <v>3412578.33</v>
      </c>
      <c r="AB1540">
        <v>6864342.5690000001</v>
      </c>
      <c r="AC1540">
        <v>0.90890000000000004</v>
      </c>
      <c r="AD1540">
        <v>2.0114999999999998</v>
      </c>
      <c r="AE1540">
        <v>18.32</v>
      </c>
      <c r="AH1540">
        <v>0</v>
      </c>
      <c r="AI1540">
        <v>0</v>
      </c>
      <c r="AJ1540">
        <v>0</v>
      </c>
      <c r="AK1540">
        <v>2909</v>
      </c>
      <c r="AL1540">
        <v>0</v>
      </c>
    </row>
    <row r="1541" spans="1:38" hidden="1" x14ac:dyDescent="0.25">
      <c r="A1541">
        <v>2838</v>
      </c>
      <c r="B1541" t="s">
        <v>39</v>
      </c>
      <c r="C1541" t="s">
        <v>39</v>
      </c>
      <c r="D1541" t="s">
        <v>40</v>
      </c>
      <c r="E1541" t="s">
        <v>1146</v>
      </c>
      <c r="F1541" t="s">
        <v>40</v>
      </c>
      <c r="H1541" t="s">
        <v>3453</v>
      </c>
      <c r="I1541" t="s">
        <v>57</v>
      </c>
      <c r="J1541" t="s">
        <v>3454</v>
      </c>
      <c r="K1541">
        <v>469</v>
      </c>
      <c r="L1541">
        <v>469</v>
      </c>
      <c r="M1541">
        <v>0</v>
      </c>
      <c r="N1541">
        <v>469</v>
      </c>
      <c r="O1541">
        <v>0</v>
      </c>
      <c r="P1541">
        <v>567.53899999999999</v>
      </c>
      <c r="Q1541">
        <v>593.36500000000001</v>
      </c>
      <c r="R1541">
        <v>30000</v>
      </c>
      <c r="S1541">
        <v>774780</v>
      </c>
      <c r="T1541">
        <v>14000</v>
      </c>
      <c r="U1541">
        <v>0</v>
      </c>
      <c r="V1541">
        <v>788780</v>
      </c>
      <c r="W1541">
        <v>0</v>
      </c>
      <c r="X1541">
        <v>713846.08900000004</v>
      </c>
      <c r="Y1541">
        <v>713846.08900000004</v>
      </c>
      <c r="Z1541">
        <v>9.5</v>
      </c>
      <c r="AA1541">
        <v>4190277.6</v>
      </c>
      <c r="AB1541">
        <v>8380553.9929999998</v>
      </c>
      <c r="AC1541">
        <v>0.90500000000000003</v>
      </c>
      <c r="AD1541">
        <v>2</v>
      </c>
      <c r="AE1541">
        <v>19</v>
      </c>
      <c r="AH1541">
        <v>0</v>
      </c>
      <c r="AI1541">
        <v>0</v>
      </c>
      <c r="AJ1541">
        <v>0</v>
      </c>
      <c r="AK1541">
        <v>3589.8</v>
      </c>
      <c r="AL1541">
        <v>0</v>
      </c>
    </row>
    <row r="1542" spans="1:38" hidden="1" x14ac:dyDescent="0.25">
      <c r="A1542">
        <v>2839</v>
      </c>
      <c r="B1542" t="s">
        <v>39</v>
      </c>
      <c r="C1542" t="s">
        <v>598</v>
      </c>
      <c r="D1542" t="s">
        <v>599</v>
      </c>
      <c r="E1542" t="s">
        <v>823</v>
      </c>
      <c r="F1542" t="s">
        <v>599</v>
      </c>
      <c r="H1542" t="s">
        <v>3455</v>
      </c>
      <c r="I1542" t="s">
        <v>43</v>
      </c>
      <c r="J1542" t="s">
        <v>3456</v>
      </c>
      <c r="K1542">
        <v>3224</v>
      </c>
      <c r="L1542">
        <v>3224</v>
      </c>
      <c r="M1542">
        <v>0</v>
      </c>
      <c r="N1542">
        <v>2</v>
      </c>
      <c r="O1542">
        <v>0</v>
      </c>
      <c r="P1542">
        <v>1405.296</v>
      </c>
      <c r="Q1542">
        <v>1434.471</v>
      </c>
      <c r="R1542">
        <v>20000</v>
      </c>
      <c r="S1542">
        <v>583500</v>
      </c>
      <c r="T1542">
        <v>0</v>
      </c>
      <c r="U1542">
        <v>0</v>
      </c>
      <c r="V1542">
        <v>583500</v>
      </c>
      <c r="W1542">
        <v>179732</v>
      </c>
      <c r="X1542">
        <v>1846.81</v>
      </c>
      <c r="Y1542">
        <v>181578.81</v>
      </c>
      <c r="Z1542">
        <v>68.88</v>
      </c>
      <c r="AA1542">
        <v>1979059.53</v>
      </c>
      <c r="AB1542">
        <v>2373956.5299999998</v>
      </c>
      <c r="AC1542">
        <v>0.31119999999999998</v>
      </c>
      <c r="AD1542">
        <v>1.1995</v>
      </c>
      <c r="AE1542">
        <v>82.62</v>
      </c>
      <c r="AH1542">
        <v>0</v>
      </c>
      <c r="AI1542">
        <v>0</v>
      </c>
      <c r="AJ1542">
        <v>0</v>
      </c>
      <c r="AK1542">
        <v>10</v>
      </c>
      <c r="AL1542">
        <v>0</v>
      </c>
    </row>
    <row r="1543" spans="1:38" hidden="1" x14ac:dyDescent="0.25">
      <c r="A1543">
        <v>2840</v>
      </c>
      <c r="B1543" t="s">
        <v>39</v>
      </c>
      <c r="C1543" t="s">
        <v>187</v>
      </c>
      <c r="D1543" t="s">
        <v>188</v>
      </c>
      <c r="E1543" t="s">
        <v>189</v>
      </c>
      <c r="F1543" t="s">
        <v>188</v>
      </c>
      <c r="H1543" t="s">
        <v>3457</v>
      </c>
      <c r="I1543" t="s">
        <v>43</v>
      </c>
      <c r="J1543" t="s">
        <v>3458</v>
      </c>
      <c r="K1543">
        <v>2627</v>
      </c>
      <c r="L1543">
        <v>2627</v>
      </c>
      <c r="M1543">
        <v>0</v>
      </c>
      <c r="N1543">
        <v>0</v>
      </c>
      <c r="O1543">
        <v>0</v>
      </c>
      <c r="P1543">
        <v>877.93799999999999</v>
      </c>
      <c r="Q1543">
        <v>901.44399999999996</v>
      </c>
      <c r="R1543">
        <v>20000</v>
      </c>
      <c r="S1543">
        <v>470120</v>
      </c>
      <c r="T1543">
        <v>0</v>
      </c>
      <c r="U1543">
        <v>344600</v>
      </c>
      <c r="V1543">
        <v>125520</v>
      </c>
      <c r="W1543">
        <v>109802</v>
      </c>
      <c r="X1543">
        <v>0</v>
      </c>
      <c r="Y1543">
        <v>109802</v>
      </c>
      <c r="Z1543">
        <v>12.52</v>
      </c>
      <c r="AA1543">
        <v>1364734.03</v>
      </c>
      <c r="AB1543">
        <v>1139752.8600000001</v>
      </c>
      <c r="AC1543">
        <v>0.87480000000000002</v>
      </c>
      <c r="AD1543">
        <v>0.83509999999999995</v>
      </c>
      <c r="AE1543">
        <v>10.46</v>
      </c>
      <c r="AH1543">
        <v>0</v>
      </c>
      <c r="AI1543">
        <v>0</v>
      </c>
      <c r="AJ1543">
        <v>0</v>
      </c>
      <c r="AK1543">
        <v>0</v>
      </c>
      <c r="AL1543">
        <v>0</v>
      </c>
    </row>
    <row r="1544" spans="1:38" hidden="1" x14ac:dyDescent="0.25">
      <c r="A1544">
        <v>2842</v>
      </c>
      <c r="B1544" t="s">
        <v>39</v>
      </c>
      <c r="C1544" t="s">
        <v>39</v>
      </c>
      <c r="D1544" t="s">
        <v>40</v>
      </c>
      <c r="E1544" t="s">
        <v>1084</v>
      </c>
      <c r="F1544" t="s">
        <v>40</v>
      </c>
      <c r="H1544" t="s">
        <v>3459</v>
      </c>
      <c r="I1544" t="s">
        <v>43</v>
      </c>
      <c r="J1544" t="s">
        <v>3460</v>
      </c>
      <c r="K1544">
        <v>1769</v>
      </c>
      <c r="L1544">
        <v>1769</v>
      </c>
      <c r="M1544">
        <v>0</v>
      </c>
      <c r="N1544">
        <v>0</v>
      </c>
      <c r="O1544">
        <v>0</v>
      </c>
      <c r="P1544">
        <v>390.78</v>
      </c>
      <c r="Q1544">
        <v>398.26100000000002</v>
      </c>
      <c r="R1544">
        <v>20000</v>
      </c>
      <c r="S1544">
        <v>149620</v>
      </c>
      <c r="T1544">
        <v>0</v>
      </c>
      <c r="U1544">
        <v>50000</v>
      </c>
      <c r="V1544">
        <v>99620</v>
      </c>
      <c r="W1544">
        <v>92076.1</v>
      </c>
      <c r="X1544">
        <v>0</v>
      </c>
      <c r="Y1544">
        <v>92076.1</v>
      </c>
      <c r="Z1544">
        <v>7.57</v>
      </c>
      <c r="AA1544">
        <v>1012885.33</v>
      </c>
      <c r="AB1544">
        <v>768428.06</v>
      </c>
      <c r="AC1544">
        <v>0.92430000000000001</v>
      </c>
      <c r="AD1544">
        <v>0.75870000000000004</v>
      </c>
      <c r="AE1544">
        <v>5.74</v>
      </c>
      <c r="AH1544">
        <v>0</v>
      </c>
      <c r="AI1544">
        <v>0</v>
      </c>
      <c r="AJ1544">
        <v>0</v>
      </c>
      <c r="AK1544">
        <v>0</v>
      </c>
      <c r="AL1544">
        <v>0</v>
      </c>
    </row>
    <row r="1545" spans="1:38" hidden="1" x14ac:dyDescent="0.25">
      <c r="A1545">
        <v>2844</v>
      </c>
      <c r="B1545" t="s">
        <v>39</v>
      </c>
      <c r="C1545" t="s">
        <v>39</v>
      </c>
      <c r="D1545" t="s">
        <v>327</v>
      </c>
      <c r="E1545" t="s">
        <v>477</v>
      </c>
      <c r="F1545" t="s">
        <v>327</v>
      </c>
      <c r="H1545" t="s">
        <v>3461</v>
      </c>
      <c r="I1545" t="s">
        <v>57</v>
      </c>
      <c r="J1545" t="s">
        <v>3462</v>
      </c>
      <c r="K1545">
        <v>449</v>
      </c>
      <c r="L1545">
        <v>449</v>
      </c>
      <c r="M1545">
        <v>0</v>
      </c>
      <c r="N1545">
        <v>449</v>
      </c>
      <c r="O1545">
        <v>0</v>
      </c>
      <c r="P1545">
        <v>693.702</v>
      </c>
      <c r="Q1545">
        <v>716.99699999999996</v>
      </c>
      <c r="R1545">
        <v>20000</v>
      </c>
      <c r="S1545">
        <v>465900</v>
      </c>
      <c r="T1545">
        <v>312000</v>
      </c>
      <c r="U1545">
        <v>0</v>
      </c>
      <c r="V1545">
        <v>777900</v>
      </c>
      <c r="W1545">
        <v>0</v>
      </c>
      <c r="X1545">
        <v>703998.86800000002</v>
      </c>
      <c r="Y1545">
        <v>703998.86800000002</v>
      </c>
      <c r="Z1545">
        <v>9.5</v>
      </c>
      <c r="AA1545">
        <v>4132471.49</v>
      </c>
      <c r="AB1545">
        <v>8264960.5930000003</v>
      </c>
      <c r="AC1545">
        <v>0.90500000000000003</v>
      </c>
      <c r="AD1545">
        <v>2</v>
      </c>
      <c r="AE1545">
        <v>19</v>
      </c>
      <c r="AH1545">
        <v>0</v>
      </c>
      <c r="AI1545">
        <v>0</v>
      </c>
      <c r="AJ1545">
        <v>0</v>
      </c>
      <c r="AK1545">
        <v>3523.5</v>
      </c>
      <c r="AL1545">
        <v>0</v>
      </c>
    </row>
    <row r="1546" spans="1:38" hidden="1" x14ac:dyDescent="0.25">
      <c r="A1546">
        <v>2845</v>
      </c>
      <c r="B1546" t="s">
        <v>39</v>
      </c>
      <c r="C1546" t="s">
        <v>39</v>
      </c>
      <c r="D1546" t="s">
        <v>40</v>
      </c>
      <c r="E1546" t="s">
        <v>352</v>
      </c>
      <c r="F1546" t="s">
        <v>40</v>
      </c>
      <c r="H1546" t="s">
        <v>3463</v>
      </c>
      <c r="I1546" t="s">
        <v>57</v>
      </c>
      <c r="J1546" t="s">
        <v>3464</v>
      </c>
      <c r="K1546">
        <v>305</v>
      </c>
      <c r="L1546">
        <v>305</v>
      </c>
      <c r="M1546">
        <v>0</v>
      </c>
      <c r="N1546">
        <v>305</v>
      </c>
      <c r="O1546">
        <v>0</v>
      </c>
      <c r="P1546">
        <v>572.38300000000004</v>
      </c>
      <c r="Q1546">
        <v>591.74300000000005</v>
      </c>
      <c r="R1546">
        <v>20000</v>
      </c>
      <c r="S1546">
        <v>387200</v>
      </c>
      <c r="T1546">
        <v>115000</v>
      </c>
      <c r="U1546">
        <v>0</v>
      </c>
      <c r="V1546">
        <v>502200</v>
      </c>
      <c r="W1546">
        <v>0</v>
      </c>
      <c r="X1546">
        <v>454491.36</v>
      </c>
      <c r="Y1546">
        <v>454491.36</v>
      </c>
      <c r="Z1546">
        <v>9.5</v>
      </c>
      <c r="AA1546">
        <v>2667863.36</v>
      </c>
      <c r="AB1546">
        <v>5335727.642</v>
      </c>
      <c r="AC1546">
        <v>0.90500000000000003</v>
      </c>
      <c r="AD1546">
        <v>2</v>
      </c>
      <c r="AE1546">
        <v>19</v>
      </c>
      <c r="AH1546">
        <v>0</v>
      </c>
      <c r="AI1546">
        <v>0</v>
      </c>
      <c r="AJ1546">
        <v>0</v>
      </c>
      <c r="AK1546">
        <v>2308</v>
      </c>
      <c r="AL1546">
        <v>0</v>
      </c>
    </row>
    <row r="1547" spans="1:38" hidden="1" x14ac:dyDescent="0.25">
      <c r="A1547">
        <v>2846</v>
      </c>
      <c r="B1547" t="s">
        <v>39</v>
      </c>
      <c r="C1547" t="s">
        <v>39</v>
      </c>
      <c r="D1547" t="s">
        <v>327</v>
      </c>
      <c r="E1547" t="s">
        <v>3437</v>
      </c>
      <c r="F1547" t="s">
        <v>327</v>
      </c>
      <c r="H1547" t="s">
        <v>3465</v>
      </c>
      <c r="I1547" t="s">
        <v>43</v>
      </c>
      <c r="J1547" t="s">
        <v>3466</v>
      </c>
      <c r="K1547">
        <v>1003</v>
      </c>
      <c r="L1547">
        <v>1003</v>
      </c>
      <c r="M1547">
        <v>0</v>
      </c>
      <c r="N1547">
        <v>0</v>
      </c>
      <c r="O1547">
        <v>0</v>
      </c>
      <c r="P1547">
        <v>635.84799999999996</v>
      </c>
      <c r="Q1547">
        <v>655.79499999999996</v>
      </c>
      <c r="R1547">
        <v>20000</v>
      </c>
      <c r="S1547">
        <v>398940</v>
      </c>
      <c r="T1547">
        <v>0</v>
      </c>
      <c r="U1547">
        <v>358000</v>
      </c>
      <c r="V1547">
        <v>40940</v>
      </c>
      <c r="W1547">
        <v>37629</v>
      </c>
      <c r="X1547">
        <v>0</v>
      </c>
      <c r="Y1547">
        <v>37629</v>
      </c>
      <c r="Z1547">
        <v>8.09</v>
      </c>
      <c r="AA1547">
        <v>462883.38</v>
      </c>
      <c r="AB1547">
        <v>407777.38</v>
      </c>
      <c r="AC1547">
        <v>0.91910000000000003</v>
      </c>
      <c r="AD1547">
        <v>0.88100000000000001</v>
      </c>
      <c r="AE1547">
        <v>7.13</v>
      </c>
      <c r="AH1547">
        <v>0</v>
      </c>
      <c r="AI1547">
        <v>0</v>
      </c>
      <c r="AJ1547">
        <v>0</v>
      </c>
      <c r="AK1547">
        <v>0</v>
      </c>
      <c r="AL1547">
        <v>0</v>
      </c>
    </row>
    <row r="1548" spans="1:38" hidden="1" x14ac:dyDescent="0.25">
      <c r="A1548">
        <v>2848</v>
      </c>
      <c r="B1548" t="s">
        <v>39</v>
      </c>
      <c r="C1548" t="s">
        <v>187</v>
      </c>
      <c r="D1548" t="s">
        <v>876</v>
      </c>
      <c r="E1548" t="s">
        <v>877</v>
      </c>
      <c r="F1548" t="s">
        <v>876</v>
      </c>
      <c r="H1548" t="s">
        <v>3467</v>
      </c>
      <c r="I1548" t="s">
        <v>57</v>
      </c>
      <c r="J1548" t="s">
        <v>3468</v>
      </c>
      <c r="K1548">
        <v>472</v>
      </c>
      <c r="L1548">
        <v>472</v>
      </c>
      <c r="M1548">
        <v>0</v>
      </c>
      <c r="N1548">
        <v>470</v>
      </c>
      <c r="O1548">
        <v>0</v>
      </c>
      <c r="P1548">
        <v>767.85500000000002</v>
      </c>
      <c r="Q1548">
        <v>789.83199999999999</v>
      </c>
      <c r="R1548">
        <v>20000</v>
      </c>
      <c r="S1548">
        <v>439540</v>
      </c>
      <c r="T1548">
        <v>0</v>
      </c>
      <c r="U1548">
        <v>0</v>
      </c>
      <c r="V1548">
        <v>439540</v>
      </c>
      <c r="W1548">
        <v>40</v>
      </c>
      <c r="X1548">
        <v>397785.42099999997</v>
      </c>
      <c r="Y1548">
        <v>397825.42099999997</v>
      </c>
      <c r="Z1548">
        <v>9.49</v>
      </c>
      <c r="AA1548">
        <v>2335531.9700000002</v>
      </c>
      <c r="AB1548">
        <v>4670531.6880000001</v>
      </c>
      <c r="AC1548">
        <v>0.90510000000000002</v>
      </c>
      <c r="AD1548">
        <v>1.9998</v>
      </c>
      <c r="AE1548">
        <v>18.98</v>
      </c>
      <c r="AH1548">
        <v>0</v>
      </c>
      <c r="AI1548">
        <v>0</v>
      </c>
      <c r="AJ1548">
        <v>0</v>
      </c>
      <c r="AK1548">
        <v>3504.5</v>
      </c>
      <c r="AL1548">
        <v>0</v>
      </c>
    </row>
    <row r="1549" spans="1:38" hidden="1" x14ac:dyDescent="0.25">
      <c r="A1549">
        <v>2850</v>
      </c>
      <c r="B1549" t="s">
        <v>39</v>
      </c>
      <c r="C1549" t="s">
        <v>187</v>
      </c>
      <c r="D1549" t="s">
        <v>2456</v>
      </c>
      <c r="E1549" t="s">
        <v>3446</v>
      </c>
      <c r="F1549" t="s">
        <v>2456</v>
      </c>
      <c r="H1549" t="s">
        <v>3469</v>
      </c>
      <c r="I1549" t="s">
        <v>57</v>
      </c>
      <c r="J1549" t="s">
        <v>3470</v>
      </c>
      <c r="K1549">
        <v>279</v>
      </c>
      <c r="L1549">
        <v>279</v>
      </c>
      <c r="M1549">
        <v>0</v>
      </c>
      <c r="N1549">
        <v>276</v>
      </c>
      <c r="O1549">
        <v>0</v>
      </c>
      <c r="P1549">
        <v>745.9</v>
      </c>
      <c r="Q1549">
        <v>770.23099999999999</v>
      </c>
      <c r="R1549">
        <v>20000</v>
      </c>
      <c r="S1549">
        <v>486620</v>
      </c>
      <c r="T1549">
        <v>0</v>
      </c>
      <c r="U1549">
        <v>0</v>
      </c>
      <c r="V1549">
        <v>486620</v>
      </c>
      <c r="W1549">
        <v>127</v>
      </c>
      <c r="X1549">
        <v>437300</v>
      </c>
      <c r="Y1549">
        <v>437427</v>
      </c>
      <c r="Z1549">
        <v>10.11</v>
      </c>
      <c r="AA1549">
        <v>2568356.41</v>
      </c>
      <c r="AB1549">
        <v>5134894.41</v>
      </c>
      <c r="AC1549">
        <v>0.89890000000000003</v>
      </c>
      <c r="AD1549">
        <v>1.9993000000000001</v>
      </c>
      <c r="AE1549">
        <v>20.21</v>
      </c>
      <c r="AH1549">
        <v>0</v>
      </c>
      <c r="AI1549">
        <v>0</v>
      </c>
      <c r="AJ1549">
        <v>0</v>
      </c>
      <c r="AK1549">
        <v>2186.5</v>
      </c>
      <c r="AL1549">
        <v>0</v>
      </c>
    </row>
    <row r="1550" spans="1:38" hidden="1" x14ac:dyDescent="0.25">
      <c r="A1550">
        <v>2851</v>
      </c>
      <c r="B1550" t="s">
        <v>39</v>
      </c>
      <c r="C1550" t="s">
        <v>39</v>
      </c>
      <c r="D1550" t="s">
        <v>327</v>
      </c>
      <c r="E1550" t="s">
        <v>3419</v>
      </c>
      <c r="F1550" t="s">
        <v>327</v>
      </c>
      <c r="H1550" t="s">
        <v>3471</v>
      </c>
      <c r="I1550" t="s">
        <v>43</v>
      </c>
      <c r="J1550" t="s">
        <v>3472</v>
      </c>
      <c r="K1550">
        <v>3101</v>
      </c>
      <c r="L1550">
        <v>3101</v>
      </c>
      <c r="M1550">
        <v>0</v>
      </c>
      <c r="N1550">
        <v>0</v>
      </c>
      <c r="O1550">
        <v>0</v>
      </c>
      <c r="P1550">
        <v>894.89099999999996</v>
      </c>
      <c r="Q1550">
        <v>921.45500000000004</v>
      </c>
      <c r="R1550">
        <v>20000</v>
      </c>
      <c r="S1550">
        <v>531280</v>
      </c>
      <c r="T1550">
        <v>0</v>
      </c>
      <c r="U1550">
        <v>338000</v>
      </c>
      <c r="V1550">
        <v>193280</v>
      </c>
      <c r="W1550">
        <v>175839.75</v>
      </c>
      <c r="X1550">
        <v>0</v>
      </c>
      <c r="Y1550">
        <v>175839.75</v>
      </c>
      <c r="Z1550">
        <v>9.02</v>
      </c>
      <c r="AA1550">
        <v>1937382.22</v>
      </c>
      <c r="AB1550">
        <v>1309396.22</v>
      </c>
      <c r="AC1550">
        <v>0.90980000000000005</v>
      </c>
      <c r="AD1550">
        <v>0.67589999999999995</v>
      </c>
      <c r="AE1550">
        <v>6.1</v>
      </c>
      <c r="AH1550">
        <v>0</v>
      </c>
      <c r="AI1550">
        <v>0</v>
      </c>
      <c r="AJ1550">
        <v>0</v>
      </c>
      <c r="AK1550">
        <v>0</v>
      </c>
      <c r="AL1550">
        <v>0</v>
      </c>
    </row>
    <row r="1551" spans="1:38" hidden="1" x14ac:dyDescent="0.25">
      <c r="A1551">
        <v>2854</v>
      </c>
      <c r="B1551" t="s">
        <v>39</v>
      </c>
      <c r="C1551" t="s">
        <v>598</v>
      </c>
      <c r="D1551" t="s">
        <v>598</v>
      </c>
      <c r="E1551" t="s">
        <v>3378</v>
      </c>
      <c r="F1551" t="s">
        <v>598</v>
      </c>
      <c r="H1551" t="s">
        <v>3473</v>
      </c>
      <c r="I1551" t="s">
        <v>57</v>
      </c>
      <c r="J1551" t="s">
        <v>3474</v>
      </c>
      <c r="K1551">
        <v>163</v>
      </c>
      <c r="L1551">
        <v>163</v>
      </c>
      <c r="M1551">
        <v>0</v>
      </c>
      <c r="N1551">
        <v>158</v>
      </c>
      <c r="O1551">
        <v>0</v>
      </c>
      <c r="P1551">
        <v>266.83199999999999</v>
      </c>
      <c r="Q1551">
        <v>281.18700000000001</v>
      </c>
      <c r="R1551">
        <v>20000</v>
      </c>
      <c r="S1551">
        <v>287100</v>
      </c>
      <c r="T1551">
        <v>0</v>
      </c>
      <c r="U1551">
        <v>83803</v>
      </c>
      <c r="V1551">
        <v>203297</v>
      </c>
      <c r="W1551">
        <v>468</v>
      </c>
      <c r="X1551">
        <v>182500</v>
      </c>
      <c r="Y1551">
        <v>182968</v>
      </c>
      <c r="Z1551">
        <v>10</v>
      </c>
      <c r="AA1551">
        <v>1076318.27</v>
      </c>
      <c r="AB1551">
        <v>2137372.27</v>
      </c>
      <c r="AC1551">
        <v>0.9</v>
      </c>
      <c r="AD1551">
        <v>1.9858</v>
      </c>
      <c r="AE1551">
        <v>19.86</v>
      </c>
      <c r="AH1551">
        <v>0</v>
      </c>
      <c r="AI1551">
        <v>0</v>
      </c>
      <c r="AJ1551">
        <v>0</v>
      </c>
      <c r="AK1551">
        <v>912.5</v>
      </c>
      <c r="AL1551">
        <v>0</v>
      </c>
    </row>
    <row r="1552" spans="1:38" hidden="1" x14ac:dyDescent="0.25">
      <c r="A1552">
        <v>2855</v>
      </c>
      <c r="B1552" t="s">
        <v>39</v>
      </c>
      <c r="C1552" t="s">
        <v>39</v>
      </c>
      <c r="D1552" t="s">
        <v>40</v>
      </c>
      <c r="E1552" t="s">
        <v>1198</v>
      </c>
      <c r="F1552" t="s">
        <v>40</v>
      </c>
      <c r="H1552" t="s">
        <v>3475</v>
      </c>
      <c r="I1552" t="s">
        <v>57</v>
      </c>
      <c r="J1552" t="s">
        <v>3476</v>
      </c>
      <c r="K1552">
        <v>402</v>
      </c>
      <c r="L1552">
        <v>402</v>
      </c>
      <c r="M1552">
        <v>0</v>
      </c>
      <c r="N1552">
        <v>401</v>
      </c>
      <c r="O1552">
        <v>0</v>
      </c>
      <c r="P1552">
        <v>783.5</v>
      </c>
      <c r="Q1552">
        <v>815.87300000000005</v>
      </c>
      <c r="R1552">
        <v>20000</v>
      </c>
      <c r="S1552">
        <v>647460</v>
      </c>
      <c r="T1552">
        <v>0</v>
      </c>
      <c r="U1552">
        <v>0</v>
      </c>
      <c r="V1552">
        <v>647460</v>
      </c>
      <c r="W1552">
        <v>0</v>
      </c>
      <c r="X1552">
        <v>585950.04099999997</v>
      </c>
      <c r="Y1552">
        <v>585950.04099999997</v>
      </c>
      <c r="Z1552">
        <v>9.5</v>
      </c>
      <c r="AA1552">
        <v>3443021.34</v>
      </c>
      <c r="AB1552">
        <v>6879050.0810000002</v>
      </c>
      <c r="AC1552">
        <v>0.90500000000000003</v>
      </c>
      <c r="AD1552">
        <v>1.998</v>
      </c>
      <c r="AE1552">
        <v>18.98</v>
      </c>
      <c r="AH1552">
        <v>0</v>
      </c>
      <c r="AI1552">
        <v>0</v>
      </c>
      <c r="AJ1552">
        <v>0</v>
      </c>
      <c r="AK1552">
        <v>3071</v>
      </c>
      <c r="AL1552">
        <v>0</v>
      </c>
    </row>
    <row r="1553" spans="1:39" hidden="1" x14ac:dyDescent="0.25">
      <c r="A1553">
        <v>2857</v>
      </c>
      <c r="B1553" t="s">
        <v>39</v>
      </c>
      <c r="C1553" t="s">
        <v>39</v>
      </c>
      <c r="D1553" t="s">
        <v>40</v>
      </c>
      <c r="E1553" t="s">
        <v>1084</v>
      </c>
      <c r="F1553" t="s">
        <v>40</v>
      </c>
      <c r="H1553" t="s">
        <v>3477</v>
      </c>
      <c r="I1553" t="s">
        <v>57</v>
      </c>
      <c r="J1553" t="s">
        <v>3478</v>
      </c>
      <c r="K1553">
        <v>471</v>
      </c>
      <c r="L1553">
        <v>471</v>
      </c>
      <c r="M1553">
        <v>0</v>
      </c>
      <c r="N1553">
        <v>471</v>
      </c>
      <c r="O1553">
        <v>0</v>
      </c>
      <c r="P1553">
        <v>647.26599999999996</v>
      </c>
      <c r="Q1553">
        <v>685.86699999999996</v>
      </c>
      <c r="R1553">
        <v>20000</v>
      </c>
      <c r="S1553">
        <v>772020</v>
      </c>
      <c r="T1553">
        <v>0</v>
      </c>
      <c r="U1553">
        <v>6000</v>
      </c>
      <c r="V1553">
        <v>766020</v>
      </c>
      <c r="W1553">
        <v>0</v>
      </c>
      <c r="X1553">
        <v>694733.06</v>
      </c>
      <c r="Y1553">
        <v>694733.06</v>
      </c>
      <c r="Z1553">
        <v>9.31</v>
      </c>
      <c r="AA1553">
        <v>4078081.52</v>
      </c>
      <c r="AB1553">
        <v>8147438.159</v>
      </c>
      <c r="AC1553">
        <v>0.90690000000000004</v>
      </c>
      <c r="AD1553">
        <v>1.9979</v>
      </c>
      <c r="AE1553">
        <v>18.600000000000001</v>
      </c>
      <c r="AH1553">
        <v>0</v>
      </c>
      <c r="AI1553">
        <v>0</v>
      </c>
      <c r="AJ1553">
        <v>0</v>
      </c>
      <c r="AK1553">
        <v>3497.5</v>
      </c>
      <c r="AL1553">
        <v>0</v>
      </c>
    </row>
    <row r="1554" spans="1:39" hidden="1" x14ac:dyDescent="0.25">
      <c r="A1554">
        <v>2858</v>
      </c>
      <c r="B1554" t="s">
        <v>39</v>
      </c>
      <c r="C1554" t="s">
        <v>598</v>
      </c>
      <c r="D1554" t="s">
        <v>599</v>
      </c>
      <c r="E1554" t="s">
        <v>823</v>
      </c>
      <c r="F1554" t="s">
        <v>599</v>
      </c>
      <c r="H1554" t="s">
        <v>3479</v>
      </c>
      <c r="I1554" t="s">
        <v>57</v>
      </c>
      <c r="J1554" t="s">
        <v>3480</v>
      </c>
      <c r="K1554">
        <v>359</v>
      </c>
      <c r="L1554">
        <v>359</v>
      </c>
      <c r="M1554">
        <v>0</v>
      </c>
      <c r="N1554">
        <v>359</v>
      </c>
      <c r="O1554">
        <v>0</v>
      </c>
      <c r="P1554">
        <v>651.61900000000003</v>
      </c>
      <c r="Q1554">
        <v>677.80899999999997</v>
      </c>
      <c r="R1554">
        <v>20000</v>
      </c>
      <c r="S1554">
        <v>523800</v>
      </c>
      <c r="T1554">
        <v>0</v>
      </c>
      <c r="U1554">
        <v>0</v>
      </c>
      <c r="V1554">
        <v>523800</v>
      </c>
      <c r="W1554">
        <v>0</v>
      </c>
      <c r="X1554">
        <v>346408</v>
      </c>
      <c r="Y1554">
        <v>346408</v>
      </c>
      <c r="Z1554">
        <v>33.869999999999997</v>
      </c>
      <c r="AA1554">
        <v>2033414.96</v>
      </c>
      <c r="AB1554">
        <v>2033414.96</v>
      </c>
      <c r="AC1554">
        <v>0.6613</v>
      </c>
      <c r="AD1554">
        <v>1</v>
      </c>
      <c r="AE1554">
        <v>33.869999999999997</v>
      </c>
      <c r="AH1554">
        <v>0</v>
      </c>
      <c r="AI1554">
        <v>0</v>
      </c>
      <c r="AJ1554">
        <v>0</v>
      </c>
      <c r="AK1554">
        <v>1732.04</v>
      </c>
      <c r="AL1554">
        <v>0</v>
      </c>
    </row>
    <row r="1555" spans="1:39" hidden="1" x14ac:dyDescent="0.25">
      <c r="A1555">
        <v>2859</v>
      </c>
      <c r="B1555" t="s">
        <v>39</v>
      </c>
      <c r="C1555" t="s">
        <v>187</v>
      </c>
      <c r="D1555" t="s">
        <v>188</v>
      </c>
      <c r="E1555" t="s">
        <v>189</v>
      </c>
      <c r="F1555" t="s">
        <v>188</v>
      </c>
      <c r="H1555" t="s">
        <v>3481</v>
      </c>
      <c r="I1555" t="s">
        <v>57</v>
      </c>
      <c r="J1555" t="s">
        <v>3482</v>
      </c>
      <c r="K1555">
        <v>600</v>
      </c>
      <c r="L1555">
        <v>600</v>
      </c>
      <c r="M1555">
        <v>0</v>
      </c>
      <c r="N1555">
        <v>600</v>
      </c>
      <c r="O1555">
        <v>0</v>
      </c>
      <c r="P1555">
        <v>749.22</v>
      </c>
      <c r="Q1555">
        <v>766.49800000000005</v>
      </c>
      <c r="R1555">
        <v>20000</v>
      </c>
      <c r="S1555">
        <v>345560</v>
      </c>
      <c r="T1555">
        <v>672200</v>
      </c>
      <c r="U1555">
        <v>0</v>
      </c>
      <c r="V1555">
        <v>1017760</v>
      </c>
      <c r="W1555">
        <v>0</v>
      </c>
      <c r="X1555">
        <v>312730.217</v>
      </c>
      <c r="Y1555">
        <v>312730.217</v>
      </c>
      <c r="Z1555">
        <v>69.27</v>
      </c>
      <c r="AA1555">
        <v>1835727.3</v>
      </c>
      <c r="AB1555">
        <v>3671453.3960000002</v>
      </c>
      <c r="AC1555">
        <v>0.30730000000000002</v>
      </c>
      <c r="AD1555">
        <v>2</v>
      </c>
      <c r="AE1555">
        <v>138.54</v>
      </c>
      <c r="AH1555">
        <v>0</v>
      </c>
      <c r="AI1555">
        <v>0</v>
      </c>
      <c r="AJ1555">
        <v>0</v>
      </c>
      <c r="AK1555">
        <v>4682.5</v>
      </c>
      <c r="AL1555">
        <v>0</v>
      </c>
    </row>
    <row r="1556" spans="1:39" hidden="1" x14ac:dyDescent="0.25">
      <c r="A1556">
        <v>2860</v>
      </c>
      <c r="B1556" t="s">
        <v>39</v>
      </c>
      <c r="C1556" t="s">
        <v>39</v>
      </c>
      <c r="D1556" t="s">
        <v>40</v>
      </c>
      <c r="E1556" t="s">
        <v>41</v>
      </c>
      <c r="F1556" t="s">
        <v>40</v>
      </c>
      <c r="H1556" t="s">
        <v>3483</v>
      </c>
      <c r="I1556" t="s">
        <v>57</v>
      </c>
      <c r="J1556" t="s">
        <v>3484</v>
      </c>
      <c r="K1556">
        <v>1468</v>
      </c>
      <c r="L1556">
        <v>1468</v>
      </c>
      <c r="M1556">
        <v>0</v>
      </c>
      <c r="N1556">
        <v>1467</v>
      </c>
      <c r="O1556">
        <v>0</v>
      </c>
      <c r="P1556">
        <v>708.90499999999997</v>
      </c>
      <c r="Q1556">
        <v>738.61099999999999</v>
      </c>
      <c r="R1556">
        <v>30000</v>
      </c>
      <c r="S1556">
        <v>891180</v>
      </c>
      <c r="T1556">
        <v>1483120</v>
      </c>
      <c r="U1556">
        <v>0</v>
      </c>
      <c r="V1556">
        <v>2374300</v>
      </c>
      <c r="W1556">
        <v>0</v>
      </c>
      <c r="X1556">
        <v>2159998.733</v>
      </c>
      <c r="Y1556">
        <v>2159998.733</v>
      </c>
      <c r="Z1556">
        <v>9.0299999999999994</v>
      </c>
      <c r="AA1556">
        <v>12683091.68</v>
      </c>
      <c r="AB1556">
        <v>25292288.23</v>
      </c>
      <c r="AC1556">
        <v>0.90969999999999995</v>
      </c>
      <c r="AD1556">
        <v>1.9942</v>
      </c>
      <c r="AE1556">
        <v>18.010000000000002</v>
      </c>
      <c r="AH1556">
        <v>0</v>
      </c>
      <c r="AI1556">
        <v>0</v>
      </c>
      <c r="AJ1556">
        <v>0</v>
      </c>
      <c r="AK1556">
        <v>10975</v>
      </c>
      <c r="AL1556">
        <v>0</v>
      </c>
    </row>
    <row r="1557" spans="1:39" hidden="1" x14ac:dyDescent="0.25">
      <c r="A1557">
        <v>2862</v>
      </c>
      <c r="B1557" t="s">
        <v>39</v>
      </c>
      <c r="C1557" t="s">
        <v>187</v>
      </c>
      <c r="D1557" t="s">
        <v>445</v>
      </c>
      <c r="E1557" t="s">
        <v>3422</v>
      </c>
      <c r="F1557" t="s">
        <v>445</v>
      </c>
      <c r="H1557" t="s">
        <v>3485</v>
      </c>
      <c r="I1557" t="s">
        <v>57</v>
      </c>
      <c r="J1557" t="s">
        <v>3486</v>
      </c>
      <c r="K1557">
        <v>228</v>
      </c>
      <c r="L1557">
        <v>228</v>
      </c>
      <c r="M1557">
        <v>0</v>
      </c>
      <c r="N1557">
        <v>228</v>
      </c>
      <c r="O1557">
        <v>0</v>
      </c>
      <c r="P1557">
        <v>791.83600000000001</v>
      </c>
      <c r="Q1557">
        <v>808.76</v>
      </c>
      <c r="R1557">
        <v>20000</v>
      </c>
      <c r="S1557">
        <v>338480</v>
      </c>
      <c r="T1557">
        <v>0</v>
      </c>
      <c r="U1557">
        <v>0</v>
      </c>
      <c r="V1557">
        <v>338480</v>
      </c>
      <c r="W1557">
        <v>0</v>
      </c>
      <c r="X1557">
        <v>306323.875</v>
      </c>
      <c r="Y1557">
        <v>306323.875</v>
      </c>
      <c r="Z1557">
        <v>9.5</v>
      </c>
      <c r="AA1557">
        <v>1798121.08</v>
      </c>
      <c r="AB1557">
        <v>3596242.1779999998</v>
      </c>
      <c r="AC1557">
        <v>0.90500000000000003</v>
      </c>
      <c r="AD1557">
        <v>2</v>
      </c>
      <c r="AE1557">
        <v>19</v>
      </c>
      <c r="AH1557">
        <v>0</v>
      </c>
      <c r="AI1557">
        <v>0</v>
      </c>
      <c r="AJ1557">
        <v>0</v>
      </c>
      <c r="AK1557">
        <v>1787.5</v>
      </c>
      <c r="AL1557">
        <v>0</v>
      </c>
    </row>
    <row r="1558" spans="1:39" hidden="1" x14ac:dyDescent="0.25">
      <c r="A1558">
        <v>2863</v>
      </c>
      <c r="B1558" t="s">
        <v>39</v>
      </c>
      <c r="C1558" t="s">
        <v>598</v>
      </c>
      <c r="D1558" t="s">
        <v>599</v>
      </c>
      <c r="E1558" t="s">
        <v>3487</v>
      </c>
      <c r="F1558" t="s">
        <v>599</v>
      </c>
      <c r="H1558" t="s">
        <v>3488</v>
      </c>
      <c r="I1558" t="s">
        <v>57</v>
      </c>
      <c r="J1558" t="s">
        <v>3489</v>
      </c>
      <c r="K1558">
        <v>817</v>
      </c>
      <c r="L1558">
        <v>817</v>
      </c>
      <c r="M1558">
        <v>0</v>
      </c>
      <c r="N1558">
        <v>816</v>
      </c>
      <c r="O1558">
        <v>0</v>
      </c>
      <c r="P1558">
        <v>731.86300000000006</v>
      </c>
      <c r="Q1558">
        <v>758.49</v>
      </c>
      <c r="R1558">
        <v>20000</v>
      </c>
      <c r="S1558">
        <v>532540</v>
      </c>
      <c r="T1558">
        <v>0</v>
      </c>
      <c r="U1558">
        <v>0</v>
      </c>
      <c r="V1558">
        <v>532540</v>
      </c>
      <c r="W1558">
        <v>0</v>
      </c>
      <c r="X1558">
        <v>481948.141</v>
      </c>
      <c r="Y1558">
        <v>481948.141</v>
      </c>
      <c r="Z1558">
        <v>9.5</v>
      </c>
      <c r="AA1558">
        <v>2830331.14</v>
      </c>
      <c r="AB1558">
        <v>2829034.14</v>
      </c>
      <c r="AC1558">
        <v>0.90500000000000003</v>
      </c>
      <c r="AD1558">
        <v>0.99950000000000006</v>
      </c>
      <c r="AE1558">
        <v>9.5</v>
      </c>
      <c r="AH1558">
        <v>0</v>
      </c>
      <c r="AI1558">
        <v>0</v>
      </c>
      <c r="AJ1558">
        <v>0</v>
      </c>
      <c r="AK1558">
        <v>4128</v>
      </c>
      <c r="AL1558">
        <v>0</v>
      </c>
    </row>
    <row r="1559" spans="1:39" hidden="1" x14ac:dyDescent="0.25">
      <c r="A1559">
        <v>2864</v>
      </c>
      <c r="B1559" t="s">
        <v>39</v>
      </c>
      <c r="C1559" t="s">
        <v>39</v>
      </c>
      <c r="D1559" t="s">
        <v>327</v>
      </c>
      <c r="E1559" t="s">
        <v>3407</v>
      </c>
      <c r="F1559" t="s">
        <v>327</v>
      </c>
      <c r="H1559" t="s">
        <v>3490</v>
      </c>
      <c r="I1559" t="s">
        <v>57</v>
      </c>
      <c r="J1559" t="s">
        <v>3491</v>
      </c>
      <c r="K1559">
        <v>331</v>
      </c>
      <c r="L1559">
        <v>331</v>
      </c>
      <c r="M1559">
        <v>0</v>
      </c>
      <c r="N1559">
        <v>325</v>
      </c>
      <c r="O1559">
        <v>0</v>
      </c>
      <c r="P1559">
        <v>592.51599999999996</v>
      </c>
      <c r="Q1559">
        <v>613.25699999999995</v>
      </c>
      <c r="R1559">
        <v>20000</v>
      </c>
      <c r="S1559">
        <v>414820</v>
      </c>
      <c r="T1559">
        <v>150000</v>
      </c>
      <c r="U1559">
        <v>0</v>
      </c>
      <c r="V1559">
        <v>564820</v>
      </c>
      <c r="W1559">
        <v>91</v>
      </c>
      <c r="X1559">
        <v>511070.30699999997</v>
      </c>
      <c r="Y1559">
        <v>511161.30699999997</v>
      </c>
      <c r="Z1559">
        <v>9.5</v>
      </c>
      <c r="AA1559">
        <v>3006059.38</v>
      </c>
      <c r="AB1559">
        <v>6007093.915</v>
      </c>
      <c r="AC1559">
        <v>0.90500000000000003</v>
      </c>
      <c r="AD1559">
        <v>1.9983</v>
      </c>
      <c r="AE1559">
        <v>18.98</v>
      </c>
      <c r="AH1559">
        <v>0</v>
      </c>
      <c r="AI1559">
        <v>0</v>
      </c>
      <c r="AJ1559">
        <v>0</v>
      </c>
      <c r="AK1559">
        <v>2574</v>
      </c>
      <c r="AL1559">
        <v>0</v>
      </c>
    </row>
    <row r="1560" spans="1:39" hidden="1" x14ac:dyDescent="0.25">
      <c r="A1560">
        <v>2865</v>
      </c>
      <c r="B1560" t="s">
        <v>39</v>
      </c>
      <c r="C1560" t="s">
        <v>216</v>
      </c>
      <c r="D1560" t="s">
        <v>3431</v>
      </c>
      <c r="E1560" t="s">
        <v>3432</v>
      </c>
      <c r="F1560" t="s">
        <v>3431</v>
      </c>
      <c r="H1560" t="s">
        <v>3492</v>
      </c>
      <c r="I1560" t="s">
        <v>57</v>
      </c>
      <c r="J1560" t="s">
        <v>3493</v>
      </c>
      <c r="K1560">
        <v>392</v>
      </c>
      <c r="L1560">
        <v>392</v>
      </c>
      <c r="M1560">
        <v>0</v>
      </c>
      <c r="N1560">
        <v>352</v>
      </c>
      <c r="O1560">
        <v>0</v>
      </c>
      <c r="P1560">
        <v>752.79</v>
      </c>
      <c r="Q1560">
        <v>779.28</v>
      </c>
      <c r="R1560">
        <v>20000</v>
      </c>
      <c r="S1560">
        <v>529800</v>
      </c>
      <c r="T1560">
        <v>0</v>
      </c>
      <c r="U1560">
        <v>0</v>
      </c>
      <c r="V1560">
        <v>529800</v>
      </c>
      <c r="W1560">
        <v>1919</v>
      </c>
      <c r="X1560">
        <v>477549.908</v>
      </c>
      <c r="Y1560">
        <v>479468.908</v>
      </c>
      <c r="Z1560">
        <v>9.5</v>
      </c>
      <c r="AA1560">
        <v>2821510.58</v>
      </c>
      <c r="AB1560">
        <v>5617520.6679999996</v>
      </c>
      <c r="AC1560">
        <v>0.90500000000000003</v>
      </c>
      <c r="AD1560">
        <v>1.9910000000000001</v>
      </c>
      <c r="AE1560">
        <v>18.91</v>
      </c>
      <c r="AH1560">
        <v>0</v>
      </c>
      <c r="AI1560">
        <v>0</v>
      </c>
      <c r="AJ1560">
        <v>0</v>
      </c>
      <c r="AK1560">
        <v>2799.5</v>
      </c>
      <c r="AL1560">
        <v>0</v>
      </c>
    </row>
    <row r="1561" spans="1:39" hidden="1" x14ac:dyDescent="0.25">
      <c r="A1561">
        <v>2868</v>
      </c>
      <c r="B1561" t="s">
        <v>39</v>
      </c>
      <c r="C1561" t="s">
        <v>187</v>
      </c>
      <c r="D1561" t="s">
        <v>876</v>
      </c>
      <c r="E1561" t="s">
        <v>3404</v>
      </c>
      <c r="F1561" t="s">
        <v>876</v>
      </c>
      <c r="H1561" t="s">
        <v>3494</v>
      </c>
      <c r="I1561" t="s">
        <v>57</v>
      </c>
      <c r="J1561" t="s">
        <v>3495</v>
      </c>
      <c r="K1561">
        <v>383</v>
      </c>
      <c r="L1561">
        <v>383</v>
      </c>
      <c r="M1561">
        <v>0</v>
      </c>
      <c r="N1561">
        <v>383</v>
      </c>
      <c r="O1561">
        <v>0</v>
      </c>
      <c r="P1561">
        <v>582.12</v>
      </c>
      <c r="Q1561">
        <v>605.83199999999999</v>
      </c>
      <c r="R1561">
        <v>20000</v>
      </c>
      <c r="S1561">
        <v>474240</v>
      </c>
      <c r="T1561">
        <v>0</v>
      </c>
      <c r="U1561">
        <v>0</v>
      </c>
      <c r="V1561">
        <v>474240</v>
      </c>
      <c r="W1561">
        <v>0</v>
      </c>
      <c r="X1561">
        <v>429187.82900000003</v>
      </c>
      <c r="Y1561">
        <v>429187.82900000003</v>
      </c>
      <c r="Z1561">
        <v>9.5</v>
      </c>
      <c r="AA1561">
        <v>2519331.44</v>
      </c>
      <c r="AB1561">
        <v>5045736.3339999998</v>
      </c>
      <c r="AC1561">
        <v>0.90500000000000003</v>
      </c>
      <c r="AD1561">
        <v>2.0028000000000001</v>
      </c>
      <c r="AE1561">
        <v>19.03</v>
      </c>
      <c r="AH1561">
        <v>0</v>
      </c>
      <c r="AI1561">
        <v>0</v>
      </c>
      <c r="AJ1561">
        <v>0</v>
      </c>
      <c r="AK1561">
        <v>2794.5</v>
      </c>
      <c r="AL1561">
        <v>0</v>
      </c>
    </row>
    <row r="1562" spans="1:39" hidden="1" x14ac:dyDescent="0.25">
      <c r="A1562">
        <v>2869</v>
      </c>
      <c r="B1562" t="s">
        <v>39</v>
      </c>
      <c r="C1562" t="s">
        <v>187</v>
      </c>
      <c r="D1562" t="s">
        <v>188</v>
      </c>
      <c r="E1562" t="s">
        <v>808</v>
      </c>
      <c r="F1562" t="s">
        <v>188</v>
      </c>
      <c r="H1562" t="s">
        <v>3496</v>
      </c>
      <c r="I1562" t="s">
        <v>57</v>
      </c>
      <c r="J1562" t="s">
        <v>3497</v>
      </c>
      <c r="K1562">
        <v>566</v>
      </c>
      <c r="L1562">
        <v>566</v>
      </c>
      <c r="M1562">
        <v>0</v>
      </c>
      <c r="N1562">
        <v>566</v>
      </c>
      <c r="O1562">
        <v>0</v>
      </c>
      <c r="P1562">
        <v>1238.153</v>
      </c>
      <c r="Q1562">
        <v>1239.241</v>
      </c>
      <c r="R1562">
        <v>20000</v>
      </c>
      <c r="S1562">
        <v>21760</v>
      </c>
      <c r="T1562">
        <v>889680</v>
      </c>
      <c r="U1562">
        <v>0</v>
      </c>
      <c r="V1562">
        <v>911440</v>
      </c>
      <c r="W1562">
        <v>0</v>
      </c>
      <c r="X1562">
        <v>191351.40400000001</v>
      </c>
      <c r="Y1562">
        <v>191351.40400000001</v>
      </c>
      <c r="Z1562">
        <v>79.010000000000005</v>
      </c>
      <c r="AA1562">
        <v>1123234.32</v>
      </c>
      <c r="AB1562">
        <v>2251598.9440000001</v>
      </c>
      <c r="AC1562">
        <v>0.2099</v>
      </c>
      <c r="AD1562">
        <v>2.0045999999999999</v>
      </c>
      <c r="AE1562">
        <v>158.38</v>
      </c>
      <c r="AH1562">
        <v>0</v>
      </c>
      <c r="AI1562">
        <v>0</v>
      </c>
      <c r="AJ1562">
        <v>0</v>
      </c>
      <c r="AK1562">
        <v>4491.5</v>
      </c>
      <c r="AL1562">
        <v>0</v>
      </c>
    </row>
    <row r="1563" spans="1:39" hidden="1" x14ac:dyDescent="0.25">
      <c r="A1563">
        <v>2870</v>
      </c>
      <c r="B1563" t="s">
        <v>39</v>
      </c>
      <c r="C1563" t="s">
        <v>187</v>
      </c>
      <c r="D1563" t="s">
        <v>188</v>
      </c>
      <c r="E1563" t="s">
        <v>2954</v>
      </c>
      <c r="F1563" t="s">
        <v>188</v>
      </c>
      <c r="H1563" t="s">
        <v>3498</v>
      </c>
      <c r="I1563" t="s">
        <v>57</v>
      </c>
      <c r="J1563" t="s">
        <v>3499</v>
      </c>
      <c r="K1563">
        <v>182</v>
      </c>
      <c r="L1563">
        <v>182</v>
      </c>
      <c r="M1563">
        <v>0</v>
      </c>
      <c r="N1563">
        <v>182</v>
      </c>
      <c r="O1563">
        <v>0</v>
      </c>
      <c r="P1563">
        <v>706.52499999999998</v>
      </c>
      <c r="Q1563">
        <v>727.76400000000001</v>
      </c>
      <c r="R1563">
        <v>20000</v>
      </c>
      <c r="S1563">
        <v>424780</v>
      </c>
      <c r="T1563">
        <v>0</v>
      </c>
      <c r="U1563">
        <v>124560</v>
      </c>
      <c r="V1563">
        <v>300220</v>
      </c>
      <c r="W1563">
        <v>0</v>
      </c>
      <c r="X1563">
        <v>282300</v>
      </c>
      <c r="Y1563">
        <v>282300</v>
      </c>
      <c r="Z1563">
        <v>5.97</v>
      </c>
      <c r="AA1563">
        <v>1657101</v>
      </c>
      <c r="AB1563">
        <v>3314202</v>
      </c>
      <c r="AC1563">
        <v>0.94030000000000002</v>
      </c>
      <c r="AD1563">
        <v>2</v>
      </c>
      <c r="AE1563">
        <v>11.94</v>
      </c>
      <c r="AH1563">
        <v>0</v>
      </c>
      <c r="AI1563">
        <v>0</v>
      </c>
      <c r="AJ1563">
        <v>0</v>
      </c>
      <c r="AK1563">
        <v>1411.5</v>
      </c>
      <c r="AL1563">
        <v>0</v>
      </c>
    </row>
    <row r="1564" spans="1:39" hidden="1" x14ac:dyDescent="0.25">
      <c r="A1564">
        <v>2872</v>
      </c>
      <c r="B1564" t="s">
        <v>39</v>
      </c>
      <c r="C1564" t="s">
        <v>187</v>
      </c>
      <c r="D1564" t="s">
        <v>2456</v>
      </c>
      <c r="E1564" t="s">
        <v>3410</v>
      </c>
      <c r="F1564" t="s">
        <v>2456</v>
      </c>
      <c r="H1564" t="s">
        <v>3500</v>
      </c>
      <c r="I1564" t="s">
        <v>57</v>
      </c>
      <c r="J1564" t="s">
        <v>3501</v>
      </c>
      <c r="K1564">
        <v>238</v>
      </c>
      <c r="L1564">
        <v>238</v>
      </c>
      <c r="M1564">
        <v>0</v>
      </c>
      <c r="N1564">
        <v>238</v>
      </c>
      <c r="O1564">
        <v>0</v>
      </c>
      <c r="P1564">
        <v>648</v>
      </c>
      <c r="Q1564">
        <v>669.91</v>
      </c>
      <c r="R1564">
        <v>20000</v>
      </c>
      <c r="S1564">
        <v>438200</v>
      </c>
      <c r="T1564">
        <v>0</v>
      </c>
      <c r="U1564">
        <v>0</v>
      </c>
      <c r="V1564">
        <v>438200</v>
      </c>
      <c r="W1564">
        <v>0</v>
      </c>
      <c r="X1564">
        <v>377100</v>
      </c>
      <c r="Y1564">
        <v>377100</v>
      </c>
      <c r="Z1564">
        <v>13.94</v>
      </c>
      <c r="AA1564">
        <v>2213577</v>
      </c>
      <c r="AB1564">
        <v>4427154</v>
      </c>
      <c r="AC1564">
        <v>0.86060000000000003</v>
      </c>
      <c r="AD1564">
        <v>2</v>
      </c>
      <c r="AE1564">
        <v>27.88</v>
      </c>
      <c r="AH1564">
        <v>0</v>
      </c>
      <c r="AI1564">
        <v>0</v>
      </c>
      <c r="AJ1564">
        <v>0</v>
      </c>
      <c r="AK1564">
        <v>1885.5</v>
      </c>
      <c r="AL1564">
        <v>0</v>
      </c>
    </row>
    <row r="1565" spans="1:39" hidden="1" x14ac:dyDescent="0.25">
      <c r="A1565">
        <v>2873</v>
      </c>
      <c r="B1565" t="s">
        <v>39</v>
      </c>
      <c r="C1565" t="s">
        <v>598</v>
      </c>
      <c r="D1565" t="s">
        <v>598</v>
      </c>
      <c r="E1565" t="s">
        <v>3502</v>
      </c>
      <c r="F1565" t="s">
        <v>598</v>
      </c>
      <c r="H1565" t="s">
        <v>3503</v>
      </c>
      <c r="I1565" t="s">
        <v>57</v>
      </c>
      <c r="J1565" t="s">
        <v>3504</v>
      </c>
      <c r="K1565">
        <v>299</v>
      </c>
      <c r="L1565">
        <v>299</v>
      </c>
      <c r="M1565">
        <v>0</v>
      </c>
      <c r="N1565">
        <v>191</v>
      </c>
      <c r="O1565">
        <v>0</v>
      </c>
      <c r="P1565">
        <v>2347.3829999999998</v>
      </c>
      <c r="Q1565">
        <v>2373.2150000000001</v>
      </c>
      <c r="R1565">
        <v>20000</v>
      </c>
      <c r="S1565">
        <v>516640</v>
      </c>
      <c r="T1565">
        <v>0</v>
      </c>
      <c r="U1565">
        <v>252221</v>
      </c>
      <c r="V1565">
        <v>264419</v>
      </c>
      <c r="W1565">
        <v>5576.43</v>
      </c>
      <c r="X1565">
        <v>232400</v>
      </c>
      <c r="Y1565">
        <v>237976.43</v>
      </c>
      <c r="Z1565">
        <v>10</v>
      </c>
      <c r="AA1565">
        <v>1430603.51</v>
      </c>
      <c r="AB1565">
        <v>1436683.51</v>
      </c>
      <c r="AC1565">
        <v>0.9</v>
      </c>
      <c r="AD1565">
        <v>1.0042</v>
      </c>
      <c r="AE1565">
        <v>10.039999999999999</v>
      </c>
      <c r="AH1565">
        <v>0</v>
      </c>
      <c r="AI1565">
        <v>0</v>
      </c>
      <c r="AJ1565">
        <v>0</v>
      </c>
      <c r="AK1565">
        <v>1162</v>
      </c>
      <c r="AL1565">
        <v>0</v>
      </c>
    </row>
    <row r="1566" spans="1:39" hidden="1" x14ac:dyDescent="0.25">
      <c r="A1566">
        <v>2875</v>
      </c>
      <c r="B1566" t="s">
        <v>39</v>
      </c>
      <c r="C1566" t="s">
        <v>39</v>
      </c>
      <c r="D1566" t="s">
        <v>40</v>
      </c>
      <c r="E1566" t="s">
        <v>1146</v>
      </c>
      <c r="F1566" t="s">
        <v>40</v>
      </c>
      <c r="H1566" t="s">
        <v>3505</v>
      </c>
      <c r="I1566" t="s">
        <v>57</v>
      </c>
      <c r="J1566" t="s">
        <v>3506</v>
      </c>
      <c r="K1566">
        <v>404</v>
      </c>
      <c r="L1566">
        <v>404</v>
      </c>
      <c r="M1566">
        <v>0</v>
      </c>
      <c r="N1566">
        <v>404</v>
      </c>
      <c r="O1566">
        <v>0</v>
      </c>
      <c r="P1566">
        <v>663.70699999999999</v>
      </c>
      <c r="Q1566">
        <v>691.01800000000003</v>
      </c>
      <c r="R1566">
        <v>30000</v>
      </c>
      <c r="S1566">
        <v>819330</v>
      </c>
      <c r="T1566">
        <v>0</v>
      </c>
      <c r="U1566">
        <v>145000</v>
      </c>
      <c r="V1566">
        <v>674330</v>
      </c>
      <c r="W1566">
        <v>0</v>
      </c>
      <c r="X1566">
        <v>611756.64599999995</v>
      </c>
      <c r="Y1566">
        <v>611756.64599999995</v>
      </c>
      <c r="Z1566">
        <v>9.2799999999999994</v>
      </c>
      <c r="AA1566">
        <v>3591011.23</v>
      </c>
      <c r="AB1566">
        <v>7173296.7810000004</v>
      </c>
      <c r="AC1566">
        <v>0.90720000000000001</v>
      </c>
      <c r="AD1566">
        <v>1.9976</v>
      </c>
      <c r="AE1566">
        <v>18.54</v>
      </c>
      <c r="AH1566">
        <v>0</v>
      </c>
      <c r="AI1566">
        <v>0</v>
      </c>
      <c r="AJ1566">
        <v>0</v>
      </c>
      <c r="AK1566">
        <v>3079</v>
      </c>
      <c r="AL1566">
        <v>0</v>
      </c>
    </row>
    <row r="1567" spans="1:39" s="2" customFormat="1" hidden="1" x14ac:dyDescent="0.25">
      <c r="A1567" s="2">
        <v>2878</v>
      </c>
      <c r="B1567" s="2" t="s">
        <v>39</v>
      </c>
      <c r="C1567" s="2" t="s">
        <v>598</v>
      </c>
      <c r="D1567" s="2" t="s">
        <v>598</v>
      </c>
      <c r="E1567" s="2" t="s">
        <v>294</v>
      </c>
      <c r="F1567" s="2" t="s">
        <v>598</v>
      </c>
      <c r="H1567" s="2" t="s">
        <v>3507</v>
      </c>
      <c r="I1567" s="2" t="s">
        <v>57</v>
      </c>
      <c r="J1567" s="2" t="s">
        <v>3508</v>
      </c>
      <c r="K1567" s="2">
        <v>232</v>
      </c>
      <c r="L1567" s="2">
        <v>232</v>
      </c>
      <c r="M1567" s="2">
        <v>0</v>
      </c>
      <c r="N1567" s="2">
        <v>227</v>
      </c>
      <c r="O1567" s="2">
        <v>0</v>
      </c>
      <c r="P1567" s="2">
        <v>491.66699999999997</v>
      </c>
      <c r="Q1567" s="2">
        <v>509.32</v>
      </c>
      <c r="R1567" s="2">
        <v>20000</v>
      </c>
      <c r="S1567" s="2">
        <v>353060</v>
      </c>
      <c r="T1567" s="2">
        <v>0</v>
      </c>
      <c r="U1567" s="2">
        <v>46342</v>
      </c>
      <c r="V1567" s="2">
        <v>306718</v>
      </c>
      <c r="W1567" s="2">
        <v>246</v>
      </c>
      <c r="X1567" s="2">
        <v>275800</v>
      </c>
      <c r="Y1567" s="2">
        <v>276046</v>
      </c>
      <c r="Z1567" s="2">
        <v>10</v>
      </c>
      <c r="AA1567" s="2">
        <v>1621444.38</v>
      </c>
      <c r="AB1567" s="2">
        <v>2514047.38</v>
      </c>
      <c r="AC1567" s="2">
        <v>0.9</v>
      </c>
      <c r="AD1567" s="2">
        <v>1.5505</v>
      </c>
      <c r="AE1567" s="2">
        <v>15.51</v>
      </c>
      <c r="AH1567" s="2">
        <v>0</v>
      </c>
      <c r="AI1567" s="2">
        <v>0</v>
      </c>
      <c r="AJ1567" s="2">
        <v>0</v>
      </c>
      <c r="AK1567" s="2">
        <v>1379</v>
      </c>
      <c r="AL1567" s="2">
        <v>0</v>
      </c>
      <c r="AM1567" s="6"/>
    </row>
    <row r="1568" spans="1:39" ht="15" hidden="1" customHeight="1" x14ac:dyDescent="0.25">
      <c r="A1568">
        <v>2880</v>
      </c>
      <c r="B1568" t="s">
        <v>39</v>
      </c>
      <c r="C1568" t="s">
        <v>187</v>
      </c>
      <c r="D1568" t="s">
        <v>188</v>
      </c>
      <c r="E1568" t="s">
        <v>2667</v>
      </c>
      <c r="F1568" t="s">
        <v>188</v>
      </c>
      <c r="H1568" t="s">
        <v>3509</v>
      </c>
      <c r="I1568" t="s">
        <v>57</v>
      </c>
      <c r="J1568" t="s">
        <v>3510</v>
      </c>
      <c r="K1568">
        <v>292</v>
      </c>
      <c r="L1568">
        <v>292</v>
      </c>
      <c r="M1568">
        <v>0</v>
      </c>
      <c r="N1568">
        <v>292</v>
      </c>
      <c r="O1568">
        <v>0</v>
      </c>
      <c r="P1568">
        <v>546.15099999999995</v>
      </c>
      <c r="Q1568">
        <v>569.65200000000004</v>
      </c>
      <c r="R1568">
        <v>20000</v>
      </c>
      <c r="S1568">
        <v>470020</v>
      </c>
      <c r="T1568">
        <v>30250</v>
      </c>
      <c r="U1568">
        <v>0</v>
      </c>
      <c r="V1568">
        <v>500270</v>
      </c>
      <c r="W1568">
        <v>0</v>
      </c>
      <c r="X1568">
        <v>452743.50799999997</v>
      </c>
      <c r="Y1568">
        <v>452743.50799999997</v>
      </c>
      <c r="Z1568">
        <v>9.5</v>
      </c>
      <c r="AA1568">
        <v>2657604.58</v>
      </c>
      <c r="AB1568">
        <v>5318933.8459999999</v>
      </c>
      <c r="AC1568">
        <v>0.90500000000000003</v>
      </c>
      <c r="AD1568">
        <v>2.0013999999999998</v>
      </c>
      <c r="AE1568">
        <v>19.010000000000002</v>
      </c>
      <c r="AH1568">
        <v>0</v>
      </c>
      <c r="AI1568">
        <v>0</v>
      </c>
      <c r="AJ1568">
        <v>0</v>
      </c>
      <c r="AK1568">
        <v>2296.5</v>
      </c>
      <c r="AL1568">
        <v>0</v>
      </c>
      <c r="AM1568" s="6"/>
    </row>
    <row r="1569" spans="1:39" ht="15" hidden="1" customHeight="1" x14ac:dyDescent="0.25">
      <c r="A1569">
        <v>2881</v>
      </c>
      <c r="B1569" t="s">
        <v>39</v>
      </c>
      <c r="C1569" t="s">
        <v>187</v>
      </c>
      <c r="D1569" t="s">
        <v>445</v>
      </c>
      <c r="E1569" t="s">
        <v>2319</v>
      </c>
      <c r="F1569" t="s">
        <v>445</v>
      </c>
      <c r="H1569" t="s">
        <v>3511</v>
      </c>
      <c r="I1569" t="s">
        <v>57</v>
      </c>
      <c r="J1569" t="s">
        <v>3512</v>
      </c>
      <c r="K1569">
        <v>355</v>
      </c>
      <c r="L1569">
        <v>355</v>
      </c>
      <c r="M1569">
        <v>0</v>
      </c>
      <c r="N1569">
        <v>355</v>
      </c>
      <c r="O1569">
        <v>0</v>
      </c>
      <c r="P1569">
        <v>625.43399999999997</v>
      </c>
      <c r="Q1569">
        <v>650.70600000000002</v>
      </c>
      <c r="R1569">
        <v>20000</v>
      </c>
      <c r="S1569">
        <v>505440</v>
      </c>
      <c r="T1569">
        <v>80000</v>
      </c>
      <c r="U1569">
        <v>0</v>
      </c>
      <c r="V1569">
        <v>585440</v>
      </c>
      <c r="W1569">
        <v>0</v>
      </c>
      <c r="X1569">
        <v>529824.576</v>
      </c>
      <c r="Y1569">
        <v>529824.576</v>
      </c>
      <c r="Z1569">
        <v>9.5</v>
      </c>
      <c r="AA1569">
        <v>3110070.16</v>
      </c>
      <c r="AB1569">
        <v>6220140.335</v>
      </c>
      <c r="AC1569">
        <v>0.90500000000000003</v>
      </c>
      <c r="AD1569">
        <v>2</v>
      </c>
      <c r="AE1569">
        <v>19</v>
      </c>
      <c r="AH1569">
        <v>0</v>
      </c>
      <c r="AI1569">
        <v>0</v>
      </c>
      <c r="AJ1569">
        <v>0</v>
      </c>
      <c r="AK1569">
        <v>2802</v>
      </c>
      <c r="AL1569">
        <v>0</v>
      </c>
      <c r="AM1569" s="6"/>
    </row>
    <row r="1570" spans="1:39" ht="15" hidden="1" customHeight="1" x14ac:dyDescent="0.25">
      <c r="A1570">
        <v>2882</v>
      </c>
      <c r="B1570" t="s">
        <v>39</v>
      </c>
      <c r="C1570" t="s">
        <v>598</v>
      </c>
      <c r="D1570" t="s">
        <v>598</v>
      </c>
      <c r="E1570" t="s">
        <v>3399</v>
      </c>
      <c r="F1570" t="s">
        <v>598</v>
      </c>
      <c r="H1570" t="s">
        <v>3513</v>
      </c>
      <c r="I1570" t="s">
        <v>57</v>
      </c>
      <c r="J1570" t="s">
        <v>3514</v>
      </c>
      <c r="K1570">
        <v>180</v>
      </c>
      <c r="L1570">
        <v>180</v>
      </c>
      <c r="M1570">
        <v>0</v>
      </c>
      <c r="N1570">
        <v>177</v>
      </c>
      <c r="O1570">
        <v>0</v>
      </c>
      <c r="P1570">
        <v>353.565</v>
      </c>
      <c r="Q1570">
        <v>366.827</v>
      </c>
      <c r="R1570">
        <v>20000</v>
      </c>
      <c r="S1570">
        <v>265240</v>
      </c>
      <c r="T1570">
        <v>0</v>
      </c>
      <c r="U1570">
        <v>49965</v>
      </c>
      <c r="V1570">
        <v>215275</v>
      </c>
      <c r="W1570">
        <v>55</v>
      </c>
      <c r="X1570">
        <v>193700</v>
      </c>
      <c r="Y1570">
        <v>193755</v>
      </c>
      <c r="Z1570">
        <v>10</v>
      </c>
      <c r="AA1570">
        <v>1137624.8</v>
      </c>
      <c r="AB1570">
        <v>2274643.7999999998</v>
      </c>
      <c r="AC1570">
        <v>0.9</v>
      </c>
      <c r="AD1570">
        <v>1.9995000000000001</v>
      </c>
      <c r="AE1570">
        <v>20</v>
      </c>
      <c r="AH1570">
        <v>0</v>
      </c>
      <c r="AI1570">
        <v>0</v>
      </c>
      <c r="AJ1570">
        <v>0</v>
      </c>
      <c r="AK1570">
        <v>968.5</v>
      </c>
      <c r="AL1570">
        <v>0</v>
      </c>
      <c r="AM1570" s="6"/>
    </row>
    <row r="1571" spans="1:39" ht="15" hidden="1" customHeight="1" x14ac:dyDescent="0.25">
      <c r="A1571">
        <v>2883</v>
      </c>
      <c r="B1571" t="s">
        <v>39</v>
      </c>
      <c r="C1571" t="s">
        <v>39</v>
      </c>
      <c r="D1571" t="s">
        <v>316</v>
      </c>
      <c r="E1571" t="s">
        <v>1321</v>
      </c>
      <c r="F1571" t="s">
        <v>316</v>
      </c>
      <c r="H1571" t="s">
        <v>3515</v>
      </c>
      <c r="I1571" t="s">
        <v>57</v>
      </c>
      <c r="J1571" t="s">
        <v>3516</v>
      </c>
      <c r="K1571">
        <v>1424</v>
      </c>
      <c r="L1571">
        <v>1424</v>
      </c>
      <c r="M1571">
        <v>0</v>
      </c>
      <c r="N1571">
        <v>1424</v>
      </c>
      <c r="O1571">
        <v>0</v>
      </c>
      <c r="P1571">
        <v>938.14499999999998</v>
      </c>
      <c r="Q1571">
        <v>977.06899999999996</v>
      </c>
      <c r="R1571">
        <v>30000</v>
      </c>
      <c r="S1571">
        <v>1167720</v>
      </c>
      <c r="T1571">
        <v>495000</v>
      </c>
      <c r="U1571">
        <v>0</v>
      </c>
      <c r="V1571">
        <v>1662720</v>
      </c>
      <c r="W1571">
        <v>0</v>
      </c>
      <c r="X1571">
        <v>1504759.952</v>
      </c>
      <c r="Y1571">
        <v>1504759.952</v>
      </c>
      <c r="Z1571">
        <v>9.5</v>
      </c>
      <c r="AA1571">
        <v>8832938.5399999991</v>
      </c>
      <c r="AB1571">
        <v>17665879.384</v>
      </c>
      <c r="AC1571">
        <v>0.90500000000000003</v>
      </c>
      <c r="AD1571">
        <v>2</v>
      </c>
      <c r="AE1571">
        <v>19</v>
      </c>
      <c r="AH1571">
        <v>0</v>
      </c>
      <c r="AI1571">
        <v>0</v>
      </c>
      <c r="AJ1571">
        <v>0</v>
      </c>
      <c r="AK1571">
        <v>9851</v>
      </c>
      <c r="AL1571">
        <v>0</v>
      </c>
      <c r="AM1571" s="6"/>
    </row>
    <row r="1572" spans="1:39" ht="15" hidden="1" customHeight="1" x14ac:dyDescent="0.25">
      <c r="A1572">
        <v>2885</v>
      </c>
      <c r="B1572" t="s">
        <v>39</v>
      </c>
      <c r="C1572" t="s">
        <v>39</v>
      </c>
      <c r="D1572" t="s">
        <v>327</v>
      </c>
      <c r="E1572" t="s">
        <v>328</v>
      </c>
      <c r="F1572" t="s">
        <v>327</v>
      </c>
      <c r="H1572" t="s">
        <v>3517</v>
      </c>
      <c r="I1572" t="s">
        <v>57</v>
      </c>
      <c r="J1572" t="s">
        <v>3518</v>
      </c>
      <c r="K1572">
        <v>235</v>
      </c>
      <c r="L1572">
        <v>235</v>
      </c>
      <c r="M1572">
        <v>0</v>
      </c>
      <c r="N1572">
        <v>235</v>
      </c>
      <c r="O1572">
        <v>0</v>
      </c>
      <c r="P1572">
        <v>612.81500000000005</v>
      </c>
      <c r="Q1572">
        <v>629</v>
      </c>
      <c r="R1572">
        <v>20000</v>
      </c>
      <c r="S1572">
        <v>323700</v>
      </c>
      <c r="T1572">
        <v>85000</v>
      </c>
      <c r="U1572">
        <v>0</v>
      </c>
      <c r="V1572">
        <v>408700</v>
      </c>
      <c r="W1572">
        <v>0</v>
      </c>
      <c r="X1572">
        <v>369873.62400000001</v>
      </c>
      <c r="Y1572">
        <v>369873.62400000001</v>
      </c>
      <c r="Z1572">
        <v>9.5</v>
      </c>
      <c r="AA1572">
        <v>2171157.75</v>
      </c>
      <c r="AB1572">
        <v>4342315.9730000002</v>
      </c>
      <c r="AC1572">
        <v>0.90500000000000003</v>
      </c>
      <c r="AD1572">
        <v>2</v>
      </c>
      <c r="AE1572">
        <v>19</v>
      </c>
      <c r="AH1572">
        <v>0</v>
      </c>
      <c r="AI1572">
        <v>0</v>
      </c>
      <c r="AJ1572">
        <v>0</v>
      </c>
      <c r="AK1572">
        <v>1853</v>
      </c>
      <c r="AL1572">
        <v>0</v>
      </c>
      <c r="AM1572" s="6"/>
    </row>
    <row r="1573" spans="1:39" ht="15" hidden="1" customHeight="1" x14ac:dyDescent="0.25">
      <c r="A1573">
        <v>2886</v>
      </c>
      <c r="B1573" t="s">
        <v>39</v>
      </c>
      <c r="C1573" t="s">
        <v>598</v>
      </c>
      <c r="D1573" t="s">
        <v>598</v>
      </c>
      <c r="E1573" t="s">
        <v>3519</v>
      </c>
      <c r="F1573" t="s">
        <v>598</v>
      </c>
      <c r="H1573" t="s">
        <v>3520</v>
      </c>
      <c r="I1573" t="s">
        <v>57</v>
      </c>
      <c r="J1573" t="s">
        <v>3521</v>
      </c>
      <c r="K1573">
        <v>365</v>
      </c>
      <c r="L1573">
        <v>365</v>
      </c>
      <c r="M1573">
        <v>0</v>
      </c>
      <c r="N1573">
        <v>361</v>
      </c>
      <c r="O1573">
        <v>0</v>
      </c>
      <c r="P1573">
        <v>35.762999999999998</v>
      </c>
      <c r="Q1573">
        <v>59.64</v>
      </c>
      <c r="R1573">
        <v>20000</v>
      </c>
      <c r="S1573">
        <v>477540</v>
      </c>
      <c r="T1573">
        <v>0</v>
      </c>
      <c r="U1573">
        <v>0</v>
      </c>
      <c r="V1573">
        <v>477540</v>
      </c>
      <c r="W1573">
        <v>113</v>
      </c>
      <c r="X1573">
        <v>432060.51500000001</v>
      </c>
      <c r="Y1573">
        <v>432173.51500000001</v>
      </c>
      <c r="Z1573">
        <v>9.5</v>
      </c>
      <c r="AA1573">
        <v>2537683.37</v>
      </c>
      <c r="AB1573">
        <v>5056833.1550000003</v>
      </c>
      <c r="AC1573">
        <v>0.90500000000000003</v>
      </c>
      <c r="AD1573">
        <v>1.9926999999999999</v>
      </c>
      <c r="AE1573">
        <v>18.93</v>
      </c>
      <c r="AH1573">
        <v>0</v>
      </c>
      <c r="AI1573">
        <v>0</v>
      </c>
      <c r="AJ1573">
        <v>0</v>
      </c>
      <c r="AK1573">
        <v>2328</v>
      </c>
      <c r="AL1573">
        <v>0</v>
      </c>
      <c r="AM1573" s="6"/>
    </row>
    <row r="1574" spans="1:39" ht="15" hidden="1" customHeight="1" x14ac:dyDescent="0.25">
      <c r="A1574">
        <v>2889</v>
      </c>
      <c r="B1574" t="s">
        <v>39</v>
      </c>
      <c r="C1574" t="s">
        <v>216</v>
      </c>
      <c r="D1574" t="s">
        <v>800</v>
      </c>
      <c r="E1574" t="s">
        <v>801</v>
      </c>
      <c r="F1574" t="s">
        <v>800</v>
      </c>
      <c r="H1574" t="s">
        <v>3522</v>
      </c>
      <c r="I1574" t="s">
        <v>57</v>
      </c>
      <c r="J1574" t="s">
        <v>3523</v>
      </c>
      <c r="K1574">
        <v>453</v>
      </c>
      <c r="L1574">
        <v>453</v>
      </c>
      <c r="M1574">
        <v>0</v>
      </c>
      <c r="N1574">
        <v>451</v>
      </c>
      <c r="O1574">
        <v>0</v>
      </c>
      <c r="P1574">
        <v>237.81</v>
      </c>
      <c r="Q1574">
        <v>257.44099999999997</v>
      </c>
      <c r="R1574">
        <v>20000</v>
      </c>
      <c r="S1574">
        <v>392620</v>
      </c>
      <c r="T1574">
        <v>0</v>
      </c>
      <c r="U1574">
        <v>0</v>
      </c>
      <c r="V1574">
        <v>392620</v>
      </c>
      <c r="W1574">
        <v>12</v>
      </c>
      <c r="X1574">
        <v>355310.05699999997</v>
      </c>
      <c r="Y1574">
        <v>355322.05699999997</v>
      </c>
      <c r="Z1574">
        <v>9.5</v>
      </c>
      <c r="AA1574">
        <v>2068325.3</v>
      </c>
      <c r="AB1574">
        <v>2068321.3</v>
      </c>
      <c r="AC1574">
        <v>0.90500000000000003</v>
      </c>
      <c r="AD1574">
        <v>1</v>
      </c>
      <c r="AE1574">
        <v>9.5</v>
      </c>
      <c r="AH1574">
        <v>0</v>
      </c>
      <c r="AI1574">
        <v>0</v>
      </c>
      <c r="AJ1574">
        <v>0</v>
      </c>
      <c r="AK1574">
        <v>3254.5</v>
      </c>
      <c r="AL1574">
        <v>0</v>
      </c>
      <c r="AM1574" s="6"/>
    </row>
    <row r="1575" spans="1:39" ht="15" hidden="1" customHeight="1" x14ac:dyDescent="0.25">
      <c r="A1575">
        <v>2890</v>
      </c>
      <c r="B1575" t="s">
        <v>39</v>
      </c>
      <c r="C1575" t="s">
        <v>187</v>
      </c>
      <c r="D1575" t="s">
        <v>188</v>
      </c>
      <c r="E1575" t="s">
        <v>2954</v>
      </c>
      <c r="F1575" t="s">
        <v>188</v>
      </c>
      <c r="H1575" t="s">
        <v>3524</v>
      </c>
      <c r="I1575" t="s">
        <v>57</v>
      </c>
      <c r="J1575" t="s">
        <v>3525</v>
      </c>
      <c r="K1575">
        <v>236</v>
      </c>
      <c r="L1575">
        <v>236</v>
      </c>
      <c r="M1575">
        <v>0</v>
      </c>
      <c r="N1575">
        <v>234</v>
      </c>
      <c r="O1575">
        <v>0</v>
      </c>
      <c r="P1575">
        <v>16.428000000000001</v>
      </c>
      <c r="Q1575">
        <v>39.087000000000003</v>
      </c>
      <c r="R1575">
        <v>20000</v>
      </c>
      <c r="S1575">
        <v>453180</v>
      </c>
      <c r="T1575">
        <v>0</v>
      </c>
      <c r="U1575">
        <v>56890</v>
      </c>
      <c r="V1575">
        <v>396290</v>
      </c>
      <c r="W1575">
        <v>50</v>
      </c>
      <c r="X1575">
        <v>366700</v>
      </c>
      <c r="Y1575">
        <v>366750</v>
      </c>
      <c r="Z1575">
        <v>7.45</v>
      </c>
      <c r="AA1575">
        <v>2153237.69</v>
      </c>
      <c r="AB1575">
        <v>4306590.6900000004</v>
      </c>
      <c r="AC1575">
        <v>0.92549999999999999</v>
      </c>
      <c r="AD1575">
        <v>2.0001000000000002</v>
      </c>
      <c r="AE1575">
        <v>14.9</v>
      </c>
      <c r="AH1575">
        <v>0</v>
      </c>
      <c r="AI1575">
        <v>0</v>
      </c>
      <c r="AJ1575">
        <v>0</v>
      </c>
      <c r="AK1575">
        <v>1833.5</v>
      </c>
      <c r="AL1575">
        <v>0</v>
      </c>
      <c r="AM1575" s="6"/>
    </row>
    <row r="1576" spans="1:39" ht="15" hidden="1" customHeight="1" x14ac:dyDescent="0.25">
      <c r="A1576">
        <v>2891</v>
      </c>
      <c r="B1576" t="s">
        <v>39</v>
      </c>
      <c r="C1576" t="s">
        <v>187</v>
      </c>
      <c r="D1576" t="s">
        <v>445</v>
      </c>
      <c r="E1576" t="s">
        <v>3422</v>
      </c>
      <c r="F1576" t="s">
        <v>445</v>
      </c>
      <c r="H1576" t="s">
        <v>3526</v>
      </c>
      <c r="I1576" t="s">
        <v>43</v>
      </c>
      <c r="J1576" t="s">
        <v>3527</v>
      </c>
      <c r="K1576">
        <v>2264</v>
      </c>
      <c r="L1576">
        <v>2264</v>
      </c>
      <c r="M1576">
        <v>0</v>
      </c>
      <c r="N1576">
        <v>14</v>
      </c>
      <c r="O1576">
        <v>0</v>
      </c>
      <c r="P1576">
        <v>439.09500000000003</v>
      </c>
      <c r="Q1576">
        <v>448.58</v>
      </c>
      <c r="R1576">
        <v>20000</v>
      </c>
      <c r="S1576">
        <v>189700</v>
      </c>
      <c r="T1576">
        <v>0</v>
      </c>
      <c r="U1576">
        <v>48000</v>
      </c>
      <c r="V1576">
        <v>141700</v>
      </c>
      <c r="W1576">
        <v>110604</v>
      </c>
      <c r="X1576">
        <v>10101.222</v>
      </c>
      <c r="Y1576">
        <v>120705.22199999999</v>
      </c>
      <c r="Z1576">
        <v>14.82</v>
      </c>
      <c r="AA1576">
        <v>1260840.22</v>
      </c>
      <c r="AB1576">
        <v>999982.08299999998</v>
      </c>
      <c r="AC1576">
        <v>0.8518</v>
      </c>
      <c r="AD1576">
        <v>0.79310000000000003</v>
      </c>
      <c r="AE1576">
        <v>11.75</v>
      </c>
      <c r="AH1576">
        <v>0</v>
      </c>
      <c r="AI1576">
        <v>0</v>
      </c>
      <c r="AJ1576">
        <v>0</v>
      </c>
      <c r="AK1576">
        <v>58</v>
      </c>
      <c r="AL1576">
        <v>0</v>
      </c>
      <c r="AM1576" s="6"/>
    </row>
    <row r="1577" spans="1:39" ht="15" hidden="1" customHeight="1" x14ac:dyDescent="0.25">
      <c r="A1577">
        <v>2892</v>
      </c>
      <c r="B1577" t="s">
        <v>39</v>
      </c>
      <c r="C1577" t="s">
        <v>187</v>
      </c>
      <c r="D1577" t="s">
        <v>2456</v>
      </c>
      <c r="E1577" t="s">
        <v>2457</v>
      </c>
      <c r="F1577" t="s">
        <v>2456</v>
      </c>
      <c r="H1577" t="s">
        <v>3528</v>
      </c>
      <c r="I1577" t="s">
        <v>378</v>
      </c>
      <c r="J1577" t="s">
        <v>3529</v>
      </c>
      <c r="K1577">
        <v>6325</v>
      </c>
      <c r="L1577">
        <v>6325</v>
      </c>
      <c r="M1577">
        <v>0</v>
      </c>
      <c r="N1577">
        <v>150</v>
      </c>
      <c r="O1577">
        <v>0</v>
      </c>
      <c r="P1577">
        <v>1912.671</v>
      </c>
      <c r="Q1577">
        <v>1946.0730000000001</v>
      </c>
      <c r="R1577">
        <v>20000</v>
      </c>
      <c r="S1577">
        <v>668040</v>
      </c>
      <c r="T1577">
        <v>0</v>
      </c>
      <c r="U1577">
        <v>0</v>
      </c>
      <c r="V1577">
        <v>668040</v>
      </c>
      <c r="W1577">
        <v>661724</v>
      </c>
      <c r="X1577">
        <v>204365.64</v>
      </c>
      <c r="Y1577">
        <v>866089.64</v>
      </c>
      <c r="Z1577">
        <v>-29.65</v>
      </c>
      <c r="AA1577">
        <v>8008660.5300000003</v>
      </c>
      <c r="AB1577">
        <v>9479705.0040000007</v>
      </c>
      <c r="AC1577">
        <v>1.2965</v>
      </c>
      <c r="AD1577">
        <v>1.1837</v>
      </c>
      <c r="AE1577">
        <v>-35.1</v>
      </c>
      <c r="AH1577">
        <v>0</v>
      </c>
      <c r="AI1577">
        <v>0</v>
      </c>
      <c r="AJ1577">
        <v>0</v>
      </c>
      <c r="AK1577">
        <v>1203</v>
      </c>
      <c r="AL1577">
        <v>0</v>
      </c>
      <c r="AM1577" s="6"/>
    </row>
    <row r="1578" spans="1:39" ht="15" hidden="1" customHeight="1" x14ac:dyDescent="0.25">
      <c r="A1578">
        <v>2894</v>
      </c>
      <c r="B1578" t="s">
        <v>39</v>
      </c>
      <c r="C1578" t="s">
        <v>598</v>
      </c>
      <c r="D1578" t="s">
        <v>598</v>
      </c>
      <c r="E1578" t="s">
        <v>3399</v>
      </c>
      <c r="F1578" t="s">
        <v>598</v>
      </c>
      <c r="H1578" t="s">
        <v>3530</v>
      </c>
      <c r="I1578" t="s">
        <v>57</v>
      </c>
      <c r="J1578" t="s">
        <v>3531</v>
      </c>
      <c r="K1578">
        <v>316</v>
      </c>
      <c r="L1578">
        <v>316</v>
      </c>
      <c r="M1578">
        <v>0</v>
      </c>
      <c r="N1578">
        <v>304</v>
      </c>
      <c r="O1578">
        <v>0</v>
      </c>
      <c r="P1578">
        <v>307.613</v>
      </c>
      <c r="Q1578">
        <v>319.56799999999998</v>
      </c>
      <c r="R1578">
        <v>20000</v>
      </c>
      <c r="S1578">
        <v>239100</v>
      </c>
      <c r="T1578">
        <v>0</v>
      </c>
      <c r="U1578">
        <v>0</v>
      </c>
      <c r="V1578">
        <v>239100</v>
      </c>
      <c r="W1578">
        <v>2527</v>
      </c>
      <c r="X1578">
        <v>213858.774</v>
      </c>
      <c r="Y1578">
        <v>216385.774</v>
      </c>
      <c r="Z1578">
        <v>9.5</v>
      </c>
      <c r="AA1578">
        <v>1282553.22</v>
      </c>
      <c r="AB1578">
        <v>2525931.6060000001</v>
      </c>
      <c r="AC1578">
        <v>0.90500000000000003</v>
      </c>
      <c r="AD1578">
        <v>1.9695</v>
      </c>
      <c r="AE1578">
        <v>18.71</v>
      </c>
      <c r="AH1578">
        <v>0</v>
      </c>
      <c r="AI1578">
        <v>0</v>
      </c>
      <c r="AJ1578">
        <v>0</v>
      </c>
      <c r="AK1578">
        <v>1723.5</v>
      </c>
      <c r="AL1578">
        <v>0</v>
      </c>
      <c r="AM1578" s="6"/>
    </row>
    <row r="1579" spans="1:39" ht="15" hidden="1" customHeight="1" x14ac:dyDescent="0.25">
      <c r="A1579">
        <v>2897</v>
      </c>
      <c r="B1579" t="s">
        <v>39</v>
      </c>
      <c r="C1579" t="s">
        <v>216</v>
      </c>
      <c r="D1579" t="s">
        <v>800</v>
      </c>
      <c r="E1579" t="s">
        <v>2169</v>
      </c>
      <c r="F1579" t="s">
        <v>800</v>
      </c>
      <c r="H1579" t="s">
        <v>3532</v>
      </c>
      <c r="I1579" t="s">
        <v>57</v>
      </c>
      <c r="J1579" t="s">
        <v>3533</v>
      </c>
      <c r="K1579">
        <v>32</v>
      </c>
      <c r="L1579">
        <v>32</v>
      </c>
      <c r="M1579">
        <v>0</v>
      </c>
      <c r="N1579">
        <v>32</v>
      </c>
      <c r="O1579">
        <v>0</v>
      </c>
      <c r="P1579">
        <v>469.92500000000001</v>
      </c>
      <c r="Q1579">
        <v>471.93</v>
      </c>
      <c r="R1579">
        <v>20000</v>
      </c>
      <c r="S1579">
        <v>40100</v>
      </c>
      <c r="T1579">
        <v>0</v>
      </c>
      <c r="U1579">
        <v>0</v>
      </c>
      <c r="V1579">
        <v>40100</v>
      </c>
      <c r="W1579">
        <v>0</v>
      </c>
      <c r="X1579">
        <v>36290.548000000003</v>
      </c>
      <c r="Y1579">
        <v>36290.548000000003</v>
      </c>
      <c r="Z1579">
        <v>9.5</v>
      </c>
      <c r="AA1579">
        <v>211210.9</v>
      </c>
      <c r="AB1579">
        <v>211210.9</v>
      </c>
      <c r="AC1579">
        <v>0.90500000000000003</v>
      </c>
      <c r="AD1579">
        <v>1</v>
      </c>
      <c r="AE1579">
        <v>9.5</v>
      </c>
      <c r="AH1579">
        <v>0</v>
      </c>
      <c r="AI1579">
        <v>0</v>
      </c>
      <c r="AJ1579">
        <v>0</v>
      </c>
      <c r="AK1579">
        <v>214</v>
      </c>
      <c r="AL1579">
        <v>0</v>
      </c>
      <c r="AM1579" s="6"/>
    </row>
    <row r="1580" spans="1:39" ht="15" hidden="1" customHeight="1" x14ac:dyDescent="0.25">
      <c r="A1580">
        <v>2900</v>
      </c>
      <c r="B1580" t="s">
        <v>39</v>
      </c>
      <c r="C1580" t="s">
        <v>187</v>
      </c>
      <c r="D1580" t="s">
        <v>188</v>
      </c>
      <c r="E1580" t="s">
        <v>189</v>
      </c>
      <c r="F1580" t="s">
        <v>188</v>
      </c>
      <c r="H1580" t="s">
        <v>3534</v>
      </c>
      <c r="I1580" t="s">
        <v>57</v>
      </c>
      <c r="J1580" t="s">
        <v>3535</v>
      </c>
      <c r="K1580">
        <v>306</v>
      </c>
      <c r="L1580">
        <v>306</v>
      </c>
      <c r="M1580">
        <v>0</v>
      </c>
      <c r="N1580">
        <v>305</v>
      </c>
      <c r="O1580">
        <v>0</v>
      </c>
      <c r="P1580">
        <v>504.60899999999998</v>
      </c>
      <c r="Q1580">
        <v>524.226</v>
      </c>
      <c r="R1580">
        <v>20000</v>
      </c>
      <c r="S1580">
        <v>392340</v>
      </c>
      <c r="T1580">
        <v>132285</v>
      </c>
      <c r="U1580">
        <v>0</v>
      </c>
      <c r="V1580">
        <v>524625</v>
      </c>
      <c r="W1580">
        <v>80</v>
      </c>
      <c r="X1580">
        <v>474706.75199999998</v>
      </c>
      <c r="Y1580">
        <v>474786.75199999998</v>
      </c>
      <c r="Z1580">
        <v>9.5</v>
      </c>
      <c r="AA1580">
        <v>2787183.84</v>
      </c>
      <c r="AB1580">
        <v>5573562.5</v>
      </c>
      <c r="AC1580">
        <v>0.90500000000000003</v>
      </c>
      <c r="AD1580">
        <v>1.9997</v>
      </c>
      <c r="AE1580">
        <v>19</v>
      </c>
      <c r="AH1580">
        <v>0</v>
      </c>
      <c r="AI1580">
        <v>0</v>
      </c>
      <c r="AJ1580">
        <v>0</v>
      </c>
      <c r="AK1580">
        <v>2392</v>
      </c>
      <c r="AL1580">
        <v>0</v>
      </c>
      <c r="AM1580" s="6"/>
    </row>
    <row r="1581" spans="1:39" ht="15" hidden="1" customHeight="1" x14ac:dyDescent="0.25">
      <c r="A1581">
        <v>2901</v>
      </c>
      <c r="B1581" t="s">
        <v>39</v>
      </c>
      <c r="C1581" t="s">
        <v>39</v>
      </c>
      <c r="D1581" t="s">
        <v>316</v>
      </c>
      <c r="E1581" t="s">
        <v>2385</v>
      </c>
      <c r="F1581" t="s">
        <v>316</v>
      </c>
      <c r="H1581" t="s">
        <v>3536</v>
      </c>
      <c r="I1581" t="s">
        <v>57</v>
      </c>
      <c r="J1581" t="s">
        <v>3537</v>
      </c>
      <c r="K1581">
        <v>509</v>
      </c>
      <c r="L1581">
        <v>509</v>
      </c>
      <c r="M1581">
        <v>0</v>
      </c>
      <c r="N1581">
        <v>509</v>
      </c>
      <c r="O1581">
        <v>0</v>
      </c>
      <c r="P1581">
        <v>544.67899999999997</v>
      </c>
      <c r="Q1581">
        <v>565.42200000000003</v>
      </c>
      <c r="R1581">
        <v>30000</v>
      </c>
      <c r="S1581">
        <v>622290</v>
      </c>
      <c r="T1581">
        <v>212000</v>
      </c>
      <c r="U1581">
        <v>0</v>
      </c>
      <c r="V1581">
        <v>834290</v>
      </c>
      <c r="W1581">
        <v>0</v>
      </c>
      <c r="X1581">
        <v>755031.32400000002</v>
      </c>
      <c r="Y1581">
        <v>755031.32400000002</v>
      </c>
      <c r="Z1581">
        <v>9.5</v>
      </c>
      <c r="AA1581">
        <v>4432032.88</v>
      </c>
      <c r="AB1581">
        <v>8864066.8660000004</v>
      </c>
      <c r="AC1581">
        <v>0.90500000000000003</v>
      </c>
      <c r="AD1581">
        <v>2</v>
      </c>
      <c r="AE1581">
        <v>19</v>
      </c>
      <c r="AH1581">
        <v>0</v>
      </c>
      <c r="AI1581">
        <v>0</v>
      </c>
      <c r="AJ1581">
        <v>0</v>
      </c>
      <c r="AK1581">
        <v>3940.5</v>
      </c>
      <c r="AL1581">
        <v>0</v>
      </c>
      <c r="AM1581" s="6"/>
    </row>
    <row r="1582" spans="1:39" ht="15" hidden="1" customHeight="1" x14ac:dyDescent="0.25">
      <c r="A1582">
        <v>2902</v>
      </c>
      <c r="B1582" t="s">
        <v>39</v>
      </c>
      <c r="C1582" t="s">
        <v>39</v>
      </c>
      <c r="D1582" t="s">
        <v>327</v>
      </c>
      <c r="E1582" t="s">
        <v>3419</v>
      </c>
      <c r="F1582" t="s">
        <v>327</v>
      </c>
      <c r="H1582" t="s">
        <v>3538</v>
      </c>
      <c r="I1582" t="s">
        <v>57</v>
      </c>
      <c r="J1582" t="s">
        <v>3539</v>
      </c>
      <c r="K1582">
        <v>551</v>
      </c>
      <c r="L1582">
        <v>551</v>
      </c>
      <c r="M1582">
        <v>0</v>
      </c>
      <c r="N1582">
        <v>551</v>
      </c>
      <c r="O1582">
        <v>0</v>
      </c>
      <c r="P1582">
        <v>900.92499999999995</v>
      </c>
      <c r="Q1582">
        <v>926.36</v>
      </c>
      <c r="R1582">
        <v>20000</v>
      </c>
      <c r="S1582">
        <v>508700</v>
      </c>
      <c r="T1582">
        <v>700000</v>
      </c>
      <c r="U1582">
        <v>0</v>
      </c>
      <c r="V1582">
        <v>1208700</v>
      </c>
      <c r="W1582">
        <v>0</v>
      </c>
      <c r="X1582">
        <v>867622.53</v>
      </c>
      <c r="Y1582">
        <v>867622.53</v>
      </c>
      <c r="Z1582">
        <v>28.22</v>
      </c>
      <c r="AA1582">
        <v>5092942.5999999996</v>
      </c>
      <c r="AB1582">
        <v>10199418.073999999</v>
      </c>
      <c r="AC1582">
        <v>0.71779999999999999</v>
      </c>
      <c r="AD1582">
        <v>2.0026999999999999</v>
      </c>
      <c r="AE1582">
        <v>56.52</v>
      </c>
      <c r="AH1582">
        <v>0</v>
      </c>
      <c r="AI1582">
        <v>0</v>
      </c>
      <c r="AJ1582">
        <v>0</v>
      </c>
      <c r="AK1582">
        <v>4345.5</v>
      </c>
      <c r="AL1582">
        <v>0</v>
      </c>
      <c r="AM1582" s="6"/>
    </row>
    <row r="1583" spans="1:39" ht="15" hidden="1" customHeight="1" x14ac:dyDescent="0.25">
      <c r="A1583">
        <v>2903</v>
      </c>
      <c r="B1583" t="s">
        <v>39</v>
      </c>
      <c r="C1583" t="s">
        <v>598</v>
      </c>
      <c r="D1583" t="s">
        <v>598</v>
      </c>
      <c r="E1583" t="s">
        <v>3502</v>
      </c>
      <c r="F1583" t="s">
        <v>598</v>
      </c>
      <c r="H1583" t="s">
        <v>3540</v>
      </c>
      <c r="I1583" t="s">
        <v>57</v>
      </c>
      <c r="J1583" t="s">
        <v>3541</v>
      </c>
      <c r="K1583">
        <v>345</v>
      </c>
      <c r="L1583">
        <v>345</v>
      </c>
      <c r="M1583">
        <v>0</v>
      </c>
      <c r="N1583">
        <v>339</v>
      </c>
      <c r="O1583">
        <v>0</v>
      </c>
      <c r="P1583">
        <v>941.91700000000003</v>
      </c>
      <c r="Q1583">
        <v>978.86500000000001</v>
      </c>
      <c r="R1583">
        <v>20000</v>
      </c>
      <c r="S1583">
        <v>738960</v>
      </c>
      <c r="T1583">
        <v>0</v>
      </c>
      <c r="U1583">
        <v>321658</v>
      </c>
      <c r="V1583">
        <v>417302</v>
      </c>
      <c r="W1583">
        <v>1172</v>
      </c>
      <c r="X1583">
        <v>375400</v>
      </c>
      <c r="Y1583">
        <v>376572</v>
      </c>
      <c r="Z1583">
        <v>9.76</v>
      </c>
      <c r="AA1583">
        <v>2211164</v>
      </c>
      <c r="AB1583">
        <v>2416341</v>
      </c>
      <c r="AC1583">
        <v>0.90239999999999998</v>
      </c>
      <c r="AD1583">
        <v>1.0928</v>
      </c>
      <c r="AE1583">
        <v>10.67</v>
      </c>
      <c r="AH1583">
        <v>0</v>
      </c>
      <c r="AI1583">
        <v>0</v>
      </c>
      <c r="AJ1583">
        <v>0</v>
      </c>
      <c r="AK1583">
        <v>1872</v>
      </c>
      <c r="AL1583">
        <v>0</v>
      </c>
      <c r="AM1583" s="6"/>
    </row>
    <row r="1584" spans="1:39" ht="15" hidden="1" customHeight="1" x14ac:dyDescent="0.25">
      <c r="A1584">
        <v>2904</v>
      </c>
      <c r="B1584" t="s">
        <v>39</v>
      </c>
      <c r="C1584" t="s">
        <v>39</v>
      </c>
      <c r="D1584" t="s">
        <v>40</v>
      </c>
      <c r="E1584" t="s">
        <v>352</v>
      </c>
      <c r="F1584" t="s">
        <v>40</v>
      </c>
      <c r="H1584" t="s">
        <v>3542</v>
      </c>
      <c r="I1584" t="s">
        <v>57</v>
      </c>
      <c r="J1584" t="s">
        <v>3543</v>
      </c>
      <c r="K1584">
        <v>768</v>
      </c>
      <c r="L1584">
        <v>768</v>
      </c>
      <c r="M1584">
        <v>0</v>
      </c>
      <c r="N1584">
        <v>768</v>
      </c>
      <c r="O1584">
        <v>0</v>
      </c>
      <c r="P1584">
        <v>698.64599999999996</v>
      </c>
      <c r="Q1584">
        <v>736.92499999999995</v>
      </c>
      <c r="R1584">
        <v>20000</v>
      </c>
      <c r="S1584">
        <v>765580</v>
      </c>
      <c r="T1584">
        <v>445000</v>
      </c>
      <c r="U1584">
        <v>0</v>
      </c>
      <c r="V1584">
        <v>1210580</v>
      </c>
      <c r="W1584">
        <v>0</v>
      </c>
      <c r="X1584">
        <v>1095575.476</v>
      </c>
      <c r="Y1584">
        <v>1095575.476</v>
      </c>
      <c r="Z1584">
        <v>9.5</v>
      </c>
      <c r="AA1584">
        <v>6431028.7800000003</v>
      </c>
      <c r="AB1584">
        <v>12862056.726</v>
      </c>
      <c r="AC1584">
        <v>0.90500000000000003</v>
      </c>
      <c r="AD1584">
        <v>2</v>
      </c>
      <c r="AE1584">
        <v>19</v>
      </c>
      <c r="AH1584">
        <v>0</v>
      </c>
      <c r="AI1584">
        <v>0</v>
      </c>
      <c r="AJ1584">
        <v>0</v>
      </c>
      <c r="AK1584">
        <v>5846</v>
      </c>
      <c r="AL1584">
        <v>0</v>
      </c>
      <c r="AM1584" s="6"/>
    </row>
    <row r="1585" spans="1:39" ht="15" hidden="1" customHeight="1" x14ac:dyDescent="0.25">
      <c r="A1585">
        <v>2908</v>
      </c>
      <c r="B1585" t="s">
        <v>39</v>
      </c>
      <c r="C1585" t="s">
        <v>187</v>
      </c>
      <c r="D1585" t="s">
        <v>2456</v>
      </c>
      <c r="E1585" t="s">
        <v>3410</v>
      </c>
      <c r="F1585" t="s">
        <v>2456</v>
      </c>
      <c r="H1585" t="s">
        <v>3544</v>
      </c>
      <c r="I1585" t="s">
        <v>57</v>
      </c>
      <c r="J1585" t="s">
        <v>3545</v>
      </c>
      <c r="K1585">
        <v>240</v>
      </c>
      <c r="L1585">
        <v>240</v>
      </c>
      <c r="M1585">
        <v>0</v>
      </c>
      <c r="N1585">
        <v>235</v>
      </c>
      <c r="O1585">
        <v>0</v>
      </c>
      <c r="P1585">
        <v>543.49099999999999</v>
      </c>
      <c r="Q1585">
        <v>559.98400000000004</v>
      </c>
      <c r="R1585">
        <v>20000</v>
      </c>
      <c r="S1585">
        <v>329860</v>
      </c>
      <c r="T1585">
        <v>0</v>
      </c>
      <c r="U1585">
        <v>0</v>
      </c>
      <c r="V1585">
        <v>329860</v>
      </c>
      <c r="W1585">
        <v>261</v>
      </c>
      <c r="X1585">
        <v>298261.44</v>
      </c>
      <c r="Y1585">
        <v>298522.44</v>
      </c>
      <c r="Z1585">
        <v>9.5</v>
      </c>
      <c r="AA1585">
        <v>1753182.27</v>
      </c>
      <c r="AB1585">
        <v>3505626.8420000002</v>
      </c>
      <c r="AC1585">
        <v>0.90500000000000003</v>
      </c>
      <c r="AD1585">
        <v>1.9996</v>
      </c>
      <c r="AE1585">
        <v>19</v>
      </c>
      <c r="AH1585">
        <v>0</v>
      </c>
      <c r="AI1585">
        <v>0</v>
      </c>
      <c r="AJ1585">
        <v>0</v>
      </c>
      <c r="AK1585">
        <v>1866</v>
      </c>
      <c r="AL1585">
        <v>0</v>
      </c>
      <c r="AM1585" s="6"/>
    </row>
    <row r="1586" spans="1:39" ht="15" hidden="1" customHeight="1" x14ac:dyDescent="0.25">
      <c r="A1586">
        <v>2910</v>
      </c>
      <c r="B1586" t="s">
        <v>39</v>
      </c>
      <c r="C1586" t="s">
        <v>187</v>
      </c>
      <c r="D1586" t="s">
        <v>445</v>
      </c>
      <c r="E1586" t="s">
        <v>446</v>
      </c>
      <c r="F1586" t="s">
        <v>445</v>
      </c>
      <c r="H1586" t="s">
        <v>3546</v>
      </c>
      <c r="I1586" t="s">
        <v>57</v>
      </c>
      <c r="J1586" t="s">
        <v>3547</v>
      </c>
      <c r="K1586">
        <v>622</v>
      </c>
      <c r="L1586">
        <v>622</v>
      </c>
      <c r="M1586">
        <v>0</v>
      </c>
      <c r="N1586">
        <v>622</v>
      </c>
      <c r="O1586">
        <v>0</v>
      </c>
      <c r="P1586">
        <v>569.61400000000003</v>
      </c>
      <c r="Q1586">
        <v>592.04300000000001</v>
      </c>
      <c r="R1586">
        <v>30000</v>
      </c>
      <c r="S1586">
        <v>672870</v>
      </c>
      <c r="T1586">
        <v>317000</v>
      </c>
      <c r="U1586">
        <v>0</v>
      </c>
      <c r="V1586">
        <v>989870</v>
      </c>
      <c r="W1586">
        <v>0</v>
      </c>
      <c r="X1586">
        <v>895832.83200000005</v>
      </c>
      <c r="Y1586">
        <v>895832.83200000005</v>
      </c>
      <c r="Z1586">
        <v>9.5</v>
      </c>
      <c r="AA1586">
        <v>5258540.99</v>
      </c>
      <c r="AB1586">
        <v>10517079.942</v>
      </c>
      <c r="AC1586">
        <v>0.90500000000000003</v>
      </c>
      <c r="AD1586">
        <v>2</v>
      </c>
      <c r="AE1586">
        <v>19</v>
      </c>
      <c r="AH1586">
        <v>0</v>
      </c>
      <c r="AI1586">
        <v>0</v>
      </c>
      <c r="AJ1586">
        <v>0</v>
      </c>
      <c r="AK1586">
        <v>4848</v>
      </c>
      <c r="AL1586">
        <v>0</v>
      </c>
      <c r="AM1586" s="6"/>
    </row>
    <row r="1587" spans="1:39" ht="15" hidden="1" customHeight="1" x14ac:dyDescent="0.25">
      <c r="A1587">
        <v>2912</v>
      </c>
      <c r="B1587" t="s">
        <v>39</v>
      </c>
      <c r="C1587" t="s">
        <v>187</v>
      </c>
      <c r="D1587" t="s">
        <v>876</v>
      </c>
      <c r="E1587" t="s">
        <v>3404</v>
      </c>
      <c r="F1587" t="s">
        <v>876</v>
      </c>
      <c r="H1587" t="s">
        <v>3548</v>
      </c>
      <c r="I1587" t="s">
        <v>57</v>
      </c>
      <c r="J1587" t="s">
        <v>3549</v>
      </c>
      <c r="K1587">
        <v>272</v>
      </c>
      <c r="L1587">
        <v>272</v>
      </c>
      <c r="M1587">
        <v>0</v>
      </c>
      <c r="N1587">
        <v>270</v>
      </c>
      <c r="O1587">
        <v>0</v>
      </c>
      <c r="P1587">
        <v>453.22199999999998</v>
      </c>
      <c r="Q1587">
        <v>467.94400000000002</v>
      </c>
      <c r="R1587">
        <v>20000</v>
      </c>
      <c r="S1587">
        <v>294440</v>
      </c>
      <c r="T1587">
        <v>0</v>
      </c>
      <c r="U1587">
        <v>0</v>
      </c>
      <c r="V1587">
        <v>294440</v>
      </c>
      <c r="W1587">
        <v>51</v>
      </c>
      <c r="X1587">
        <v>266421.42300000001</v>
      </c>
      <c r="Y1587">
        <v>266472.42300000001</v>
      </c>
      <c r="Z1587">
        <v>9.5</v>
      </c>
      <c r="AA1587">
        <v>1564671.53</v>
      </c>
      <c r="AB1587">
        <v>3127788.196</v>
      </c>
      <c r="AC1587">
        <v>0.90500000000000003</v>
      </c>
      <c r="AD1587">
        <v>1.9990000000000001</v>
      </c>
      <c r="AE1587">
        <v>18.989999999999998</v>
      </c>
      <c r="AH1587">
        <v>0</v>
      </c>
      <c r="AI1587">
        <v>0</v>
      </c>
      <c r="AJ1587">
        <v>0</v>
      </c>
      <c r="AK1587">
        <v>2003.5</v>
      </c>
      <c r="AL1587">
        <v>0</v>
      </c>
      <c r="AM1587" s="6"/>
    </row>
    <row r="1588" spans="1:39" ht="15" hidden="1" customHeight="1" x14ac:dyDescent="0.25">
      <c r="A1588">
        <v>2913</v>
      </c>
      <c r="B1588" t="s">
        <v>39</v>
      </c>
      <c r="C1588" t="s">
        <v>39</v>
      </c>
      <c r="D1588" t="s">
        <v>316</v>
      </c>
      <c r="E1588" t="s">
        <v>317</v>
      </c>
      <c r="F1588" t="s">
        <v>316</v>
      </c>
      <c r="H1588" t="s">
        <v>3550</v>
      </c>
      <c r="I1588" t="s">
        <v>57</v>
      </c>
      <c r="J1588" t="s">
        <v>3551</v>
      </c>
      <c r="K1588">
        <v>648</v>
      </c>
      <c r="L1588">
        <v>648</v>
      </c>
      <c r="M1588">
        <v>0</v>
      </c>
      <c r="N1588">
        <v>648</v>
      </c>
      <c r="O1588">
        <v>0</v>
      </c>
      <c r="P1588">
        <v>535.11400000000003</v>
      </c>
      <c r="Q1588">
        <v>554.68200000000002</v>
      </c>
      <c r="R1588">
        <v>20000</v>
      </c>
      <c r="S1588">
        <v>391360</v>
      </c>
      <c r="T1588">
        <v>0</v>
      </c>
      <c r="U1588">
        <v>0</v>
      </c>
      <c r="V1588">
        <v>391360</v>
      </c>
      <c r="W1588">
        <v>0</v>
      </c>
      <c r="X1588">
        <v>354178.39600000001</v>
      </c>
      <c r="Y1588">
        <v>354178.39600000001</v>
      </c>
      <c r="Z1588">
        <v>9.5</v>
      </c>
      <c r="AA1588">
        <v>2079024.75</v>
      </c>
      <c r="AB1588">
        <v>4158052.071</v>
      </c>
      <c r="AC1588">
        <v>0.90500000000000003</v>
      </c>
      <c r="AD1588">
        <v>2</v>
      </c>
      <c r="AE1588">
        <v>19</v>
      </c>
      <c r="AH1588">
        <v>0</v>
      </c>
      <c r="AI1588">
        <v>0</v>
      </c>
      <c r="AJ1588">
        <v>0</v>
      </c>
      <c r="AK1588">
        <v>5533</v>
      </c>
      <c r="AL1588">
        <v>0</v>
      </c>
      <c r="AM1588" s="6"/>
    </row>
    <row r="1589" spans="1:39" ht="15" hidden="1" customHeight="1" x14ac:dyDescent="0.25">
      <c r="A1589">
        <v>2917</v>
      </c>
      <c r="B1589" t="s">
        <v>39</v>
      </c>
      <c r="C1589" t="s">
        <v>39</v>
      </c>
      <c r="D1589" t="s">
        <v>316</v>
      </c>
      <c r="E1589" t="s">
        <v>2474</v>
      </c>
      <c r="F1589" t="s">
        <v>316</v>
      </c>
      <c r="H1589" t="s">
        <v>3552</v>
      </c>
      <c r="I1589" t="s">
        <v>57</v>
      </c>
      <c r="J1589" t="s">
        <v>3553</v>
      </c>
      <c r="K1589">
        <v>683</v>
      </c>
      <c r="L1589">
        <v>683</v>
      </c>
      <c r="M1589">
        <v>0</v>
      </c>
      <c r="N1589">
        <v>683</v>
      </c>
      <c r="O1589">
        <v>0</v>
      </c>
      <c r="P1589">
        <v>686.07600000000002</v>
      </c>
      <c r="Q1589">
        <v>718.36</v>
      </c>
      <c r="R1589">
        <v>20000</v>
      </c>
      <c r="S1589">
        <v>645680</v>
      </c>
      <c r="T1589">
        <v>30000</v>
      </c>
      <c r="U1589">
        <v>0</v>
      </c>
      <c r="V1589">
        <v>675680</v>
      </c>
      <c r="W1589">
        <v>0</v>
      </c>
      <c r="X1589">
        <v>611492.05000000005</v>
      </c>
      <c r="Y1589">
        <v>611492.05000000005</v>
      </c>
      <c r="Z1589">
        <v>9.5</v>
      </c>
      <c r="AA1589">
        <v>3589458.99</v>
      </c>
      <c r="AB1589">
        <v>7178917.091</v>
      </c>
      <c r="AC1589">
        <v>0.90500000000000003</v>
      </c>
      <c r="AD1589">
        <v>2</v>
      </c>
      <c r="AE1589">
        <v>19</v>
      </c>
      <c r="AH1589">
        <v>0</v>
      </c>
      <c r="AI1589">
        <v>0</v>
      </c>
      <c r="AJ1589">
        <v>0</v>
      </c>
      <c r="AK1589">
        <v>5037.5</v>
      </c>
      <c r="AL1589">
        <v>0</v>
      </c>
      <c r="AM1589" s="6"/>
    </row>
    <row r="1590" spans="1:39" ht="15" hidden="1" customHeight="1" x14ac:dyDescent="0.25">
      <c r="A1590">
        <v>2918</v>
      </c>
      <c r="B1590" t="s">
        <v>39</v>
      </c>
      <c r="C1590" t="s">
        <v>39</v>
      </c>
      <c r="D1590" t="s">
        <v>327</v>
      </c>
      <c r="E1590" t="s">
        <v>3437</v>
      </c>
      <c r="F1590" t="s">
        <v>327</v>
      </c>
      <c r="H1590" t="s">
        <v>3554</v>
      </c>
      <c r="I1590" t="s">
        <v>57</v>
      </c>
      <c r="J1590" t="s">
        <v>3555</v>
      </c>
      <c r="K1590">
        <v>509</v>
      </c>
      <c r="L1590">
        <v>509</v>
      </c>
      <c r="M1590">
        <v>0</v>
      </c>
      <c r="N1590">
        <v>509</v>
      </c>
      <c r="O1590">
        <v>0</v>
      </c>
      <c r="P1590">
        <v>664.24400000000003</v>
      </c>
      <c r="Q1590">
        <v>686.029</v>
      </c>
      <c r="R1590">
        <v>20000</v>
      </c>
      <c r="S1590">
        <v>435700</v>
      </c>
      <c r="T1590">
        <v>440000</v>
      </c>
      <c r="U1590">
        <v>0</v>
      </c>
      <c r="V1590">
        <v>875700</v>
      </c>
      <c r="W1590">
        <v>0</v>
      </c>
      <c r="X1590">
        <v>394310.36700000003</v>
      </c>
      <c r="Y1590">
        <v>394310.36700000003</v>
      </c>
      <c r="Z1590">
        <v>54.97</v>
      </c>
      <c r="AA1590">
        <v>2314602.77</v>
      </c>
      <c r="AB1590">
        <v>4629204.2439999999</v>
      </c>
      <c r="AC1590">
        <v>0.45029999999999998</v>
      </c>
      <c r="AD1590">
        <v>2</v>
      </c>
      <c r="AE1590">
        <v>109.94</v>
      </c>
      <c r="AH1590">
        <v>0</v>
      </c>
      <c r="AI1590">
        <v>0</v>
      </c>
      <c r="AJ1590">
        <v>0</v>
      </c>
      <c r="AK1590">
        <v>3987</v>
      </c>
      <c r="AL1590">
        <v>0</v>
      </c>
      <c r="AM1590" s="6"/>
    </row>
    <row r="1591" spans="1:39" ht="15" hidden="1" customHeight="1" x14ac:dyDescent="0.25">
      <c r="A1591">
        <v>2919</v>
      </c>
      <c r="B1591" t="s">
        <v>39</v>
      </c>
      <c r="C1591" t="s">
        <v>39</v>
      </c>
      <c r="D1591" t="s">
        <v>40</v>
      </c>
      <c r="E1591" t="s">
        <v>1084</v>
      </c>
      <c r="F1591" t="s">
        <v>40</v>
      </c>
      <c r="H1591" t="s">
        <v>3556</v>
      </c>
      <c r="I1591" t="s">
        <v>57</v>
      </c>
      <c r="J1591" t="s">
        <v>3557</v>
      </c>
      <c r="K1591">
        <v>335</v>
      </c>
      <c r="L1591">
        <v>335</v>
      </c>
      <c r="M1591">
        <v>0</v>
      </c>
      <c r="N1591">
        <v>335</v>
      </c>
      <c r="O1591">
        <v>0</v>
      </c>
      <c r="P1591">
        <v>583.42600000000004</v>
      </c>
      <c r="Q1591">
        <v>615.02099999999996</v>
      </c>
      <c r="R1591">
        <v>20000</v>
      </c>
      <c r="S1591">
        <v>631900</v>
      </c>
      <c r="T1591">
        <v>0</v>
      </c>
      <c r="U1591">
        <v>85000</v>
      </c>
      <c r="V1591">
        <v>546900</v>
      </c>
      <c r="W1591">
        <v>0</v>
      </c>
      <c r="X1591">
        <v>494943.516</v>
      </c>
      <c r="Y1591">
        <v>494943.516</v>
      </c>
      <c r="Z1591">
        <v>9.5</v>
      </c>
      <c r="AA1591">
        <v>2905317.58</v>
      </c>
      <c r="AB1591">
        <v>5810636.1500000004</v>
      </c>
      <c r="AC1591">
        <v>0.90500000000000003</v>
      </c>
      <c r="AD1591">
        <v>2</v>
      </c>
      <c r="AE1591">
        <v>19</v>
      </c>
      <c r="AH1591">
        <v>0</v>
      </c>
      <c r="AI1591">
        <v>0</v>
      </c>
      <c r="AJ1591">
        <v>0</v>
      </c>
      <c r="AK1591">
        <v>2506.5</v>
      </c>
      <c r="AL1591">
        <v>0</v>
      </c>
      <c r="AM1591" s="6"/>
    </row>
    <row r="1592" spans="1:39" ht="15" hidden="1" customHeight="1" x14ac:dyDescent="0.25">
      <c r="A1592">
        <v>2920</v>
      </c>
      <c r="B1592" t="s">
        <v>39</v>
      </c>
      <c r="C1592" t="s">
        <v>187</v>
      </c>
      <c r="D1592" t="s">
        <v>188</v>
      </c>
      <c r="E1592" t="s">
        <v>3558</v>
      </c>
      <c r="F1592" t="s">
        <v>188</v>
      </c>
      <c r="H1592" t="s">
        <v>3559</v>
      </c>
      <c r="I1592" t="s">
        <v>57</v>
      </c>
      <c r="J1592" t="s">
        <v>3560</v>
      </c>
      <c r="K1592">
        <v>217</v>
      </c>
      <c r="L1592">
        <v>217</v>
      </c>
      <c r="M1592">
        <v>0</v>
      </c>
      <c r="N1592">
        <v>217</v>
      </c>
      <c r="O1592">
        <v>0</v>
      </c>
      <c r="P1592">
        <v>572.51499999999999</v>
      </c>
      <c r="Q1592">
        <v>593.79600000000005</v>
      </c>
      <c r="R1592">
        <v>20000</v>
      </c>
      <c r="S1592">
        <v>425620</v>
      </c>
      <c r="T1592">
        <v>0</v>
      </c>
      <c r="U1592">
        <v>60800</v>
      </c>
      <c r="V1592">
        <v>364820</v>
      </c>
      <c r="W1592">
        <v>0</v>
      </c>
      <c r="X1592">
        <v>339600</v>
      </c>
      <c r="Y1592">
        <v>339600</v>
      </c>
      <c r="Z1592">
        <v>6.91</v>
      </c>
      <c r="AA1592">
        <v>1993452</v>
      </c>
      <c r="AB1592">
        <v>3986904</v>
      </c>
      <c r="AC1592">
        <v>0.93089999999999995</v>
      </c>
      <c r="AD1592">
        <v>2</v>
      </c>
      <c r="AE1592">
        <v>13.82</v>
      </c>
      <c r="AH1592">
        <v>0</v>
      </c>
      <c r="AI1592">
        <v>0</v>
      </c>
      <c r="AJ1592">
        <v>0</v>
      </c>
      <c r="AK1592">
        <v>1698</v>
      </c>
      <c r="AL1592">
        <v>0</v>
      </c>
      <c r="AM1592" s="6"/>
    </row>
    <row r="1593" spans="1:39" ht="15" hidden="1" customHeight="1" x14ac:dyDescent="0.25">
      <c r="A1593">
        <v>2925</v>
      </c>
      <c r="B1593" t="s">
        <v>39</v>
      </c>
      <c r="C1593" t="s">
        <v>187</v>
      </c>
      <c r="D1593" t="s">
        <v>876</v>
      </c>
      <c r="E1593" t="s">
        <v>2716</v>
      </c>
      <c r="F1593" t="s">
        <v>876</v>
      </c>
      <c r="H1593" t="s">
        <v>3561</v>
      </c>
      <c r="I1593" t="s">
        <v>57</v>
      </c>
      <c r="J1593" t="s">
        <v>3562</v>
      </c>
      <c r="K1593">
        <v>267</v>
      </c>
      <c r="L1593">
        <v>267</v>
      </c>
      <c r="M1593">
        <v>0</v>
      </c>
      <c r="N1593">
        <v>264</v>
      </c>
      <c r="O1593">
        <v>0</v>
      </c>
      <c r="P1593">
        <v>462.23399999999998</v>
      </c>
      <c r="Q1593">
        <v>479.399</v>
      </c>
      <c r="R1593">
        <v>20000</v>
      </c>
      <c r="S1593">
        <v>343300</v>
      </c>
      <c r="T1593">
        <v>45200</v>
      </c>
      <c r="U1593">
        <v>10500</v>
      </c>
      <c r="V1593">
        <v>378000</v>
      </c>
      <c r="W1593">
        <v>1207</v>
      </c>
      <c r="X1593">
        <v>340882.61599999998</v>
      </c>
      <c r="Y1593">
        <v>342089.61599999998</v>
      </c>
      <c r="Z1593">
        <v>9.5</v>
      </c>
      <c r="AA1593">
        <v>2011690.13</v>
      </c>
      <c r="AB1593">
        <v>4001962.1710000001</v>
      </c>
      <c r="AC1593">
        <v>0.90500000000000003</v>
      </c>
      <c r="AD1593">
        <v>1.9894000000000001</v>
      </c>
      <c r="AE1593">
        <v>18.899999999999999</v>
      </c>
      <c r="AH1593">
        <v>0</v>
      </c>
      <c r="AI1593">
        <v>0</v>
      </c>
      <c r="AJ1593">
        <v>0</v>
      </c>
      <c r="AK1593">
        <v>1926.5</v>
      </c>
      <c r="AL1593">
        <v>0</v>
      </c>
      <c r="AM1593" s="6"/>
    </row>
    <row r="1594" spans="1:39" ht="15" hidden="1" customHeight="1" x14ac:dyDescent="0.25">
      <c r="A1594">
        <v>2926</v>
      </c>
      <c r="B1594" t="s">
        <v>39</v>
      </c>
      <c r="C1594" t="s">
        <v>39</v>
      </c>
      <c r="D1594" t="s">
        <v>40</v>
      </c>
      <c r="E1594" t="s">
        <v>1146</v>
      </c>
      <c r="F1594" t="s">
        <v>40</v>
      </c>
      <c r="H1594" t="s">
        <v>3563</v>
      </c>
      <c r="I1594" t="s">
        <v>43</v>
      </c>
      <c r="J1594" t="s">
        <v>3564</v>
      </c>
      <c r="K1594">
        <v>2399</v>
      </c>
      <c r="L1594">
        <v>2399</v>
      </c>
      <c r="M1594">
        <v>0</v>
      </c>
      <c r="N1594">
        <v>0</v>
      </c>
      <c r="O1594">
        <v>0</v>
      </c>
      <c r="P1594">
        <v>1213.3320000000001</v>
      </c>
      <c r="Q1594">
        <v>1230.752</v>
      </c>
      <c r="R1594">
        <v>20000</v>
      </c>
      <c r="S1594">
        <v>348400</v>
      </c>
      <c r="T1594">
        <v>0</v>
      </c>
      <c r="U1594">
        <v>143000</v>
      </c>
      <c r="V1594">
        <v>205400</v>
      </c>
      <c r="W1594">
        <v>191287.6</v>
      </c>
      <c r="X1594">
        <v>0</v>
      </c>
      <c r="Y1594">
        <v>191287.6</v>
      </c>
      <c r="Z1594">
        <v>6.87</v>
      </c>
      <c r="AA1594">
        <v>2062569.39</v>
      </c>
      <c r="AB1594">
        <v>2055292.08</v>
      </c>
      <c r="AC1594">
        <v>0.93130000000000002</v>
      </c>
      <c r="AD1594">
        <v>0.99650000000000005</v>
      </c>
      <c r="AE1594">
        <v>6.85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 s="6"/>
    </row>
    <row r="1595" spans="1:39" ht="15" hidden="1" customHeight="1" x14ac:dyDescent="0.25">
      <c r="A1595">
        <v>2929</v>
      </c>
      <c r="B1595" t="s">
        <v>39</v>
      </c>
      <c r="C1595" t="s">
        <v>216</v>
      </c>
      <c r="D1595" t="s">
        <v>217</v>
      </c>
      <c r="E1595" t="s">
        <v>3565</v>
      </c>
      <c r="F1595" t="s">
        <v>217</v>
      </c>
      <c r="H1595" t="s">
        <v>3566</v>
      </c>
      <c r="I1595" t="s">
        <v>57</v>
      </c>
      <c r="J1595" t="s">
        <v>3567</v>
      </c>
      <c r="K1595">
        <v>247</v>
      </c>
      <c r="L1595">
        <v>247</v>
      </c>
      <c r="M1595">
        <v>0</v>
      </c>
      <c r="N1595">
        <v>234</v>
      </c>
      <c r="O1595">
        <v>0</v>
      </c>
      <c r="P1595">
        <v>445.43299999999999</v>
      </c>
      <c r="Q1595">
        <v>468.35599999999999</v>
      </c>
      <c r="R1595">
        <v>20000</v>
      </c>
      <c r="S1595">
        <v>458460</v>
      </c>
      <c r="T1595">
        <v>0</v>
      </c>
      <c r="U1595">
        <v>0</v>
      </c>
      <c r="V1595">
        <v>458460</v>
      </c>
      <c r="W1595">
        <v>14280</v>
      </c>
      <c r="X1595">
        <v>400626.13500000001</v>
      </c>
      <c r="Y1595">
        <v>414906.13500000001</v>
      </c>
      <c r="Z1595">
        <v>9.5</v>
      </c>
      <c r="AA1595">
        <v>2467242.02</v>
      </c>
      <c r="AB1595">
        <v>2634325.0350000001</v>
      </c>
      <c r="AC1595">
        <v>0.90500000000000003</v>
      </c>
      <c r="AD1595">
        <v>1.0677000000000001</v>
      </c>
      <c r="AE1595">
        <v>10.14</v>
      </c>
      <c r="AH1595">
        <v>0</v>
      </c>
      <c r="AI1595">
        <v>0</v>
      </c>
      <c r="AJ1595">
        <v>0</v>
      </c>
      <c r="AK1595">
        <v>2047.5</v>
      </c>
      <c r="AL1595">
        <v>0</v>
      </c>
      <c r="AM1595" s="6"/>
    </row>
    <row r="1596" spans="1:39" ht="15" hidden="1" customHeight="1" x14ac:dyDescent="0.25">
      <c r="A1596">
        <v>2932</v>
      </c>
      <c r="B1596" t="s">
        <v>39</v>
      </c>
      <c r="C1596" t="s">
        <v>39</v>
      </c>
      <c r="D1596" t="s">
        <v>327</v>
      </c>
      <c r="E1596" t="s">
        <v>328</v>
      </c>
      <c r="F1596" t="s">
        <v>327</v>
      </c>
      <c r="H1596" t="s">
        <v>3568</v>
      </c>
      <c r="I1596" t="s">
        <v>57</v>
      </c>
      <c r="J1596" t="s">
        <v>3569</v>
      </c>
      <c r="K1596">
        <v>325</v>
      </c>
      <c r="L1596">
        <v>325</v>
      </c>
      <c r="M1596">
        <v>0</v>
      </c>
      <c r="N1596">
        <v>322</v>
      </c>
      <c r="O1596">
        <v>0</v>
      </c>
      <c r="P1596">
        <v>997.65800000000002</v>
      </c>
      <c r="Q1596">
        <v>1021.54</v>
      </c>
      <c r="R1596">
        <v>20000</v>
      </c>
      <c r="S1596">
        <v>477640</v>
      </c>
      <c r="T1596">
        <v>86000</v>
      </c>
      <c r="U1596">
        <v>0</v>
      </c>
      <c r="V1596">
        <v>563640</v>
      </c>
      <c r="W1596">
        <v>779</v>
      </c>
      <c r="X1596">
        <v>509314.837</v>
      </c>
      <c r="Y1596">
        <v>510093.837</v>
      </c>
      <c r="Z1596">
        <v>9.5</v>
      </c>
      <c r="AA1596">
        <v>3001655.47</v>
      </c>
      <c r="AB1596">
        <v>5986354.3710000003</v>
      </c>
      <c r="AC1596">
        <v>0.90500000000000003</v>
      </c>
      <c r="AD1596">
        <v>1.9944</v>
      </c>
      <c r="AE1596">
        <v>18.95</v>
      </c>
      <c r="AH1596">
        <v>0</v>
      </c>
      <c r="AI1596">
        <v>0</v>
      </c>
      <c r="AJ1596">
        <v>0</v>
      </c>
      <c r="AK1596">
        <v>2551</v>
      </c>
      <c r="AL1596">
        <v>0</v>
      </c>
      <c r="AM1596" s="6"/>
    </row>
    <row r="1597" spans="1:39" ht="15" hidden="1" customHeight="1" x14ac:dyDescent="0.25">
      <c r="A1597">
        <v>2933</v>
      </c>
      <c r="B1597" t="s">
        <v>39</v>
      </c>
      <c r="C1597" t="s">
        <v>187</v>
      </c>
      <c r="D1597" t="s">
        <v>445</v>
      </c>
      <c r="E1597" t="s">
        <v>2319</v>
      </c>
      <c r="F1597" t="s">
        <v>445</v>
      </c>
      <c r="H1597" t="s">
        <v>3570</v>
      </c>
      <c r="I1597" t="s">
        <v>57</v>
      </c>
      <c r="J1597" t="s">
        <v>3571</v>
      </c>
      <c r="K1597">
        <v>551</v>
      </c>
      <c r="L1597">
        <v>551</v>
      </c>
      <c r="M1597">
        <v>0</v>
      </c>
      <c r="N1597">
        <v>550</v>
      </c>
      <c r="O1597">
        <v>0</v>
      </c>
      <c r="P1597">
        <v>220.88399999999999</v>
      </c>
      <c r="Q1597">
        <v>231.06</v>
      </c>
      <c r="R1597">
        <v>40000</v>
      </c>
      <c r="S1597">
        <v>407040</v>
      </c>
      <c r="T1597">
        <v>80000</v>
      </c>
      <c r="U1597">
        <v>0</v>
      </c>
      <c r="V1597">
        <v>487040</v>
      </c>
      <c r="W1597">
        <v>36</v>
      </c>
      <c r="X1597">
        <v>440734.99300000002</v>
      </c>
      <c r="Y1597">
        <v>440770.99300000002</v>
      </c>
      <c r="Z1597">
        <v>9.5</v>
      </c>
      <c r="AA1597">
        <v>2587482.2200000002</v>
      </c>
      <c r="AB1597">
        <v>5174588.9740000004</v>
      </c>
      <c r="AC1597">
        <v>0.90500000000000003</v>
      </c>
      <c r="AD1597">
        <v>1.9999</v>
      </c>
      <c r="AE1597">
        <v>19</v>
      </c>
      <c r="AH1597">
        <v>0</v>
      </c>
      <c r="AI1597">
        <v>0</v>
      </c>
      <c r="AJ1597">
        <v>0</v>
      </c>
      <c r="AK1597">
        <v>4194</v>
      </c>
      <c r="AL1597">
        <v>0</v>
      </c>
      <c r="AM1597" s="6"/>
    </row>
    <row r="1598" spans="1:39" ht="15" hidden="1" customHeight="1" x14ac:dyDescent="0.25">
      <c r="A1598">
        <v>2935</v>
      </c>
      <c r="B1598" t="s">
        <v>39</v>
      </c>
      <c r="C1598" t="s">
        <v>39</v>
      </c>
      <c r="D1598" t="s">
        <v>316</v>
      </c>
      <c r="E1598" t="s">
        <v>2474</v>
      </c>
      <c r="F1598" t="s">
        <v>316</v>
      </c>
      <c r="H1598" t="s">
        <v>3572</v>
      </c>
      <c r="I1598" t="s">
        <v>57</v>
      </c>
      <c r="J1598" t="s">
        <v>3573</v>
      </c>
      <c r="K1598">
        <v>516</v>
      </c>
      <c r="L1598">
        <v>516</v>
      </c>
      <c r="M1598">
        <v>0</v>
      </c>
      <c r="N1598">
        <v>516</v>
      </c>
      <c r="O1598">
        <v>0</v>
      </c>
      <c r="P1598">
        <v>515.91600000000005</v>
      </c>
      <c r="Q1598">
        <v>532.64</v>
      </c>
      <c r="R1598">
        <v>20000</v>
      </c>
      <c r="S1598">
        <v>334480</v>
      </c>
      <c r="T1598">
        <v>57000</v>
      </c>
      <c r="U1598">
        <v>0</v>
      </c>
      <c r="V1598">
        <v>391480</v>
      </c>
      <c r="W1598">
        <v>0</v>
      </c>
      <c r="X1598">
        <v>354290.022</v>
      </c>
      <c r="Y1598">
        <v>354290.022</v>
      </c>
      <c r="Z1598">
        <v>9.5</v>
      </c>
      <c r="AA1598">
        <v>2079682.79</v>
      </c>
      <c r="AB1598">
        <v>4159365.2710000002</v>
      </c>
      <c r="AC1598">
        <v>0.90500000000000003</v>
      </c>
      <c r="AD1598">
        <v>2</v>
      </c>
      <c r="AE1598">
        <v>19</v>
      </c>
      <c r="AH1598">
        <v>0</v>
      </c>
      <c r="AI1598">
        <v>0</v>
      </c>
      <c r="AJ1598">
        <v>0</v>
      </c>
      <c r="AK1598">
        <v>3737</v>
      </c>
      <c r="AL1598">
        <v>0</v>
      </c>
      <c r="AM1598" s="6"/>
    </row>
    <row r="1599" spans="1:39" ht="15" hidden="1" customHeight="1" x14ac:dyDescent="0.25">
      <c r="A1599">
        <v>2938</v>
      </c>
      <c r="B1599" t="s">
        <v>39</v>
      </c>
      <c r="C1599" t="s">
        <v>187</v>
      </c>
      <c r="D1599" t="s">
        <v>188</v>
      </c>
      <c r="E1599" t="s">
        <v>2954</v>
      </c>
      <c r="F1599" t="s">
        <v>188</v>
      </c>
      <c r="H1599" t="s">
        <v>3574</v>
      </c>
      <c r="I1599" t="s">
        <v>57</v>
      </c>
      <c r="J1599" t="s">
        <v>3575</v>
      </c>
      <c r="K1599">
        <v>521</v>
      </c>
      <c r="L1599">
        <v>521</v>
      </c>
      <c r="M1599">
        <v>0</v>
      </c>
      <c r="N1599">
        <v>521</v>
      </c>
      <c r="O1599">
        <v>0</v>
      </c>
      <c r="P1599">
        <v>708.41600000000005</v>
      </c>
      <c r="Q1599">
        <v>731.15499999999997</v>
      </c>
      <c r="R1599">
        <v>20000</v>
      </c>
      <c r="S1599">
        <v>454780</v>
      </c>
      <c r="T1599">
        <v>0</v>
      </c>
      <c r="U1599">
        <v>0</v>
      </c>
      <c r="V1599">
        <v>454780</v>
      </c>
      <c r="W1599">
        <v>0</v>
      </c>
      <c r="X1599">
        <v>411574.60800000001</v>
      </c>
      <c r="Y1599">
        <v>411574.60800000001</v>
      </c>
      <c r="Z1599">
        <v>9.5</v>
      </c>
      <c r="AA1599">
        <v>2415943.9300000002</v>
      </c>
      <c r="AB1599">
        <v>4835839.8949999996</v>
      </c>
      <c r="AC1599">
        <v>0.90500000000000003</v>
      </c>
      <c r="AD1599">
        <v>2.0015999999999998</v>
      </c>
      <c r="AE1599">
        <v>19.02</v>
      </c>
      <c r="AH1599">
        <v>0</v>
      </c>
      <c r="AI1599">
        <v>0</v>
      </c>
      <c r="AJ1599">
        <v>0</v>
      </c>
      <c r="AK1599">
        <v>4086</v>
      </c>
      <c r="AL1599">
        <v>0</v>
      </c>
      <c r="AM1599" s="6"/>
    </row>
    <row r="1600" spans="1:39" ht="15" hidden="1" customHeight="1" x14ac:dyDescent="0.25">
      <c r="A1600">
        <v>2939</v>
      </c>
      <c r="B1600" t="s">
        <v>39</v>
      </c>
      <c r="C1600" t="s">
        <v>39</v>
      </c>
      <c r="D1600" t="s">
        <v>327</v>
      </c>
      <c r="E1600" t="s">
        <v>3419</v>
      </c>
      <c r="F1600" t="s">
        <v>327</v>
      </c>
      <c r="H1600" t="s">
        <v>3576</v>
      </c>
      <c r="I1600" t="s">
        <v>57</v>
      </c>
      <c r="J1600" t="s">
        <v>3577</v>
      </c>
      <c r="K1600">
        <v>353</v>
      </c>
      <c r="L1600">
        <v>353</v>
      </c>
      <c r="M1600">
        <v>0</v>
      </c>
      <c r="N1600">
        <v>353</v>
      </c>
      <c r="O1600">
        <v>0</v>
      </c>
      <c r="P1600">
        <v>667.66899999999998</v>
      </c>
      <c r="Q1600">
        <v>693.06</v>
      </c>
      <c r="R1600">
        <v>20000</v>
      </c>
      <c r="S1600">
        <v>507820</v>
      </c>
      <c r="T1600">
        <v>100000</v>
      </c>
      <c r="U1600">
        <v>0</v>
      </c>
      <c r="V1600">
        <v>607820</v>
      </c>
      <c r="W1600">
        <v>0</v>
      </c>
      <c r="X1600">
        <v>550077.97499999998</v>
      </c>
      <c r="Y1600">
        <v>550077.97499999998</v>
      </c>
      <c r="Z1600">
        <v>9.5</v>
      </c>
      <c r="AA1600">
        <v>3228958.36</v>
      </c>
      <c r="AB1600">
        <v>6457916.0939999996</v>
      </c>
      <c r="AC1600">
        <v>0.90500000000000003</v>
      </c>
      <c r="AD1600">
        <v>2</v>
      </c>
      <c r="AE1600">
        <v>19</v>
      </c>
      <c r="AH1600">
        <v>0</v>
      </c>
      <c r="AI1600">
        <v>0</v>
      </c>
      <c r="AJ1600">
        <v>0</v>
      </c>
      <c r="AK1600">
        <v>2784.5</v>
      </c>
      <c r="AL1600">
        <v>0</v>
      </c>
      <c r="AM1600" s="6"/>
    </row>
    <row r="1601" spans="1:39" ht="15" hidden="1" customHeight="1" x14ac:dyDescent="0.25">
      <c r="A1601">
        <v>2941</v>
      </c>
      <c r="B1601" t="s">
        <v>39</v>
      </c>
      <c r="C1601" t="s">
        <v>39</v>
      </c>
      <c r="D1601" t="s">
        <v>316</v>
      </c>
      <c r="E1601" t="s">
        <v>2385</v>
      </c>
      <c r="F1601" t="s">
        <v>316</v>
      </c>
      <c r="H1601" t="s">
        <v>3578</v>
      </c>
      <c r="I1601" t="s">
        <v>57</v>
      </c>
      <c r="J1601" t="s">
        <v>3579</v>
      </c>
      <c r="K1601">
        <v>366</v>
      </c>
      <c r="L1601">
        <v>366</v>
      </c>
      <c r="M1601">
        <v>0</v>
      </c>
      <c r="N1601">
        <v>366</v>
      </c>
      <c r="O1601">
        <v>0</v>
      </c>
      <c r="P1601">
        <v>797.52499999999998</v>
      </c>
      <c r="Q1601">
        <v>819.77499999999998</v>
      </c>
      <c r="R1601">
        <v>20000</v>
      </c>
      <c r="S1601">
        <v>445000</v>
      </c>
      <c r="T1601">
        <v>145000</v>
      </c>
      <c r="U1601">
        <v>0</v>
      </c>
      <c r="V1601">
        <v>590000</v>
      </c>
      <c r="W1601">
        <v>0</v>
      </c>
      <c r="X1601">
        <v>533950.522</v>
      </c>
      <c r="Y1601">
        <v>533950.522</v>
      </c>
      <c r="Z1601">
        <v>9.5</v>
      </c>
      <c r="AA1601">
        <v>3134288.8</v>
      </c>
      <c r="AB1601">
        <v>6268578.0980000002</v>
      </c>
      <c r="AC1601">
        <v>0.90500000000000003</v>
      </c>
      <c r="AD1601">
        <v>2</v>
      </c>
      <c r="AE1601">
        <v>19</v>
      </c>
      <c r="AH1601">
        <v>0</v>
      </c>
      <c r="AI1601">
        <v>0</v>
      </c>
      <c r="AJ1601">
        <v>0</v>
      </c>
      <c r="AK1601">
        <v>2895.5</v>
      </c>
      <c r="AL1601">
        <v>0</v>
      </c>
      <c r="AM1601" s="6"/>
    </row>
    <row r="1602" spans="1:39" ht="15" hidden="1" customHeight="1" x14ac:dyDescent="0.25">
      <c r="A1602">
        <v>2942</v>
      </c>
      <c r="B1602" t="s">
        <v>39</v>
      </c>
      <c r="C1602" t="s">
        <v>216</v>
      </c>
      <c r="D1602" t="s">
        <v>800</v>
      </c>
      <c r="E1602" t="s">
        <v>2169</v>
      </c>
      <c r="F1602" t="s">
        <v>800</v>
      </c>
      <c r="H1602" t="s">
        <v>3580</v>
      </c>
      <c r="I1602" t="s">
        <v>57</v>
      </c>
      <c r="J1602" t="s">
        <v>3581</v>
      </c>
      <c r="K1602">
        <v>191</v>
      </c>
      <c r="L1602">
        <v>191</v>
      </c>
      <c r="M1602">
        <v>0</v>
      </c>
      <c r="N1602">
        <v>191</v>
      </c>
      <c r="O1602">
        <v>0</v>
      </c>
      <c r="P1602">
        <v>301.43700000000001</v>
      </c>
      <c r="Q1602">
        <v>309.05599999999998</v>
      </c>
      <c r="R1602">
        <v>20000</v>
      </c>
      <c r="S1602">
        <v>152380</v>
      </c>
      <c r="T1602">
        <v>0</v>
      </c>
      <c r="U1602">
        <v>0</v>
      </c>
      <c r="V1602">
        <v>152380</v>
      </c>
      <c r="W1602">
        <v>0</v>
      </c>
      <c r="X1602">
        <v>137904.307</v>
      </c>
      <c r="Y1602">
        <v>137904.307</v>
      </c>
      <c r="Z1602">
        <v>9.5</v>
      </c>
      <c r="AA1602">
        <v>802602.36</v>
      </c>
      <c r="AB1602">
        <v>802602.36</v>
      </c>
      <c r="AC1602">
        <v>0.90500000000000003</v>
      </c>
      <c r="AD1602">
        <v>1</v>
      </c>
      <c r="AE1602">
        <v>9.5</v>
      </c>
      <c r="AH1602">
        <v>0</v>
      </c>
      <c r="AI1602">
        <v>0</v>
      </c>
      <c r="AJ1602">
        <v>0</v>
      </c>
      <c r="AK1602">
        <v>1460</v>
      </c>
      <c r="AL1602">
        <v>0</v>
      </c>
      <c r="AM1602" s="6"/>
    </row>
    <row r="1603" spans="1:39" ht="15" hidden="1" customHeight="1" x14ac:dyDescent="0.25">
      <c r="A1603">
        <v>2943</v>
      </c>
      <c r="B1603" t="s">
        <v>39</v>
      </c>
      <c r="C1603" t="s">
        <v>187</v>
      </c>
      <c r="D1603" t="s">
        <v>2456</v>
      </c>
      <c r="E1603" t="s">
        <v>2457</v>
      </c>
      <c r="F1603" t="s">
        <v>2456</v>
      </c>
      <c r="H1603" t="s">
        <v>3582</v>
      </c>
      <c r="I1603" t="s">
        <v>57</v>
      </c>
      <c r="J1603" t="s">
        <v>3583</v>
      </c>
      <c r="K1603">
        <v>791</v>
      </c>
      <c r="L1603">
        <v>791</v>
      </c>
      <c r="M1603">
        <v>0</v>
      </c>
      <c r="N1603">
        <v>791</v>
      </c>
      <c r="O1603">
        <v>0</v>
      </c>
      <c r="P1603">
        <v>585.15899999999999</v>
      </c>
      <c r="Q1603">
        <v>642.08000000000004</v>
      </c>
      <c r="R1603">
        <v>20000</v>
      </c>
      <c r="S1603">
        <v>1138420</v>
      </c>
      <c r="T1603">
        <v>0</v>
      </c>
      <c r="U1603">
        <v>0</v>
      </c>
      <c r="V1603">
        <v>1138420</v>
      </c>
      <c r="W1603">
        <v>0</v>
      </c>
      <c r="X1603">
        <v>1030272.862</v>
      </c>
      <c r="Y1603">
        <v>1030272.862</v>
      </c>
      <c r="Z1603">
        <v>9.5</v>
      </c>
      <c r="AA1603">
        <v>6047700.4400000004</v>
      </c>
      <c r="AB1603">
        <v>12096870.442</v>
      </c>
      <c r="AC1603">
        <v>0.90500000000000003</v>
      </c>
      <c r="AD1603">
        <v>2.0002</v>
      </c>
      <c r="AE1603">
        <v>19</v>
      </c>
      <c r="AH1603">
        <v>0</v>
      </c>
      <c r="AI1603">
        <v>0</v>
      </c>
      <c r="AJ1603">
        <v>0</v>
      </c>
      <c r="AK1603">
        <v>6213.5</v>
      </c>
      <c r="AL1603">
        <v>0</v>
      </c>
      <c r="AM1603" s="6"/>
    </row>
    <row r="1604" spans="1:39" ht="15" hidden="1" customHeight="1" x14ac:dyDescent="0.25">
      <c r="A1604">
        <v>2944</v>
      </c>
      <c r="B1604" t="s">
        <v>39</v>
      </c>
      <c r="C1604" t="s">
        <v>187</v>
      </c>
      <c r="D1604" t="s">
        <v>445</v>
      </c>
      <c r="E1604" t="s">
        <v>3422</v>
      </c>
      <c r="F1604" t="s">
        <v>445</v>
      </c>
      <c r="H1604" t="s">
        <v>3584</v>
      </c>
      <c r="I1604" t="s">
        <v>57</v>
      </c>
      <c r="J1604" t="s">
        <v>3585</v>
      </c>
      <c r="K1604">
        <v>640</v>
      </c>
      <c r="L1604">
        <v>640</v>
      </c>
      <c r="M1604">
        <v>0</v>
      </c>
      <c r="N1604">
        <v>637</v>
      </c>
      <c r="O1604">
        <v>0</v>
      </c>
      <c r="P1604">
        <v>761.55100000000004</v>
      </c>
      <c r="Q1604">
        <v>795.14099999999996</v>
      </c>
      <c r="R1604">
        <v>20000</v>
      </c>
      <c r="S1604">
        <v>671800</v>
      </c>
      <c r="T1604">
        <v>90000</v>
      </c>
      <c r="U1604">
        <v>0</v>
      </c>
      <c r="V1604">
        <v>761800</v>
      </c>
      <c r="W1604">
        <v>816</v>
      </c>
      <c r="X1604">
        <v>688611.245</v>
      </c>
      <c r="Y1604">
        <v>689427.245</v>
      </c>
      <c r="Z1604">
        <v>9.5</v>
      </c>
      <c r="AA1604">
        <v>4049715.87</v>
      </c>
      <c r="AB1604">
        <v>8084721.8490000004</v>
      </c>
      <c r="AC1604">
        <v>0.90500000000000003</v>
      </c>
      <c r="AD1604">
        <v>1.9964</v>
      </c>
      <c r="AE1604">
        <v>18.97</v>
      </c>
      <c r="AH1604">
        <v>0</v>
      </c>
      <c r="AI1604">
        <v>0</v>
      </c>
      <c r="AJ1604">
        <v>0</v>
      </c>
      <c r="AK1604">
        <v>4316.5</v>
      </c>
      <c r="AL1604">
        <v>0</v>
      </c>
      <c r="AM1604" s="6"/>
    </row>
    <row r="1605" spans="1:39" ht="15" hidden="1" customHeight="1" x14ac:dyDescent="0.25">
      <c r="A1605">
        <v>2946</v>
      </c>
      <c r="B1605" t="s">
        <v>39</v>
      </c>
      <c r="C1605" t="s">
        <v>39</v>
      </c>
      <c r="D1605" t="s">
        <v>40</v>
      </c>
      <c r="E1605" t="s">
        <v>41</v>
      </c>
      <c r="F1605" t="s">
        <v>40</v>
      </c>
      <c r="H1605" t="s">
        <v>3586</v>
      </c>
      <c r="I1605" t="s">
        <v>43</v>
      </c>
      <c r="J1605" t="s">
        <v>3587</v>
      </c>
      <c r="K1605">
        <v>851</v>
      </c>
      <c r="L1605">
        <v>851</v>
      </c>
      <c r="M1605">
        <v>0</v>
      </c>
      <c r="N1605">
        <v>0</v>
      </c>
      <c r="O1605">
        <v>0</v>
      </c>
      <c r="P1605">
        <v>737.57299999999998</v>
      </c>
      <c r="Q1605">
        <v>753.07500000000005</v>
      </c>
      <c r="R1605">
        <v>20000</v>
      </c>
      <c r="S1605">
        <v>310040</v>
      </c>
      <c r="T1605">
        <v>0</v>
      </c>
      <c r="U1605">
        <v>263000</v>
      </c>
      <c r="V1605">
        <v>47040</v>
      </c>
      <c r="W1605">
        <v>43541</v>
      </c>
      <c r="X1605">
        <v>0</v>
      </c>
      <c r="Y1605">
        <v>43541</v>
      </c>
      <c r="Z1605">
        <v>7.44</v>
      </c>
      <c r="AA1605">
        <v>476211.78</v>
      </c>
      <c r="AB1605">
        <v>321019.7</v>
      </c>
      <c r="AC1605">
        <v>0.92559999999999998</v>
      </c>
      <c r="AD1605">
        <v>0.67410000000000003</v>
      </c>
      <c r="AE1605">
        <v>5.0199999999999996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 s="6"/>
    </row>
    <row r="1606" spans="1:39" ht="15" hidden="1" customHeight="1" x14ac:dyDescent="0.25">
      <c r="A1606">
        <v>2949</v>
      </c>
      <c r="B1606" t="s">
        <v>39</v>
      </c>
      <c r="C1606" t="s">
        <v>187</v>
      </c>
      <c r="D1606" t="s">
        <v>188</v>
      </c>
      <c r="E1606" t="s">
        <v>2667</v>
      </c>
      <c r="F1606" t="s">
        <v>188</v>
      </c>
      <c r="H1606" t="s">
        <v>3588</v>
      </c>
      <c r="I1606" t="s">
        <v>57</v>
      </c>
      <c r="J1606" t="s">
        <v>3589</v>
      </c>
      <c r="K1606">
        <v>442</v>
      </c>
      <c r="L1606">
        <v>442</v>
      </c>
      <c r="M1606">
        <v>0</v>
      </c>
      <c r="N1606">
        <v>442</v>
      </c>
      <c r="O1606">
        <v>0</v>
      </c>
      <c r="P1606">
        <v>1055.326</v>
      </c>
      <c r="Q1606">
        <v>1102.596</v>
      </c>
      <c r="R1606">
        <v>20000</v>
      </c>
      <c r="S1606">
        <v>945400</v>
      </c>
      <c r="T1606">
        <v>0</v>
      </c>
      <c r="U1606">
        <v>187000</v>
      </c>
      <c r="V1606">
        <v>758400</v>
      </c>
      <c r="W1606">
        <v>0</v>
      </c>
      <c r="X1606">
        <v>694200</v>
      </c>
      <c r="Y1606">
        <v>694200</v>
      </c>
      <c r="Z1606">
        <v>8.4700000000000006</v>
      </c>
      <c r="AA1606">
        <v>4074954</v>
      </c>
      <c r="AB1606">
        <v>8155211</v>
      </c>
      <c r="AC1606">
        <v>0.9153</v>
      </c>
      <c r="AD1606">
        <v>2.0013000000000001</v>
      </c>
      <c r="AE1606">
        <v>16.95</v>
      </c>
      <c r="AH1606">
        <v>0</v>
      </c>
      <c r="AI1606">
        <v>0</v>
      </c>
      <c r="AJ1606">
        <v>0</v>
      </c>
      <c r="AK1606">
        <v>3471</v>
      </c>
      <c r="AL1606">
        <v>0</v>
      </c>
      <c r="AM1606" s="6"/>
    </row>
    <row r="1607" spans="1:39" ht="15" hidden="1" customHeight="1" x14ac:dyDescent="0.25">
      <c r="A1607">
        <v>2950</v>
      </c>
      <c r="B1607" t="s">
        <v>39</v>
      </c>
      <c r="C1607" t="s">
        <v>187</v>
      </c>
      <c r="D1607" t="s">
        <v>876</v>
      </c>
      <c r="E1607" t="s">
        <v>2716</v>
      </c>
      <c r="F1607" t="s">
        <v>876</v>
      </c>
      <c r="H1607" t="s">
        <v>3590</v>
      </c>
      <c r="I1607" t="s">
        <v>57</v>
      </c>
      <c r="J1607" t="s">
        <v>3591</v>
      </c>
      <c r="K1607">
        <v>574</v>
      </c>
      <c r="L1607">
        <v>574</v>
      </c>
      <c r="M1607">
        <v>0</v>
      </c>
      <c r="N1607">
        <v>572</v>
      </c>
      <c r="O1607">
        <v>0</v>
      </c>
      <c r="P1607">
        <v>403.80599999999998</v>
      </c>
      <c r="Q1607">
        <v>420.41</v>
      </c>
      <c r="R1607">
        <v>20000</v>
      </c>
      <c r="S1607">
        <v>332080</v>
      </c>
      <c r="T1607">
        <v>245200</v>
      </c>
      <c r="U1607">
        <v>0</v>
      </c>
      <c r="V1607">
        <v>577280</v>
      </c>
      <c r="W1607">
        <v>360</v>
      </c>
      <c r="X1607">
        <v>522079.22</v>
      </c>
      <c r="Y1607">
        <v>522439.22</v>
      </c>
      <c r="Z1607">
        <v>9.5</v>
      </c>
      <c r="AA1607">
        <v>3066983.14</v>
      </c>
      <c r="AB1607">
        <v>6131641.2240000004</v>
      </c>
      <c r="AC1607">
        <v>0.90500000000000003</v>
      </c>
      <c r="AD1607">
        <v>1.9992000000000001</v>
      </c>
      <c r="AE1607">
        <v>18.989999999999998</v>
      </c>
      <c r="AH1607">
        <v>0</v>
      </c>
      <c r="AI1607">
        <v>0</v>
      </c>
      <c r="AJ1607">
        <v>0</v>
      </c>
      <c r="AK1607">
        <v>4238</v>
      </c>
      <c r="AL1607">
        <v>0</v>
      </c>
      <c r="AM1607" s="6"/>
    </row>
    <row r="1608" spans="1:39" ht="15" hidden="1" customHeight="1" x14ac:dyDescent="0.25">
      <c r="A1608">
        <v>2952</v>
      </c>
      <c r="B1608" t="s">
        <v>39</v>
      </c>
      <c r="C1608" t="s">
        <v>39</v>
      </c>
      <c r="D1608" t="s">
        <v>316</v>
      </c>
      <c r="E1608" t="s">
        <v>317</v>
      </c>
      <c r="F1608" t="s">
        <v>316</v>
      </c>
      <c r="H1608" t="s">
        <v>3592</v>
      </c>
      <c r="I1608" t="s">
        <v>57</v>
      </c>
      <c r="J1608" t="s">
        <v>3593</v>
      </c>
      <c r="K1608">
        <v>482</v>
      </c>
      <c r="L1608">
        <v>482</v>
      </c>
      <c r="M1608">
        <v>0</v>
      </c>
      <c r="N1608">
        <v>482</v>
      </c>
      <c r="O1608">
        <v>0</v>
      </c>
      <c r="P1608">
        <v>983.14200000000005</v>
      </c>
      <c r="Q1608">
        <v>1020.204</v>
      </c>
      <c r="R1608">
        <v>20000</v>
      </c>
      <c r="S1608">
        <v>741240</v>
      </c>
      <c r="T1608">
        <v>112000</v>
      </c>
      <c r="U1608">
        <v>0</v>
      </c>
      <c r="V1608">
        <v>853240</v>
      </c>
      <c r="W1608">
        <v>0</v>
      </c>
      <c r="X1608">
        <v>772183.82</v>
      </c>
      <c r="Y1608">
        <v>772183.82</v>
      </c>
      <c r="Z1608">
        <v>9.5</v>
      </c>
      <c r="AA1608">
        <v>4532717.3600000003</v>
      </c>
      <c r="AB1608">
        <v>9065436.4140000008</v>
      </c>
      <c r="AC1608">
        <v>0.90500000000000003</v>
      </c>
      <c r="AD1608">
        <v>2</v>
      </c>
      <c r="AE1608">
        <v>19</v>
      </c>
      <c r="AH1608">
        <v>0</v>
      </c>
      <c r="AI1608">
        <v>0</v>
      </c>
      <c r="AJ1608">
        <v>0</v>
      </c>
      <c r="AK1608">
        <v>4090</v>
      </c>
      <c r="AL1608">
        <v>0</v>
      </c>
      <c r="AM1608" s="6"/>
    </row>
    <row r="1609" spans="1:39" ht="15" hidden="1" customHeight="1" x14ac:dyDescent="0.25">
      <c r="A1609">
        <v>2953</v>
      </c>
      <c r="B1609" t="s">
        <v>39</v>
      </c>
      <c r="C1609" t="s">
        <v>187</v>
      </c>
      <c r="D1609" t="s">
        <v>2456</v>
      </c>
      <c r="E1609" t="s">
        <v>3410</v>
      </c>
      <c r="F1609" t="s">
        <v>2456</v>
      </c>
      <c r="H1609" t="s">
        <v>3594</v>
      </c>
      <c r="I1609" t="s">
        <v>57</v>
      </c>
      <c r="J1609" t="s">
        <v>3595</v>
      </c>
      <c r="K1609">
        <v>623</v>
      </c>
      <c r="L1609">
        <v>623</v>
      </c>
      <c r="M1609">
        <v>0</v>
      </c>
      <c r="N1609">
        <v>618</v>
      </c>
      <c r="O1609">
        <v>0</v>
      </c>
      <c r="P1609">
        <v>724.58900000000006</v>
      </c>
      <c r="Q1609">
        <v>751.23299999999995</v>
      </c>
      <c r="R1609">
        <v>20000</v>
      </c>
      <c r="S1609">
        <v>532880</v>
      </c>
      <c r="T1609">
        <v>0</v>
      </c>
      <c r="U1609">
        <v>0</v>
      </c>
      <c r="V1609">
        <v>532880</v>
      </c>
      <c r="W1609">
        <v>116</v>
      </c>
      <c r="X1609">
        <v>482141.11300000001</v>
      </c>
      <c r="Y1609">
        <v>482257.11300000001</v>
      </c>
      <c r="Z1609">
        <v>9.5</v>
      </c>
      <c r="AA1609">
        <v>2832155.61</v>
      </c>
      <c r="AB1609">
        <v>5661064.7470000004</v>
      </c>
      <c r="AC1609">
        <v>0.90500000000000003</v>
      </c>
      <c r="AD1609">
        <v>1.9988999999999999</v>
      </c>
      <c r="AE1609">
        <v>18.989999999999998</v>
      </c>
      <c r="AH1609">
        <v>0</v>
      </c>
      <c r="AI1609">
        <v>0</v>
      </c>
      <c r="AJ1609">
        <v>0</v>
      </c>
      <c r="AK1609">
        <v>4927.5</v>
      </c>
      <c r="AL1609">
        <v>0</v>
      </c>
      <c r="AM1609" s="6"/>
    </row>
    <row r="1610" spans="1:39" ht="15" hidden="1" customHeight="1" x14ac:dyDescent="0.25">
      <c r="A1610">
        <v>2955</v>
      </c>
      <c r="B1610" t="s">
        <v>39</v>
      </c>
      <c r="C1610" t="s">
        <v>39</v>
      </c>
      <c r="D1610" t="s">
        <v>327</v>
      </c>
      <c r="E1610" t="s">
        <v>3407</v>
      </c>
      <c r="F1610" t="s">
        <v>327</v>
      </c>
      <c r="H1610" t="s">
        <v>3596</v>
      </c>
      <c r="I1610" t="s">
        <v>57</v>
      </c>
      <c r="J1610" t="s">
        <v>3597</v>
      </c>
      <c r="K1610">
        <v>395</v>
      </c>
      <c r="L1610">
        <v>395</v>
      </c>
      <c r="M1610">
        <v>0</v>
      </c>
      <c r="N1610">
        <v>395</v>
      </c>
      <c r="O1610">
        <v>0</v>
      </c>
      <c r="P1610">
        <v>492.13</v>
      </c>
      <c r="Q1610">
        <v>507.02300000000002</v>
      </c>
      <c r="R1610">
        <v>20000</v>
      </c>
      <c r="S1610">
        <v>297860</v>
      </c>
      <c r="T1610">
        <v>396000</v>
      </c>
      <c r="U1610">
        <v>0</v>
      </c>
      <c r="V1610">
        <v>693860</v>
      </c>
      <c r="W1610">
        <v>0</v>
      </c>
      <c r="X1610">
        <v>627943.28</v>
      </c>
      <c r="Y1610">
        <v>627943.28</v>
      </c>
      <c r="Z1610">
        <v>9.5</v>
      </c>
      <c r="AA1610">
        <v>3686026.69</v>
      </c>
      <c r="AB1610">
        <v>7372053.6119999997</v>
      </c>
      <c r="AC1610">
        <v>0.90500000000000003</v>
      </c>
      <c r="AD1610">
        <v>2</v>
      </c>
      <c r="AE1610">
        <v>19</v>
      </c>
      <c r="AH1610">
        <v>0</v>
      </c>
      <c r="AI1610">
        <v>0</v>
      </c>
      <c r="AJ1610">
        <v>0</v>
      </c>
      <c r="AK1610">
        <v>3145</v>
      </c>
      <c r="AL1610">
        <v>0</v>
      </c>
      <c r="AM1610" s="6"/>
    </row>
    <row r="1611" spans="1:39" ht="15" hidden="1" customHeight="1" x14ac:dyDescent="0.25">
      <c r="A1611">
        <v>2956</v>
      </c>
      <c r="B1611" t="s">
        <v>39</v>
      </c>
      <c r="C1611" t="s">
        <v>187</v>
      </c>
      <c r="D1611" t="s">
        <v>2456</v>
      </c>
      <c r="E1611" t="s">
        <v>3446</v>
      </c>
      <c r="F1611" t="s">
        <v>2456</v>
      </c>
      <c r="H1611" t="s">
        <v>3598</v>
      </c>
      <c r="I1611" t="s">
        <v>57</v>
      </c>
      <c r="J1611" t="s">
        <v>3599</v>
      </c>
      <c r="K1611">
        <v>305</v>
      </c>
      <c r="L1611">
        <v>305</v>
      </c>
      <c r="M1611">
        <v>0</v>
      </c>
      <c r="N1611">
        <v>304</v>
      </c>
      <c r="O1611">
        <v>0</v>
      </c>
      <c r="P1611">
        <v>909.47299999999996</v>
      </c>
      <c r="Q1611">
        <v>934.51599999999996</v>
      </c>
      <c r="R1611">
        <v>20000</v>
      </c>
      <c r="S1611">
        <v>500860</v>
      </c>
      <c r="T1611">
        <v>0</v>
      </c>
      <c r="U1611">
        <v>0</v>
      </c>
      <c r="V1611">
        <v>500860</v>
      </c>
      <c r="W1611">
        <v>37</v>
      </c>
      <c r="X1611">
        <v>453241.18400000001</v>
      </c>
      <c r="Y1611">
        <v>453278.18400000001</v>
      </c>
      <c r="Z1611">
        <v>9.5</v>
      </c>
      <c r="AA1611">
        <v>2660893.0499999998</v>
      </c>
      <c r="AB1611">
        <v>5321418.8619999997</v>
      </c>
      <c r="AC1611">
        <v>0.90500000000000003</v>
      </c>
      <c r="AD1611">
        <v>1.9999</v>
      </c>
      <c r="AE1611">
        <v>19</v>
      </c>
      <c r="AH1611">
        <v>0</v>
      </c>
      <c r="AI1611">
        <v>0</v>
      </c>
      <c r="AJ1611">
        <v>0</v>
      </c>
      <c r="AK1611">
        <v>2398</v>
      </c>
      <c r="AL1611">
        <v>0</v>
      </c>
      <c r="AM1611" s="6"/>
    </row>
    <row r="1612" spans="1:39" ht="15" hidden="1" customHeight="1" x14ac:dyDescent="0.25">
      <c r="A1612">
        <v>2957</v>
      </c>
      <c r="B1612" t="s">
        <v>39</v>
      </c>
      <c r="C1612" t="s">
        <v>39</v>
      </c>
      <c r="D1612" t="s">
        <v>327</v>
      </c>
      <c r="E1612" t="s">
        <v>3437</v>
      </c>
      <c r="F1612" t="s">
        <v>327</v>
      </c>
      <c r="H1612" t="s">
        <v>3600</v>
      </c>
      <c r="I1612" t="s">
        <v>57</v>
      </c>
      <c r="J1612" t="s">
        <v>3601</v>
      </c>
      <c r="K1612">
        <v>546</v>
      </c>
      <c r="L1612">
        <v>546</v>
      </c>
      <c r="M1612">
        <v>0</v>
      </c>
      <c r="N1612">
        <v>546</v>
      </c>
      <c r="O1612">
        <v>0</v>
      </c>
      <c r="P1612">
        <v>1370.433</v>
      </c>
      <c r="Q1612">
        <v>1417.02</v>
      </c>
      <c r="R1612">
        <v>20000</v>
      </c>
      <c r="S1612">
        <v>931740</v>
      </c>
      <c r="T1612">
        <v>184000</v>
      </c>
      <c r="U1612">
        <v>0</v>
      </c>
      <c r="V1612">
        <v>1115740</v>
      </c>
      <c r="W1612">
        <v>0</v>
      </c>
      <c r="X1612">
        <v>843223.43200000003</v>
      </c>
      <c r="Y1612">
        <v>843223.43200000003</v>
      </c>
      <c r="Z1612">
        <v>24.42</v>
      </c>
      <c r="AA1612">
        <v>4949719.1399999997</v>
      </c>
      <c r="AB1612">
        <v>9899440.4619999994</v>
      </c>
      <c r="AC1612">
        <v>0.75580000000000003</v>
      </c>
      <c r="AD1612">
        <v>2</v>
      </c>
      <c r="AE1612">
        <v>48.84</v>
      </c>
      <c r="AH1612">
        <v>0</v>
      </c>
      <c r="AI1612">
        <v>0</v>
      </c>
      <c r="AJ1612">
        <v>0</v>
      </c>
      <c r="AK1612">
        <v>4277</v>
      </c>
      <c r="AL1612">
        <v>0</v>
      </c>
      <c r="AM1612" s="6"/>
    </row>
    <row r="1613" spans="1:39" ht="15" hidden="1" customHeight="1" x14ac:dyDescent="0.25">
      <c r="A1613">
        <v>2958</v>
      </c>
      <c r="B1613" t="s">
        <v>39</v>
      </c>
      <c r="C1613" t="s">
        <v>187</v>
      </c>
      <c r="D1613" t="s">
        <v>188</v>
      </c>
      <c r="E1613" t="s">
        <v>3558</v>
      </c>
      <c r="F1613" t="s">
        <v>188</v>
      </c>
      <c r="H1613" t="s">
        <v>3602</v>
      </c>
      <c r="I1613" t="s">
        <v>43</v>
      </c>
      <c r="J1613" t="s">
        <v>3603</v>
      </c>
      <c r="K1613">
        <v>1800</v>
      </c>
      <c r="L1613">
        <v>1800</v>
      </c>
      <c r="M1613">
        <v>0</v>
      </c>
      <c r="N1613">
        <v>0</v>
      </c>
      <c r="O1613">
        <v>0</v>
      </c>
      <c r="P1613">
        <v>579.80399999999997</v>
      </c>
      <c r="Q1613">
        <v>592.88599999999997</v>
      </c>
      <c r="R1613">
        <v>20000</v>
      </c>
      <c r="S1613">
        <v>261640</v>
      </c>
      <c r="T1613">
        <v>0</v>
      </c>
      <c r="U1613">
        <v>109500</v>
      </c>
      <c r="V1613">
        <v>152140</v>
      </c>
      <c r="W1613">
        <v>132711.12</v>
      </c>
      <c r="X1613">
        <v>0</v>
      </c>
      <c r="Y1613">
        <v>132711.12</v>
      </c>
      <c r="Z1613">
        <v>12.77</v>
      </c>
      <c r="AA1613">
        <v>1347519.58</v>
      </c>
      <c r="AB1613">
        <v>1183842.04</v>
      </c>
      <c r="AC1613">
        <v>0.87229999999999996</v>
      </c>
      <c r="AD1613">
        <v>0.87849999999999995</v>
      </c>
      <c r="AE1613">
        <v>11.22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 s="6"/>
    </row>
    <row r="1614" spans="1:39" ht="15" hidden="1" customHeight="1" x14ac:dyDescent="0.25">
      <c r="A1614">
        <v>2959</v>
      </c>
      <c r="B1614" t="s">
        <v>39</v>
      </c>
      <c r="C1614" t="s">
        <v>39</v>
      </c>
      <c r="D1614" t="s">
        <v>40</v>
      </c>
      <c r="E1614" t="s">
        <v>1084</v>
      </c>
      <c r="F1614" t="s">
        <v>40</v>
      </c>
      <c r="H1614" t="s">
        <v>3604</v>
      </c>
      <c r="I1614" t="s">
        <v>57</v>
      </c>
      <c r="J1614" t="s">
        <v>3605</v>
      </c>
      <c r="K1614">
        <v>532</v>
      </c>
      <c r="L1614">
        <v>532</v>
      </c>
      <c r="M1614">
        <v>0</v>
      </c>
      <c r="N1614">
        <v>532</v>
      </c>
      <c r="O1614">
        <v>0</v>
      </c>
      <c r="P1614">
        <v>474.1</v>
      </c>
      <c r="Q1614">
        <v>507.74400000000003</v>
      </c>
      <c r="R1614">
        <v>30000</v>
      </c>
      <c r="S1614">
        <v>1009320</v>
      </c>
      <c r="T1614">
        <v>0</v>
      </c>
      <c r="U1614">
        <v>145000</v>
      </c>
      <c r="V1614">
        <v>864320</v>
      </c>
      <c r="W1614">
        <v>0</v>
      </c>
      <c r="X1614">
        <v>782210.28799999994</v>
      </c>
      <c r="Y1614">
        <v>782210.28799999994</v>
      </c>
      <c r="Z1614">
        <v>9.5</v>
      </c>
      <c r="AA1614">
        <v>4591570.58</v>
      </c>
      <c r="AB1614">
        <v>9183143.682</v>
      </c>
      <c r="AC1614">
        <v>0.90500000000000003</v>
      </c>
      <c r="AD1614">
        <v>2</v>
      </c>
      <c r="AE1614">
        <v>19</v>
      </c>
      <c r="AH1614">
        <v>0</v>
      </c>
      <c r="AI1614">
        <v>0</v>
      </c>
      <c r="AJ1614">
        <v>0</v>
      </c>
      <c r="AK1614">
        <v>3931</v>
      </c>
      <c r="AL1614">
        <v>0</v>
      </c>
      <c r="AM1614" s="6"/>
    </row>
    <row r="1615" spans="1:39" ht="15" hidden="1" customHeight="1" x14ac:dyDescent="0.25">
      <c r="A1615">
        <v>2960</v>
      </c>
      <c r="B1615" t="s">
        <v>39</v>
      </c>
      <c r="C1615" t="s">
        <v>598</v>
      </c>
      <c r="D1615" t="s">
        <v>598</v>
      </c>
      <c r="E1615" t="s">
        <v>3399</v>
      </c>
      <c r="F1615" t="s">
        <v>598</v>
      </c>
      <c r="H1615" t="s">
        <v>3606</v>
      </c>
      <c r="I1615" t="s">
        <v>57</v>
      </c>
      <c r="J1615" t="s">
        <v>3607</v>
      </c>
      <c r="K1615">
        <v>425</v>
      </c>
      <c r="L1615">
        <v>425</v>
      </c>
      <c r="M1615">
        <v>0</v>
      </c>
      <c r="N1615">
        <v>424</v>
      </c>
      <c r="O1615">
        <v>0</v>
      </c>
      <c r="P1615">
        <v>527.66800000000001</v>
      </c>
      <c r="Q1615">
        <v>548.31799999999998</v>
      </c>
      <c r="R1615">
        <v>20000</v>
      </c>
      <c r="S1615">
        <v>413000</v>
      </c>
      <c r="T1615">
        <v>0</v>
      </c>
      <c r="U1615">
        <v>0</v>
      </c>
      <c r="V1615">
        <v>413000</v>
      </c>
      <c r="W1615">
        <v>10</v>
      </c>
      <c r="X1615">
        <v>373755.69799999997</v>
      </c>
      <c r="Y1615">
        <v>373765.69799999997</v>
      </c>
      <c r="Z1615">
        <v>9.5</v>
      </c>
      <c r="AA1615">
        <v>2194460.5099999998</v>
      </c>
      <c r="AB1615">
        <v>4366926.551</v>
      </c>
      <c r="AC1615">
        <v>0.90500000000000003</v>
      </c>
      <c r="AD1615">
        <v>1.99</v>
      </c>
      <c r="AE1615">
        <v>18.91</v>
      </c>
      <c r="AH1615">
        <v>0</v>
      </c>
      <c r="AI1615">
        <v>0</v>
      </c>
      <c r="AJ1615">
        <v>0</v>
      </c>
      <c r="AK1615">
        <v>2354.5</v>
      </c>
      <c r="AL1615">
        <v>0</v>
      </c>
      <c r="AM1615" s="6"/>
    </row>
    <row r="1616" spans="1:39" ht="15" hidden="1" customHeight="1" x14ac:dyDescent="0.25">
      <c r="A1616">
        <v>2963</v>
      </c>
      <c r="B1616" t="s">
        <v>39</v>
      </c>
      <c r="C1616" t="s">
        <v>39</v>
      </c>
      <c r="D1616" t="s">
        <v>40</v>
      </c>
      <c r="E1616" t="s">
        <v>352</v>
      </c>
      <c r="F1616" t="s">
        <v>40</v>
      </c>
      <c r="H1616" t="s">
        <v>3608</v>
      </c>
      <c r="I1616" t="s">
        <v>62</v>
      </c>
      <c r="J1616" t="s">
        <v>3609</v>
      </c>
      <c r="K1616">
        <v>18</v>
      </c>
      <c r="L1616">
        <v>18</v>
      </c>
      <c r="M1616">
        <v>0</v>
      </c>
      <c r="N1616">
        <v>0</v>
      </c>
      <c r="O1616">
        <v>0</v>
      </c>
      <c r="P1616">
        <v>695.11099999999999</v>
      </c>
      <c r="Q1616">
        <v>700.33699999999999</v>
      </c>
      <c r="R1616">
        <v>20000</v>
      </c>
      <c r="S1616">
        <v>104520</v>
      </c>
      <c r="T1616">
        <v>4500</v>
      </c>
      <c r="U1616">
        <v>0</v>
      </c>
      <c r="V1616">
        <v>109020</v>
      </c>
      <c r="W1616">
        <v>104974</v>
      </c>
      <c r="X1616">
        <v>0</v>
      </c>
      <c r="Y1616">
        <v>104974</v>
      </c>
      <c r="Z1616">
        <v>3.71</v>
      </c>
      <c r="AA1616">
        <v>789045</v>
      </c>
      <c r="AB1616">
        <v>251952</v>
      </c>
      <c r="AC1616">
        <v>0.96289999999999998</v>
      </c>
      <c r="AD1616">
        <v>0.31929999999999997</v>
      </c>
      <c r="AE1616">
        <v>1.18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 s="6"/>
    </row>
    <row r="1617" spans="1:39" ht="15" hidden="1" customHeight="1" x14ac:dyDescent="0.25">
      <c r="A1617">
        <v>2964</v>
      </c>
      <c r="B1617" t="s">
        <v>39</v>
      </c>
      <c r="C1617" t="s">
        <v>187</v>
      </c>
      <c r="D1617" t="s">
        <v>876</v>
      </c>
      <c r="E1617" t="s">
        <v>2716</v>
      </c>
      <c r="F1617" t="s">
        <v>876</v>
      </c>
      <c r="H1617" t="s">
        <v>3610</v>
      </c>
      <c r="I1617" t="s">
        <v>43</v>
      </c>
      <c r="J1617" t="s">
        <v>3611</v>
      </c>
      <c r="K1617">
        <v>2593</v>
      </c>
      <c r="L1617">
        <v>2593</v>
      </c>
      <c r="M1617">
        <v>0</v>
      </c>
      <c r="N1617">
        <v>0</v>
      </c>
      <c r="O1617">
        <v>0</v>
      </c>
      <c r="P1617">
        <v>733.4</v>
      </c>
      <c r="Q1617">
        <v>757.78899999999999</v>
      </c>
      <c r="R1617">
        <v>20000</v>
      </c>
      <c r="S1617">
        <v>487780</v>
      </c>
      <c r="T1617">
        <v>0</v>
      </c>
      <c r="U1617">
        <v>345200</v>
      </c>
      <c r="V1617">
        <v>142580</v>
      </c>
      <c r="W1617">
        <v>125208.7</v>
      </c>
      <c r="X1617">
        <v>0</v>
      </c>
      <c r="Y1617">
        <v>125208.7</v>
      </c>
      <c r="Z1617">
        <v>12.18</v>
      </c>
      <c r="AA1617">
        <v>1393747.58</v>
      </c>
      <c r="AB1617">
        <v>1262604.58</v>
      </c>
      <c r="AC1617">
        <v>0.87819999999999998</v>
      </c>
      <c r="AD1617">
        <v>0.90590000000000004</v>
      </c>
      <c r="AE1617">
        <v>11.03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 s="6"/>
    </row>
    <row r="1618" spans="1:39" ht="15" hidden="1" customHeight="1" x14ac:dyDescent="0.25">
      <c r="A1618">
        <v>2967</v>
      </c>
      <c r="B1618" t="s">
        <v>39</v>
      </c>
      <c r="C1618" t="s">
        <v>39</v>
      </c>
      <c r="D1618" t="s">
        <v>316</v>
      </c>
      <c r="E1618" t="s">
        <v>317</v>
      </c>
      <c r="F1618" t="s">
        <v>316</v>
      </c>
      <c r="H1618" t="s">
        <v>3612</v>
      </c>
      <c r="I1618" t="s">
        <v>57</v>
      </c>
      <c r="J1618" t="s">
        <v>3613</v>
      </c>
      <c r="K1618">
        <v>828</v>
      </c>
      <c r="L1618">
        <v>828</v>
      </c>
      <c r="M1618">
        <v>0</v>
      </c>
      <c r="N1618">
        <v>828</v>
      </c>
      <c r="O1618">
        <v>0</v>
      </c>
      <c r="P1618">
        <v>527.25900000000001</v>
      </c>
      <c r="Q1618">
        <v>546.89</v>
      </c>
      <c r="R1618">
        <v>20000</v>
      </c>
      <c r="S1618">
        <v>392620</v>
      </c>
      <c r="T1618">
        <v>10000</v>
      </c>
      <c r="U1618">
        <v>0</v>
      </c>
      <c r="V1618">
        <v>402620</v>
      </c>
      <c r="W1618">
        <v>0</v>
      </c>
      <c r="X1618">
        <v>364372.299</v>
      </c>
      <c r="Y1618">
        <v>364372.299</v>
      </c>
      <c r="Z1618">
        <v>9.5</v>
      </c>
      <c r="AA1618">
        <v>2138864.69</v>
      </c>
      <c r="AB1618">
        <v>4277730.1720000003</v>
      </c>
      <c r="AC1618">
        <v>0.90500000000000003</v>
      </c>
      <c r="AD1618">
        <v>2</v>
      </c>
      <c r="AE1618">
        <v>19</v>
      </c>
      <c r="AH1618">
        <v>0</v>
      </c>
      <c r="AI1618">
        <v>0</v>
      </c>
      <c r="AJ1618">
        <v>0</v>
      </c>
      <c r="AK1618">
        <v>6678.5</v>
      </c>
      <c r="AL1618">
        <v>0</v>
      </c>
      <c r="AM1618" s="6"/>
    </row>
    <row r="1619" spans="1:39" ht="15" hidden="1" customHeight="1" x14ac:dyDescent="0.25">
      <c r="A1619">
        <v>2970</v>
      </c>
      <c r="B1619" t="s">
        <v>39</v>
      </c>
      <c r="C1619" t="s">
        <v>39</v>
      </c>
      <c r="D1619" t="s">
        <v>316</v>
      </c>
      <c r="E1619" t="s">
        <v>1321</v>
      </c>
      <c r="F1619" t="s">
        <v>316</v>
      </c>
      <c r="H1619" t="s">
        <v>3614</v>
      </c>
      <c r="I1619" t="s">
        <v>57</v>
      </c>
      <c r="J1619" t="s">
        <v>3615</v>
      </c>
      <c r="K1619">
        <v>1144</v>
      </c>
      <c r="L1619">
        <v>1144</v>
      </c>
      <c r="M1619">
        <v>0</v>
      </c>
      <c r="N1619">
        <v>1143</v>
      </c>
      <c r="O1619">
        <v>0</v>
      </c>
      <c r="P1619">
        <v>841.77</v>
      </c>
      <c r="Q1619">
        <v>878.91800000000001</v>
      </c>
      <c r="R1619">
        <v>20000</v>
      </c>
      <c r="S1619">
        <v>742960</v>
      </c>
      <c r="T1619">
        <v>116000</v>
      </c>
      <c r="U1619">
        <v>0</v>
      </c>
      <c r="V1619">
        <v>858960</v>
      </c>
      <c r="W1619">
        <v>1</v>
      </c>
      <c r="X1619">
        <v>777360.22</v>
      </c>
      <c r="Y1619">
        <v>777361.22</v>
      </c>
      <c r="Z1619">
        <v>9.5</v>
      </c>
      <c r="AA1619">
        <v>4563355.22</v>
      </c>
      <c r="AB1619">
        <v>9126211.3530000001</v>
      </c>
      <c r="AC1619">
        <v>0.90500000000000003</v>
      </c>
      <c r="AD1619">
        <v>1.9999</v>
      </c>
      <c r="AE1619">
        <v>19</v>
      </c>
      <c r="AH1619">
        <v>0</v>
      </c>
      <c r="AI1619">
        <v>0</v>
      </c>
      <c r="AJ1619">
        <v>0</v>
      </c>
      <c r="AK1619">
        <v>7542.5</v>
      </c>
      <c r="AL1619">
        <v>0</v>
      </c>
      <c r="AM1619" s="6"/>
    </row>
    <row r="1620" spans="1:39" ht="15" hidden="1" customHeight="1" x14ac:dyDescent="0.25">
      <c r="A1620">
        <v>2972</v>
      </c>
      <c r="B1620" t="s">
        <v>39</v>
      </c>
      <c r="C1620" t="s">
        <v>187</v>
      </c>
      <c r="D1620" t="s">
        <v>188</v>
      </c>
      <c r="E1620" t="s">
        <v>808</v>
      </c>
      <c r="F1620" t="s">
        <v>188</v>
      </c>
      <c r="H1620" t="s">
        <v>3616</v>
      </c>
      <c r="I1620" t="s">
        <v>57</v>
      </c>
      <c r="J1620" t="s">
        <v>3617</v>
      </c>
      <c r="K1620">
        <v>404</v>
      </c>
      <c r="L1620">
        <v>404</v>
      </c>
      <c r="M1620">
        <v>0</v>
      </c>
      <c r="N1620">
        <v>401</v>
      </c>
      <c r="O1620">
        <v>0</v>
      </c>
      <c r="P1620">
        <v>460.06</v>
      </c>
      <c r="Q1620">
        <v>476.33</v>
      </c>
      <c r="R1620">
        <v>20000</v>
      </c>
      <c r="S1620">
        <v>325400</v>
      </c>
      <c r="T1620">
        <v>355800</v>
      </c>
      <c r="U1620">
        <v>0</v>
      </c>
      <c r="V1620">
        <v>681200</v>
      </c>
      <c r="W1620">
        <v>4</v>
      </c>
      <c r="X1620">
        <v>616481.67700000003</v>
      </c>
      <c r="Y1620">
        <v>616485.67700000003</v>
      </c>
      <c r="Z1620">
        <v>9.5</v>
      </c>
      <c r="AA1620">
        <v>3619171.64</v>
      </c>
      <c r="AB1620">
        <v>7237799.9390000002</v>
      </c>
      <c r="AC1620">
        <v>0.90500000000000003</v>
      </c>
      <c r="AD1620">
        <v>1.9998</v>
      </c>
      <c r="AE1620">
        <v>19</v>
      </c>
      <c r="AH1620">
        <v>0</v>
      </c>
      <c r="AI1620">
        <v>0</v>
      </c>
      <c r="AJ1620">
        <v>0</v>
      </c>
      <c r="AK1620">
        <v>3141.5</v>
      </c>
      <c r="AL1620">
        <v>0</v>
      </c>
      <c r="AM1620" s="6"/>
    </row>
    <row r="1621" spans="1:39" ht="15" hidden="1" customHeight="1" x14ac:dyDescent="0.25">
      <c r="A1621">
        <v>2973</v>
      </c>
      <c r="B1621" t="s">
        <v>39</v>
      </c>
      <c r="C1621" t="s">
        <v>598</v>
      </c>
      <c r="D1621" t="s">
        <v>598</v>
      </c>
      <c r="E1621" t="s">
        <v>3618</v>
      </c>
      <c r="F1621" t="s">
        <v>598</v>
      </c>
      <c r="H1621" t="s">
        <v>3619</v>
      </c>
      <c r="I1621" t="s">
        <v>57</v>
      </c>
      <c r="J1621" t="s">
        <v>3620</v>
      </c>
      <c r="K1621">
        <v>497</v>
      </c>
      <c r="L1621">
        <v>497</v>
      </c>
      <c r="M1621">
        <v>0</v>
      </c>
      <c r="N1621">
        <v>495</v>
      </c>
      <c r="O1621">
        <v>0</v>
      </c>
      <c r="P1621">
        <v>487.017</v>
      </c>
      <c r="Q1621">
        <v>505.93200000000002</v>
      </c>
      <c r="R1621">
        <v>20000</v>
      </c>
      <c r="S1621">
        <v>378300</v>
      </c>
      <c r="T1621">
        <v>200000</v>
      </c>
      <c r="U1621">
        <v>0</v>
      </c>
      <c r="V1621">
        <v>578300</v>
      </c>
      <c r="W1621">
        <v>2788</v>
      </c>
      <c r="X1621">
        <v>520573.25300000003</v>
      </c>
      <c r="Y1621">
        <v>523361.25300000003</v>
      </c>
      <c r="Z1621">
        <v>9.5</v>
      </c>
      <c r="AA1621">
        <v>3077889.62</v>
      </c>
      <c r="AB1621">
        <v>6088011.9720000001</v>
      </c>
      <c r="AC1621">
        <v>0.90500000000000003</v>
      </c>
      <c r="AD1621">
        <v>1.978</v>
      </c>
      <c r="AE1621">
        <v>18.79</v>
      </c>
      <c r="AH1621">
        <v>0</v>
      </c>
      <c r="AI1621">
        <v>0</v>
      </c>
      <c r="AJ1621">
        <v>0</v>
      </c>
      <c r="AK1621">
        <v>2821</v>
      </c>
      <c r="AL1621">
        <v>0</v>
      </c>
      <c r="AM1621" s="6"/>
    </row>
    <row r="1622" spans="1:39" ht="15" hidden="1" customHeight="1" x14ac:dyDescent="0.25">
      <c r="A1622">
        <v>2974</v>
      </c>
      <c r="B1622" t="s">
        <v>39</v>
      </c>
      <c r="C1622" t="s">
        <v>598</v>
      </c>
      <c r="D1622" t="s">
        <v>598</v>
      </c>
      <c r="E1622" t="s">
        <v>3621</v>
      </c>
      <c r="F1622" t="s">
        <v>598</v>
      </c>
      <c r="H1622" t="s">
        <v>3622</v>
      </c>
      <c r="I1622" t="s">
        <v>57</v>
      </c>
      <c r="J1622" t="s">
        <v>3623</v>
      </c>
      <c r="K1622">
        <v>494</v>
      </c>
      <c r="L1622">
        <v>494</v>
      </c>
      <c r="M1622">
        <v>0</v>
      </c>
      <c r="N1622">
        <v>487</v>
      </c>
      <c r="O1622">
        <v>0</v>
      </c>
      <c r="P1622">
        <v>447.53899999999999</v>
      </c>
      <c r="Q1622">
        <v>474.42700000000002</v>
      </c>
      <c r="R1622">
        <v>20000</v>
      </c>
      <c r="S1622">
        <v>537760</v>
      </c>
      <c r="T1622">
        <v>100000</v>
      </c>
      <c r="U1622">
        <v>0</v>
      </c>
      <c r="V1622">
        <v>637760</v>
      </c>
      <c r="W1622">
        <v>57776</v>
      </c>
      <c r="X1622">
        <v>519395.89</v>
      </c>
      <c r="Y1622">
        <v>577171.89</v>
      </c>
      <c r="Z1622">
        <v>9.5</v>
      </c>
      <c r="AA1622">
        <v>3779161.42</v>
      </c>
      <c r="AB1622">
        <v>5944074.5029999996</v>
      </c>
      <c r="AC1622">
        <v>0.90500000000000003</v>
      </c>
      <c r="AD1622">
        <v>1.5729</v>
      </c>
      <c r="AE1622">
        <v>14.94</v>
      </c>
      <c r="AH1622">
        <v>0</v>
      </c>
      <c r="AI1622">
        <v>0</v>
      </c>
      <c r="AJ1622">
        <v>0</v>
      </c>
      <c r="AK1622">
        <v>3116.5</v>
      </c>
      <c r="AL1622">
        <v>0</v>
      </c>
      <c r="AM1622" s="6"/>
    </row>
    <row r="1623" spans="1:39" ht="15" hidden="1" customHeight="1" x14ac:dyDescent="0.25">
      <c r="A1623">
        <v>2976</v>
      </c>
      <c r="B1623" t="s">
        <v>39</v>
      </c>
      <c r="C1623" t="s">
        <v>187</v>
      </c>
      <c r="D1623" t="s">
        <v>188</v>
      </c>
      <c r="E1623" t="s">
        <v>3558</v>
      </c>
      <c r="F1623" t="s">
        <v>188</v>
      </c>
      <c r="H1623" t="s">
        <v>3624</v>
      </c>
      <c r="I1623" t="s">
        <v>57</v>
      </c>
      <c r="J1623" t="s">
        <v>3625</v>
      </c>
      <c r="K1623">
        <v>240</v>
      </c>
      <c r="L1623">
        <v>240</v>
      </c>
      <c r="M1623">
        <v>0</v>
      </c>
      <c r="N1623">
        <v>240</v>
      </c>
      <c r="O1623">
        <v>0</v>
      </c>
      <c r="P1623">
        <v>620.08199999999999</v>
      </c>
      <c r="Q1623">
        <v>636.92999999999995</v>
      </c>
      <c r="R1623">
        <v>20000</v>
      </c>
      <c r="S1623">
        <v>336960</v>
      </c>
      <c r="T1623">
        <v>69500</v>
      </c>
      <c r="U1623">
        <v>0</v>
      </c>
      <c r="V1623">
        <v>406460</v>
      </c>
      <c r="W1623">
        <v>0</v>
      </c>
      <c r="X1623">
        <v>367845.386</v>
      </c>
      <c r="Y1623">
        <v>367845.386</v>
      </c>
      <c r="Z1623">
        <v>9.5</v>
      </c>
      <c r="AA1623">
        <v>2159252.91</v>
      </c>
      <c r="AB1623">
        <v>4318505.3310000002</v>
      </c>
      <c r="AC1623">
        <v>0.90500000000000003</v>
      </c>
      <c r="AD1623">
        <v>2</v>
      </c>
      <c r="AE1623">
        <v>19</v>
      </c>
      <c r="AH1623">
        <v>0</v>
      </c>
      <c r="AI1623">
        <v>0</v>
      </c>
      <c r="AJ1623">
        <v>0</v>
      </c>
      <c r="AK1623">
        <v>1897</v>
      </c>
      <c r="AL1623">
        <v>0</v>
      </c>
      <c r="AM1623" s="6"/>
    </row>
    <row r="1624" spans="1:39" ht="15" hidden="1" customHeight="1" x14ac:dyDescent="0.25">
      <c r="A1624">
        <v>2977</v>
      </c>
      <c r="B1624" t="s">
        <v>39</v>
      </c>
      <c r="C1624" t="s">
        <v>39</v>
      </c>
      <c r="D1624" t="s">
        <v>327</v>
      </c>
      <c r="E1624" t="s">
        <v>328</v>
      </c>
      <c r="F1624" t="s">
        <v>327</v>
      </c>
      <c r="H1624" t="s">
        <v>3626</v>
      </c>
      <c r="I1624" t="s">
        <v>57</v>
      </c>
      <c r="J1624" t="s">
        <v>3627</v>
      </c>
      <c r="K1624">
        <v>487</v>
      </c>
      <c r="L1624">
        <v>487</v>
      </c>
      <c r="M1624">
        <v>0</v>
      </c>
      <c r="N1624">
        <v>487</v>
      </c>
      <c r="O1624">
        <v>0</v>
      </c>
      <c r="P1624">
        <v>767.95</v>
      </c>
      <c r="Q1624">
        <v>1070.2</v>
      </c>
      <c r="R1624">
        <v>2000</v>
      </c>
      <c r="S1624">
        <v>604500</v>
      </c>
      <c r="T1624">
        <v>230000</v>
      </c>
      <c r="U1624">
        <v>0</v>
      </c>
      <c r="V1624">
        <v>834500</v>
      </c>
      <c r="W1624">
        <v>0</v>
      </c>
      <c r="X1624">
        <v>755221.446</v>
      </c>
      <c r="Y1624">
        <v>755221.446</v>
      </c>
      <c r="Z1624">
        <v>9.5</v>
      </c>
      <c r="AA1624">
        <v>4433149.05</v>
      </c>
      <c r="AB1624">
        <v>8866298.5030000005</v>
      </c>
      <c r="AC1624">
        <v>0.90500000000000003</v>
      </c>
      <c r="AD1624">
        <v>2</v>
      </c>
      <c r="AE1624">
        <v>19</v>
      </c>
      <c r="AH1624">
        <v>0</v>
      </c>
      <c r="AI1624">
        <v>0</v>
      </c>
      <c r="AJ1624">
        <v>0</v>
      </c>
      <c r="AK1624">
        <v>3828.5</v>
      </c>
      <c r="AL1624">
        <v>0</v>
      </c>
      <c r="AM1624" s="6"/>
    </row>
    <row r="1625" spans="1:39" ht="15" hidden="1" customHeight="1" x14ac:dyDescent="0.25">
      <c r="A1625">
        <v>2978</v>
      </c>
      <c r="B1625" t="s">
        <v>39</v>
      </c>
      <c r="C1625" t="s">
        <v>39</v>
      </c>
      <c r="D1625" t="s">
        <v>40</v>
      </c>
      <c r="E1625" t="s">
        <v>352</v>
      </c>
      <c r="F1625" t="s">
        <v>40</v>
      </c>
      <c r="H1625" t="s">
        <v>3628</v>
      </c>
      <c r="I1625" t="s">
        <v>57</v>
      </c>
      <c r="J1625" t="s">
        <v>3629</v>
      </c>
      <c r="K1625">
        <v>154</v>
      </c>
      <c r="L1625">
        <v>154</v>
      </c>
      <c r="M1625">
        <v>0</v>
      </c>
      <c r="N1625">
        <v>154</v>
      </c>
      <c r="O1625">
        <v>0</v>
      </c>
      <c r="P1625">
        <v>626.92999999999995</v>
      </c>
      <c r="Q1625">
        <v>646.94299999999998</v>
      </c>
      <c r="R1625">
        <v>20000</v>
      </c>
      <c r="S1625">
        <v>400260</v>
      </c>
      <c r="T1625">
        <v>0</v>
      </c>
      <c r="U1625">
        <v>160000</v>
      </c>
      <c r="V1625">
        <v>240260</v>
      </c>
      <c r="W1625">
        <v>0</v>
      </c>
      <c r="X1625">
        <v>217435.44</v>
      </c>
      <c r="Y1625">
        <v>217435.44</v>
      </c>
      <c r="Z1625">
        <v>9.5</v>
      </c>
      <c r="AA1625">
        <v>1276346.3</v>
      </c>
      <c r="AB1625">
        <v>2552692.3309999998</v>
      </c>
      <c r="AC1625">
        <v>0.90500000000000003</v>
      </c>
      <c r="AD1625">
        <v>2</v>
      </c>
      <c r="AE1625">
        <v>19</v>
      </c>
      <c r="AH1625">
        <v>0</v>
      </c>
      <c r="AI1625">
        <v>0</v>
      </c>
      <c r="AJ1625">
        <v>0</v>
      </c>
      <c r="AK1625">
        <v>1164.5</v>
      </c>
      <c r="AL1625">
        <v>0</v>
      </c>
      <c r="AM1625" s="6"/>
    </row>
    <row r="1626" spans="1:39" ht="15" hidden="1" customHeight="1" x14ac:dyDescent="0.25">
      <c r="A1626">
        <v>2979</v>
      </c>
      <c r="B1626" t="s">
        <v>39</v>
      </c>
      <c r="C1626" t="s">
        <v>39</v>
      </c>
      <c r="D1626" t="s">
        <v>327</v>
      </c>
      <c r="E1626" t="s">
        <v>3407</v>
      </c>
      <c r="F1626" t="s">
        <v>327</v>
      </c>
      <c r="H1626" t="s">
        <v>3630</v>
      </c>
      <c r="I1626" t="s">
        <v>57</v>
      </c>
      <c r="J1626" t="s">
        <v>3631</v>
      </c>
      <c r="K1626">
        <v>294</v>
      </c>
      <c r="L1626">
        <v>294</v>
      </c>
      <c r="M1626">
        <v>0</v>
      </c>
      <c r="N1626">
        <v>293</v>
      </c>
      <c r="O1626">
        <v>0</v>
      </c>
      <c r="P1626">
        <v>869.13800000000003</v>
      </c>
      <c r="Q1626">
        <v>888.77599999999995</v>
      </c>
      <c r="R1626">
        <v>20000</v>
      </c>
      <c r="S1626">
        <v>392760</v>
      </c>
      <c r="T1626">
        <v>115000</v>
      </c>
      <c r="U1626">
        <v>0</v>
      </c>
      <c r="V1626">
        <v>507760</v>
      </c>
      <c r="W1626">
        <v>12</v>
      </c>
      <c r="X1626">
        <v>459511.81599999999</v>
      </c>
      <c r="Y1626">
        <v>459523.81599999999</v>
      </c>
      <c r="Z1626">
        <v>9.5</v>
      </c>
      <c r="AA1626">
        <v>2697537.3</v>
      </c>
      <c r="AB1626">
        <v>5394867.5159999998</v>
      </c>
      <c r="AC1626">
        <v>0.90500000000000003</v>
      </c>
      <c r="AD1626">
        <v>1.9999</v>
      </c>
      <c r="AE1626">
        <v>19</v>
      </c>
      <c r="AH1626">
        <v>0</v>
      </c>
      <c r="AI1626">
        <v>0</v>
      </c>
      <c r="AJ1626">
        <v>0</v>
      </c>
      <c r="AK1626">
        <v>2309</v>
      </c>
      <c r="AL1626">
        <v>0</v>
      </c>
      <c r="AM1626" s="6"/>
    </row>
    <row r="1627" spans="1:39" ht="15" hidden="1" customHeight="1" x14ac:dyDescent="0.25">
      <c r="A1627">
        <v>2980</v>
      </c>
      <c r="B1627" t="s">
        <v>39</v>
      </c>
      <c r="C1627" t="s">
        <v>187</v>
      </c>
      <c r="D1627" t="s">
        <v>445</v>
      </c>
      <c r="E1627" t="s">
        <v>446</v>
      </c>
      <c r="F1627" t="s">
        <v>445</v>
      </c>
      <c r="H1627" t="s">
        <v>3632</v>
      </c>
      <c r="I1627" t="s">
        <v>57</v>
      </c>
      <c r="J1627" t="s">
        <v>3633</v>
      </c>
      <c r="K1627">
        <v>264</v>
      </c>
      <c r="L1627">
        <v>264</v>
      </c>
      <c r="M1627">
        <v>0</v>
      </c>
      <c r="N1627">
        <v>264</v>
      </c>
      <c r="O1627">
        <v>0</v>
      </c>
      <c r="P1627">
        <v>529.06399999999996</v>
      </c>
      <c r="Q1627">
        <v>554.31500000000005</v>
      </c>
      <c r="R1627">
        <v>20000</v>
      </c>
      <c r="S1627">
        <v>505020</v>
      </c>
      <c r="T1627">
        <v>0</v>
      </c>
      <c r="U1627">
        <v>16000</v>
      </c>
      <c r="V1627">
        <v>489020</v>
      </c>
      <c r="W1627">
        <v>0</v>
      </c>
      <c r="X1627">
        <v>418200</v>
      </c>
      <c r="Y1627">
        <v>418200</v>
      </c>
      <c r="Z1627">
        <v>14.48</v>
      </c>
      <c r="AA1627">
        <v>2454834</v>
      </c>
      <c r="AB1627">
        <v>4909668</v>
      </c>
      <c r="AC1627">
        <v>0.85519999999999996</v>
      </c>
      <c r="AD1627">
        <v>2</v>
      </c>
      <c r="AE1627">
        <v>28.96</v>
      </c>
      <c r="AH1627">
        <v>0</v>
      </c>
      <c r="AI1627">
        <v>0</v>
      </c>
      <c r="AJ1627">
        <v>0</v>
      </c>
      <c r="AK1627">
        <v>2091</v>
      </c>
      <c r="AL1627">
        <v>0</v>
      </c>
      <c r="AM1627" s="6"/>
    </row>
    <row r="1628" spans="1:39" ht="15" hidden="1" customHeight="1" x14ac:dyDescent="0.25">
      <c r="A1628">
        <v>2981</v>
      </c>
      <c r="B1628" t="s">
        <v>39</v>
      </c>
      <c r="C1628" t="s">
        <v>39</v>
      </c>
      <c r="D1628" t="s">
        <v>327</v>
      </c>
      <c r="E1628" t="s">
        <v>477</v>
      </c>
      <c r="F1628" t="s">
        <v>327</v>
      </c>
      <c r="H1628" t="s">
        <v>3634</v>
      </c>
      <c r="I1628" t="s">
        <v>57</v>
      </c>
      <c r="J1628" t="s">
        <v>3635</v>
      </c>
      <c r="K1628">
        <v>475</v>
      </c>
      <c r="L1628">
        <v>475</v>
      </c>
      <c r="M1628">
        <v>0</v>
      </c>
      <c r="N1628">
        <v>475</v>
      </c>
      <c r="O1628">
        <v>0</v>
      </c>
      <c r="P1628">
        <v>616.79700000000003</v>
      </c>
      <c r="Q1628">
        <v>648.10599999999999</v>
      </c>
      <c r="R1628">
        <v>20000</v>
      </c>
      <c r="S1628">
        <v>626180</v>
      </c>
      <c r="T1628">
        <v>200000</v>
      </c>
      <c r="U1628">
        <v>0</v>
      </c>
      <c r="V1628">
        <v>826180</v>
      </c>
      <c r="W1628">
        <v>0</v>
      </c>
      <c r="X1628">
        <v>747693.43900000001</v>
      </c>
      <c r="Y1628">
        <v>747693.43900000001</v>
      </c>
      <c r="Z1628">
        <v>9.5</v>
      </c>
      <c r="AA1628">
        <v>4388960.28</v>
      </c>
      <c r="AB1628">
        <v>8777920.8859999999</v>
      </c>
      <c r="AC1628">
        <v>0.90500000000000003</v>
      </c>
      <c r="AD1628">
        <v>2</v>
      </c>
      <c r="AE1628">
        <v>19</v>
      </c>
      <c r="AH1628">
        <v>0</v>
      </c>
      <c r="AI1628">
        <v>0</v>
      </c>
      <c r="AJ1628">
        <v>0</v>
      </c>
      <c r="AK1628">
        <v>3758.5</v>
      </c>
      <c r="AL1628">
        <v>0</v>
      </c>
      <c r="AM1628" s="6"/>
    </row>
    <row r="1629" spans="1:39" ht="15" hidden="1" customHeight="1" x14ac:dyDescent="0.25">
      <c r="A1629">
        <v>2982</v>
      </c>
      <c r="B1629" t="s">
        <v>39</v>
      </c>
      <c r="C1629" t="s">
        <v>39</v>
      </c>
      <c r="D1629" t="s">
        <v>327</v>
      </c>
      <c r="E1629" t="s">
        <v>3419</v>
      </c>
      <c r="F1629" t="s">
        <v>327</v>
      </c>
      <c r="H1629" t="s">
        <v>3636</v>
      </c>
      <c r="I1629" t="s">
        <v>43</v>
      </c>
      <c r="J1629" t="s">
        <v>3637</v>
      </c>
      <c r="K1629">
        <v>2909</v>
      </c>
      <c r="L1629">
        <v>2909</v>
      </c>
      <c r="M1629">
        <v>0</v>
      </c>
      <c r="N1629">
        <v>0</v>
      </c>
      <c r="O1629">
        <v>0</v>
      </c>
      <c r="P1629">
        <v>0</v>
      </c>
      <c r="Q1629">
        <v>65.853999999999999</v>
      </c>
      <c r="R1629">
        <v>20000</v>
      </c>
      <c r="S1629">
        <v>1317080</v>
      </c>
      <c r="T1629">
        <v>0</v>
      </c>
      <c r="U1629">
        <v>1095000</v>
      </c>
      <c r="V1629">
        <v>222080</v>
      </c>
      <c r="W1629">
        <v>203402</v>
      </c>
      <c r="X1629">
        <v>0</v>
      </c>
      <c r="Y1629">
        <v>203402</v>
      </c>
      <c r="Z1629">
        <v>8.41</v>
      </c>
      <c r="AA1629">
        <v>2150362.33</v>
      </c>
      <c r="AB1629">
        <v>1343302.17</v>
      </c>
      <c r="AC1629">
        <v>0.91590000000000005</v>
      </c>
      <c r="AD1629">
        <v>0.62470000000000003</v>
      </c>
      <c r="AE1629">
        <v>5.25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 s="6"/>
    </row>
    <row r="1630" spans="1:39" ht="15" hidden="1" customHeight="1" x14ac:dyDescent="0.25">
      <c r="A1630">
        <v>2984</v>
      </c>
      <c r="B1630" t="s">
        <v>39</v>
      </c>
      <c r="C1630" t="s">
        <v>39</v>
      </c>
      <c r="D1630" t="s">
        <v>40</v>
      </c>
      <c r="E1630" t="s">
        <v>1146</v>
      </c>
      <c r="F1630" t="s">
        <v>40</v>
      </c>
      <c r="H1630" t="s">
        <v>3638</v>
      </c>
      <c r="I1630" t="s">
        <v>57</v>
      </c>
      <c r="J1630" t="s">
        <v>3639</v>
      </c>
      <c r="K1630">
        <v>1207</v>
      </c>
      <c r="L1630">
        <v>1207</v>
      </c>
      <c r="M1630">
        <v>0</v>
      </c>
      <c r="N1630">
        <v>1206</v>
      </c>
      <c r="O1630">
        <v>0</v>
      </c>
      <c r="P1630">
        <v>1058.557</v>
      </c>
      <c r="Q1630">
        <v>1092.6320000000001</v>
      </c>
      <c r="R1630">
        <v>30000</v>
      </c>
      <c r="S1630">
        <v>1022250</v>
      </c>
      <c r="T1630">
        <v>1001860</v>
      </c>
      <c r="U1630">
        <v>0</v>
      </c>
      <c r="V1630">
        <v>2024110</v>
      </c>
      <c r="W1630">
        <v>0</v>
      </c>
      <c r="X1630">
        <v>1835794.5530000001</v>
      </c>
      <c r="Y1630">
        <v>1835794.5530000001</v>
      </c>
      <c r="Z1630">
        <v>9.3000000000000007</v>
      </c>
      <c r="AA1630">
        <v>10776114.58</v>
      </c>
      <c r="AB1630">
        <v>21531271.563999999</v>
      </c>
      <c r="AC1630">
        <v>0.90700000000000003</v>
      </c>
      <c r="AD1630">
        <v>1.9981</v>
      </c>
      <c r="AE1630">
        <v>18.579999999999998</v>
      </c>
      <c r="AH1630">
        <v>0</v>
      </c>
      <c r="AI1630">
        <v>0</v>
      </c>
      <c r="AJ1630">
        <v>0</v>
      </c>
      <c r="AK1630">
        <v>9211.5</v>
      </c>
      <c r="AL1630">
        <v>0</v>
      </c>
      <c r="AM1630" s="6"/>
    </row>
    <row r="1631" spans="1:39" ht="15" hidden="1" customHeight="1" x14ac:dyDescent="0.25">
      <c r="A1631">
        <v>2986</v>
      </c>
      <c r="B1631" t="s">
        <v>39</v>
      </c>
      <c r="C1631" t="s">
        <v>187</v>
      </c>
      <c r="D1631" t="s">
        <v>876</v>
      </c>
      <c r="E1631" t="s">
        <v>877</v>
      </c>
      <c r="F1631" t="s">
        <v>876</v>
      </c>
      <c r="H1631" t="s">
        <v>3640</v>
      </c>
      <c r="I1631" t="s">
        <v>57</v>
      </c>
      <c r="J1631" t="s">
        <v>3641</v>
      </c>
      <c r="K1631">
        <v>639</v>
      </c>
      <c r="L1631">
        <v>639</v>
      </c>
      <c r="M1631">
        <v>0</v>
      </c>
      <c r="N1631">
        <v>639</v>
      </c>
      <c r="O1631">
        <v>0</v>
      </c>
      <c r="P1631">
        <v>835.61599999999999</v>
      </c>
      <c r="Q1631">
        <v>855.60199999999998</v>
      </c>
      <c r="R1631">
        <v>20000</v>
      </c>
      <c r="S1631">
        <v>399720</v>
      </c>
      <c r="T1631">
        <v>255200</v>
      </c>
      <c r="U1631">
        <v>0</v>
      </c>
      <c r="V1631">
        <v>654920</v>
      </c>
      <c r="W1631">
        <v>0</v>
      </c>
      <c r="X1631">
        <v>592703.57400000002</v>
      </c>
      <c r="Y1631">
        <v>592703.57400000002</v>
      </c>
      <c r="Z1631">
        <v>9.5</v>
      </c>
      <c r="AA1631">
        <v>3479171.22</v>
      </c>
      <c r="AB1631">
        <v>6958341.3420000002</v>
      </c>
      <c r="AC1631">
        <v>0.90500000000000003</v>
      </c>
      <c r="AD1631">
        <v>2</v>
      </c>
      <c r="AE1631">
        <v>19</v>
      </c>
      <c r="AH1631">
        <v>0</v>
      </c>
      <c r="AI1631">
        <v>0</v>
      </c>
      <c r="AJ1631">
        <v>0</v>
      </c>
      <c r="AK1631">
        <v>4695.5</v>
      </c>
      <c r="AL1631">
        <v>0</v>
      </c>
      <c r="AM1631" s="6"/>
    </row>
    <row r="1632" spans="1:39" ht="15" hidden="1" customHeight="1" x14ac:dyDescent="0.25">
      <c r="A1632">
        <v>2988</v>
      </c>
      <c r="B1632" t="s">
        <v>39</v>
      </c>
      <c r="C1632" t="s">
        <v>598</v>
      </c>
      <c r="D1632" t="s">
        <v>598</v>
      </c>
      <c r="E1632" t="s">
        <v>3399</v>
      </c>
      <c r="F1632" t="s">
        <v>598</v>
      </c>
      <c r="H1632" t="s">
        <v>3642</v>
      </c>
      <c r="I1632" t="s">
        <v>62</v>
      </c>
      <c r="J1632" t="s">
        <v>3643</v>
      </c>
      <c r="K1632">
        <v>267</v>
      </c>
      <c r="L1632">
        <v>267</v>
      </c>
      <c r="M1632">
        <v>0</v>
      </c>
      <c r="N1632">
        <v>19</v>
      </c>
      <c r="O1632">
        <v>0</v>
      </c>
      <c r="P1632">
        <v>474.81599999999997</v>
      </c>
      <c r="Q1632">
        <v>475.22699999999998</v>
      </c>
      <c r="R1632">
        <v>10000</v>
      </c>
      <c r="S1632">
        <v>164990</v>
      </c>
      <c r="T1632">
        <v>0</v>
      </c>
      <c r="U1632">
        <v>36500</v>
      </c>
      <c r="V1632">
        <v>128490</v>
      </c>
      <c r="W1632">
        <v>103995.25</v>
      </c>
      <c r="X1632">
        <v>17914.400000000001</v>
      </c>
      <c r="Y1632">
        <v>121909.65</v>
      </c>
      <c r="Z1632">
        <v>5.12</v>
      </c>
      <c r="AA1632">
        <v>1105828.92</v>
      </c>
      <c r="AB1632">
        <v>2524368.0610000002</v>
      </c>
      <c r="AC1632">
        <v>0.94879999999999998</v>
      </c>
      <c r="AD1632">
        <v>2.2827999999999999</v>
      </c>
      <c r="AE1632">
        <v>11.69</v>
      </c>
      <c r="AH1632">
        <v>0</v>
      </c>
      <c r="AI1632">
        <v>0</v>
      </c>
      <c r="AJ1632">
        <v>0</v>
      </c>
      <c r="AK1632">
        <v>100</v>
      </c>
      <c r="AL1632">
        <v>160880</v>
      </c>
      <c r="AM1632" s="6"/>
    </row>
    <row r="1633" spans="1:39" ht="15" hidden="1" customHeight="1" x14ac:dyDescent="0.25">
      <c r="A1633">
        <v>2991</v>
      </c>
      <c r="B1633" t="s">
        <v>39</v>
      </c>
      <c r="C1633" t="s">
        <v>598</v>
      </c>
      <c r="D1633" t="s">
        <v>599</v>
      </c>
      <c r="E1633" t="s">
        <v>600</v>
      </c>
      <c r="F1633" t="s">
        <v>599</v>
      </c>
      <c r="H1633" t="s">
        <v>3644</v>
      </c>
      <c r="I1633" t="s">
        <v>57</v>
      </c>
      <c r="J1633" t="s">
        <v>3645</v>
      </c>
      <c r="K1633">
        <v>544</v>
      </c>
      <c r="L1633">
        <v>544</v>
      </c>
      <c r="M1633">
        <v>0</v>
      </c>
      <c r="N1633">
        <v>544</v>
      </c>
      <c r="O1633">
        <v>0</v>
      </c>
      <c r="P1633">
        <v>705.63</v>
      </c>
      <c r="Q1633">
        <v>731.74900000000002</v>
      </c>
      <c r="R1633">
        <v>20000</v>
      </c>
      <c r="S1633">
        <v>522380</v>
      </c>
      <c r="T1633">
        <v>0</v>
      </c>
      <c r="U1633">
        <v>0</v>
      </c>
      <c r="V1633">
        <v>522380</v>
      </c>
      <c r="W1633">
        <v>0</v>
      </c>
      <c r="X1633">
        <v>472754.859</v>
      </c>
      <c r="Y1633">
        <v>472754.859</v>
      </c>
      <c r="Z1633">
        <v>9.5</v>
      </c>
      <c r="AA1633">
        <v>2775071.67</v>
      </c>
      <c r="AB1633">
        <v>2775071.67</v>
      </c>
      <c r="AC1633">
        <v>0.90500000000000003</v>
      </c>
      <c r="AD1633">
        <v>1</v>
      </c>
      <c r="AE1633">
        <v>9.5</v>
      </c>
      <c r="AH1633">
        <v>0</v>
      </c>
      <c r="AI1633">
        <v>0</v>
      </c>
      <c r="AJ1633">
        <v>0</v>
      </c>
      <c r="AK1633">
        <v>2729.5</v>
      </c>
      <c r="AL1633">
        <v>0</v>
      </c>
      <c r="AM1633" s="6"/>
    </row>
    <row r="1634" spans="1:39" ht="15" hidden="1" customHeight="1" x14ac:dyDescent="0.25">
      <c r="A1634">
        <v>2992</v>
      </c>
      <c r="B1634" t="s">
        <v>39</v>
      </c>
      <c r="C1634" t="s">
        <v>187</v>
      </c>
      <c r="D1634" t="s">
        <v>445</v>
      </c>
      <c r="E1634" t="s">
        <v>3422</v>
      </c>
      <c r="F1634" t="s">
        <v>445</v>
      </c>
      <c r="H1634" t="s">
        <v>3646</v>
      </c>
      <c r="I1634" t="s">
        <v>57</v>
      </c>
      <c r="J1634" t="s">
        <v>3647</v>
      </c>
      <c r="K1634">
        <v>249</v>
      </c>
      <c r="L1634">
        <v>249</v>
      </c>
      <c r="M1634">
        <v>0</v>
      </c>
      <c r="N1634">
        <v>249</v>
      </c>
      <c r="O1634">
        <v>0</v>
      </c>
      <c r="P1634">
        <v>292.42</v>
      </c>
      <c r="Q1634">
        <v>314.565</v>
      </c>
      <c r="R1634">
        <v>20000</v>
      </c>
      <c r="S1634">
        <v>442900</v>
      </c>
      <c r="T1634">
        <v>0</v>
      </c>
      <c r="U1634">
        <v>110000</v>
      </c>
      <c r="V1634">
        <v>332900</v>
      </c>
      <c r="W1634">
        <v>0</v>
      </c>
      <c r="X1634">
        <v>292400</v>
      </c>
      <c r="Y1634">
        <v>292400</v>
      </c>
      <c r="Z1634">
        <v>12.17</v>
      </c>
      <c r="AA1634">
        <v>1716388</v>
      </c>
      <c r="AB1634">
        <v>3432776</v>
      </c>
      <c r="AC1634">
        <v>0.87829999999999997</v>
      </c>
      <c r="AD1634">
        <v>2</v>
      </c>
      <c r="AE1634">
        <v>24.34</v>
      </c>
      <c r="AH1634">
        <v>0</v>
      </c>
      <c r="AI1634">
        <v>0</v>
      </c>
      <c r="AJ1634">
        <v>0</v>
      </c>
      <c r="AK1634">
        <v>1462</v>
      </c>
      <c r="AL1634">
        <v>0</v>
      </c>
      <c r="AM1634" s="6"/>
    </row>
    <row r="1635" spans="1:39" ht="15" hidden="1" customHeight="1" x14ac:dyDescent="0.25">
      <c r="A1635">
        <v>2995</v>
      </c>
      <c r="B1635" t="s">
        <v>39</v>
      </c>
      <c r="C1635" t="s">
        <v>187</v>
      </c>
      <c r="D1635" t="s">
        <v>188</v>
      </c>
      <c r="E1635" t="s">
        <v>189</v>
      </c>
      <c r="F1635" t="s">
        <v>188</v>
      </c>
      <c r="H1635" t="s">
        <v>3648</v>
      </c>
      <c r="I1635" t="s">
        <v>43</v>
      </c>
      <c r="J1635" t="s">
        <v>3649</v>
      </c>
      <c r="K1635">
        <v>3120</v>
      </c>
      <c r="L1635">
        <v>3120</v>
      </c>
      <c r="M1635">
        <v>0</v>
      </c>
      <c r="N1635">
        <v>0</v>
      </c>
      <c r="O1635">
        <v>0</v>
      </c>
      <c r="P1635">
        <v>107.27</v>
      </c>
      <c r="Q1635">
        <v>157.48500000000001</v>
      </c>
      <c r="R1635">
        <v>20000</v>
      </c>
      <c r="S1635">
        <v>1004300</v>
      </c>
      <c r="T1635">
        <v>0</v>
      </c>
      <c r="U1635">
        <v>864570</v>
      </c>
      <c r="V1635">
        <v>139730</v>
      </c>
      <c r="W1635">
        <v>122535.65</v>
      </c>
      <c r="X1635">
        <v>0</v>
      </c>
      <c r="Y1635">
        <v>122535.65</v>
      </c>
      <c r="Z1635">
        <v>12.31</v>
      </c>
      <c r="AA1635">
        <v>1500360.55</v>
      </c>
      <c r="AB1635">
        <v>2513497.67</v>
      </c>
      <c r="AC1635">
        <v>0.87690000000000001</v>
      </c>
      <c r="AD1635">
        <v>1.6753</v>
      </c>
      <c r="AE1635">
        <v>20.62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 s="6"/>
    </row>
    <row r="1636" spans="1:39" ht="15" hidden="1" customHeight="1" x14ac:dyDescent="0.25">
      <c r="A1636">
        <v>2997</v>
      </c>
      <c r="B1636" t="s">
        <v>39</v>
      </c>
      <c r="C1636" t="s">
        <v>598</v>
      </c>
      <c r="D1636" t="s">
        <v>598</v>
      </c>
      <c r="E1636" t="s">
        <v>3650</v>
      </c>
      <c r="F1636" t="s">
        <v>598</v>
      </c>
      <c r="H1636" t="s">
        <v>3651</v>
      </c>
      <c r="I1636" t="s">
        <v>57</v>
      </c>
      <c r="J1636" t="s">
        <v>3652</v>
      </c>
      <c r="K1636">
        <v>288</v>
      </c>
      <c r="L1636">
        <v>288</v>
      </c>
      <c r="M1636">
        <v>0</v>
      </c>
      <c r="N1636">
        <v>288</v>
      </c>
      <c r="O1636">
        <v>0</v>
      </c>
      <c r="P1636">
        <v>637.77300000000002</v>
      </c>
      <c r="Q1636">
        <v>659.70299999999997</v>
      </c>
      <c r="R1636">
        <v>20000</v>
      </c>
      <c r="S1636">
        <v>438600</v>
      </c>
      <c r="T1636">
        <v>0</v>
      </c>
      <c r="U1636">
        <v>83045</v>
      </c>
      <c r="V1636">
        <v>355555</v>
      </c>
      <c r="W1636">
        <v>0</v>
      </c>
      <c r="X1636">
        <v>320000</v>
      </c>
      <c r="Y1636">
        <v>320000</v>
      </c>
      <c r="Z1636">
        <v>10</v>
      </c>
      <c r="AA1636">
        <v>1878400</v>
      </c>
      <c r="AB1636">
        <v>3739190</v>
      </c>
      <c r="AC1636">
        <v>0.9</v>
      </c>
      <c r="AD1636">
        <v>1.9905999999999999</v>
      </c>
      <c r="AE1636">
        <v>19.91</v>
      </c>
      <c r="AH1636">
        <v>0</v>
      </c>
      <c r="AI1636">
        <v>0</v>
      </c>
      <c r="AJ1636">
        <v>0</v>
      </c>
      <c r="AK1636">
        <v>1600</v>
      </c>
      <c r="AL1636">
        <v>0</v>
      </c>
      <c r="AM1636" s="6"/>
    </row>
    <row r="1637" spans="1:39" ht="15" hidden="1" customHeight="1" x14ac:dyDescent="0.25">
      <c r="A1637">
        <v>2999</v>
      </c>
      <c r="B1637" t="s">
        <v>39</v>
      </c>
      <c r="C1637" t="s">
        <v>39</v>
      </c>
      <c r="D1637" t="s">
        <v>316</v>
      </c>
      <c r="E1637" t="s">
        <v>2474</v>
      </c>
      <c r="F1637" t="s">
        <v>316</v>
      </c>
      <c r="H1637" t="s">
        <v>3653</v>
      </c>
      <c r="I1637" t="s">
        <v>57</v>
      </c>
      <c r="J1637" t="s">
        <v>3654</v>
      </c>
      <c r="K1637">
        <v>445</v>
      </c>
      <c r="L1637">
        <v>445</v>
      </c>
      <c r="M1637">
        <v>0</v>
      </c>
      <c r="N1637">
        <v>445</v>
      </c>
      <c r="O1637">
        <v>0</v>
      </c>
      <c r="P1637">
        <v>597.71100000000001</v>
      </c>
      <c r="Q1637">
        <v>617.72699999999998</v>
      </c>
      <c r="R1637">
        <v>20000</v>
      </c>
      <c r="S1637">
        <v>400320</v>
      </c>
      <c r="T1637">
        <v>125000</v>
      </c>
      <c r="U1637">
        <v>0</v>
      </c>
      <c r="V1637">
        <v>525320</v>
      </c>
      <c r="W1637">
        <v>0</v>
      </c>
      <c r="X1637">
        <v>475415.06400000001</v>
      </c>
      <c r="Y1637">
        <v>475415.06400000001</v>
      </c>
      <c r="Z1637">
        <v>9.5</v>
      </c>
      <c r="AA1637">
        <v>2790686.91</v>
      </c>
      <c r="AB1637">
        <v>5581373.3569999998</v>
      </c>
      <c r="AC1637">
        <v>0.90500000000000003</v>
      </c>
      <c r="AD1637">
        <v>2</v>
      </c>
      <c r="AE1637">
        <v>19</v>
      </c>
      <c r="AH1637">
        <v>0</v>
      </c>
      <c r="AI1637">
        <v>0</v>
      </c>
      <c r="AJ1637">
        <v>0</v>
      </c>
      <c r="AK1637">
        <v>3334</v>
      </c>
      <c r="AL1637">
        <v>0</v>
      </c>
      <c r="AM1637" s="6"/>
    </row>
    <row r="1638" spans="1:39" ht="15" hidden="1" customHeight="1" x14ac:dyDescent="0.25">
      <c r="A1638">
        <v>3000</v>
      </c>
      <c r="B1638" t="s">
        <v>39</v>
      </c>
      <c r="C1638" t="s">
        <v>39</v>
      </c>
      <c r="D1638" t="s">
        <v>327</v>
      </c>
      <c r="E1638" t="s">
        <v>328</v>
      </c>
      <c r="F1638" t="s">
        <v>327</v>
      </c>
      <c r="H1638" t="s">
        <v>3655</v>
      </c>
      <c r="I1638" t="s">
        <v>57</v>
      </c>
      <c r="J1638" t="s">
        <v>3656</v>
      </c>
      <c r="K1638">
        <v>401</v>
      </c>
      <c r="L1638">
        <v>401</v>
      </c>
      <c r="M1638">
        <v>0</v>
      </c>
      <c r="N1638">
        <v>399</v>
      </c>
      <c r="O1638">
        <v>0</v>
      </c>
      <c r="P1638">
        <v>546.36</v>
      </c>
      <c r="Q1638">
        <v>755.13</v>
      </c>
      <c r="R1638">
        <v>2000</v>
      </c>
      <c r="S1638">
        <v>417540</v>
      </c>
      <c r="T1638">
        <v>275000</v>
      </c>
      <c r="U1638">
        <v>0</v>
      </c>
      <c r="V1638">
        <v>692540</v>
      </c>
      <c r="W1638">
        <v>859</v>
      </c>
      <c r="X1638">
        <v>625889.71100000001</v>
      </c>
      <c r="Y1638">
        <v>626748.71100000001</v>
      </c>
      <c r="Z1638">
        <v>9.5</v>
      </c>
      <c r="AA1638">
        <v>3682084.05</v>
      </c>
      <c r="AB1638">
        <v>7394098.7580000004</v>
      </c>
      <c r="AC1638">
        <v>0.90500000000000003</v>
      </c>
      <c r="AD1638">
        <v>2.0081000000000002</v>
      </c>
      <c r="AE1638">
        <v>19.079999999999998</v>
      </c>
      <c r="AH1638">
        <v>0</v>
      </c>
      <c r="AI1638">
        <v>0</v>
      </c>
      <c r="AJ1638">
        <v>0</v>
      </c>
      <c r="AK1638">
        <v>3143.5</v>
      </c>
      <c r="AL1638">
        <v>0</v>
      </c>
      <c r="AM1638" s="6"/>
    </row>
    <row r="1639" spans="1:39" ht="15" hidden="1" customHeight="1" x14ac:dyDescent="0.25">
      <c r="A1639">
        <v>3001</v>
      </c>
      <c r="B1639" t="s">
        <v>39</v>
      </c>
      <c r="C1639" t="s">
        <v>39</v>
      </c>
      <c r="D1639" t="s">
        <v>327</v>
      </c>
      <c r="E1639" t="s">
        <v>3407</v>
      </c>
      <c r="F1639" t="s">
        <v>327</v>
      </c>
      <c r="H1639" t="s">
        <v>3657</v>
      </c>
      <c r="I1639" t="s">
        <v>57</v>
      </c>
      <c r="J1639" t="s">
        <v>3658</v>
      </c>
      <c r="K1639">
        <v>295</v>
      </c>
      <c r="L1639">
        <v>295</v>
      </c>
      <c r="M1639">
        <v>0</v>
      </c>
      <c r="N1639">
        <v>292</v>
      </c>
      <c r="O1639">
        <v>0</v>
      </c>
      <c r="P1639">
        <v>616.81600000000003</v>
      </c>
      <c r="Q1639">
        <v>635.29200000000003</v>
      </c>
      <c r="R1639">
        <v>20000</v>
      </c>
      <c r="S1639">
        <v>369520</v>
      </c>
      <c r="T1639">
        <v>135000</v>
      </c>
      <c r="U1639">
        <v>0</v>
      </c>
      <c r="V1639">
        <v>504520</v>
      </c>
      <c r="W1639">
        <v>78</v>
      </c>
      <c r="X1639">
        <v>456511.52899999998</v>
      </c>
      <c r="Y1639">
        <v>456589.52899999998</v>
      </c>
      <c r="Z1639">
        <v>9.5</v>
      </c>
      <c r="AA1639">
        <v>2680648.67</v>
      </c>
      <c r="AB1639">
        <v>5360450.1359999999</v>
      </c>
      <c r="AC1639">
        <v>0.90500000000000003</v>
      </c>
      <c r="AD1639">
        <v>1.9997</v>
      </c>
      <c r="AE1639">
        <v>19</v>
      </c>
      <c r="AH1639">
        <v>0</v>
      </c>
      <c r="AI1639">
        <v>0</v>
      </c>
      <c r="AJ1639">
        <v>0</v>
      </c>
      <c r="AK1639">
        <v>2301</v>
      </c>
      <c r="AL1639">
        <v>0</v>
      </c>
      <c r="AM1639" s="6"/>
    </row>
    <row r="1640" spans="1:39" ht="15" hidden="1" customHeight="1" x14ac:dyDescent="0.25">
      <c r="A1640">
        <v>3003</v>
      </c>
      <c r="B1640" t="s">
        <v>39</v>
      </c>
      <c r="C1640" t="s">
        <v>598</v>
      </c>
      <c r="D1640" t="s">
        <v>598</v>
      </c>
      <c r="E1640" t="s">
        <v>3502</v>
      </c>
      <c r="F1640" t="s">
        <v>598</v>
      </c>
      <c r="H1640" t="s">
        <v>3659</v>
      </c>
      <c r="I1640" t="s">
        <v>57</v>
      </c>
      <c r="J1640" t="s">
        <v>3660</v>
      </c>
      <c r="K1640">
        <v>484</v>
      </c>
      <c r="L1640">
        <v>484</v>
      </c>
      <c r="M1640">
        <v>0</v>
      </c>
      <c r="N1640">
        <v>474</v>
      </c>
      <c r="O1640">
        <v>0</v>
      </c>
      <c r="P1640">
        <v>1946.2</v>
      </c>
      <c r="Q1640">
        <v>2152.5</v>
      </c>
      <c r="R1640">
        <v>2000</v>
      </c>
      <c r="S1640">
        <v>412600</v>
      </c>
      <c r="T1640">
        <v>100000</v>
      </c>
      <c r="U1640">
        <v>0</v>
      </c>
      <c r="V1640">
        <v>512600</v>
      </c>
      <c r="W1640">
        <v>114</v>
      </c>
      <c r="X1640">
        <v>463789.94</v>
      </c>
      <c r="Y1640">
        <v>463903.94</v>
      </c>
      <c r="Z1640">
        <v>9.5</v>
      </c>
      <c r="AA1640">
        <v>2723857.77</v>
      </c>
      <c r="AB1640">
        <v>3078587.986</v>
      </c>
      <c r="AC1640">
        <v>0.90500000000000003</v>
      </c>
      <c r="AD1640">
        <v>1.1302000000000001</v>
      </c>
      <c r="AE1640">
        <v>10.74</v>
      </c>
      <c r="AH1640">
        <v>0</v>
      </c>
      <c r="AI1640">
        <v>0</v>
      </c>
      <c r="AJ1640">
        <v>0</v>
      </c>
      <c r="AK1640">
        <v>2604.04</v>
      </c>
      <c r="AL1640">
        <v>0</v>
      </c>
      <c r="AM1640" s="6"/>
    </row>
    <row r="1641" spans="1:39" ht="15" hidden="1" customHeight="1" x14ac:dyDescent="0.25">
      <c r="A1641">
        <v>3005</v>
      </c>
      <c r="B1641" t="s">
        <v>39</v>
      </c>
      <c r="C1641" t="s">
        <v>187</v>
      </c>
      <c r="D1641" t="s">
        <v>445</v>
      </c>
      <c r="E1641" t="s">
        <v>446</v>
      </c>
      <c r="F1641" t="s">
        <v>445</v>
      </c>
      <c r="H1641" t="s">
        <v>3661</v>
      </c>
      <c r="I1641" t="s">
        <v>57</v>
      </c>
      <c r="J1641" t="s">
        <v>3662</v>
      </c>
      <c r="K1641">
        <v>330</v>
      </c>
      <c r="L1641">
        <v>330</v>
      </c>
      <c r="M1641">
        <v>0</v>
      </c>
      <c r="N1641">
        <v>329</v>
      </c>
      <c r="O1641">
        <v>0</v>
      </c>
      <c r="P1641">
        <v>544.596</v>
      </c>
      <c r="Q1641">
        <v>571.39499999999998</v>
      </c>
      <c r="R1641">
        <v>20000</v>
      </c>
      <c r="S1641">
        <v>535980</v>
      </c>
      <c r="T1641">
        <v>30000</v>
      </c>
      <c r="U1641">
        <v>0</v>
      </c>
      <c r="V1641">
        <v>565980</v>
      </c>
      <c r="W1641">
        <v>6</v>
      </c>
      <c r="X1641">
        <v>506600</v>
      </c>
      <c r="Y1641">
        <v>506606</v>
      </c>
      <c r="Z1641">
        <v>10.49</v>
      </c>
      <c r="AA1641">
        <v>2973925</v>
      </c>
      <c r="AB1641">
        <v>5948234</v>
      </c>
      <c r="AC1641">
        <v>0.89510000000000001</v>
      </c>
      <c r="AD1641">
        <v>2.0001000000000002</v>
      </c>
      <c r="AE1641">
        <v>20.98</v>
      </c>
      <c r="AH1641">
        <v>0</v>
      </c>
      <c r="AI1641">
        <v>0</v>
      </c>
      <c r="AJ1641">
        <v>0</v>
      </c>
      <c r="AK1641">
        <v>2533</v>
      </c>
      <c r="AL1641">
        <v>0</v>
      </c>
      <c r="AM1641" s="6"/>
    </row>
    <row r="1642" spans="1:39" ht="15" hidden="1" customHeight="1" x14ac:dyDescent="0.25">
      <c r="A1642">
        <v>3006</v>
      </c>
      <c r="B1642" t="s">
        <v>39</v>
      </c>
      <c r="C1642" t="s">
        <v>39</v>
      </c>
      <c r="D1642" t="s">
        <v>40</v>
      </c>
      <c r="E1642" t="s">
        <v>352</v>
      </c>
      <c r="F1642" t="s">
        <v>40</v>
      </c>
      <c r="H1642" t="s">
        <v>3663</v>
      </c>
      <c r="I1642" t="s">
        <v>43</v>
      </c>
      <c r="J1642" t="s">
        <v>3664</v>
      </c>
      <c r="K1642">
        <v>522</v>
      </c>
      <c r="L1642">
        <v>522</v>
      </c>
      <c r="M1642">
        <v>0</v>
      </c>
      <c r="N1642">
        <v>522</v>
      </c>
      <c r="O1642">
        <v>0</v>
      </c>
      <c r="P1642">
        <v>1051.643</v>
      </c>
      <c r="Q1642">
        <v>1057.825</v>
      </c>
      <c r="R1642">
        <v>20000</v>
      </c>
      <c r="S1642">
        <v>123640</v>
      </c>
      <c r="T1642">
        <v>15000</v>
      </c>
      <c r="U1642">
        <v>0</v>
      </c>
      <c r="V1642">
        <v>138640</v>
      </c>
      <c r="W1642">
        <v>0</v>
      </c>
      <c r="X1642">
        <v>543897.9</v>
      </c>
      <c r="Y1642">
        <v>543897.9</v>
      </c>
      <c r="Z1642">
        <v>-292.31</v>
      </c>
      <c r="AA1642">
        <v>3192682.82</v>
      </c>
      <c r="AB1642">
        <v>6410363.4929999998</v>
      </c>
      <c r="AC1642">
        <v>3.9230999999999998</v>
      </c>
      <c r="AD1642">
        <v>2.0078</v>
      </c>
      <c r="AE1642">
        <v>-586.9</v>
      </c>
      <c r="AH1642">
        <v>0</v>
      </c>
      <c r="AI1642">
        <v>0</v>
      </c>
      <c r="AJ1642">
        <v>0</v>
      </c>
      <c r="AK1642">
        <v>3958.5</v>
      </c>
      <c r="AL1642">
        <v>0</v>
      </c>
      <c r="AM1642" s="6"/>
    </row>
    <row r="1643" spans="1:39" ht="15" hidden="1" customHeight="1" x14ac:dyDescent="0.25">
      <c r="A1643">
        <v>3007</v>
      </c>
      <c r="B1643" t="s">
        <v>39</v>
      </c>
      <c r="C1643" t="s">
        <v>187</v>
      </c>
      <c r="D1643" t="s">
        <v>876</v>
      </c>
      <c r="E1643" t="s">
        <v>2716</v>
      </c>
      <c r="F1643" t="s">
        <v>876</v>
      </c>
      <c r="H1643" t="s">
        <v>3665</v>
      </c>
      <c r="I1643" t="s">
        <v>57</v>
      </c>
      <c r="J1643" t="s">
        <v>3666</v>
      </c>
      <c r="K1643">
        <v>471</v>
      </c>
      <c r="L1643">
        <v>471</v>
      </c>
      <c r="M1643">
        <v>0</v>
      </c>
      <c r="N1643">
        <v>464</v>
      </c>
      <c r="O1643">
        <v>0</v>
      </c>
      <c r="P1643">
        <v>491.68900000000002</v>
      </c>
      <c r="Q1643">
        <v>513.92399999999998</v>
      </c>
      <c r="R1643">
        <v>20000</v>
      </c>
      <c r="S1643">
        <v>444700</v>
      </c>
      <c r="T1643">
        <v>347334</v>
      </c>
      <c r="U1643">
        <v>147000</v>
      </c>
      <c r="V1643">
        <v>645034</v>
      </c>
      <c r="W1643">
        <v>401</v>
      </c>
      <c r="X1643">
        <v>583356</v>
      </c>
      <c r="Y1643">
        <v>583757</v>
      </c>
      <c r="Z1643">
        <v>9.5</v>
      </c>
      <c r="AA1643">
        <v>3429113.9</v>
      </c>
      <c r="AB1643">
        <v>6856744.6200000001</v>
      </c>
      <c r="AC1643">
        <v>0.90500000000000003</v>
      </c>
      <c r="AD1643">
        <v>1.9996</v>
      </c>
      <c r="AE1643">
        <v>19</v>
      </c>
      <c r="AH1643">
        <v>0</v>
      </c>
      <c r="AI1643">
        <v>0</v>
      </c>
      <c r="AJ1643">
        <v>0</v>
      </c>
      <c r="AK1643">
        <v>3460</v>
      </c>
      <c r="AL1643">
        <v>0</v>
      </c>
      <c r="AM1643" s="6"/>
    </row>
    <row r="1644" spans="1:39" ht="15" hidden="1" customHeight="1" x14ac:dyDescent="0.25">
      <c r="A1644">
        <v>3008</v>
      </c>
      <c r="B1644" t="s">
        <v>39</v>
      </c>
      <c r="C1644" t="s">
        <v>187</v>
      </c>
      <c r="D1644" t="s">
        <v>188</v>
      </c>
      <c r="E1644" t="s">
        <v>2667</v>
      </c>
      <c r="F1644" t="s">
        <v>188</v>
      </c>
      <c r="H1644" t="s">
        <v>3667</v>
      </c>
      <c r="I1644" t="s">
        <v>57</v>
      </c>
      <c r="J1644" t="s">
        <v>3668</v>
      </c>
      <c r="K1644">
        <v>782</v>
      </c>
      <c r="L1644">
        <v>782</v>
      </c>
      <c r="M1644">
        <v>0</v>
      </c>
      <c r="N1644">
        <v>782</v>
      </c>
      <c r="O1644">
        <v>0</v>
      </c>
      <c r="P1644">
        <v>1274.223</v>
      </c>
      <c r="Q1644">
        <v>1329.7560000000001</v>
      </c>
      <c r="R1644">
        <v>20000</v>
      </c>
      <c r="S1644">
        <v>1110660</v>
      </c>
      <c r="T1644">
        <v>225600</v>
      </c>
      <c r="U1644">
        <v>0</v>
      </c>
      <c r="V1644">
        <v>1336260</v>
      </c>
      <c r="W1644">
        <v>0</v>
      </c>
      <c r="X1644">
        <v>1209312.544</v>
      </c>
      <c r="Y1644">
        <v>1209312.544</v>
      </c>
      <c r="Z1644">
        <v>9.5</v>
      </c>
      <c r="AA1644">
        <v>7098662.1600000001</v>
      </c>
      <c r="AB1644">
        <v>14201787.853</v>
      </c>
      <c r="AC1644">
        <v>0.90500000000000003</v>
      </c>
      <c r="AD1644">
        <v>2.0005999999999999</v>
      </c>
      <c r="AE1644">
        <v>19.010000000000002</v>
      </c>
      <c r="AH1644">
        <v>0</v>
      </c>
      <c r="AI1644">
        <v>0</v>
      </c>
      <c r="AJ1644">
        <v>0</v>
      </c>
      <c r="AK1644">
        <v>6209.5</v>
      </c>
      <c r="AL1644">
        <v>0</v>
      </c>
      <c r="AM1644" s="6"/>
    </row>
    <row r="1645" spans="1:39" ht="15" hidden="1" customHeight="1" x14ac:dyDescent="0.25">
      <c r="A1645">
        <v>3009</v>
      </c>
      <c r="B1645" t="s">
        <v>39</v>
      </c>
      <c r="C1645" t="s">
        <v>39</v>
      </c>
      <c r="D1645" t="s">
        <v>40</v>
      </c>
      <c r="E1645" t="s">
        <v>1146</v>
      </c>
      <c r="F1645" t="s">
        <v>40</v>
      </c>
      <c r="H1645" t="s">
        <v>3669</v>
      </c>
      <c r="I1645" t="s">
        <v>57</v>
      </c>
      <c r="J1645" t="s">
        <v>3670</v>
      </c>
      <c r="K1645">
        <v>337</v>
      </c>
      <c r="L1645">
        <v>337</v>
      </c>
      <c r="M1645">
        <v>0</v>
      </c>
      <c r="N1645">
        <v>337</v>
      </c>
      <c r="O1645">
        <v>0</v>
      </c>
      <c r="P1645">
        <v>618.84699999999998</v>
      </c>
      <c r="Q1645">
        <v>639.11099999999999</v>
      </c>
      <c r="R1645">
        <v>20000</v>
      </c>
      <c r="S1645">
        <v>405280</v>
      </c>
      <c r="T1645">
        <v>348820</v>
      </c>
      <c r="U1645">
        <v>187000</v>
      </c>
      <c r="V1645">
        <v>567100</v>
      </c>
      <c r="W1645">
        <v>0</v>
      </c>
      <c r="X1645">
        <v>516205.17200000002</v>
      </c>
      <c r="Y1645">
        <v>516205.17200000002</v>
      </c>
      <c r="Z1645">
        <v>8.9700000000000006</v>
      </c>
      <c r="AA1645">
        <v>3030124.33</v>
      </c>
      <c r="AB1645">
        <v>6042756.1090000002</v>
      </c>
      <c r="AC1645">
        <v>0.9103</v>
      </c>
      <c r="AD1645">
        <v>1.9942</v>
      </c>
      <c r="AE1645">
        <v>17.89</v>
      </c>
      <c r="AH1645">
        <v>0</v>
      </c>
      <c r="AI1645">
        <v>0</v>
      </c>
      <c r="AJ1645">
        <v>0</v>
      </c>
      <c r="AK1645">
        <v>2583.5</v>
      </c>
      <c r="AL1645">
        <v>0</v>
      </c>
      <c r="AM1645" s="6"/>
    </row>
    <row r="1646" spans="1:39" ht="15" hidden="1" customHeight="1" x14ac:dyDescent="0.25">
      <c r="A1646">
        <v>3014</v>
      </c>
      <c r="B1646" t="s">
        <v>39</v>
      </c>
      <c r="C1646" t="s">
        <v>598</v>
      </c>
      <c r="D1646" t="s">
        <v>598</v>
      </c>
      <c r="E1646" t="s">
        <v>3671</v>
      </c>
      <c r="F1646" t="s">
        <v>598</v>
      </c>
      <c r="H1646" t="s">
        <v>3672</v>
      </c>
      <c r="I1646" t="s">
        <v>57</v>
      </c>
      <c r="J1646" t="s">
        <v>3673</v>
      </c>
      <c r="K1646">
        <v>322</v>
      </c>
      <c r="L1646">
        <v>322</v>
      </c>
      <c r="M1646">
        <v>0</v>
      </c>
      <c r="N1646">
        <v>322</v>
      </c>
      <c r="O1646">
        <v>0</v>
      </c>
      <c r="P1646">
        <v>456.459</v>
      </c>
      <c r="Q1646">
        <v>473.02100000000002</v>
      </c>
      <c r="R1646">
        <v>20000</v>
      </c>
      <c r="S1646">
        <v>331240</v>
      </c>
      <c r="T1646">
        <v>50000</v>
      </c>
      <c r="U1646">
        <v>0</v>
      </c>
      <c r="V1646">
        <v>381240</v>
      </c>
      <c r="W1646">
        <v>0</v>
      </c>
      <c r="X1646">
        <v>345021.74</v>
      </c>
      <c r="Y1646">
        <v>345021.74</v>
      </c>
      <c r="Z1646">
        <v>9.5</v>
      </c>
      <c r="AA1646">
        <v>2025276.76</v>
      </c>
      <c r="AB1646">
        <v>3538779.4959999998</v>
      </c>
      <c r="AC1646">
        <v>0.90500000000000003</v>
      </c>
      <c r="AD1646">
        <v>1.7473000000000001</v>
      </c>
      <c r="AE1646">
        <v>16.600000000000001</v>
      </c>
      <c r="AH1646">
        <v>0</v>
      </c>
      <c r="AI1646">
        <v>0</v>
      </c>
      <c r="AJ1646">
        <v>0</v>
      </c>
      <c r="AK1646">
        <v>1949</v>
      </c>
      <c r="AL1646">
        <v>0</v>
      </c>
      <c r="AM1646" s="6"/>
    </row>
    <row r="1647" spans="1:39" ht="15" hidden="1" customHeight="1" x14ac:dyDescent="0.25">
      <c r="A1647">
        <v>3015</v>
      </c>
      <c r="B1647" t="s">
        <v>39</v>
      </c>
      <c r="C1647" t="s">
        <v>187</v>
      </c>
      <c r="D1647" t="s">
        <v>188</v>
      </c>
      <c r="E1647" t="s">
        <v>2954</v>
      </c>
      <c r="F1647" t="s">
        <v>188</v>
      </c>
      <c r="H1647" t="s">
        <v>3674</v>
      </c>
      <c r="I1647" t="s">
        <v>57</v>
      </c>
      <c r="J1647" t="s">
        <v>3675</v>
      </c>
      <c r="K1647">
        <v>156</v>
      </c>
      <c r="L1647">
        <v>156</v>
      </c>
      <c r="M1647">
        <v>0</v>
      </c>
      <c r="N1647">
        <v>156</v>
      </c>
      <c r="O1647">
        <v>0</v>
      </c>
      <c r="P1647">
        <v>618.82799999999997</v>
      </c>
      <c r="Q1647">
        <v>637.61800000000005</v>
      </c>
      <c r="R1647">
        <v>20000</v>
      </c>
      <c r="S1647">
        <v>375800</v>
      </c>
      <c r="T1647">
        <v>0</v>
      </c>
      <c r="U1647">
        <v>108950</v>
      </c>
      <c r="V1647">
        <v>266850</v>
      </c>
      <c r="W1647">
        <v>0</v>
      </c>
      <c r="X1647">
        <v>246700</v>
      </c>
      <c r="Y1647">
        <v>246700</v>
      </c>
      <c r="Z1647">
        <v>7.55</v>
      </c>
      <c r="AA1647">
        <v>1448129</v>
      </c>
      <c r="AB1647">
        <v>2896258</v>
      </c>
      <c r="AC1647">
        <v>0.92449999999999999</v>
      </c>
      <c r="AD1647">
        <v>2</v>
      </c>
      <c r="AE1647">
        <v>15.1</v>
      </c>
      <c r="AH1647">
        <v>0</v>
      </c>
      <c r="AI1647">
        <v>0</v>
      </c>
      <c r="AJ1647">
        <v>0</v>
      </c>
      <c r="AK1647">
        <v>1233.5</v>
      </c>
      <c r="AL1647">
        <v>0</v>
      </c>
      <c r="AM1647" s="6"/>
    </row>
    <row r="1648" spans="1:39" ht="15" hidden="1" customHeight="1" x14ac:dyDescent="0.25">
      <c r="A1648">
        <v>3016</v>
      </c>
      <c r="B1648" t="s">
        <v>39</v>
      </c>
      <c r="C1648" t="s">
        <v>39</v>
      </c>
      <c r="D1648" t="s">
        <v>327</v>
      </c>
      <c r="E1648" t="s">
        <v>477</v>
      </c>
      <c r="F1648" t="s">
        <v>327</v>
      </c>
      <c r="H1648" t="s">
        <v>3676</v>
      </c>
      <c r="I1648" t="s">
        <v>57</v>
      </c>
      <c r="J1648" t="s">
        <v>3677</v>
      </c>
      <c r="K1648">
        <v>392</v>
      </c>
      <c r="L1648">
        <v>392</v>
      </c>
      <c r="M1648">
        <v>0</v>
      </c>
      <c r="N1648">
        <v>392</v>
      </c>
      <c r="O1648">
        <v>0</v>
      </c>
      <c r="P1648">
        <v>758.82799999999997</v>
      </c>
      <c r="Q1648">
        <v>780.92700000000002</v>
      </c>
      <c r="R1648">
        <v>20000</v>
      </c>
      <c r="S1648">
        <v>441980</v>
      </c>
      <c r="T1648">
        <v>240000</v>
      </c>
      <c r="U1648">
        <v>0</v>
      </c>
      <c r="V1648">
        <v>681980</v>
      </c>
      <c r="W1648">
        <v>0</v>
      </c>
      <c r="X1648">
        <v>617191.76899999997</v>
      </c>
      <c r="Y1648">
        <v>617191.76899999997</v>
      </c>
      <c r="Z1648">
        <v>9.5</v>
      </c>
      <c r="AA1648">
        <v>3622917.22</v>
      </c>
      <c r="AB1648">
        <v>7245832.6739999996</v>
      </c>
      <c r="AC1648">
        <v>0.90500000000000003</v>
      </c>
      <c r="AD1648">
        <v>2</v>
      </c>
      <c r="AE1648">
        <v>19</v>
      </c>
      <c r="AH1648">
        <v>0</v>
      </c>
      <c r="AI1648">
        <v>0</v>
      </c>
      <c r="AJ1648">
        <v>0</v>
      </c>
      <c r="AK1648">
        <v>3107.04</v>
      </c>
      <c r="AL1648">
        <v>0</v>
      </c>
      <c r="AM1648" s="6"/>
    </row>
    <row r="1649" spans="1:39" ht="15" hidden="1" customHeight="1" x14ac:dyDescent="0.25">
      <c r="A1649">
        <v>3017</v>
      </c>
      <c r="B1649" t="s">
        <v>39</v>
      </c>
      <c r="C1649" t="s">
        <v>39</v>
      </c>
      <c r="D1649" t="s">
        <v>327</v>
      </c>
      <c r="E1649" t="s">
        <v>3419</v>
      </c>
      <c r="F1649" t="s">
        <v>327</v>
      </c>
      <c r="H1649" t="s">
        <v>3678</v>
      </c>
      <c r="I1649" t="s">
        <v>57</v>
      </c>
      <c r="J1649" t="s">
        <v>3679</v>
      </c>
      <c r="K1649">
        <v>421</v>
      </c>
      <c r="L1649">
        <v>421</v>
      </c>
      <c r="M1649">
        <v>0</v>
      </c>
      <c r="N1649">
        <v>421</v>
      </c>
      <c r="O1649">
        <v>0</v>
      </c>
      <c r="P1649">
        <v>958.74</v>
      </c>
      <c r="Q1649">
        <v>981.21699999999998</v>
      </c>
      <c r="R1649">
        <v>20000</v>
      </c>
      <c r="S1649">
        <v>449540</v>
      </c>
      <c r="T1649">
        <v>280000</v>
      </c>
      <c r="U1649">
        <v>0</v>
      </c>
      <c r="V1649">
        <v>729540</v>
      </c>
      <c r="W1649">
        <v>0</v>
      </c>
      <c r="X1649">
        <v>660233.91</v>
      </c>
      <c r="Y1649">
        <v>660233.91</v>
      </c>
      <c r="Z1649">
        <v>9.5</v>
      </c>
      <c r="AA1649">
        <v>3875571.82</v>
      </c>
      <c r="AB1649">
        <v>7751144.7699999996</v>
      </c>
      <c r="AC1649">
        <v>0.90500000000000003</v>
      </c>
      <c r="AD1649">
        <v>2</v>
      </c>
      <c r="AE1649">
        <v>19</v>
      </c>
      <c r="AH1649">
        <v>0</v>
      </c>
      <c r="AI1649">
        <v>0</v>
      </c>
      <c r="AJ1649">
        <v>0</v>
      </c>
      <c r="AK1649">
        <v>3322.5</v>
      </c>
      <c r="AL1649">
        <v>0</v>
      </c>
      <c r="AM1649" s="6"/>
    </row>
    <row r="1650" spans="1:39" ht="15" hidden="1" customHeight="1" x14ac:dyDescent="0.25">
      <c r="A1650">
        <v>3018</v>
      </c>
      <c r="B1650" t="s">
        <v>39</v>
      </c>
      <c r="C1650" t="s">
        <v>39</v>
      </c>
      <c r="D1650" t="s">
        <v>40</v>
      </c>
      <c r="E1650" t="s">
        <v>1084</v>
      </c>
      <c r="F1650" t="s">
        <v>40</v>
      </c>
      <c r="H1650" t="s">
        <v>3680</v>
      </c>
      <c r="I1650" t="s">
        <v>43</v>
      </c>
      <c r="J1650" t="s">
        <v>3681</v>
      </c>
      <c r="K1650">
        <v>1282</v>
      </c>
      <c r="L1650">
        <v>1282</v>
      </c>
      <c r="M1650">
        <v>0</v>
      </c>
      <c r="N1650">
        <v>0</v>
      </c>
      <c r="O1650">
        <v>0</v>
      </c>
      <c r="P1650">
        <v>506.84199999999998</v>
      </c>
      <c r="Q1650">
        <v>531.80399999999997</v>
      </c>
      <c r="R1650">
        <v>20000</v>
      </c>
      <c r="S1650">
        <v>499240</v>
      </c>
      <c r="T1650">
        <v>0</v>
      </c>
      <c r="U1650">
        <v>417000</v>
      </c>
      <c r="V1650">
        <v>82240</v>
      </c>
      <c r="W1650">
        <v>76296</v>
      </c>
      <c r="X1650">
        <v>0</v>
      </c>
      <c r="Y1650">
        <v>76296</v>
      </c>
      <c r="Z1650">
        <v>7.23</v>
      </c>
      <c r="AA1650">
        <v>936433.29</v>
      </c>
      <c r="AB1650">
        <v>658373.46</v>
      </c>
      <c r="AC1650">
        <v>0.92769999999999997</v>
      </c>
      <c r="AD1650">
        <v>0.70309999999999995</v>
      </c>
      <c r="AE1650">
        <v>5.08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 s="6"/>
    </row>
    <row r="1651" spans="1:39" ht="15" hidden="1" customHeight="1" x14ac:dyDescent="0.25">
      <c r="A1651">
        <v>3020</v>
      </c>
      <c r="B1651" t="s">
        <v>39</v>
      </c>
      <c r="C1651" t="s">
        <v>39</v>
      </c>
      <c r="D1651" t="s">
        <v>40</v>
      </c>
      <c r="E1651" t="s">
        <v>1281</v>
      </c>
      <c r="F1651" t="s">
        <v>40</v>
      </c>
      <c r="H1651" t="s">
        <v>3682</v>
      </c>
      <c r="I1651" t="s">
        <v>57</v>
      </c>
      <c r="J1651" t="s">
        <v>3683</v>
      </c>
      <c r="K1651">
        <v>95</v>
      </c>
      <c r="L1651">
        <v>95</v>
      </c>
      <c r="M1651">
        <v>0</v>
      </c>
      <c r="N1651">
        <v>95</v>
      </c>
      <c r="O1651">
        <v>0</v>
      </c>
      <c r="P1651">
        <v>377.18200000000002</v>
      </c>
      <c r="Q1651">
        <v>399.036</v>
      </c>
      <c r="R1651">
        <v>20000</v>
      </c>
      <c r="S1651">
        <v>437080</v>
      </c>
      <c r="T1651">
        <v>0</v>
      </c>
      <c r="U1651">
        <v>277000</v>
      </c>
      <c r="V1651">
        <v>160080</v>
      </c>
      <c r="W1651">
        <v>0</v>
      </c>
      <c r="X1651">
        <v>144872.712</v>
      </c>
      <c r="Y1651">
        <v>144872.712</v>
      </c>
      <c r="Z1651">
        <v>9.5</v>
      </c>
      <c r="AA1651">
        <v>850402.75</v>
      </c>
      <c r="AB1651">
        <v>1700805.56</v>
      </c>
      <c r="AC1651">
        <v>0.90500000000000003</v>
      </c>
      <c r="AD1651">
        <v>2</v>
      </c>
      <c r="AE1651">
        <v>19</v>
      </c>
      <c r="AH1651">
        <v>0</v>
      </c>
      <c r="AI1651">
        <v>0</v>
      </c>
      <c r="AJ1651">
        <v>0</v>
      </c>
      <c r="AK1651">
        <v>729</v>
      </c>
      <c r="AL1651">
        <v>0</v>
      </c>
      <c r="AM1651" s="6"/>
    </row>
    <row r="1652" spans="1:39" ht="15" hidden="1" customHeight="1" x14ac:dyDescent="0.25">
      <c r="A1652">
        <v>3023</v>
      </c>
      <c r="B1652" t="s">
        <v>39</v>
      </c>
      <c r="C1652" t="s">
        <v>187</v>
      </c>
      <c r="D1652" t="s">
        <v>188</v>
      </c>
      <c r="E1652" t="s">
        <v>189</v>
      </c>
      <c r="F1652" t="s">
        <v>188</v>
      </c>
      <c r="H1652" t="s">
        <v>3684</v>
      </c>
      <c r="I1652" t="s">
        <v>57</v>
      </c>
      <c r="J1652" t="s">
        <v>3685</v>
      </c>
      <c r="K1652">
        <v>258</v>
      </c>
      <c r="L1652">
        <v>258</v>
      </c>
      <c r="M1652">
        <v>0</v>
      </c>
      <c r="N1652">
        <v>258</v>
      </c>
      <c r="O1652">
        <v>0</v>
      </c>
      <c r="P1652">
        <v>473.54700000000003</v>
      </c>
      <c r="Q1652">
        <v>492.12799999999999</v>
      </c>
      <c r="R1652">
        <v>20000</v>
      </c>
      <c r="S1652">
        <v>371620</v>
      </c>
      <c r="T1652">
        <v>0</v>
      </c>
      <c r="U1652">
        <v>0</v>
      </c>
      <c r="V1652">
        <v>371620</v>
      </c>
      <c r="W1652">
        <v>0</v>
      </c>
      <c r="X1652">
        <v>336315.90399999998</v>
      </c>
      <c r="Y1652">
        <v>336315.90399999998</v>
      </c>
      <c r="Z1652">
        <v>9.5</v>
      </c>
      <c r="AA1652">
        <v>1974175.01</v>
      </c>
      <c r="AB1652">
        <v>3948349.2689999999</v>
      </c>
      <c r="AC1652">
        <v>0.90500000000000003</v>
      </c>
      <c r="AD1652">
        <v>2</v>
      </c>
      <c r="AE1652">
        <v>19</v>
      </c>
      <c r="AH1652">
        <v>0</v>
      </c>
      <c r="AI1652">
        <v>0</v>
      </c>
      <c r="AJ1652">
        <v>0</v>
      </c>
      <c r="AK1652">
        <v>2008</v>
      </c>
      <c r="AL1652">
        <v>0</v>
      </c>
      <c r="AM1652" s="6"/>
    </row>
    <row r="1653" spans="1:39" ht="15" hidden="1" customHeight="1" x14ac:dyDescent="0.25">
      <c r="A1653">
        <v>3026</v>
      </c>
      <c r="B1653" t="s">
        <v>39</v>
      </c>
      <c r="C1653" t="s">
        <v>598</v>
      </c>
      <c r="D1653" t="s">
        <v>598</v>
      </c>
      <c r="E1653" t="s">
        <v>3621</v>
      </c>
      <c r="F1653" t="s">
        <v>598</v>
      </c>
      <c r="H1653" t="s">
        <v>3686</v>
      </c>
      <c r="I1653" t="s">
        <v>62</v>
      </c>
      <c r="J1653" t="s">
        <v>3687</v>
      </c>
      <c r="K1653">
        <v>338</v>
      </c>
      <c r="L1653">
        <v>338</v>
      </c>
      <c r="M1653">
        <v>0</v>
      </c>
      <c r="N1653">
        <v>8</v>
      </c>
      <c r="O1653">
        <v>0</v>
      </c>
      <c r="P1653">
        <v>45.826000000000001</v>
      </c>
      <c r="Q1653">
        <v>94.962000000000003</v>
      </c>
      <c r="R1653">
        <v>20000</v>
      </c>
      <c r="S1653">
        <v>982720</v>
      </c>
      <c r="T1653">
        <v>27032</v>
      </c>
      <c r="U1653">
        <v>0</v>
      </c>
      <c r="V1653">
        <v>1009752</v>
      </c>
      <c r="W1653">
        <v>933040</v>
      </c>
      <c r="X1653">
        <v>7165.76</v>
      </c>
      <c r="Y1653">
        <v>940205.76</v>
      </c>
      <c r="Z1653">
        <v>6.89</v>
      </c>
      <c r="AA1653">
        <v>7565693.3700000001</v>
      </c>
      <c r="AB1653">
        <v>7484898.5760000004</v>
      </c>
      <c r="AC1653">
        <v>0.93110000000000004</v>
      </c>
      <c r="AD1653">
        <v>0.98929999999999996</v>
      </c>
      <c r="AE1653">
        <v>6.82</v>
      </c>
      <c r="AH1653">
        <v>0</v>
      </c>
      <c r="AI1653">
        <v>0</v>
      </c>
      <c r="AJ1653">
        <v>0</v>
      </c>
      <c r="AK1653">
        <v>40</v>
      </c>
      <c r="AL1653">
        <v>0</v>
      </c>
      <c r="AM1653" s="6"/>
    </row>
    <row r="1654" spans="1:39" ht="15" hidden="1" customHeight="1" x14ac:dyDescent="0.25">
      <c r="A1654">
        <v>3027</v>
      </c>
      <c r="B1654" t="s">
        <v>39</v>
      </c>
      <c r="C1654" t="s">
        <v>187</v>
      </c>
      <c r="D1654" t="s">
        <v>445</v>
      </c>
      <c r="E1654" t="s">
        <v>3422</v>
      </c>
      <c r="F1654" t="s">
        <v>445</v>
      </c>
      <c r="H1654" t="s">
        <v>3688</v>
      </c>
      <c r="I1654" t="s">
        <v>57</v>
      </c>
      <c r="J1654" t="s">
        <v>3689</v>
      </c>
      <c r="K1654">
        <v>286</v>
      </c>
      <c r="L1654">
        <v>286</v>
      </c>
      <c r="M1654">
        <v>0</v>
      </c>
      <c r="N1654">
        <v>285</v>
      </c>
      <c r="O1654">
        <v>0</v>
      </c>
      <c r="P1654">
        <v>615.34199999999998</v>
      </c>
      <c r="Q1654">
        <v>637.71</v>
      </c>
      <c r="R1654">
        <v>20000</v>
      </c>
      <c r="S1654">
        <v>447360</v>
      </c>
      <c r="T1654">
        <v>0</v>
      </c>
      <c r="U1654">
        <v>0</v>
      </c>
      <c r="V1654">
        <v>447360</v>
      </c>
      <c r="W1654">
        <v>32</v>
      </c>
      <c r="X1654">
        <v>404828.359</v>
      </c>
      <c r="Y1654">
        <v>404860.359</v>
      </c>
      <c r="Z1654">
        <v>9.5</v>
      </c>
      <c r="AA1654">
        <v>2376687.37</v>
      </c>
      <c r="AB1654">
        <v>4753017.5789999999</v>
      </c>
      <c r="AC1654">
        <v>0.90500000000000003</v>
      </c>
      <c r="AD1654">
        <v>1.9998</v>
      </c>
      <c r="AE1654">
        <v>19</v>
      </c>
      <c r="AH1654">
        <v>0</v>
      </c>
      <c r="AI1654">
        <v>0</v>
      </c>
      <c r="AJ1654">
        <v>0</v>
      </c>
      <c r="AK1654">
        <v>2223</v>
      </c>
      <c r="AL1654">
        <v>0</v>
      </c>
      <c r="AM1654" s="6"/>
    </row>
    <row r="1655" spans="1:39" ht="15" hidden="1" customHeight="1" x14ac:dyDescent="0.25">
      <c r="A1655">
        <v>3028</v>
      </c>
      <c r="B1655" t="s">
        <v>39</v>
      </c>
      <c r="C1655" t="s">
        <v>39</v>
      </c>
      <c r="D1655" t="s">
        <v>316</v>
      </c>
      <c r="E1655" t="s">
        <v>317</v>
      </c>
      <c r="F1655" t="s">
        <v>316</v>
      </c>
      <c r="H1655" t="s">
        <v>3690</v>
      </c>
      <c r="I1655" t="s">
        <v>43</v>
      </c>
      <c r="J1655" t="s">
        <v>3691</v>
      </c>
      <c r="K1655">
        <v>1869</v>
      </c>
      <c r="L1655">
        <v>1869</v>
      </c>
      <c r="M1655">
        <v>0</v>
      </c>
      <c r="N1655">
        <v>0</v>
      </c>
      <c r="O1655">
        <v>0</v>
      </c>
      <c r="P1655">
        <v>4152</v>
      </c>
      <c r="Q1655">
        <v>4822.8</v>
      </c>
      <c r="R1655">
        <v>250</v>
      </c>
      <c r="S1655">
        <v>167700</v>
      </c>
      <c r="T1655">
        <v>0</v>
      </c>
      <c r="U1655">
        <v>10000</v>
      </c>
      <c r="V1655">
        <v>157700</v>
      </c>
      <c r="W1655">
        <v>142461</v>
      </c>
      <c r="X1655">
        <v>0</v>
      </c>
      <c r="Y1655">
        <v>142461</v>
      </c>
      <c r="Z1655">
        <v>9.66</v>
      </c>
      <c r="AA1655">
        <v>1379896.65</v>
      </c>
      <c r="AB1655">
        <v>1423013.3</v>
      </c>
      <c r="AC1655">
        <v>0.90339999999999998</v>
      </c>
      <c r="AD1655">
        <v>1.0311999999999999</v>
      </c>
      <c r="AE1655">
        <v>9.9600000000000009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 s="6"/>
    </row>
    <row r="1656" spans="1:39" ht="15" hidden="1" customHeight="1" x14ac:dyDescent="0.25">
      <c r="A1656">
        <v>3029</v>
      </c>
      <c r="B1656" t="s">
        <v>39</v>
      </c>
      <c r="C1656" t="s">
        <v>216</v>
      </c>
      <c r="D1656" t="s">
        <v>800</v>
      </c>
      <c r="E1656" t="s">
        <v>2169</v>
      </c>
      <c r="F1656" t="s">
        <v>800</v>
      </c>
      <c r="H1656" t="s">
        <v>3692</v>
      </c>
      <c r="I1656" t="s">
        <v>57</v>
      </c>
      <c r="J1656" t="s">
        <v>3693</v>
      </c>
      <c r="K1656">
        <v>525</v>
      </c>
      <c r="L1656">
        <v>525</v>
      </c>
      <c r="M1656">
        <v>0</v>
      </c>
      <c r="N1656">
        <v>509</v>
      </c>
      <c r="O1656">
        <v>0</v>
      </c>
      <c r="P1656">
        <v>337.71600000000001</v>
      </c>
      <c r="Q1656">
        <v>355.14299999999997</v>
      </c>
      <c r="R1656">
        <v>20000</v>
      </c>
      <c r="S1656">
        <v>348540</v>
      </c>
      <c r="T1656">
        <v>0</v>
      </c>
      <c r="U1656">
        <v>0</v>
      </c>
      <c r="V1656">
        <v>348540</v>
      </c>
      <c r="W1656">
        <v>791</v>
      </c>
      <c r="X1656">
        <v>314635.88</v>
      </c>
      <c r="Y1656">
        <v>315426.88</v>
      </c>
      <c r="Z1656">
        <v>9.5</v>
      </c>
      <c r="AA1656">
        <v>1840996.71</v>
      </c>
      <c r="AB1656">
        <v>1843942.71</v>
      </c>
      <c r="AC1656">
        <v>0.90500000000000003</v>
      </c>
      <c r="AD1656">
        <v>1.0016</v>
      </c>
      <c r="AE1656">
        <v>9.52</v>
      </c>
      <c r="AH1656">
        <v>0</v>
      </c>
      <c r="AI1656">
        <v>0</v>
      </c>
      <c r="AJ1656">
        <v>0</v>
      </c>
      <c r="AK1656">
        <v>3780</v>
      </c>
      <c r="AL1656">
        <v>0</v>
      </c>
      <c r="AM1656" s="6"/>
    </row>
    <row r="1657" spans="1:39" ht="15" hidden="1" customHeight="1" x14ac:dyDescent="0.25">
      <c r="A1657">
        <v>3030</v>
      </c>
      <c r="B1657" t="s">
        <v>39</v>
      </c>
      <c r="C1657" t="s">
        <v>187</v>
      </c>
      <c r="D1657" t="s">
        <v>188</v>
      </c>
      <c r="E1657" t="s">
        <v>808</v>
      </c>
      <c r="F1657" t="s">
        <v>188</v>
      </c>
      <c r="H1657" t="s">
        <v>3694</v>
      </c>
      <c r="I1657" t="s">
        <v>57</v>
      </c>
      <c r="J1657" t="s">
        <v>3695</v>
      </c>
      <c r="K1657">
        <v>237</v>
      </c>
      <c r="L1657">
        <v>237</v>
      </c>
      <c r="M1657">
        <v>0</v>
      </c>
      <c r="N1657">
        <v>237</v>
      </c>
      <c r="O1657">
        <v>0</v>
      </c>
      <c r="P1657">
        <v>1017.0410000000001</v>
      </c>
      <c r="Q1657">
        <v>1053.0309999999999</v>
      </c>
      <c r="R1657">
        <v>20000</v>
      </c>
      <c r="S1657">
        <v>719800</v>
      </c>
      <c r="T1657">
        <v>0</v>
      </c>
      <c r="U1657">
        <v>313900</v>
      </c>
      <c r="V1657">
        <v>405900</v>
      </c>
      <c r="W1657">
        <v>0</v>
      </c>
      <c r="X1657">
        <v>372400</v>
      </c>
      <c r="Y1657">
        <v>372400</v>
      </c>
      <c r="Z1657">
        <v>8.25</v>
      </c>
      <c r="AA1657">
        <v>2185988</v>
      </c>
      <c r="AB1657">
        <v>4371981</v>
      </c>
      <c r="AC1657">
        <v>0.91749999999999998</v>
      </c>
      <c r="AD1657">
        <v>2</v>
      </c>
      <c r="AE1657">
        <v>16.5</v>
      </c>
      <c r="AH1657">
        <v>0</v>
      </c>
      <c r="AI1657">
        <v>0</v>
      </c>
      <c r="AJ1657">
        <v>0</v>
      </c>
      <c r="AK1657">
        <v>1862</v>
      </c>
      <c r="AL1657">
        <v>0</v>
      </c>
      <c r="AM1657" s="6"/>
    </row>
    <row r="1658" spans="1:39" ht="15" hidden="1" customHeight="1" x14ac:dyDescent="0.25">
      <c r="A1658">
        <v>3031</v>
      </c>
      <c r="B1658" t="s">
        <v>39</v>
      </c>
      <c r="C1658" t="s">
        <v>187</v>
      </c>
      <c r="D1658" t="s">
        <v>188</v>
      </c>
      <c r="E1658" t="s">
        <v>3558</v>
      </c>
      <c r="F1658" t="s">
        <v>188</v>
      </c>
      <c r="H1658" t="s">
        <v>3696</v>
      </c>
      <c r="I1658" t="s">
        <v>57</v>
      </c>
      <c r="J1658" t="s">
        <v>3697</v>
      </c>
      <c r="K1658">
        <v>312</v>
      </c>
      <c r="L1658">
        <v>312</v>
      </c>
      <c r="M1658">
        <v>0</v>
      </c>
      <c r="N1658">
        <v>312</v>
      </c>
      <c r="O1658">
        <v>0</v>
      </c>
      <c r="P1658">
        <v>723.84500000000003</v>
      </c>
      <c r="Q1658">
        <v>744.00900000000001</v>
      </c>
      <c r="R1658">
        <v>20000</v>
      </c>
      <c r="S1658">
        <v>403280</v>
      </c>
      <c r="T1658">
        <v>131225</v>
      </c>
      <c r="U1658">
        <v>0</v>
      </c>
      <c r="V1658">
        <v>534505</v>
      </c>
      <c r="W1658">
        <v>0</v>
      </c>
      <c r="X1658">
        <v>456576.25599999999</v>
      </c>
      <c r="Y1658">
        <v>456576.25599999999</v>
      </c>
      <c r="Z1658">
        <v>14.58</v>
      </c>
      <c r="AA1658">
        <v>2680102.94</v>
      </c>
      <c r="AB1658">
        <v>5360205.5070000002</v>
      </c>
      <c r="AC1658">
        <v>0.85419999999999996</v>
      </c>
      <c r="AD1658">
        <v>2</v>
      </c>
      <c r="AE1658">
        <v>29.16</v>
      </c>
      <c r="AH1658">
        <v>0</v>
      </c>
      <c r="AI1658">
        <v>0</v>
      </c>
      <c r="AJ1658">
        <v>0</v>
      </c>
      <c r="AK1658">
        <v>2468.5</v>
      </c>
      <c r="AL1658">
        <v>0</v>
      </c>
      <c r="AM1658" s="6"/>
    </row>
    <row r="1659" spans="1:39" ht="15" hidden="1" customHeight="1" x14ac:dyDescent="0.25">
      <c r="A1659">
        <v>3032</v>
      </c>
      <c r="B1659" t="s">
        <v>39</v>
      </c>
      <c r="C1659" t="s">
        <v>187</v>
      </c>
      <c r="D1659" t="s">
        <v>445</v>
      </c>
      <c r="E1659" t="s">
        <v>3422</v>
      </c>
      <c r="F1659" t="s">
        <v>445</v>
      </c>
      <c r="H1659" t="s">
        <v>3698</v>
      </c>
      <c r="I1659" t="s">
        <v>57</v>
      </c>
      <c r="J1659" t="s">
        <v>3699</v>
      </c>
      <c r="K1659">
        <v>298</v>
      </c>
      <c r="L1659">
        <v>298</v>
      </c>
      <c r="M1659">
        <v>0</v>
      </c>
      <c r="N1659">
        <v>298</v>
      </c>
      <c r="O1659">
        <v>0</v>
      </c>
      <c r="P1659">
        <v>687.25</v>
      </c>
      <c r="Q1659">
        <v>709.98900000000003</v>
      </c>
      <c r="R1659">
        <v>20000</v>
      </c>
      <c r="S1659">
        <v>454780</v>
      </c>
      <c r="T1659">
        <v>0</v>
      </c>
      <c r="U1659">
        <v>0</v>
      </c>
      <c r="V1659">
        <v>454780</v>
      </c>
      <c r="W1659">
        <v>0</v>
      </c>
      <c r="X1659">
        <v>411575.16399999999</v>
      </c>
      <c r="Y1659">
        <v>411575.16399999999</v>
      </c>
      <c r="Z1659">
        <v>9.5</v>
      </c>
      <c r="AA1659">
        <v>2415945.41</v>
      </c>
      <c r="AB1659">
        <v>4831891.67</v>
      </c>
      <c r="AC1659">
        <v>0.90500000000000003</v>
      </c>
      <c r="AD1659">
        <v>2</v>
      </c>
      <c r="AE1659">
        <v>19</v>
      </c>
      <c r="AH1659">
        <v>0</v>
      </c>
      <c r="AI1659">
        <v>0</v>
      </c>
      <c r="AJ1659">
        <v>0</v>
      </c>
      <c r="AK1659">
        <v>2366</v>
      </c>
      <c r="AL1659">
        <v>0</v>
      </c>
      <c r="AM1659" s="6"/>
    </row>
    <row r="1660" spans="1:39" ht="15" hidden="1" customHeight="1" x14ac:dyDescent="0.25">
      <c r="A1660">
        <v>3033</v>
      </c>
      <c r="B1660" t="s">
        <v>39</v>
      </c>
      <c r="C1660" t="s">
        <v>39</v>
      </c>
      <c r="D1660" t="s">
        <v>316</v>
      </c>
      <c r="E1660" t="s">
        <v>1321</v>
      </c>
      <c r="F1660" t="s">
        <v>316</v>
      </c>
      <c r="H1660" t="s">
        <v>3700</v>
      </c>
      <c r="I1660" t="s">
        <v>57</v>
      </c>
      <c r="J1660" t="s">
        <v>3701</v>
      </c>
      <c r="K1660">
        <v>665</v>
      </c>
      <c r="L1660">
        <v>665</v>
      </c>
      <c r="M1660">
        <v>0</v>
      </c>
      <c r="N1660">
        <v>665</v>
      </c>
      <c r="O1660">
        <v>0</v>
      </c>
      <c r="P1660">
        <v>698.73500000000001</v>
      </c>
      <c r="Q1660">
        <v>720.19799999999998</v>
      </c>
      <c r="R1660">
        <v>20000</v>
      </c>
      <c r="S1660">
        <v>429260</v>
      </c>
      <c r="T1660">
        <v>355000</v>
      </c>
      <c r="U1660">
        <v>0</v>
      </c>
      <c r="V1660">
        <v>784260</v>
      </c>
      <c r="W1660">
        <v>0</v>
      </c>
      <c r="X1660">
        <v>709755.96</v>
      </c>
      <c r="Y1660">
        <v>709755.96</v>
      </c>
      <c r="Z1660">
        <v>9.5</v>
      </c>
      <c r="AA1660">
        <v>4166268.25</v>
      </c>
      <c r="AB1660">
        <v>8332535.8729999997</v>
      </c>
      <c r="AC1660">
        <v>0.90500000000000003</v>
      </c>
      <c r="AD1660">
        <v>2</v>
      </c>
      <c r="AE1660">
        <v>19</v>
      </c>
      <c r="AH1660">
        <v>0</v>
      </c>
      <c r="AI1660">
        <v>0</v>
      </c>
      <c r="AJ1660">
        <v>0</v>
      </c>
      <c r="AK1660">
        <v>4562</v>
      </c>
      <c r="AL1660">
        <v>0</v>
      </c>
      <c r="AM1660" s="6"/>
    </row>
    <row r="1661" spans="1:39" ht="15" hidden="1" customHeight="1" x14ac:dyDescent="0.25">
      <c r="A1661">
        <v>3036</v>
      </c>
      <c r="B1661" t="s">
        <v>39</v>
      </c>
      <c r="C1661" t="s">
        <v>187</v>
      </c>
      <c r="D1661" t="s">
        <v>876</v>
      </c>
      <c r="E1661" t="s">
        <v>2716</v>
      </c>
      <c r="F1661" t="s">
        <v>876</v>
      </c>
      <c r="H1661" t="s">
        <v>3702</v>
      </c>
      <c r="I1661" t="s">
        <v>43</v>
      </c>
      <c r="J1661" t="s">
        <v>3703</v>
      </c>
      <c r="K1661">
        <v>4693</v>
      </c>
      <c r="L1661">
        <v>4693</v>
      </c>
      <c r="M1661">
        <v>0</v>
      </c>
      <c r="N1661">
        <v>0</v>
      </c>
      <c r="O1661">
        <v>0</v>
      </c>
      <c r="P1661">
        <v>971.64</v>
      </c>
      <c r="Q1661">
        <v>997.13300000000004</v>
      </c>
      <c r="R1661">
        <v>20000</v>
      </c>
      <c r="S1661">
        <v>509860</v>
      </c>
      <c r="T1661">
        <v>0</v>
      </c>
      <c r="U1661">
        <v>215000</v>
      </c>
      <c r="V1661">
        <v>294860</v>
      </c>
      <c r="W1661">
        <v>258301.9</v>
      </c>
      <c r="X1661">
        <v>0</v>
      </c>
      <c r="Y1661">
        <v>258301.9</v>
      </c>
      <c r="Z1661">
        <v>12.4</v>
      </c>
      <c r="AA1661">
        <v>3003878.08</v>
      </c>
      <c r="AB1661">
        <v>3717913.93</v>
      </c>
      <c r="AC1661">
        <v>0.876</v>
      </c>
      <c r="AD1661">
        <v>1.2377</v>
      </c>
      <c r="AE1661">
        <v>15.35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 s="6"/>
    </row>
    <row r="1662" spans="1:39" ht="15" hidden="1" customHeight="1" x14ac:dyDescent="0.25">
      <c r="A1662">
        <v>3037</v>
      </c>
      <c r="B1662" t="s">
        <v>39</v>
      </c>
      <c r="C1662" t="s">
        <v>39</v>
      </c>
      <c r="D1662" t="s">
        <v>40</v>
      </c>
      <c r="E1662" t="s">
        <v>1281</v>
      </c>
      <c r="F1662" t="s">
        <v>40</v>
      </c>
      <c r="H1662" t="s">
        <v>3704</v>
      </c>
      <c r="I1662" t="s">
        <v>57</v>
      </c>
      <c r="J1662" t="s">
        <v>3705</v>
      </c>
      <c r="K1662">
        <v>443</v>
      </c>
      <c r="L1662">
        <v>443</v>
      </c>
      <c r="M1662">
        <v>0</v>
      </c>
      <c r="N1662">
        <v>443</v>
      </c>
      <c r="O1662">
        <v>0</v>
      </c>
      <c r="P1662">
        <v>498.66</v>
      </c>
      <c r="Q1662">
        <v>523.70399999999995</v>
      </c>
      <c r="R1662">
        <v>20000</v>
      </c>
      <c r="S1662">
        <v>500880</v>
      </c>
      <c r="T1662">
        <v>232000</v>
      </c>
      <c r="U1662">
        <v>0</v>
      </c>
      <c r="V1662">
        <v>732880</v>
      </c>
      <c r="W1662">
        <v>0</v>
      </c>
      <c r="X1662">
        <v>664746.55000000005</v>
      </c>
      <c r="Y1662">
        <v>664746.55000000005</v>
      </c>
      <c r="Z1662">
        <v>9.3000000000000007</v>
      </c>
      <c r="AA1662">
        <v>3902060.44</v>
      </c>
      <c r="AB1662">
        <v>7795380.4050000003</v>
      </c>
      <c r="AC1662">
        <v>0.90700000000000003</v>
      </c>
      <c r="AD1662">
        <v>1.9978</v>
      </c>
      <c r="AE1662">
        <v>18.579999999999998</v>
      </c>
      <c r="AH1662">
        <v>0</v>
      </c>
      <c r="AI1662">
        <v>0</v>
      </c>
      <c r="AJ1662">
        <v>0</v>
      </c>
      <c r="AK1662">
        <v>3340</v>
      </c>
      <c r="AL1662">
        <v>0</v>
      </c>
      <c r="AM1662" s="6"/>
    </row>
    <row r="1663" spans="1:39" ht="15" hidden="1" customHeight="1" x14ac:dyDescent="0.25">
      <c r="A1663">
        <v>3038</v>
      </c>
      <c r="B1663" t="s">
        <v>39</v>
      </c>
      <c r="C1663" t="s">
        <v>39</v>
      </c>
      <c r="D1663" t="s">
        <v>327</v>
      </c>
      <c r="E1663" t="s">
        <v>3407</v>
      </c>
      <c r="F1663" t="s">
        <v>327</v>
      </c>
      <c r="H1663" t="s">
        <v>3706</v>
      </c>
      <c r="I1663" t="s">
        <v>57</v>
      </c>
      <c r="J1663" t="s">
        <v>3707</v>
      </c>
      <c r="K1663">
        <v>439</v>
      </c>
      <c r="L1663">
        <v>439</v>
      </c>
      <c r="M1663">
        <v>0</v>
      </c>
      <c r="N1663">
        <v>438</v>
      </c>
      <c r="O1663">
        <v>0</v>
      </c>
      <c r="P1663">
        <v>571.04399999999998</v>
      </c>
      <c r="Q1663">
        <v>586.04499999999996</v>
      </c>
      <c r="R1663">
        <v>20000</v>
      </c>
      <c r="S1663">
        <v>300020</v>
      </c>
      <c r="T1663">
        <v>450000</v>
      </c>
      <c r="U1663">
        <v>0</v>
      </c>
      <c r="V1663">
        <v>750020</v>
      </c>
      <c r="W1663">
        <v>38</v>
      </c>
      <c r="X1663">
        <v>678731.05200000003</v>
      </c>
      <c r="Y1663">
        <v>678769.05200000003</v>
      </c>
      <c r="Z1663">
        <v>9.5</v>
      </c>
      <c r="AA1663">
        <v>3984527.25</v>
      </c>
      <c r="AB1663">
        <v>7968676.6770000001</v>
      </c>
      <c r="AC1663">
        <v>0.90500000000000003</v>
      </c>
      <c r="AD1663">
        <v>1.9999</v>
      </c>
      <c r="AE1663">
        <v>19</v>
      </c>
      <c r="AH1663">
        <v>0</v>
      </c>
      <c r="AI1663">
        <v>0</v>
      </c>
      <c r="AJ1663">
        <v>0</v>
      </c>
      <c r="AK1663">
        <v>3446</v>
      </c>
      <c r="AL1663">
        <v>0</v>
      </c>
      <c r="AM1663" s="6"/>
    </row>
    <row r="1664" spans="1:39" ht="15" hidden="1" customHeight="1" x14ac:dyDescent="0.25">
      <c r="A1664">
        <v>3040</v>
      </c>
      <c r="B1664" t="s">
        <v>39</v>
      </c>
      <c r="C1664" t="s">
        <v>39</v>
      </c>
      <c r="D1664" t="s">
        <v>40</v>
      </c>
      <c r="E1664" t="s">
        <v>1198</v>
      </c>
      <c r="F1664" t="s">
        <v>40</v>
      </c>
      <c r="H1664" t="s">
        <v>3708</v>
      </c>
      <c r="I1664" t="s">
        <v>57</v>
      </c>
      <c r="J1664" t="s">
        <v>3709</v>
      </c>
      <c r="K1664">
        <v>380</v>
      </c>
      <c r="L1664">
        <v>380</v>
      </c>
      <c r="M1664">
        <v>0</v>
      </c>
      <c r="N1664">
        <v>380</v>
      </c>
      <c r="O1664">
        <v>0</v>
      </c>
      <c r="P1664">
        <v>1105.0999999999999</v>
      </c>
      <c r="Q1664">
        <v>1152.902</v>
      </c>
      <c r="R1664">
        <v>20000</v>
      </c>
      <c r="S1664">
        <v>956040</v>
      </c>
      <c r="T1664">
        <v>0</v>
      </c>
      <c r="U1664">
        <v>317000</v>
      </c>
      <c r="V1664">
        <v>639040</v>
      </c>
      <c r="W1664">
        <v>0</v>
      </c>
      <c r="X1664">
        <v>578332.47199999995</v>
      </c>
      <c r="Y1664">
        <v>578332.47199999995</v>
      </c>
      <c r="Z1664">
        <v>9.5</v>
      </c>
      <c r="AA1664">
        <v>3394810.88</v>
      </c>
      <c r="AB1664">
        <v>6789622.4479999999</v>
      </c>
      <c r="AC1664">
        <v>0.90500000000000003</v>
      </c>
      <c r="AD1664">
        <v>2</v>
      </c>
      <c r="AE1664">
        <v>19</v>
      </c>
      <c r="AH1664">
        <v>0</v>
      </c>
      <c r="AI1664">
        <v>0</v>
      </c>
      <c r="AJ1664">
        <v>0</v>
      </c>
      <c r="AK1664">
        <v>2909</v>
      </c>
      <c r="AL1664">
        <v>0</v>
      </c>
      <c r="AM1664" s="6"/>
    </row>
    <row r="1665" spans="1:39" ht="15" hidden="1" customHeight="1" x14ac:dyDescent="0.25">
      <c r="A1665">
        <v>3041</v>
      </c>
      <c r="B1665" t="s">
        <v>39</v>
      </c>
      <c r="C1665" t="s">
        <v>187</v>
      </c>
      <c r="D1665" t="s">
        <v>188</v>
      </c>
      <c r="E1665" t="s">
        <v>189</v>
      </c>
      <c r="F1665" t="s">
        <v>188</v>
      </c>
      <c r="H1665" t="s">
        <v>3710</v>
      </c>
      <c r="I1665" t="s">
        <v>57</v>
      </c>
      <c r="J1665" t="s">
        <v>3711</v>
      </c>
      <c r="K1665">
        <v>533</v>
      </c>
      <c r="L1665">
        <v>533</v>
      </c>
      <c r="M1665">
        <v>0</v>
      </c>
      <c r="N1665">
        <v>531</v>
      </c>
      <c r="O1665">
        <v>0</v>
      </c>
      <c r="P1665">
        <v>457.863</v>
      </c>
      <c r="Q1665">
        <v>478.35899999999998</v>
      </c>
      <c r="R1665">
        <v>20000</v>
      </c>
      <c r="S1665">
        <v>409920</v>
      </c>
      <c r="T1665">
        <v>514600</v>
      </c>
      <c r="U1665">
        <v>0</v>
      </c>
      <c r="V1665">
        <v>924520</v>
      </c>
      <c r="W1665">
        <v>65</v>
      </c>
      <c r="X1665">
        <v>474624.65399999998</v>
      </c>
      <c r="Y1665">
        <v>474689.65399999998</v>
      </c>
      <c r="Z1665">
        <v>48.66</v>
      </c>
      <c r="AA1665">
        <v>2786554.16</v>
      </c>
      <c r="AB1665">
        <v>5572982.7699999996</v>
      </c>
      <c r="AC1665">
        <v>0.51339999999999997</v>
      </c>
      <c r="AD1665">
        <v>2</v>
      </c>
      <c r="AE1665">
        <v>97.32</v>
      </c>
      <c r="AH1665">
        <v>0</v>
      </c>
      <c r="AI1665">
        <v>0</v>
      </c>
      <c r="AJ1665">
        <v>0</v>
      </c>
      <c r="AK1665">
        <v>4216</v>
      </c>
      <c r="AL1665">
        <v>0</v>
      </c>
      <c r="AM1665" s="6"/>
    </row>
    <row r="1666" spans="1:39" ht="15" hidden="1" customHeight="1" x14ac:dyDescent="0.25">
      <c r="A1666">
        <v>3044</v>
      </c>
      <c r="B1666" t="s">
        <v>39</v>
      </c>
      <c r="C1666" t="s">
        <v>39</v>
      </c>
      <c r="D1666" t="s">
        <v>327</v>
      </c>
      <c r="E1666" t="s">
        <v>328</v>
      </c>
      <c r="F1666" t="s">
        <v>327</v>
      </c>
      <c r="H1666" t="s">
        <v>3712</v>
      </c>
      <c r="I1666" t="s">
        <v>57</v>
      </c>
      <c r="J1666" t="s">
        <v>3713</v>
      </c>
      <c r="K1666">
        <v>401</v>
      </c>
      <c r="L1666">
        <v>401</v>
      </c>
      <c r="M1666">
        <v>0</v>
      </c>
      <c r="N1666">
        <v>399</v>
      </c>
      <c r="O1666">
        <v>0</v>
      </c>
      <c r="P1666">
        <v>479.48</v>
      </c>
      <c r="Q1666">
        <v>687.59</v>
      </c>
      <c r="R1666">
        <v>2000</v>
      </c>
      <c r="S1666">
        <v>416220</v>
      </c>
      <c r="T1666">
        <v>272000</v>
      </c>
      <c r="U1666">
        <v>0</v>
      </c>
      <c r="V1666">
        <v>688220</v>
      </c>
      <c r="W1666">
        <v>6</v>
      </c>
      <c r="X1666">
        <v>622833.24</v>
      </c>
      <c r="Y1666">
        <v>622839.24</v>
      </c>
      <c r="Z1666">
        <v>9.5</v>
      </c>
      <c r="AA1666">
        <v>3656333.74</v>
      </c>
      <c r="AB1666">
        <v>7314645.6749999998</v>
      </c>
      <c r="AC1666">
        <v>0.90500000000000003</v>
      </c>
      <c r="AD1666">
        <v>2.0005000000000002</v>
      </c>
      <c r="AE1666">
        <v>19</v>
      </c>
      <c r="AH1666">
        <v>0</v>
      </c>
      <c r="AI1666">
        <v>0</v>
      </c>
      <c r="AJ1666">
        <v>0</v>
      </c>
      <c r="AK1666">
        <v>3126.5</v>
      </c>
      <c r="AL1666">
        <v>0</v>
      </c>
      <c r="AM1666" s="6"/>
    </row>
    <row r="1667" spans="1:39" ht="15" hidden="1" customHeight="1" x14ac:dyDescent="0.25">
      <c r="A1667">
        <v>3047</v>
      </c>
      <c r="B1667" t="s">
        <v>39</v>
      </c>
      <c r="C1667" t="s">
        <v>598</v>
      </c>
      <c r="D1667" t="s">
        <v>598</v>
      </c>
      <c r="E1667" t="s">
        <v>3502</v>
      </c>
      <c r="F1667" t="s">
        <v>598</v>
      </c>
      <c r="H1667" t="s">
        <v>1486</v>
      </c>
      <c r="I1667" t="s">
        <v>79</v>
      </c>
      <c r="J1667" t="s">
        <v>3714</v>
      </c>
      <c r="K1667">
        <v>214</v>
      </c>
      <c r="L1667">
        <v>214</v>
      </c>
      <c r="M1667">
        <v>0</v>
      </c>
      <c r="N1667">
        <v>9</v>
      </c>
      <c r="O1667">
        <v>0</v>
      </c>
      <c r="P1667">
        <v>1025.9100000000001</v>
      </c>
      <c r="Q1667">
        <v>1108.23</v>
      </c>
      <c r="R1667">
        <v>2000</v>
      </c>
      <c r="S1667">
        <v>164640</v>
      </c>
      <c r="T1667">
        <v>0</v>
      </c>
      <c r="U1667">
        <v>63172</v>
      </c>
      <c r="V1667">
        <v>101468</v>
      </c>
      <c r="W1667">
        <v>87581.7</v>
      </c>
      <c r="X1667">
        <v>8061.48</v>
      </c>
      <c r="Y1667">
        <v>95643.18</v>
      </c>
      <c r="Z1667">
        <v>5.74</v>
      </c>
      <c r="AA1667">
        <v>945268.26</v>
      </c>
      <c r="AB1667">
        <v>837060.52599999995</v>
      </c>
      <c r="AC1667">
        <v>0.94259999999999999</v>
      </c>
      <c r="AD1667">
        <v>0.88549999999999995</v>
      </c>
      <c r="AE1667">
        <v>5.08</v>
      </c>
      <c r="AH1667">
        <v>0</v>
      </c>
      <c r="AI1667">
        <v>0</v>
      </c>
      <c r="AJ1667">
        <v>0</v>
      </c>
      <c r="AK1667">
        <v>45</v>
      </c>
      <c r="AL1667">
        <v>0</v>
      </c>
      <c r="AM1667" s="6"/>
    </row>
    <row r="1668" spans="1:39" ht="15" hidden="1" customHeight="1" x14ac:dyDescent="0.25">
      <c r="A1668">
        <v>3048</v>
      </c>
      <c r="B1668" t="s">
        <v>39</v>
      </c>
      <c r="C1668" t="s">
        <v>39</v>
      </c>
      <c r="D1668" t="s">
        <v>40</v>
      </c>
      <c r="E1668" t="s">
        <v>1146</v>
      </c>
      <c r="F1668" t="s">
        <v>40</v>
      </c>
      <c r="H1668" t="s">
        <v>3715</v>
      </c>
      <c r="I1668" t="s">
        <v>57</v>
      </c>
      <c r="J1668" t="s">
        <v>3716</v>
      </c>
      <c r="K1668">
        <v>711</v>
      </c>
      <c r="L1668">
        <v>711</v>
      </c>
      <c r="M1668">
        <v>0</v>
      </c>
      <c r="N1668">
        <v>711</v>
      </c>
      <c r="O1668">
        <v>0</v>
      </c>
      <c r="P1668">
        <v>784.17</v>
      </c>
      <c r="Q1668">
        <v>822.49199999999996</v>
      </c>
      <c r="R1668">
        <v>30000</v>
      </c>
      <c r="S1668">
        <v>1149660</v>
      </c>
      <c r="T1668">
        <v>360720</v>
      </c>
      <c r="U1668">
        <v>312000</v>
      </c>
      <c r="V1668">
        <v>1198380</v>
      </c>
      <c r="W1668">
        <v>0</v>
      </c>
      <c r="X1668">
        <v>1084536.264</v>
      </c>
      <c r="Y1668">
        <v>1084536.264</v>
      </c>
      <c r="Z1668">
        <v>9.5</v>
      </c>
      <c r="AA1668">
        <v>6366225.71</v>
      </c>
      <c r="AB1668">
        <v>12732453.486</v>
      </c>
      <c r="AC1668">
        <v>0.90500000000000003</v>
      </c>
      <c r="AD1668">
        <v>2</v>
      </c>
      <c r="AE1668">
        <v>19</v>
      </c>
      <c r="AH1668">
        <v>0</v>
      </c>
      <c r="AI1668">
        <v>0</v>
      </c>
      <c r="AJ1668">
        <v>0</v>
      </c>
      <c r="AK1668">
        <v>5453</v>
      </c>
      <c r="AL1668">
        <v>0</v>
      </c>
      <c r="AM1668" s="6"/>
    </row>
    <row r="1669" spans="1:39" ht="15" hidden="1" customHeight="1" x14ac:dyDescent="0.25">
      <c r="A1669">
        <v>3051</v>
      </c>
      <c r="B1669" t="s">
        <v>39</v>
      </c>
      <c r="C1669" t="s">
        <v>598</v>
      </c>
      <c r="D1669" t="s">
        <v>598</v>
      </c>
      <c r="E1669" t="s">
        <v>3618</v>
      </c>
      <c r="F1669" t="s">
        <v>598</v>
      </c>
      <c r="H1669" t="s">
        <v>3717</v>
      </c>
      <c r="I1669" t="s">
        <v>57</v>
      </c>
      <c r="J1669" t="s">
        <v>3718</v>
      </c>
      <c r="K1669">
        <v>741</v>
      </c>
      <c r="L1669">
        <v>741</v>
      </c>
      <c r="M1669">
        <v>0</v>
      </c>
      <c r="N1669">
        <v>738</v>
      </c>
      <c r="O1669">
        <v>1</v>
      </c>
      <c r="P1669">
        <v>687.6</v>
      </c>
      <c r="Q1669">
        <v>711.92499999999995</v>
      </c>
      <c r="R1669">
        <v>20000</v>
      </c>
      <c r="S1669">
        <v>486500</v>
      </c>
      <c r="T1669">
        <v>200000</v>
      </c>
      <c r="U1669">
        <v>0</v>
      </c>
      <c r="V1669">
        <v>686500</v>
      </c>
      <c r="W1669">
        <v>2100</v>
      </c>
      <c r="X1669">
        <v>619181.26199999999</v>
      </c>
      <c r="Y1669">
        <v>621281.26199999999</v>
      </c>
      <c r="Z1669">
        <v>9.5</v>
      </c>
      <c r="AA1669">
        <v>3788089.14</v>
      </c>
      <c r="AB1669">
        <v>7238230.1869999999</v>
      </c>
      <c r="AC1669">
        <v>0.90500000000000003</v>
      </c>
      <c r="AD1669">
        <v>1.9108000000000001</v>
      </c>
      <c r="AE1669">
        <v>18.149999999999999</v>
      </c>
      <c r="AH1669">
        <v>0</v>
      </c>
      <c r="AI1669">
        <v>0</v>
      </c>
      <c r="AJ1669">
        <v>0</v>
      </c>
      <c r="AK1669">
        <v>4133</v>
      </c>
      <c r="AL1669">
        <v>0</v>
      </c>
      <c r="AM1669" s="6"/>
    </row>
    <row r="1670" spans="1:39" ht="15" hidden="1" customHeight="1" x14ac:dyDescent="0.25">
      <c r="A1670">
        <v>3052</v>
      </c>
      <c r="B1670" t="s">
        <v>39</v>
      </c>
      <c r="C1670" t="s">
        <v>187</v>
      </c>
      <c r="D1670" t="s">
        <v>188</v>
      </c>
      <c r="E1670" t="s">
        <v>2954</v>
      </c>
      <c r="F1670" t="s">
        <v>188</v>
      </c>
      <c r="H1670" t="s">
        <v>3719</v>
      </c>
      <c r="I1670" t="s">
        <v>57</v>
      </c>
      <c r="J1670" t="s">
        <v>3720</v>
      </c>
      <c r="K1670">
        <v>390</v>
      </c>
      <c r="L1670">
        <v>390</v>
      </c>
      <c r="M1670">
        <v>0</v>
      </c>
      <c r="N1670">
        <v>390</v>
      </c>
      <c r="O1670">
        <v>0</v>
      </c>
      <c r="P1670">
        <v>688.71600000000001</v>
      </c>
      <c r="Q1670">
        <v>709.48500000000001</v>
      </c>
      <c r="R1670">
        <v>20000</v>
      </c>
      <c r="S1670">
        <v>415380</v>
      </c>
      <c r="T1670">
        <v>209000</v>
      </c>
      <c r="U1670">
        <v>0</v>
      </c>
      <c r="V1670">
        <v>624380</v>
      </c>
      <c r="W1670">
        <v>0</v>
      </c>
      <c r="X1670">
        <v>375918.40600000002</v>
      </c>
      <c r="Y1670">
        <v>375918.40600000002</v>
      </c>
      <c r="Z1670">
        <v>39.79</v>
      </c>
      <c r="AA1670">
        <v>2206640.96</v>
      </c>
      <c r="AB1670">
        <v>4413283.74</v>
      </c>
      <c r="AC1670">
        <v>0.60209999999999997</v>
      </c>
      <c r="AD1670">
        <v>2</v>
      </c>
      <c r="AE1670">
        <v>79.58</v>
      </c>
      <c r="AH1670">
        <v>0</v>
      </c>
      <c r="AI1670">
        <v>0</v>
      </c>
      <c r="AJ1670">
        <v>0</v>
      </c>
      <c r="AK1670">
        <v>3061</v>
      </c>
      <c r="AL1670">
        <v>0</v>
      </c>
      <c r="AM1670" s="6"/>
    </row>
    <row r="1671" spans="1:39" ht="15" hidden="1" customHeight="1" x14ac:dyDescent="0.25">
      <c r="A1671">
        <v>3055</v>
      </c>
      <c r="B1671" t="s">
        <v>39</v>
      </c>
      <c r="C1671" t="s">
        <v>39</v>
      </c>
      <c r="D1671" t="s">
        <v>327</v>
      </c>
      <c r="E1671" t="s">
        <v>477</v>
      </c>
      <c r="F1671" t="s">
        <v>327</v>
      </c>
      <c r="H1671" t="s">
        <v>3721</v>
      </c>
      <c r="I1671" t="s">
        <v>57</v>
      </c>
      <c r="J1671" t="s">
        <v>3722</v>
      </c>
      <c r="K1671">
        <v>504</v>
      </c>
      <c r="L1671">
        <v>504</v>
      </c>
      <c r="M1671">
        <v>0</v>
      </c>
      <c r="N1671">
        <v>504</v>
      </c>
      <c r="O1671">
        <v>0</v>
      </c>
      <c r="P1671">
        <v>746.94600000000003</v>
      </c>
      <c r="Q1671">
        <v>766.72299999999996</v>
      </c>
      <c r="R1671">
        <v>20000</v>
      </c>
      <c r="S1671">
        <v>395540</v>
      </c>
      <c r="T1671">
        <v>480000</v>
      </c>
      <c r="U1671">
        <v>0</v>
      </c>
      <c r="V1671">
        <v>875540</v>
      </c>
      <c r="W1671">
        <v>0</v>
      </c>
      <c r="X1671">
        <v>792362.36199999996</v>
      </c>
      <c r="Y1671">
        <v>792362.36199999996</v>
      </c>
      <c r="Z1671">
        <v>9.5</v>
      </c>
      <c r="AA1671">
        <v>4651164.91</v>
      </c>
      <c r="AB1671">
        <v>9302331.8949999996</v>
      </c>
      <c r="AC1671">
        <v>0.90500000000000003</v>
      </c>
      <c r="AD1671">
        <v>2</v>
      </c>
      <c r="AE1671">
        <v>19</v>
      </c>
      <c r="AH1671">
        <v>0</v>
      </c>
      <c r="AI1671">
        <v>0</v>
      </c>
      <c r="AJ1671">
        <v>0</v>
      </c>
      <c r="AK1671">
        <v>3980.5</v>
      </c>
      <c r="AL1671">
        <v>0</v>
      </c>
      <c r="AM1671" s="6"/>
    </row>
    <row r="1672" spans="1:39" ht="15" hidden="1" customHeight="1" x14ac:dyDescent="0.25">
      <c r="A1672">
        <v>3056</v>
      </c>
      <c r="B1672" t="s">
        <v>39</v>
      </c>
      <c r="C1672" t="s">
        <v>187</v>
      </c>
      <c r="D1672" t="s">
        <v>445</v>
      </c>
      <c r="E1672" t="s">
        <v>2319</v>
      </c>
      <c r="F1672" t="s">
        <v>445</v>
      </c>
      <c r="H1672" t="s">
        <v>3723</v>
      </c>
      <c r="I1672" t="s">
        <v>57</v>
      </c>
      <c r="J1672" t="s">
        <v>3724</v>
      </c>
      <c r="K1672">
        <v>137</v>
      </c>
      <c r="L1672">
        <v>137</v>
      </c>
      <c r="M1672">
        <v>0</v>
      </c>
      <c r="N1672">
        <v>136</v>
      </c>
      <c r="O1672">
        <v>0</v>
      </c>
      <c r="P1672">
        <v>499.72699999999998</v>
      </c>
      <c r="Q1672">
        <v>511.5</v>
      </c>
      <c r="R1672">
        <v>20000</v>
      </c>
      <c r="S1672">
        <v>235460</v>
      </c>
      <c r="T1672">
        <v>14000</v>
      </c>
      <c r="U1672">
        <v>0</v>
      </c>
      <c r="V1672">
        <v>249460</v>
      </c>
      <c r="W1672">
        <v>0</v>
      </c>
      <c r="X1672">
        <v>212900</v>
      </c>
      <c r="Y1672">
        <v>212900</v>
      </c>
      <c r="Z1672">
        <v>14.66</v>
      </c>
      <c r="AA1672">
        <v>1249848</v>
      </c>
      <c r="AB1672">
        <v>2499566</v>
      </c>
      <c r="AC1672">
        <v>0.85340000000000005</v>
      </c>
      <c r="AD1672">
        <v>1.9999</v>
      </c>
      <c r="AE1672">
        <v>29.32</v>
      </c>
      <c r="AH1672">
        <v>0</v>
      </c>
      <c r="AI1672">
        <v>0</v>
      </c>
      <c r="AJ1672">
        <v>0</v>
      </c>
      <c r="AK1672">
        <v>1064.5</v>
      </c>
      <c r="AL1672">
        <v>0</v>
      </c>
      <c r="AM1672" s="6"/>
    </row>
    <row r="1673" spans="1:39" ht="15" hidden="1" customHeight="1" x14ac:dyDescent="0.25">
      <c r="A1673">
        <v>3057</v>
      </c>
      <c r="B1673" t="s">
        <v>39</v>
      </c>
      <c r="C1673" t="s">
        <v>39</v>
      </c>
      <c r="D1673" t="s">
        <v>40</v>
      </c>
      <c r="E1673" t="s">
        <v>41</v>
      </c>
      <c r="F1673" t="s">
        <v>40</v>
      </c>
      <c r="H1673" t="s">
        <v>3725</v>
      </c>
      <c r="I1673" t="s">
        <v>57</v>
      </c>
      <c r="J1673" t="s">
        <v>3726</v>
      </c>
      <c r="K1673">
        <v>840</v>
      </c>
      <c r="L1673">
        <v>840</v>
      </c>
      <c r="M1673">
        <v>0</v>
      </c>
      <c r="N1673">
        <v>840</v>
      </c>
      <c r="O1673">
        <v>0</v>
      </c>
      <c r="P1673">
        <v>611.38699999999994</v>
      </c>
      <c r="Q1673">
        <v>648.52300000000002</v>
      </c>
      <c r="R1673">
        <v>30000</v>
      </c>
      <c r="S1673">
        <v>1114080</v>
      </c>
      <c r="T1673">
        <v>302000</v>
      </c>
      <c r="U1673">
        <v>0</v>
      </c>
      <c r="V1673">
        <v>1416080</v>
      </c>
      <c r="W1673">
        <v>0</v>
      </c>
      <c r="X1673">
        <v>1282549.6359999999</v>
      </c>
      <c r="Y1673">
        <v>1282549.6359999999</v>
      </c>
      <c r="Z1673">
        <v>9.43</v>
      </c>
      <c r="AA1673">
        <v>7528566.1799999997</v>
      </c>
      <c r="AB1673">
        <v>15051296.992000001</v>
      </c>
      <c r="AC1673">
        <v>0.90569999999999995</v>
      </c>
      <c r="AD1673">
        <v>1.9992000000000001</v>
      </c>
      <c r="AE1673">
        <v>18.850000000000001</v>
      </c>
      <c r="AH1673">
        <v>0</v>
      </c>
      <c r="AI1673">
        <v>0</v>
      </c>
      <c r="AJ1673">
        <v>0</v>
      </c>
      <c r="AK1673">
        <v>6448.5</v>
      </c>
      <c r="AL1673">
        <v>0</v>
      </c>
      <c r="AM1673" s="6"/>
    </row>
    <row r="1674" spans="1:39" ht="15" hidden="1" customHeight="1" x14ac:dyDescent="0.25">
      <c r="A1674">
        <v>3058</v>
      </c>
      <c r="B1674" t="s">
        <v>39</v>
      </c>
      <c r="C1674" t="s">
        <v>39</v>
      </c>
      <c r="D1674" t="s">
        <v>40</v>
      </c>
      <c r="E1674" t="s">
        <v>352</v>
      </c>
      <c r="F1674" t="s">
        <v>40</v>
      </c>
      <c r="H1674" t="s">
        <v>3727</v>
      </c>
      <c r="I1674" t="s">
        <v>57</v>
      </c>
      <c r="J1674" t="s">
        <v>3728</v>
      </c>
      <c r="K1674">
        <v>4800</v>
      </c>
      <c r="L1674">
        <v>4800</v>
      </c>
      <c r="M1674">
        <v>0</v>
      </c>
      <c r="N1674">
        <v>0</v>
      </c>
      <c r="O1674">
        <v>0</v>
      </c>
      <c r="P1674">
        <v>1211.5619999999999</v>
      </c>
      <c r="Q1674">
        <v>1229.345</v>
      </c>
      <c r="R1674">
        <v>20000</v>
      </c>
      <c r="S1674">
        <v>355660</v>
      </c>
      <c r="T1674">
        <v>0</v>
      </c>
      <c r="U1674">
        <v>0</v>
      </c>
      <c r="V1674">
        <v>355660</v>
      </c>
      <c r="W1674">
        <v>346438</v>
      </c>
      <c r="X1674">
        <v>0</v>
      </c>
      <c r="Y1674">
        <v>346438</v>
      </c>
      <c r="Z1674">
        <v>2.59</v>
      </c>
      <c r="AA1674">
        <v>3520289.33</v>
      </c>
      <c r="AB1674">
        <v>3277046.54</v>
      </c>
      <c r="AC1674">
        <v>0.97409999999999997</v>
      </c>
      <c r="AD1674">
        <v>0.93089999999999995</v>
      </c>
      <c r="AE1674">
        <v>2.41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 s="6"/>
    </row>
    <row r="1675" spans="1:39" ht="15" hidden="1" customHeight="1" x14ac:dyDescent="0.25">
      <c r="A1675">
        <v>3062</v>
      </c>
      <c r="B1675" t="s">
        <v>39</v>
      </c>
      <c r="C1675" t="s">
        <v>187</v>
      </c>
      <c r="D1675" t="s">
        <v>2456</v>
      </c>
      <c r="E1675" t="s">
        <v>3446</v>
      </c>
      <c r="F1675" t="s">
        <v>2456</v>
      </c>
      <c r="H1675" t="s">
        <v>3729</v>
      </c>
      <c r="I1675" t="s">
        <v>57</v>
      </c>
      <c r="J1675" t="s">
        <v>3730</v>
      </c>
      <c r="K1675">
        <v>332</v>
      </c>
      <c r="L1675">
        <v>332</v>
      </c>
      <c r="M1675">
        <v>0</v>
      </c>
      <c r="N1675">
        <v>329</v>
      </c>
      <c r="O1675">
        <v>0</v>
      </c>
      <c r="P1675">
        <v>752.32600000000002</v>
      </c>
      <c r="Q1675">
        <v>780.822</v>
      </c>
      <c r="R1675">
        <v>20000</v>
      </c>
      <c r="S1675">
        <v>569920</v>
      </c>
      <c r="T1675">
        <v>0</v>
      </c>
      <c r="U1675">
        <v>0</v>
      </c>
      <c r="V1675">
        <v>569920</v>
      </c>
      <c r="W1675">
        <v>25</v>
      </c>
      <c r="X1675">
        <v>514159.11300000001</v>
      </c>
      <c r="Y1675">
        <v>514184.11300000001</v>
      </c>
      <c r="Z1675">
        <v>9.7799999999999994</v>
      </c>
      <c r="AA1675">
        <v>3018399.69</v>
      </c>
      <c r="AB1675">
        <v>6036513.4119999995</v>
      </c>
      <c r="AC1675">
        <v>0.9022</v>
      </c>
      <c r="AD1675">
        <v>1.9999</v>
      </c>
      <c r="AE1675">
        <v>19.559999999999999</v>
      </c>
      <c r="AH1675">
        <v>0</v>
      </c>
      <c r="AI1675">
        <v>0</v>
      </c>
      <c r="AJ1675">
        <v>0</v>
      </c>
      <c r="AK1675">
        <v>2591</v>
      </c>
      <c r="AL1675">
        <v>0</v>
      </c>
      <c r="AM1675" s="6"/>
    </row>
    <row r="1676" spans="1:39" ht="15" hidden="1" customHeight="1" x14ac:dyDescent="0.25">
      <c r="A1676">
        <v>3063</v>
      </c>
      <c r="B1676" t="s">
        <v>39</v>
      </c>
      <c r="C1676" t="s">
        <v>187</v>
      </c>
      <c r="D1676" t="s">
        <v>188</v>
      </c>
      <c r="E1676" t="s">
        <v>3558</v>
      </c>
      <c r="F1676" t="s">
        <v>188</v>
      </c>
      <c r="H1676" t="s">
        <v>3731</v>
      </c>
      <c r="I1676" t="s">
        <v>57</v>
      </c>
      <c r="J1676" t="s">
        <v>3732</v>
      </c>
      <c r="K1676">
        <v>438</v>
      </c>
      <c r="L1676">
        <v>438</v>
      </c>
      <c r="M1676">
        <v>0</v>
      </c>
      <c r="N1676">
        <v>438</v>
      </c>
      <c r="O1676">
        <v>0</v>
      </c>
      <c r="P1676">
        <v>678.05499999999995</v>
      </c>
      <c r="Q1676">
        <v>698.97</v>
      </c>
      <c r="R1676">
        <v>20000</v>
      </c>
      <c r="S1676">
        <v>418300</v>
      </c>
      <c r="T1676">
        <v>331225</v>
      </c>
      <c r="U1676">
        <v>0</v>
      </c>
      <c r="V1676">
        <v>749525</v>
      </c>
      <c r="W1676">
        <v>0</v>
      </c>
      <c r="X1676">
        <v>614969.4</v>
      </c>
      <c r="Y1676">
        <v>614969.4</v>
      </c>
      <c r="Z1676">
        <v>17.95</v>
      </c>
      <c r="AA1676">
        <v>3609868.68</v>
      </c>
      <c r="AB1676">
        <v>7219739.0599999996</v>
      </c>
      <c r="AC1676">
        <v>0.82050000000000001</v>
      </c>
      <c r="AD1676">
        <v>2</v>
      </c>
      <c r="AE1676">
        <v>35.9</v>
      </c>
      <c r="AH1676">
        <v>0</v>
      </c>
      <c r="AI1676">
        <v>0</v>
      </c>
      <c r="AJ1676">
        <v>0</v>
      </c>
      <c r="AK1676">
        <v>3450</v>
      </c>
      <c r="AL1676">
        <v>0</v>
      </c>
      <c r="AM1676" s="6"/>
    </row>
    <row r="1677" spans="1:39" s="2" customFormat="1" hidden="1" x14ac:dyDescent="0.25">
      <c r="A1677" s="2">
        <v>3065</v>
      </c>
      <c r="B1677" s="2" t="s">
        <v>39</v>
      </c>
      <c r="C1677" s="2" t="s">
        <v>598</v>
      </c>
      <c r="D1677" s="2" t="s">
        <v>598</v>
      </c>
      <c r="E1677" s="2" t="s">
        <v>294</v>
      </c>
      <c r="F1677" s="2" t="s">
        <v>598</v>
      </c>
      <c r="H1677" s="2" t="s">
        <v>3733</v>
      </c>
      <c r="I1677" s="2" t="s">
        <v>57</v>
      </c>
      <c r="J1677" s="2" t="s">
        <v>3734</v>
      </c>
      <c r="K1677" s="2">
        <v>223</v>
      </c>
      <c r="L1677" s="2">
        <v>223</v>
      </c>
      <c r="M1677" s="2">
        <v>0</v>
      </c>
      <c r="N1677" s="2">
        <v>219</v>
      </c>
      <c r="O1677" s="2">
        <v>0</v>
      </c>
      <c r="P1677" s="2">
        <v>498.82100000000003</v>
      </c>
      <c r="Q1677" s="2">
        <v>517.49</v>
      </c>
      <c r="R1677" s="2">
        <v>20000</v>
      </c>
      <c r="S1677" s="2">
        <v>373380</v>
      </c>
      <c r="T1677" s="2">
        <v>0</v>
      </c>
      <c r="U1677" s="2">
        <v>109964</v>
      </c>
      <c r="V1677" s="2">
        <v>263416</v>
      </c>
      <c r="W1677" s="2">
        <v>267</v>
      </c>
      <c r="X1677" s="2">
        <v>236808</v>
      </c>
      <c r="Y1677" s="2">
        <v>237075</v>
      </c>
      <c r="Z1677" s="2">
        <v>10</v>
      </c>
      <c r="AA1677" s="2">
        <v>1392803.03</v>
      </c>
      <c r="AB1677" s="2">
        <v>1401279.03</v>
      </c>
      <c r="AC1677" s="2">
        <v>0.9</v>
      </c>
      <c r="AD1677" s="2">
        <v>1.0061</v>
      </c>
      <c r="AE1677" s="2">
        <v>10.06</v>
      </c>
      <c r="AH1677" s="2">
        <v>0</v>
      </c>
      <c r="AI1677" s="2">
        <v>0</v>
      </c>
      <c r="AJ1677" s="2">
        <v>0</v>
      </c>
      <c r="AK1677" s="2">
        <v>1184.04</v>
      </c>
      <c r="AL1677" s="2">
        <v>0</v>
      </c>
      <c r="AM1677" s="6"/>
    </row>
    <row r="1678" spans="1:39" ht="15" hidden="1" customHeight="1" x14ac:dyDescent="0.25">
      <c r="A1678">
        <v>3067</v>
      </c>
      <c r="B1678" t="s">
        <v>39</v>
      </c>
      <c r="C1678" t="s">
        <v>39</v>
      </c>
      <c r="D1678" t="s">
        <v>40</v>
      </c>
      <c r="E1678" t="s">
        <v>41</v>
      </c>
      <c r="F1678" t="s">
        <v>40</v>
      </c>
      <c r="H1678" t="s">
        <v>3735</v>
      </c>
      <c r="I1678" t="s">
        <v>57</v>
      </c>
      <c r="J1678" t="s">
        <v>3736</v>
      </c>
      <c r="K1678">
        <v>348</v>
      </c>
      <c r="L1678">
        <v>348</v>
      </c>
      <c r="M1678">
        <v>0</v>
      </c>
      <c r="N1678">
        <v>348</v>
      </c>
      <c r="O1678">
        <v>0</v>
      </c>
      <c r="P1678">
        <v>767.86099999999999</v>
      </c>
      <c r="Q1678">
        <v>808.45500000000004</v>
      </c>
      <c r="R1678">
        <v>30000</v>
      </c>
      <c r="S1678">
        <v>1217820</v>
      </c>
      <c r="T1678">
        <v>0</v>
      </c>
      <c r="U1678">
        <v>630000</v>
      </c>
      <c r="V1678">
        <v>587820</v>
      </c>
      <c r="W1678">
        <v>0</v>
      </c>
      <c r="X1678">
        <v>531978.29799999995</v>
      </c>
      <c r="Y1678">
        <v>531978.29799999995</v>
      </c>
      <c r="Z1678">
        <v>9.5</v>
      </c>
      <c r="AA1678">
        <v>3122713.55</v>
      </c>
      <c r="AB1678">
        <v>6245426.267</v>
      </c>
      <c r="AC1678">
        <v>0.90500000000000003</v>
      </c>
      <c r="AD1678">
        <v>2</v>
      </c>
      <c r="AE1678">
        <v>19</v>
      </c>
      <c r="AH1678">
        <v>0</v>
      </c>
      <c r="AI1678">
        <v>0</v>
      </c>
      <c r="AJ1678">
        <v>0</v>
      </c>
      <c r="AK1678">
        <v>2699</v>
      </c>
      <c r="AL1678">
        <v>0</v>
      </c>
      <c r="AM1678" s="6"/>
    </row>
    <row r="1679" spans="1:39" ht="15" hidden="1" customHeight="1" x14ac:dyDescent="0.25">
      <c r="A1679">
        <v>3068</v>
      </c>
      <c r="B1679" t="s">
        <v>39</v>
      </c>
      <c r="C1679" t="s">
        <v>187</v>
      </c>
      <c r="D1679" t="s">
        <v>188</v>
      </c>
      <c r="E1679" t="s">
        <v>3558</v>
      </c>
      <c r="F1679" t="s">
        <v>188</v>
      </c>
      <c r="H1679" t="s">
        <v>3737</v>
      </c>
      <c r="I1679" t="s">
        <v>57</v>
      </c>
      <c r="J1679" t="s">
        <v>3738</v>
      </c>
      <c r="K1679">
        <v>655</v>
      </c>
      <c r="L1679">
        <v>655</v>
      </c>
      <c r="M1679">
        <v>0</v>
      </c>
      <c r="N1679">
        <v>655</v>
      </c>
      <c r="O1679">
        <v>0</v>
      </c>
      <c r="P1679">
        <v>1017.967</v>
      </c>
      <c r="Q1679">
        <v>1060.836</v>
      </c>
      <c r="R1679">
        <v>20000</v>
      </c>
      <c r="S1679">
        <v>857380</v>
      </c>
      <c r="T1679">
        <v>220283</v>
      </c>
      <c r="U1679">
        <v>0</v>
      </c>
      <c r="V1679">
        <v>1077663</v>
      </c>
      <c r="W1679">
        <v>0</v>
      </c>
      <c r="X1679">
        <v>975283.87399999995</v>
      </c>
      <c r="Y1679">
        <v>975283.87399999995</v>
      </c>
      <c r="Z1679">
        <v>9.5</v>
      </c>
      <c r="AA1679">
        <v>5724916.5499999998</v>
      </c>
      <c r="AB1679">
        <v>11449832.334000001</v>
      </c>
      <c r="AC1679">
        <v>0.90500000000000003</v>
      </c>
      <c r="AD1679">
        <v>2</v>
      </c>
      <c r="AE1679">
        <v>19</v>
      </c>
      <c r="AH1679">
        <v>0</v>
      </c>
      <c r="AI1679">
        <v>0</v>
      </c>
      <c r="AJ1679">
        <v>0</v>
      </c>
      <c r="AK1679">
        <v>5090.5</v>
      </c>
      <c r="AL1679">
        <v>0</v>
      </c>
      <c r="AM1679" s="6"/>
    </row>
    <row r="1680" spans="1:39" ht="15" hidden="1" customHeight="1" x14ac:dyDescent="0.25">
      <c r="A1680">
        <v>3070</v>
      </c>
      <c r="B1680" t="s">
        <v>39</v>
      </c>
      <c r="C1680" t="s">
        <v>39</v>
      </c>
      <c r="D1680" t="s">
        <v>327</v>
      </c>
      <c r="E1680" t="s">
        <v>477</v>
      </c>
      <c r="F1680" t="s">
        <v>327</v>
      </c>
      <c r="H1680" t="s">
        <v>3739</v>
      </c>
      <c r="I1680" t="s">
        <v>43</v>
      </c>
      <c r="J1680" t="s">
        <v>3740</v>
      </c>
      <c r="K1680">
        <v>2621</v>
      </c>
      <c r="L1680">
        <v>2621</v>
      </c>
      <c r="M1680">
        <v>0</v>
      </c>
      <c r="N1680">
        <v>0</v>
      </c>
      <c r="O1680">
        <v>0</v>
      </c>
      <c r="P1680">
        <v>112.996</v>
      </c>
      <c r="Q1680">
        <v>161.66900000000001</v>
      </c>
      <c r="R1680">
        <v>10000</v>
      </c>
      <c r="S1680">
        <v>486730</v>
      </c>
      <c r="T1680">
        <v>0</v>
      </c>
      <c r="U1680">
        <v>344000</v>
      </c>
      <c r="V1680">
        <v>142730</v>
      </c>
      <c r="W1680">
        <v>130681</v>
      </c>
      <c r="X1680">
        <v>0</v>
      </c>
      <c r="Y1680">
        <v>130681</v>
      </c>
      <c r="Z1680">
        <v>8.44</v>
      </c>
      <c r="AA1680">
        <v>1452739.27</v>
      </c>
      <c r="AB1680">
        <v>980772.31</v>
      </c>
      <c r="AC1680">
        <v>0.91559999999999997</v>
      </c>
      <c r="AD1680">
        <v>0.67510000000000003</v>
      </c>
      <c r="AE1680">
        <v>5.7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 s="6"/>
    </row>
    <row r="1681" spans="1:39" ht="15" hidden="1" customHeight="1" x14ac:dyDescent="0.25">
      <c r="A1681">
        <v>3071</v>
      </c>
      <c r="B1681" t="s">
        <v>39</v>
      </c>
      <c r="C1681" t="s">
        <v>598</v>
      </c>
      <c r="D1681" t="s">
        <v>599</v>
      </c>
      <c r="E1681" t="s">
        <v>600</v>
      </c>
      <c r="F1681" t="s">
        <v>599</v>
      </c>
      <c r="H1681" t="s">
        <v>3741</v>
      </c>
      <c r="I1681" t="s">
        <v>43</v>
      </c>
      <c r="J1681" t="s">
        <v>3742</v>
      </c>
      <c r="K1681">
        <v>1522</v>
      </c>
      <c r="L1681">
        <v>1522</v>
      </c>
      <c r="M1681">
        <v>0</v>
      </c>
      <c r="N1681">
        <v>2</v>
      </c>
      <c r="O1681">
        <v>0</v>
      </c>
      <c r="P1681">
        <v>575.36699999999996</v>
      </c>
      <c r="Q1681">
        <v>582.99099999999999</v>
      </c>
      <c r="R1681">
        <v>20000</v>
      </c>
      <c r="S1681">
        <v>152480</v>
      </c>
      <c r="T1681">
        <v>0</v>
      </c>
      <c r="U1681">
        <v>0</v>
      </c>
      <c r="V1681">
        <v>152480</v>
      </c>
      <c r="W1681">
        <v>132687</v>
      </c>
      <c r="X1681">
        <v>2308.5129999999999</v>
      </c>
      <c r="Y1681">
        <v>134995.51300000001</v>
      </c>
      <c r="Z1681">
        <v>11.47</v>
      </c>
      <c r="AA1681">
        <v>1314958.5</v>
      </c>
      <c r="AB1681">
        <v>1135595.5</v>
      </c>
      <c r="AC1681">
        <v>0.88529999999999998</v>
      </c>
      <c r="AD1681">
        <v>0.86360000000000003</v>
      </c>
      <c r="AE1681">
        <v>9.91</v>
      </c>
      <c r="AH1681">
        <v>0</v>
      </c>
      <c r="AI1681">
        <v>0</v>
      </c>
      <c r="AJ1681">
        <v>0</v>
      </c>
      <c r="AK1681">
        <v>12.5</v>
      </c>
      <c r="AL1681">
        <v>0</v>
      </c>
      <c r="AM1681" s="6"/>
    </row>
    <row r="1682" spans="1:39" ht="15" hidden="1" customHeight="1" x14ac:dyDescent="0.25">
      <c r="A1682">
        <v>3073</v>
      </c>
      <c r="B1682" t="s">
        <v>39</v>
      </c>
      <c r="C1682" t="s">
        <v>39</v>
      </c>
      <c r="D1682" t="s">
        <v>40</v>
      </c>
      <c r="E1682" t="s">
        <v>352</v>
      </c>
      <c r="F1682" t="s">
        <v>40</v>
      </c>
      <c r="H1682" t="s">
        <v>3743</v>
      </c>
      <c r="I1682" t="s">
        <v>57</v>
      </c>
      <c r="J1682" t="s">
        <v>3744</v>
      </c>
      <c r="K1682">
        <v>978</v>
      </c>
      <c r="L1682">
        <v>978</v>
      </c>
      <c r="M1682">
        <v>0</v>
      </c>
      <c r="N1682">
        <v>978</v>
      </c>
      <c r="O1682">
        <v>0</v>
      </c>
      <c r="P1682">
        <v>1122.643</v>
      </c>
      <c r="Q1682">
        <v>1161.194</v>
      </c>
      <c r="R1682">
        <v>30000</v>
      </c>
      <c r="S1682">
        <v>1156530</v>
      </c>
      <c r="T1682">
        <v>69000</v>
      </c>
      <c r="U1682">
        <v>0</v>
      </c>
      <c r="V1682">
        <v>1225530</v>
      </c>
      <c r="W1682">
        <v>0</v>
      </c>
      <c r="X1682">
        <v>1109105.1259999999</v>
      </c>
      <c r="Y1682">
        <v>1109105.1259999999</v>
      </c>
      <c r="Z1682">
        <v>9.5</v>
      </c>
      <c r="AA1682">
        <v>6510448.3799999999</v>
      </c>
      <c r="AB1682">
        <v>13020895.15</v>
      </c>
      <c r="AC1682">
        <v>0.90500000000000003</v>
      </c>
      <c r="AD1682">
        <v>2</v>
      </c>
      <c r="AE1682">
        <v>19</v>
      </c>
      <c r="AH1682">
        <v>0</v>
      </c>
      <c r="AI1682">
        <v>0</v>
      </c>
      <c r="AJ1682">
        <v>0</v>
      </c>
      <c r="AK1682">
        <v>7429</v>
      </c>
      <c r="AL1682">
        <v>0</v>
      </c>
      <c r="AM1682" s="6"/>
    </row>
    <row r="1683" spans="1:39" ht="15" hidden="1" customHeight="1" x14ac:dyDescent="0.25">
      <c r="A1683">
        <v>3077</v>
      </c>
      <c r="B1683" t="s">
        <v>39</v>
      </c>
      <c r="C1683" t="s">
        <v>187</v>
      </c>
      <c r="D1683" t="s">
        <v>445</v>
      </c>
      <c r="E1683" t="s">
        <v>3422</v>
      </c>
      <c r="F1683" t="s">
        <v>445</v>
      </c>
      <c r="H1683" t="s">
        <v>3745</v>
      </c>
      <c r="I1683" t="s">
        <v>57</v>
      </c>
      <c r="J1683" t="s">
        <v>3746</v>
      </c>
      <c r="K1683">
        <v>556</v>
      </c>
      <c r="L1683">
        <v>556</v>
      </c>
      <c r="M1683">
        <v>0</v>
      </c>
      <c r="N1683">
        <v>555</v>
      </c>
      <c r="O1683">
        <v>0</v>
      </c>
      <c r="P1683">
        <v>822.67399999999998</v>
      </c>
      <c r="Q1683">
        <v>864.03099999999995</v>
      </c>
      <c r="R1683">
        <v>20000</v>
      </c>
      <c r="S1683">
        <v>827140</v>
      </c>
      <c r="T1683">
        <v>50000</v>
      </c>
      <c r="U1683">
        <v>0</v>
      </c>
      <c r="V1683">
        <v>877140</v>
      </c>
      <c r="W1683">
        <v>125</v>
      </c>
      <c r="X1683">
        <v>793685.87100000004</v>
      </c>
      <c r="Y1683">
        <v>793810.87100000004</v>
      </c>
      <c r="Z1683">
        <v>9.5</v>
      </c>
      <c r="AA1683">
        <v>4660298.9400000004</v>
      </c>
      <c r="AB1683">
        <v>9317870.8570000008</v>
      </c>
      <c r="AC1683">
        <v>0.90500000000000003</v>
      </c>
      <c r="AD1683">
        <v>1.9994000000000001</v>
      </c>
      <c r="AE1683">
        <v>18.989999999999998</v>
      </c>
      <c r="AH1683">
        <v>0</v>
      </c>
      <c r="AI1683">
        <v>0</v>
      </c>
      <c r="AJ1683">
        <v>0</v>
      </c>
      <c r="AK1683">
        <v>4339.5</v>
      </c>
      <c r="AL1683">
        <v>0</v>
      </c>
      <c r="AM1683" s="6"/>
    </row>
    <row r="1684" spans="1:39" ht="15" hidden="1" customHeight="1" x14ac:dyDescent="0.25">
      <c r="A1684">
        <v>3078</v>
      </c>
      <c r="B1684" t="s">
        <v>39</v>
      </c>
      <c r="C1684" t="s">
        <v>39</v>
      </c>
      <c r="D1684" t="s">
        <v>40</v>
      </c>
      <c r="E1684" t="s">
        <v>1084</v>
      </c>
      <c r="F1684" t="s">
        <v>40</v>
      </c>
      <c r="H1684" t="s">
        <v>3747</v>
      </c>
      <c r="I1684" t="s">
        <v>57</v>
      </c>
      <c r="J1684" t="s">
        <v>3748</v>
      </c>
      <c r="K1684">
        <v>321</v>
      </c>
      <c r="L1684">
        <v>321</v>
      </c>
      <c r="M1684">
        <v>0</v>
      </c>
      <c r="N1684">
        <v>320</v>
      </c>
      <c r="O1684">
        <v>0</v>
      </c>
      <c r="P1684">
        <v>634.30499999999995</v>
      </c>
      <c r="Q1684">
        <v>657.21600000000001</v>
      </c>
      <c r="R1684">
        <v>20000</v>
      </c>
      <c r="S1684">
        <v>458220</v>
      </c>
      <c r="T1684">
        <v>62000</v>
      </c>
      <c r="U1684">
        <v>0</v>
      </c>
      <c r="V1684">
        <v>520220</v>
      </c>
      <c r="W1684">
        <v>0</v>
      </c>
      <c r="X1684">
        <v>472285.00900000002</v>
      </c>
      <c r="Y1684">
        <v>472285.00900000002</v>
      </c>
      <c r="Z1684">
        <v>9.2100000000000009</v>
      </c>
      <c r="AA1684">
        <v>2782663.35</v>
      </c>
      <c r="AB1684">
        <v>5535905.6160000004</v>
      </c>
      <c r="AC1684">
        <v>0.90790000000000004</v>
      </c>
      <c r="AD1684">
        <v>1.9894000000000001</v>
      </c>
      <c r="AE1684">
        <v>18.32</v>
      </c>
      <c r="AH1684">
        <v>0</v>
      </c>
      <c r="AI1684">
        <v>0</v>
      </c>
      <c r="AJ1684">
        <v>0</v>
      </c>
      <c r="AK1684">
        <v>2377.5</v>
      </c>
      <c r="AL1684">
        <v>0</v>
      </c>
      <c r="AM1684" s="6"/>
    </row>
    <row r="1685" spans="1:39" ht="15" hidden="1" customHeight="1" x14ac:dyDescent="0.25">
      <c r="A1685">
        <v>3079</v>
      </c>
      <c r="B1685" t="s">
        <v>39</v>
      </c>
      <c r="C1685" t="s">
        <v>598</v>
      </c>
      <c r="D1685" t="s">
        <v>598</v>
      </c>
      <c r="E1685" t="s">
        <v>3502</v>
      </c>
      <c r="F1685" t="s">
        <v>598</v>
      </c>
      <c r="H1685" t="s">
        <v>3749</v>
      </c>
      <c r="I1685" t="s">
        <v>57</v>
      </c>
      <c r="J1685" t="s">
        <v>3750</v>
      </c>
      <c r="K1685">
        <v>632</v>
      </c>
      <c r="L1685">
        <v>632</v>
      </c>
      <c r="M1685">
        <v>0</v>
      </c>
      <c r="N1685">
        <v>628</v>
      </c>
      <c r="O1685">
        <v>0</v>
      </c>
      <c r="P1685">
        <v>1681.09</v>
      </c>
      <c r="Q1685">
        <v>1895.23</v>
      </c>
      <c r="R1685">
        <v>2000</v>
      </c>
      <c r="S1685">
        <v>428280</v>
      </c>
      <c r="T1685">
        <v>200000</v>
      </c>
      <c r="U1685">
        <v>0</v>
      </c>
      <c r="V1685">
        <v>628280</v>
      </c>
      <c r="W1685">
        <v>258</v>
      </c>
      <c r="X1685">
        <v>568335.82900000003</v>
      </c>
      <c r="Y1685">
        <v>568593.82900000003</v>
      </c>
      <c r="Z1685">
        <v>9.5</v>
      </c>
      <c r="AA1685">
        <v>3338483.76</v>
      </c>
      <c r="AB1685">
        <v>3481193.514</v>
      </c>
      <c r="AC1685">
        <v>0.90500000000000003</v>
      </c>
      <c r="AD1685">
        <v>1.0427</v>
      </c>
      <c r="AE1685">
        <v>9.91</v>
      </c>
      <c r="AH1685">
        <v>0</v>
      </c>
      <c r="AI1685">
        <v>0</v>
      </c>
      <c r="AJ1685">
        <v>0</v>
      </c>
      <c r="AK1685">
        <v>3252.54</v>
      </c>
      <c r="AL1685">
        <v>0</v>
      </c>
      <c r="AM1685" s="6"/>
    </row>
    <row r="1686" spans="1:39" ht="15" hidden="1" customHeight="1" x14ac:dyDescent="0.25">
      <c r="A1686">
        <v>3080</v>
      </c>
      <c r="B1686" t="s">
        <v>39</v>
      </c>
      <c r="C1686" t="s">
        <v>187</v>
      </c>
      <c r="D1686" t="s">
        <v>445</v>
      </c>
      <c r="E1686" t="s">
        <v>2319</v>
      </c>
      <c r="F1686" t="s">
        <v>445</v>
      </c>
      <c r="H1686" t="s">
        <v>3751</v>
      </c>
      <c r="I1686" t="s">
        <v>57</v>
      </c>
      <c r="J1686" t="s">
        <v>3752</v>
      </c>
      <c r="K1686">
        <v>875</v>
      </c>
      <c r="L1686">
        <v>875</v>
      </c>
      <c r="M1686">
        <v>0</v>
      </c>
      <c r="N1686">
        <v>874</v>
      </c>
      <c r="O1686">
        <v>0</v>
      </c>
      <c r="P1686">
        <v>14848.61</v>
      </c>
      <c r="Q1686">
        <v>15385.46</v>
      </c>
      <c r="R1686">
        <v>2000</v>
      </c>
      <c r="S1686">
        <v>1073700</v>
      </c>
      <c r="T1686">
        <v>145000</v>
      </c>
      <c r="U1686">
        <v>0</v>
      </c>
      <c r="V1686">
        <v>1218700</v>
      </c>
      <c r="W1686">
        <v>0</v>
      </c>
      <c r="X1686">
        <v>1102923.679</v>
      </c>
      <c r="Y1686">
        <v>1102923.679</v>
      </c>
      <c r="Z1686">
        <v>9.5</v>
      </c>
      <c r="AA1686">
        <v>6474318.8399999999</v>
      </c>
      <c r="AB1686">
        <v>12948321.214</v>
      </c>
      <c r="AC1686">
        <v>0.90500000000000003</v>
      </c>
      <c r="AD1686">
        <v>2</v>
      </c>
      <c r="AE1686">
        <v>19</v>
      </c>
      <c r="AH1686">
        <v>0</v>
      </c>
      <c r="AI1686">
        <v>0</v>
      </c>
      <c r="AJ1686">
        <v>0</v>
      </c>
      <c r="AK1686">
        <v>6786.01</v>
      </c>
      <c r="AL1686">
        <v>0</v>
      </c>
      <c r="AM1686" s="6"/>
    </row>
    <row r="1687" spans="1:39" ht="15" hidden="1" customHeight="1" x14ac:dyDescent="0.25">
      <c r="A1687">
        <v>3081</v>
      </c>
      <c r="B1687" t="s">
        <v>39</v>
      </c>
      <c r="C1687" t="s">
        <v>39</v>
      </c>
      <c r="D1687" t="s">
        <v>327</v>
      </c>
      <c r="E1687" t="s">
        <v>328</v>
      </c>
      <c r="F1687" t="s">
        <v>327</v>
      </c>
      <c r="H1687" t="s">
        <v>3753</v>
      </c>
      <c r="I1687" t="s">
        <v>57</v>
      </c>
      <c r="J1687" t="s">
        <v>3754</v>
      </c>
      <c r="K1687">
        <v>402</v>
      </c>
      <c r="L1687">
        <v>402</v>
      </c>
      <c r="M1687">
        <v>0</v>
      </c>
      <c r="N1687">
        <v>402</v>
      </c>
      <c r="O1687">
        <v>0</v>
      </c>
      <c r="P1687">
        <v>466.14</v>
      </c>
      <c r="Q1687">
        <v>658.7</v>
      </c>
      <c r="R1687">
        <v>2000</v>
      </c>
      <c r="S1687">
        <v>385120</v>
      </c>
      <c r="T1687">
        <v>314000</v>
      </c>
      <c r="U1687">
        <v>0</v>
      </c>
      <c r="V1687">
        <v>699120</v>
      </c>
      <c r="W1687">
        <v>0</v>
      </c>
      <c r="X1687">
        <v>632703.5</v>
      </c>
      <c r="Y1687">
        <v>632703.5</v>
      </c>
      <c r="Z1687">
        <v>9.5</v>
      </c>
      <c r="AA1687">
        <v>3713969.1</v>
      </c>
      <c r="AB1687">
        <v>7427938.2949999999</v>
      </c>
      <c r="AC1687">
        <v>0.90500000000000003</v>
      </c>
      <c r="AD1687">
        <v>2</v>
      </c>
      <c r="AE1687">
        <v>19</v>
      </c>
      <c r="AH1687">
        <v>0</v>
      </c>
      <c r="AI1687">
        <v>0</v>
      </c>
      <c r="AJ1687">
        <v>0</v>
      </c>
      <c r="AK1687">
        <v>3168</v>
      </c>
      <c r="AL1687">
        <v>0</v>
      </c>
      <c r="AM1687" s="6"/>
    </row>
    <row r="1688" spans="1:39" ht="15" hidden="1" customHeight="1" x14ac:dyDescent="0.25">
      <c r="A1688">
        <v>3082</v>
      </c>
      <c r="B1688" t="s">
        <v>39</v>
      </c>
      <c r="C1688" t="s">
        <v>598</v>
      </c>
      <c r="D1688" t="s">
        <v>598</v>
      </c>
      <c r="E1688" t="s">
        <v>3650</v>
      </c>
      <c r="F1688" t="s">
        <v>598</v>
      </c>
      <c r="H1688" t="s">
        <v>3755</v>
      </c>
      <c r="I1688" t="s">
        <v>79</v>
      </c>
      <c r="J1688" t="s">
        <v>3756</v>
      </c>
      <c r="K1688">
        <v>113</v>
      </c>
      <c r="L1688">
        <v>113</v>
      </c>
      <c r="M1688">
        <v>0</v>
      </c>
      <c r="N1688">
        <v>3</v>
      </c>
      <c r="O1688">
        <v>0</v>
      </c>
      <c r="P1688">
        <v>671.35699999999997</v>
      </c>
      <c r="Q1688">
        <v>706.29700000000003</v>
      </c>
      <c r="R1688">
        <v>20000</v>
      </c>
      <c r="S1688">
        <v>698800</v>
      </c>
      <c r="T1688">
        <v>0</v>
      </c>
      <c r="U1688">
        <v>440000</v>
      </c>
      <c r="V1688">
        <v>258800</v>
      </c>
      <c r="W1688">
        <v>235895.25</v>
      </c>
      <c r="X1688">
        <v>2687.16</v>
      </c>
      <c r="Y1688">
        <v>238582.41</v>
      </c>
      <c r="Z1688">
        <v>7.81</v>
      </c>
      <c r="AA1688">
        <v>2739082.75</v>
      </c>
      <c r="AB1688">
        <v>3274318.6660000002</v>
      </c>
      <c r="AC1688">
        <v>0.92190000000000005</v>
      </c>
      <c r="AD1688">
        <v>1.1954</v>
      </c>
      <c r="AE1688">
        <v>9.34</v>
      </c>
      <c r="AH1688">
        <v>0</v>
      </c>
      <c r="AI1688">
        <v>0</v>
      </c>
      <c r="AJ1688">
        <v>0</v>
      </c>
      <c r="AK1688">
        <v>15</v>
      </c>
      <c r="AL1688">
        <v>0</v>
      </c>
      <c r="AM1688" s="6"/>
    </row>
    <row r="1689" spans="1:39" ht="15" hidden="1" customHeight="1" x14ac:dyDescent="0.25">
      <c r="A1689">
        <v>3083</v>
      </c>
      <c r="B1689" t="s">
        <v>39</v>
      </c>
      <c r="C1689" t="s">
        <v>187</v>
      </c>
      <c r="D1689" t="s">
        <v>876</v>
      </c>
      <c r="E1689" t="s">
        <v>2716</v>
      </c>
      <c r="F1689" t="s">
        <v>876</v>
      </c>
      <c r="H1689" t="s">
        <v>3757</v>
      </c>
      <c r="I1689" t="s">
        <v>57</v>
      </c>
      <c r="J1689" t="s">
        <v>3758</v>
      </c>
      <c r="K1689">
        <v>560</v>
      </c>
      <c r="L1689">
        <v>560</v>
      </c>
      <c r="M1689">
        <v>0</v>
      </c>
      <c r="N1689">
        <v>558</v>
      </c>
      <c r="O1689">
        <v>0</v>
      </c>
      <c r="P1689">
        <v>439.72699999999998</v>
      </c>
      <c r="Q1689">
        <v>458.65300000000002</v>
      </c>
      <c r="R1689">
        <v>20000</v>
      </c>
      <c r="S1689">
        <v>378520</v>
      </c>
      <c r="T1689">
        <v>100000</v>
      </c>
      <c r="U1689">
        <v>0</v>
      </c>
      <c r="V1689">
        <v>478520</v>
      </c>
      <c r="W1689">
        <v>3</v>
      </c>
      <c r="X1689">
        <v>433059.495</v>
      </c>
      <c r="Y1689">
        <v>433062.495</v>
      </c>
      <c r="Z1689">
        <v>9.5</v>
      </c>
      <c r="AA1689">
        <v>2542340.37</v>
      </c>
      <c r="AB1689">
        <v>5084397.4220000003</v>
      </c>
      <c r="AC1689">
        <v>0.90500000000000003</v>
      </c>
      <c r="AD1689">
        <v>1.9999</v>
      </c>
      <c r="AE1689">
        <v>19</v>
      </c>
      <c r="AH1689">
        <v>0</v>
      </c>
      <c r="AI1689">
        <v>0</v>
      </c>
      <c r="AJ1689">
        <v>0</v>
      </c>
      <c r="AK1689">
        <v>4213.5</v>
      </c>
      <c r="AL1689">
        <v>0</v>
      </c>
      <c r="AM1689" s="6"/>
    </row>
    <row r="1690" spans="1:39" ht="15" hidden="1" customHeight="1" x14ac:dyDescent="0.25">
      <c r="A1690">
        <v>3085</v>
      </c>
      <c r="B1690" t="s">
        <v>39</v>
      </c>
      <c r="C1690" t="s">
        <v>598</v>
      </c>
      <c r="D1690" t="s">
        <v>598</v>
      </c>
      <c r="E1690" t="s">
        <v>3671</v>
      </c>
      <c r="F1690" t="s">
        <v>598</v>
      </c>
      <c r="H1690" t="s">
        <v>3759</v>
      </c>
      <c r="I1690" t="s">
        <v>57</v>
      </c>
      <c r="J1690" t="s">
        <v>3760</v>
      </c>
      <c r="K1690">
        <v>261</v>
      </c>
      <c r="L1690">
        <v>261</v>
      </c>
      <c r="M1690">
        <v>0</v>
      </c>
      <c r="N1690">
        <v>259</v>
      </c>
      <c r="O1690">
        <v>0</v>
      </c>
      <c r="P1690">
        <v>761.24800000000005</v>
      </c>
      <c r="Q1690">
        <v>787.26300000000003</v>
      </c>
      <c r="R1690">
        <v>20000</v>
      </c>
      <c r="S1690">
        <v>520300</v>
      </c>
      <c r="T1690">
        <v>0</v>
      </c>
      <c r="U1690">
        <v>150745</v>
      </c>
      <c r="V1690">
        <v>369555</v>
      </c>
      <c r="W1690">
        <v>0</v>
      </c>
      <c r="X1690">
        <v>332600</v>
      </c>
      <c r="Y1690">
        <v>332600</v>
      </c>
      <c r="Z1690">
        <v>10</v>
      </c>
      <c r="AA1690">
        <v>1952362</v>
      </c>
      <c r="AB1690">
        <v>3890049</v>
      </c>
      <c r="AC1690">
        <v>0.9</v>
      </c>
      <c r="AD1690">
        <v>1.9924999999999999</v>
      </c>
      <c r="AE1690">
        <v>19.93</v>
      </c>
      <c r="AH1690">
        <v>0</v>
      </c>
      <c r="AI1690">
        <v>0</v>
      </c>
      <c r="AJ1690">
        <v>0</v>
      </c>
      <c r="AK1690">
        <v>1663</v>
      </c>
      <c r="AL1690">
        <v>0</v>
      </c>
      <c r="AM1690" s="6"/>
    </row>
    <row r="1691" spans="1:39" ht="15" hidden="1" customHeight="1" x14ac:dyDescent="0.25">
      <c r="A1691">
        <v>3086</v>
      </c>
      <c r="B1691" t="s">
        <v>39</v>
      </c>
      <c r="C1691" t="s">
        <v>39</v>
      </c>
      <c r="D1691" t="s">
        <v>40</v>
      </c>
      <c r="E1691" t="s">
        <v>1198</v>
      </c>
      <c r="F1691" t="s">
        <v>40</v>
      </c>
      <c r="H1691" t="s">
        <v>3761</v>
      </c>
      <c r="I1691" t="s">
        <v>57</v>
      </c>
      <c r="J1691" t="s">
        <v>3762</v>
      </c>
      <c r="K1691">
        <v>417</v>
      </c>
      <c r="L1691">
        <v>417</v>
      </c>
      <c r="M1691">
        <v>0</v>
      </c>
      <c r="N1691">
        <v>417</v>
      </c>
      <c r="O1691">
        <v>0</v>
      </c>
      <c r="P1691">
        <v>888.87</v>
      </c>
      <c r="Q1691">
        <v>928.94899999999996</v>
      </c>
      <c r="R1691">
        <v>20000</v>
      </c>
      <c r="S1691">
        <v>801580</v>
      </c>
      <c r="T1691">
        <v>0</v>
      </c>
      <c r="U1691">
        <v>107000</v>
      </c>
      <c r="V1691">
        <v>694580</v>
      </c>
      <c r="W1691">
        <v>0</v>
      </c>
      <c r="X1691">
        <v>628594.49899999995</v>
      </c>
      <c r="Y1691">
        <v>628594.49899999995</v>
      </c>
      <c r="Z1691">
        <v>9.5</v>
      </c>
      <c r="AA1691">
        <v>3689848.76</v>
      </c>
      <c r="AB1691">
        <v>7379717.3200000003</v>
      </c>
      <c r="AC1691">
        <v>0.90500000000000003</v>
      </c>
      <c r="AD1691">
        <v>2</v>
      </c>
      <c r="AE1691">
        <v>19</v>
      </c>
      <c r="AH1691">
        <v>0</v>
      </c>
      <c r="AI1691">
        <v>0</v>
      </c>
      <c r="AJ1691">
        <v>0</v>
      </c>
      <c r="AK1691">
        <v>3162.5</v>
      </c>
      <c r="AL1691">
        <v>0</v>
      </c>
      <c r="AM1691" s="6"/>
    </row>
    <row r="1692" spans="1:39" ht="15" hidden="1" customHeight="1" x14ac:dyDescent="0.25">
      <c r="A1692">
        <v>3087</v>
      </c>
      <c r="B1692" t="s">
        <v>39</v>
      </c>
      <c r="C1692" t="s">
        <v>187</v>
      </c>
      <c r="D1692" t="s">
        <v>188</v>
      </c>
      <c r="E1692" t="s">
        <v>189</v>
      </c>
      <c r="F1692" t="s">
        <v>188</v>
      </c>
      <c r="H1692" t="s">
        <v>3763</v>
      </c>
      <c r="I1692" t="s">
        <v>43</v>
      </c>
      <c r="J1692" t="s">
        <v>3764</v>
      </c>
      <c r="K1692">
        <v>1532</v>
      </c>
      <c r="L1692">
        <v>1532</v>
      </c>
      <c r="M1692">
        <v>0</v>
      </c>
      <c r="N1692">
        <v>0</v>
      </c>
      <c r="O1692">
        <v>0</v>
      </c>
      <c r="P1692">
        <v>424.91</v>
      </c>
      <c r="Q1692">
        <v>436.36599999999999</v>
      </c>
      <c r="R1692">
        <v>20000</v>
      </c>
      <c r="S1692">
        <v>229120</v>
      </c>
      <c r="T1692">
        <v>0</v>
      </c>
      <c r="U1692">
        <v>114600</v>
      </c>
      <c r="V1692">
        <v>114520</v>
      </c>
      <c r="W1692">
        <v>100380</v>
      </c>
      <c r="X1692">
        <v>0</v>
      </c>
      <c r="Y1692">
        <v>100380</v>
      </c>
      <c r="Z1692">
        <v>12.35</v>
      </c>
      <c r="AA1692">
        <v>1055626.5900000001</v>
      </c>
      <c r="AB1692">
        <v>1162116.71</v>
      </c>
      <c r="AC1692">
        <v>0.87649999999999995</v>
      </c>
      <c r="AD1692">
        <v>1.1009</v>
      </c>
      <c r="AE1692">
        <v>13.6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 s="6"/>
    </row>
    <row r="1693" spans="1:39" ht="15" hidden="1" customHeight="1" x14ac:dyDescent="0.25">
      <c r="A1693">
        <v>3090</v>
      </c>
      <c r="B1693" t="s">
        <v>39</v>
      </c>
      <c r="C1693" t="s">
        <v>187</v>
      </c>
      <c r="D1693" t="s">
        <v>2456</v>
      </c>
      <c r="E1693" t="s">
        <v>2457</v>
      </c>
      <c r="F1693" t="s">
        <v>2456</v>
      </c>
      <c r="H1693" t="s">
        <v>3765</v>
      </c>
      <c r="I1693" t="s">
        <v>378</v>
      </c>
      <c r="J1693" t="s">
        <v>3766</v>
      </c>
      <c r="K1693">
        <v>9036</v>
      </c>
      <c r="L1693">
        <v>9036</v>
      </c>
      <c r="M1693">
        <v>0</v>
      </c>
      <c r="N1693">
        <v>35</v>
      </c>
      <c r="O1693">
        <v>0</v>
      </c>
      <c r="P1693">
        <v>2572</v>
      </c>
      <c r="Q1693">
        <v>2623.9059999999999</v>
      </c>
      <c r="R1693">
        <v>20000</v>
      </c>
      <c r="S1693">
        <v>1038120</v>
      </c>
      <c r="T1693">
        <v>0</v>
      </c>
      <c r="U1693">
        <v>0</v>
      </c>
      <c r="V1693">
        <v>1038120</v>
      </c>
      <c r="W1693">
        <v>874275.26</v>
      </c>
      <c r="X1693">
        <v>47566.400000000001</v>
      </c>
      <c r="Y1693">
        <v>921841.66</v>
      </c>
      <c r="Z1693">
        <v>11.2</v>
      </c>
      <c r="AA1693">
        <v>9920994.6799999997</v>
      </c>
      <c r="AB1693">
        <v>10110701.105</v>
      </c>
      <c r="AC1693">
        <v>0.88800000000000001</v>
      </c>
      <c r="AD1693">
        <v>1.0190999999999999</v>
      </c>
      <c r="AE1693">
        <v>11.41</v>
      </c>
      <c r="AH1693">
        <v>0</v>
      </c>
      <c r="AI1693">
        <v>0</v>
      </c>
      <c r="AJ1693">
        <v>0</v>
      </c>
      <c r="AK1693">
        <v>280</v>
      </c>
      <c r="AL1693">
        <v>0</v>
      </c>
      <c r="AM1693" s="6"/>
    </row>
    <row r="1694" spans="1:39" ht="15" hidden="1" customHeight="1" x14ac:dyDescent="0.25">
      <c r="A1694">
        <v>3091</v>
      </c>
      <c r="B1694" t="s">
        <v>39</v>
      </c>
      <c r="C1694" t="s">
        <v>598</v>
      </c>
      <c r="D1694" t="s">
        <v>598</v>
      </c>
      <c r="E1694" t="s">
        <v>3621</v>
      </c>
      <c r="F1694" t="s">
        <v>598</v>
      </c>
      <c r="H1694" t="s">
        <v>3767</v>
      </c>
      <c r="I1694" t="s">
        <v>57</v>
      </c>
      <c r="J1694" t="s">
        <v>3768</v>
      </c>
      <c r="K1694">
        <v>249</v>
      </c>
      <c r="L1694">
        <v>249</v>
      </c>
      <c r="M1694">
        <v>0</v>
      </c>
      <c r="N1694">
        <v>244</v>
      </c>
      <c r="O1694">
        <v>0</v>
      </c>
      <c r="P1694">
        <v>615.22900000000004</v>
      </c>
      <c r="Q1694">
        <v>635.65800000000002</v>
      </c>
      <c r="R1694">
        <v>20000</v>
      </c>
      <c r="S1694">
        <v>408580</v>
      </c>
      <c r="T1694">
        <v>0</v>
      </c>
      <c r="U1694">
        <v>64048</v>
      </c>
      <c r="V1694">
        <v>344532</v>
      </c>
      <c r="W1694">
        <v>79</v>
      </c>
      <c r="X1694">
        <v>310000</v>
      </c>
      <c r="Y1694">
        <v>310079</v>
      </c>
      <c r="Z1694">
        <v>10</v>
      </c>
      <c r="AA1694">
        <v>1820657.43</v>
      </c>
      <c r="AB1694">
        <v>3640165.43</v>
      </c>
      <c r="AC1694">
        <v>0.9</v>
      </c>
      <c r="AD1694">
        <v>1.9994000000000001</v>
      </c>
      <c r="AE1694">
        <v>19.989999999999998</v>
      </c>
      <c r="AH1694">
        <v>0</v>
      </c>
      <c r="AI1694">
        <v>0</v>
      </c>
      <c r="AJ1694">
        <v>0</v>
      </c>
      <c r="AK1694">
        <v>1550</v>
      </c>
      <c r="AL1694">
        <v>0</v>
      </c>
      <c r="AM1694" s="6"/>
    </row>
    <row r="1695" spans="1:39" ht="15" hidden="1" customHeight="1" x14ac:dyDescent="0.25">
      <c r="A1695">
        <v>3093</v>
      </c>
      <c r="B1695" t="s">
        <v>39</v>
      </c>
      <c r="C1695" t="s">
        <v>39</v>
      </c>
      <c r="D1695" t="s">
        <v>327</v>
      </c>
      <c r="E1695" t="s">
        <v>3407</v>
      </c>
      <c r="F1695" t="s">
        <v>327</v>
      </c>
      <c r="H1695" t="s">
        <v>3769</v>
      </c>
      <c r="I1695" t="s">
        <v>57</v>
      </c>
      <c r="J1695" t="s">
        <v>3770</v>
      </c>
      <c r="K1695">
        <v>195</v>
      </c>
      <c r="L1695">
        <v>195</v>
      </c>
      <c r="M1695">
        <v>0</v>
      </c>
      <c r="N1695">
        <v>195</v>
      </c>
      <c r="O1695">
        <v>0</v>
      </c>
      <c r="P1695">
        <v>0</v>
      </c>
      <c r="Q1695">
        <v>29.6</v>
      </c>
      <c r="R1695">
        <v>20000</v>
      </c>
      <c r="S1695">
        <v>592000</v>
      </c>
      <c r="T1695">
        <v>0</v>
      </c>
      <c r="U1695">
        <v>260000</v>
      </c>
      <c r="V1695">
        <v>332000</v>
      </c>
      <c r="W1695">
        <v>0</v>
      </c>
      <c r="X1695">
        <v>300459.72499999998</v>
      </c>
      <c r="Y1695">
        <v>300459.72499999998</v>
      </c>
      <c r="Z1695">
        <v>9.5</v>
      </c>
      <c r="AA1695">
        <v>1763698.76</v>
      </c>
      <c r="AB1695">
        <v>3527397.2340000002</v>
      </c>
      <c r="AC1695">
        <v>0.90500000000000003</v>
      </c>
      <c r="AD1695">
        <v>2</v>
      </c>
      <c r="AE1695">
        <v>19</v>
      </c>
      <c r="AH1695">
        <v>0</v>
      </c>
      <c r="AI1695">
        <v>0</v>
      </c>
      <c r="AJ1695">
        <v>0</v>
      </c>
      <c r="AK1695">
        <v>1534.5</v>
      </c>
      <c r="AL1695">
        <v>0</v>
      </c>
      <c r="AM1695" s="6"/>
    </row>
    <row r="1696" spans="1:39" ht="15" hidden="1" customHeight="1" x14ac:dyDescent="0.25">
      <c r="A1696">
        <v>3095</v>
      </c>
      <c r="B1696" t="s">
        <v>39</v>
      </c>
      <c r="C1696" t="s">
        <v>39</v>
      </c>
      <c r="D1696" t="s">
        <v>316</v>
      </c>
      <c r="E1696" t="s">
        <v>1321</v>
      </c>
      <c r="F1696" t="s">
        <v>316</v>
      </c>
      <c r="H1696" t="s">
        <v>3771</v>
      </c>
      <c r="I1696" t="s">
        <v>57</v>
      </c>
      <c r="J1696" t="s">
        <v>3772</v>
      </c>
      <c r="K1696">
        <v>1246</v>
      </c>
      <c r="L1696">
        <v>1246</v>
      </c>
      <c r="M1696">
        <v>0</v>
      </c>
      <c r="N1696">
        <v>1246</v>
      </c>
      <c r="O1696">
        <v>0</v>
      </c>
      <c r="P1696">
        <v>1116.4269999999999</v>
      </c>
      <c r="Q1696">
        <v>1160.171</v>
      </c>
      <c r="R1696">
        <v>30000</v>
      </c>
      <c r="S1696">
        <v>1312320</v>
      </c>
      <c r="T1696">
        <v>475000</v>
      </c>
      <c r="U1696">
        <v>0</v>
      </c>
      <c r="V1696">
        <v>1787320</v>
      </c>
      <c r="W1696">
        <v>0</v>
      </c>
      <c r="X1696">
        <v>1617520.9680000001</v>
      </c>
      <c r="Y1696">
        <v>1617520.9680000001</v>
      </c>
      <c r="Z1696">
        <v>9.5</v>
      </c>
      <c r="AA1696">
        <v>9494847.7699999996</v>
      </c>
      <c r="AB1696">
        <v>18989695.199000001</v>
      </c>
      <c r="AC1696">
        <v>0.90500000000000003</v>
      </c>
      <c r="AD1696">
        <v>2</v>
      </c>
      <c r="AE1696">
        <v>19</v>
      </c>
      <c r="AH1696">
        <v>0</v>
      </c>
      <c r="AI1696">
        <v>0</v>
      </c>
      <c r="AJ1696">
        <v>0</v>
      </c>
      <c r="AK1696">
        <v>8501.5</v>
      </c>
      <c r="AL1696">
        <v>0</v>
      </c>
      <c r="AM1696" s="6"/>
    </row>
    <row r="1697" spans="1:39" ht="15" hidden="1" customHeight="1" x14ac:dyDescent="0.25">
      <c r="A1697">
        <v>3096</v>
      </c>
      <c r="B1697" t="s">
        <v>39</v>
      </c>
      <c r="C1697" t="s">
        <v>216</v>
      </c>
      <c r="D1697" t="s">
        <v>2218</v>
      </c>
      <c r="E1697" t="s">
        <v>3773</v>
      </c>
      <c r="F1697" t="s">
        <v>2218</v>
      </c>
      <c r="H1697" t="s">
        <v>3774</v>
      </c>
      <c r="I1697" t="s">
        <v>43</v>
      </c>
      <c r="J1697" t="s">
        <v>3775</v>
      </c>
      <c r="K1697">
        <v>747</v>
      </c>
      <c r="L1697">
        <v>747</v>
      </c>
      <c r="M1697">
        <v>0</v>
      </c>
      <c r="N1697">
        <v>0</v>
      </c>
      <c r="O1697">
        <v>0</v>
      </c>
      <c r="P1697">
        <v>255.38900000000001</v>
      </c>
      <c r="Q1697">
        <v>262.35899999999998</v>
      </c>
      <c r="R1697">
        <v>20000</v>
      </c>
      <c r="S1697">
        <v>139400</v>
      </c>
      <c r="T1697">
        <v>0</v>
      </c>
      <c r="U1697">
        <v>0</v>
      </c>
      <c r="V1697">
        <v>139400</v>
      </c>
      <c r="W1697">
        <v>68606</v>
      </c>
      <c r="X1697">
        <v>0</v>
      </c>
      <c r="Y1697">
        <v>68606</v>
      </c>
      <c r="Z1697">
        <v>50.78</v>
      </c>
      <c r="AA1697">
        <v>704519.72</v>
      </c>
      <c r="AB1697">
        <v>444745.72</v>
      </c>
      <c r="AC1697">
        <v>0.49220000000000003</v>
      </c>
      <c r="AD1697">
        <v>0.63129999999999997</v>
      </c>
      <c r="AE1697">
        <v>32.06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 s="6"/>
    </row>
    <row r="1698" spans="1:39" ht="15" hidden="1" customHeight="1" x14ac:dyDescent="0.25">
      <c r="A1698">
        <v>3098</v>
      </c>
      <c r="B1698" t="s">
        <v>39</v>
      </c>
      <c r="C1698" t="s">
        <v>39</v>
      </c>
      <c r="D1698" t="s">
        <v>40</v>
      </c>
      <c r="E1698" t="s">
        <v>1281</v>
      </c>
      <c r="F1698" t="s">
        <v>40</v>
      </c>
      <c r="H1698" t="s">
        <v>3776</v>
      </c>
      <c r="I1698" t="s">
        <v>57</v>
      </c>
      <c r="J1698" t="s">
        <v>3777</v>
      </c>
      <c r="K1698">
        <v>299</v>
      </c>
      <c r="L1698">
        <v>299</v>
      </c>
      <c r="M1698">
        <v>0</v>
      </c>
      <c r="N1698">
        <v>299</v>
      </c>
      <c r="O1698">
        <v>0</v>
      </c>
      <c r="P1698">
        <v>583.90300000000002</v>
      </c>
      <c r="Q1698">
        <v>620.20500000000004</v>
      </c>
      <c r="R1698">
        <v>20000</v>
      </c>
      <c r="S1698">
        <v>726040</v>
      </c>
      <c r="T1698">
        <v>0</v>
      </c>
      <c r="U1698">
        <v>233000</v>
      </c>
      <c r="V1698">
        <v>493040</v>
      </c>
      <c r="W1698">
        <v>0</v>
      </c>
      <c r="X1698">
        <v>446202.11099999998</v>
      </c>
      <c r="Y1698">
        <v>446202.11099999998</v>
      </c>
      <c r="Z1698">
        <v>9.5</v>
      </c>
      <c r="AA1698">
        <v>2619205.85</v>
      </c>
      <c r="AB1698">
        <v>5238412.2539999997</v>
      </c>
      <c r="AC1698">
        <v>0.90500000000000003</v>
      </c>
      <c r="AD1698">
        <v>2</v>
      </c>
      <c r="AE1698">
        <v>19</v>
      </c>
      <c r="AH1698">
        <v>0</v>
      </c>
      <c r="AI1698">
        <v>0</v>
      </c>
      <c r="AJ1698">
        <v>0</v>
      </c>
      <c r="AK1698">
        <v>2244.5</v>
      </c>
      <c r="AL1698">
        <v>0</v>
      </c>
      <c r="AM1698" s="6"/>
    </row>
    <row r="1699" spans="1:39" ht="15" hidden="1" customHeight="1" x14ac:dyDescent="0.25">
      <c r="A1699">
        <v>3099</v>
      </c>
      <c r="B1699" t="s">
        <v>39</v>
      </c>
      <c r="C1699" t="s">
        <v>39</v>
      </c>
      <c r="D1699" t="s">
        <v>40</v>
      </c>
      <c r="E1699" t="s">
        <v>41</v>
      </c>
      <c r="F1699" t="s">
        <v>40</v>
      </c>
      <c r="H1699" t="s">
        <v>3778</v>
      </c>
      <c r="I1699" t="s">
        <v>43</v>
      </c>
      <c r="J1699" t="s">
        <v>3779</v>
      </c>
      <c r="K1699">
        <v>2155</v>
      </c>
      <c r="L1699">
        <v>2155</v>
      </c>
      <c r="M1699">
        <v>0</v>
      </c>
      <c r="N1699">
        <v>0</v>
      </c>
      <c r="O1699">
        <v>0</v>
      </c>
      <c r="P1699">
        <v>434.64299999999997</v>
      </c>
      <c r="Q1699">
        <v>446.35599999999999</v>
      </c>
      <c r="R1699">
        <v>20000</v>
      </c>
      <c r="S1699">
        <v>234260</v>
      </c>
      <c r="T1699">
        <v>0</v>
      </c>
      <c r="U1699">
        <v>78000</v>
      </c>
      <c r="V1699">
        <v>156260</v>
      </c>
      <c r="W1699">
        <v>145139.5</v>
      </c>
      <c r="X1699">
        <v>0</v>
      </c>
      <c r="Y1699">
        <v>145139.5</v>
      </c>
      <c r="Z1699">
        <v>7.12</v>
      </c>
      <c r="AA1699">
        <v>1542120.18</v>
      </c>
      <c r="AB1699">
        <v>2322940.35</v>
      </c>
      <c r="AC1699">
        <v>0.92879999999999996</v>
      </c>
      <c r="AD1699">
        <v>1.5063</v>
      </c>
      <c r="AE1699">
        <v>10.72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 s="6"/>
    </row>
    <row r="1700" spans="1:39" ht="15" hidden="1" customHeight="1" x14ac:dyDescent="0.25">
      <c r="A1700">
        <v>3101</v>
      </c>
      <c r="B1700" t="s">
        <v>39</v>
      </c>
      <c r="C1700" t="s">
        <v>39</v>
      </c>
      <c r="D1700" t="s">
        <v>327</v>
      </c>
      <c r="E1700" t="s">
        <v>477</v>
      </c>
      <c r="F1700" t="s">
        <v>327</v>
      </c>
      <c r="H1700" t="s">
        <v>3780</v>
      </c>
      <c r="I1700" t="s">
        <v>43</v>
      </c>
      <c r="J1700" t="s">
        <v>3781</v>
      </c>
      <c r="K1700">
        <v>2313</v>
      </c>
      <c r="L1700">
        <v>2313</v>
      </c>
      <c r="M1700">
        <v>0</v>
      </c>
      <c r="N1700">
        <v>0</v>
      </c>
      <c r="O1700">
        <v>0</v>
      </c>
      <c r="P1700">
        <v>820.23199999999997</v>
      </c>
      <c r="Q1700">
        <v>857.10500000000002</v>
      </c>
      <c r="R1700">
        <v>20000</v>
      </c>
      <c r="S1700">
        <v>737460</v>
      </c>
      <c r="T1700">
        <v>0</v>
      </c>
      <c r="U1700">
        <v>581000</v>
      </c>
      <c r="V1700">
        <v>156460</v>
      </c>
      <c r="W1700">
        <v>142961.5</v>
      </c>
      <c r="X1700">
        <v>0</v>
      </c>
      <c r="Y1700">
        <v>142961.5</v>
      </c>
      <c r="Z1700">
        <v>8.6300000000000008</v>
      </c>
      <c r="AA1700">
        <v>1496769.04</v>
      </c>
      <c r="AB1700">
        <v>971722.65</v>
      </c>
      <c r="AC1700">
        <v>0.91369999999999996</v>
      </c>
      <c r="AD1700">
        <v>0.6492</v>
      </c>
      <c r="AE1700">
        <v>5.6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 s="6"/>
    </row>
    <row r="1701" spans="1:39" ht="15" hidden="1" customHeight="1" x14ac:dyDescent="0.25">
      <c r="A1701">
        <v>3102</v>
      </c>
      <c r="B1701" t="s">
        <v>39</v>
      </c>
      <c r="C1701" t="s">
        <v>187</v>
      </c>
      <c r="D1701" t="s">
        <v>188</v>
      </c>
      <c r="E1701" t="s">
        <v>3558</v>
      </c>
      <c r="F1701" t="s">
        <v>188</v>
      </c>
      <c r="H1701" t="s">
        <v>3782</v>
      </c>
      <c r="I1701" t="s">
        <v>57</v>
      </c>
      <c r="J1701" t="s">
        <v>3783</v>
      </c>
      <c r="K1701">
        <v>281</v>
      </c>
      <c r="L1701">
        <v>281</v>
      </c>
      <c r="M1701">
        <v>0</v>
      </c>
      <c r="N1701">
        <v>281</v>
      </c>
      <c r="O1701">
        <v>0</v>
      </c>
      <c r="P1701">
        <v>872.06</v>
      </c>
      <c r="Q1701">
        <v>892.27300000000002</v>
      </c>
      <c r="R1701">
        <v>20000</v>
      </c>
      <c r="S1701">
        <v>404260</v>
      </c>
      <c r="T1701">
        <v>70283</v>
      </c>
      <c r="U1701">
        <v>0</v>
      </c>
      <c r="V1701">
        <v>474543</v>
      </c>
      <c r="W1701">
        <v>0</v>
      </c>
      <c r="X1701">
        <v>429461.087</v>
      </c>
      <c r="Y1701">
        <v>429461.087</v>
      </c>
      <c r="Z1701">
        <v>9.5</v>
      </c>
      <c r="AA1701">
        <v>2520936.21</v>
      </c>
      <c r="AB1701">
        <v>5041872.5310000004</v>
      </c>
      <c r="AC1701">
        <v>0.90500000000000003</v>
      </c>
      <c r="AD1701">
        <v>2</v>
      </c>
      <c r="AE1701">
        <v>19</v>
      </c>
      <c r="AH1701">
        <v>0</v>
      </c>
      <c r="AI1701">
        <v>0</v>
      </c>
      <c r="AJ1701">
        <v>0</v>
      </c>
      <c r="AK1701">
        <v>2213.5</v>
      </c>
      <c r="AL1701">
        <v>0</v>
      </c>
      <c r="AM1701" s="6"/>
    </row>
    <row r="1702" spans="1:39" ht="15" hidden="1" customHeight="1" x14ac:dyDescent="0.25">
      <c r="A1702">
        <v>3103</v>
      </c>
      <c r="B1702" t="s">
        <v>39</v>
      </c>
      <c r="C1702" t="s">
        <v>187</v>
      </c>
      <c r="D1702" t="s">
        <v>445</v>
      </c>
      <c r="E1702" t="s">
        <v>446</v>
      </c>
      <c r="F1702" t="s">
        <v>445</v>
      </c>
      <c r="H1702" t="s">
        <v>3784</v>
      </c>
      <c r="I1702" t="s">
        <v>43</v>
      </c>
      <c r="J1702" t="s">
        <v>3785</v>
      </c>
      <c r="K1702">
        <v>1892</v>
      </c>
      <c r="L1702">
        <v>1892</v>
      </c>
      <c r="M1702">
        <v>0</v>
      </c>
      <c r="N1702">
        <v>0</v>
      </c>
      <c r="O1702">
        <v>0</v>
      </c>
      <c r="P1702">
        <v>0</v>
      </c>
      <c r="Q1702">
        <v>17.5</v>
      </c>
      <c r="R1702">
        <v>20000</v>
      </c>
      <c r="S1702">
        <v>350000</v>
      </c>
      <c r="T1702">
        <v>0</v>
      </c>
      <c r="U1702">
        <v>270000</v>
      </c>
      <c r="V1702">
        <v>80000</v>
      </c>
      <c r="W1702">
        <v>70970</v>
      </c>
      <c r="X1702">
        <v>0</v>
      </c>
      <c r="Y1702">
        <v>70970</v>
      </c>
      <c r="Z1702">
        <v>11.29</v>
      </c>
      <c r="AA1702">
        <v>866601.35</v>
      </c>
      <c r="AB1702">
        <v>654087.22</v>
      </c>
      <c r="AC1702">
        <v>0.8871</v>
      </c>
      <c r="AD1702">
        <v>0.75480000000000003</v>
      </c>
      <c r="AE1702">
        <v>8.52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 s="6"/>
    </row>
    <row r="1703" spans="1:39" ht="15" hidden="1" customHeight="1" x14ac:dyDescent="0.25">
      <c r="A1703">
        <v>3105</v>
      </c>
      <c r="B1703" t="s">
        <v>39</v>
      </c>
      <c r="C1703" t="s">
        <v>187</v>
      </c>
      <c r="D1703" t="s">
        <v>445</v>
      </c>
      <c r="E1703" t="s">
        <v>2319</v>
      </c>
      <c r="F1703" t="s">
        <v>445</v>
      </c>
      <c r="H1703" t="s">
        <v>3786</v>
      </c>
      <c r="I1703" t="s">
        <v>378</v>
      </c>
      <c r="J1703" t="s">
        <v>3787</v>
      </c>
      <c r="K1703">
        <v>3027</v>
      </c>
      <c r="L1703">
        <v>3027</v>
      </c>
      <c r="M1703">
        <v>0</v>
      </c>
      <c r="N1703">
        <v>0</v>
      </c>
      <c r="O1703">
        <v>0</v>
      </c>
      <c r="P1703">
        <v>631.19100000000003</v>
      </c>
      <c r="Q1703">
        <v>644.71500000000003</v>
      </c>
      <c r="R1703">
        <v>20000</v>
      </c>
      <c r="S1703">
        <v>270480</v>
      </c>
      <c r="T1703">
        <v>0</v>
      </c>
      <c r="U1703">
        <v>0</v>
      </c>
      <c r="V1703">
        <v>270480</v>
      </c>
      <c r="W1703">
        <v>242183.4</v>
      </c>
      <c r="X1703">
        <v>0</v>
      </c>
      <c r="Y1703">
        <v>242183.4</v>
      </c>
      <c r="Z1703">
        <v>10.46</v>
      </c>
      <c r="AA1703">
        <v>2751414.12</v>
      </c>
      <c r="AB1703">
        <v>3133600.38</v>
      </c>
      <c r="AC1703">
        <v>0.89539999999999997</v>
      </c>
      <c r="AD1703">
        <v>1.1389</v>
      </c>
      <c r="AE1703">
        <v>11.91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 s="6"/>
    </row>
    <row r="1704" spans="1:39" ht="15" hidden="1" customHeight="1" x14ac:dyDescent="0.25">
      <c r="A1704">
        <v>3107</v>
      </c>
      <c r="B1704" t="s">
        <v>39</v>
      </c>
      <c r="C1704" t="s">
        <v>39</v>
      </c>
      <c r="D1704" t="s">
        <v>327</v>
      </c>
      <c r="E1704" t="s">
        <v>328</v>
      </c>
      <c r="F1704" t="s">
        <v>327</v>
      </c>
      <c r="H1704" t="s">
        <v>3788</v>
      </c>
      <c r="I1704" t="s">
        <v>57</v>
      </c>
      <c r="J1704" t="s">
        <v>3789</v>
      </c>
      <c r="K1704">
        <v>533</v>
      </c>
      <c r="L1704">
        <v>533</v>
      </c>
      <c r="M1704">
        <v>0</v>
      </c>
      <c r="N1704">
        <v>533</v>
      </c>
      <c r="O1704">
        <v>0</v>
      </c>
      <c r="P1704">
        <v>988.96900000000005</v>
      </c>
      <c r="Q1704">
        <v>1031.4100000000001</v>
      </c>
      <c r="R1704">
        <v>20000</v>
      </c>
      <c r="S1704">
        <v>848820</v>
      </c>
      <c r="T1704">
        <v>65000</v>
      </c>
      <c r="U1704">
        <v>0</v>
      </c>
      <c r="V1704">
        <v>913820</v>
      </c>
      <c r="W1704">
        <v>0</v>
      </c>
      <c r="X1704">
        <v>827008.522</v>
      </c>
      <c r="Y1704">
        <v>827008.522</v>
      </c>
      <c r="Z1704">
        <v>9.5</v>
      </c>
      <c r="AA1704">
        <v>4854541.8600000003</v>
      </c>
      <c r="AB1704">
        <v>9709082.0209999997</v>
      </c>
      <c r="AC1704">
        <v>0.90500000000000003</v>
      </c>
      <c r="AD1704">
        <v>2</v>
      </c>
      <c r="AE1704">
        <v>19</v>
      </c>
      <c r="AH1704">
        <v>0</v>
      </c>
      <c r="AI1704">
        <v>0</v>
      </c>
      <c r="AJ1704">
        <v>0</v>
      </c>
      <c r="AK1704">
        <v>4193.5</v>
      </c>
      <c r="AL1704">
        <v>0</v>
      </c>
      <c r="AM1704" s="6"/>
    </row>
    <row r="1705" spans="1:39" ht="15" hidden="1" customHeight="1" x14ac:dyDescent="0.25">
      <c r="A1705">
        <v>3108</v>
      </c>
      <c r="B1705" t="s">
        <v>39</v>
      </c>
      <c r="C1705" t="s">
        <v>187</v>
      </c>
      <c r="D1705" t="s">
        <v>876</v>
      </c>
      <c r="E1705" t="s">
        <v>877</v>
      </c>
      <c r="F1705" t="s">
        <v>876</v>
      </c>
      <c r="H1705" t="s">
        <v>3790</v>
      </c>
      <c r="I1705" t="s">
        <v>43</v>
      </c>
      <c r="J1705" t="s">
        <v>3791</v>
      </c>
      <c r="K1705">
        <v>3351</v>
      </c>
      <c r="L1705">
        <v>3351</v>
      </c>
      <c r="M1705">
        <v>0</v>
      </c>
      <c r="N1705">
        <v>0</v>
      </c>
      <c r="O1705">
        <v>0</v>
      </c>
      <c r="P1705">
        <v>527.66899999999998</v>
      </c>
      <c r="Q1705">
        <v>536.62800000000004</v>
      </c>
      <c r="R1705">
        <v>20000</v>
      </c>
      <c r="S1705">
        <v>179180</v>
      </c>
      <c r="T1705">
        <v>0</v>
      </c>
      <c r="U1705">
        <v>55200</v>
      </c>
      <c r="V1705">
        <v>123980</v>
      </c>
      <c r="W1705">
        <v>107506.5</v>
      </c>
      <c r="X1705">
        <v>0</v>
      </c>
      <c r="Y1705">
        <v>107506.5</v>
      </c>
      <c r="Z1705">
        <v>13.29</v>
      </c>
      <c r="AA1705">
        <v>1552835.3</v>
      </c>
      <c r="AB1705">
        <v>1291218.6499999999</v>
      </c>
      <c r="AC1705">
        <v>0.86709999999999998</v>
      </c>
      <c r="AD1705">
        <v>0.83150000000000002</v>
      </c>
      <c r="AE1705">
        <v>11.05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 s="6"/>
    </row>
    <row r="1706" spans="1:39" ht="15" hidden="1" customHeight="1" x14ac:dyDescent="0.25">
      <c r="A1706">
        <v>3111</v>
      </c>
      <c r="B1706" t="s">
        <v>39</v>
      </c>
      <c r="C1706" t="s">
        <v>187</v>
      </c>
      <c r="D1706" t="s">
        <v>188</v>
      </c>
      <c r="E1706" t="s">
        <v>808</v>
      </c>
      <c r="F1706" t="s">
        <v>188</v>
      </c>
      <c r="H1706" t="s">
        <v>3792</v>
      </c>
      <c r="I1706" t="s">
        <v>43</v>
      </c>
      <c r="J1706" t="s">
        <v>3793</v>
      </c>
      <c r="K1706">
        <v>2423</v>
      </c>
      <c r="L1706">
        <v>2423</v>
      </c>
      <c r="M1706">
        <v>0</v>
      </c>
      <c r="N1706">
        <v>0</v>
      </c>
      <c r="O1706">
        <v>0</v>
      </c>
      <c r="P1706">
        <v>1036.059</v>
      </c>
      <c r="Q1706">
        <v>1067.192</v>
      </c>
      <c r="R1706">
        <v>20000</v>
      </c>
      <c r="S1706">
        <v>622660</v>
      </c>
      <c r="T1706">
        <v>0</v>
      </c>
      <c r="U1706">
        <v>376560</v>
      </c>
      <c r="V1706">
        <v>246100</v>
      </c>
      <c r="W1706">
        <v>215449.2</v>
      </c>
      <c r="X1706">
        <v>0</v>
      </c>
      <c r="Y1706">
        <v>215449.2</v>
      </c>
      <c r="Z1706">
        <v>12.45</v>
      </c>
      <c r="AA1706">
        <v>2493821.83</v>
      </c>
      <c r="AB1706">
        <v>2377821.64</v>
      </c>
      <c r="AC1706">
        <v>0.87549999999999994</v>
      </c>
      <c r="AD1706">
        <v>0.95350000000000001</v>
      </c>
      <c r="AE1706">
        <v>11.87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 s="6"/>
    </row>
    <row r="1707" spans="1:39" ht="15" hidden="1" customHeight="1" x14ac:dyDescent="0.25">
      <c r="A1707">
        <v>3113</v>
      </c>
      <c r="B1707" t="s">
        <v>39</v>
      </c>
      <c r="C1707" t="s">
        <v>39</v>
      </c>
      <c r="D1707" t="s">
        <v>316</v>
      </c>
      <c r="E1707" t="s">
        <v>2474</v>
      </c>
      <c r="F1707" t="s">
        <v>316</v>
      </c>
      <c r="H1707" t="s">
        <v>3794</v>
      </c>
      <c r="I1707" t="s">
        <v>57</v>
      </c>
      <c r="J1707" t="s">
        <v>3795</v>
      </c>
      <c r="K1707">
        <v>398</v>
      </c>
      <c r="L1707">
        <v>398</v>
      </c>
      <c r="M1707">
        <v>0</v>
      </c>
      <c r="N1707">
        <v>398</v>
      </c>
      <c r="O1707">
        <v>0</v>
      </c>
      <c r="P1707">
        <v>3531.7</v>
      </c>
      <c r="Q1707">
        <v>3766</v>
      </c>
      <c r="R1707">
        <v>2000</v>
      </c>
      <c r="S1707">
        <v>468600</v>
      </c>
      <c r="T1707">
        <v>97000</v>
      </c>
      <c r="U1707">
        <v>0</v>
      </c>
      <c r="V1707">
        <v>565600</v>
      </c>
      <c r="W1707">
        <v>0</v>
      </c>
      <c r="X1707">
        <v>511867.64799999999</v>
      </c>
      <c r="Y1707">
        <v>511867.64799999999</v>
      </c>
      <c r="Z1707">
        <v>9.5</v>
      </c>
      <c r="AA1707">
        <v>3004663.03</v>
      </c>
      <c r="AB1707">
        <v>6015052.0379999997</v>
      </c>
      <c r="AC1707">
        <v>0.90500000000000003</v>
      </c>
      <c r="AD1707">
        <v>2.0019</v>
      </c>
      <c r="AE1707">
        <v>19.02</v>
      </c>
      <c r="AH1707">
        <v>0</v>
      </c>
      <c r="AI1707">
        <v>0</v>
      </c>
      <c r="AJ1707">
        <v>0</v>
      </c>
      <c r="AK1707">
        <v>2971</v>
      </c>
      <c r="AL1707">
        <v>0</v>
      </c>
      <c r="AM1707" s="6"/>
    </row>
    <row r="1708" spans="1:39" ht="15" hidden="1" customHeight="1" x14ac:dyDescent="0.25">
      <c r="A1708">
        <v>3114</v>
      </c>
      <c r="B1708" t="s">
        <v>39</v>
      </c>
      <c r="C1708" t="s">
        <v>187</v>
      </c>
      <c r="D1708" t="s">
        <v>188</v>
      </c>
      <c r="E1708" t="s">
        <v>2667</v>
      </c>
      <c r="F1708" t="s">
        <v>188</v>
      </c>
      <c r="H1708" t="s">
        <v>3796</v>
      </c>
      <c r="I1708" t="s">
        <v>57</v>
      </c>
      <c r="J1708" t="s">
        <v>3797</v>
      </c>
      <c r="K1708">
        <v>355</v>
      </c>
      <c r="L1708">
        <v>355</v>
      </c>
      <c r="M1708">
        <v>0</v>
      </c>
      <c r="N1708">
        <v>355</v>
      </c>
      <c r="O1708">
        <v>0</v>
      </c>
      <c r="P1708">
        <v>1126.675</v>
      </c>
      <c r="Q1708">
        <v>1170.298</v>
      </c>
      <c r="R1708">
        <v>20000</v>
      </c>
      <c r="S1708">
        <v>872460</v>
      </c>
      <c r="T1708">
        <v>0</v>
      </c>
      <c r="U1708">
        <v>259000</v>
      </c>
      <c r="V1708">
        <v>613460</v>
      </c>
      <c r="W1708">
        <v>0</v>
      </c>
      <c r="X1708">
        <v>563000</v>
      </c>
      <c r="Y1708">
        <v>563000</v>
      </c>
      <c r="Z1708">
        <v>8.23</v>
      </c>
      <c r="AA1708">
        <v>3304810</v>
      </c>
      <c r="AB1708">
        <v>6611257</v>
      </c>
      <c r="AC1708">
        <v>0.91769999999999996</v>
      </c>
      <c r="AD1708">
        <v>2.0005000000000002</v>
      </c>
      <c r="AE1708">
        <v>16.46</v>
      </c>
      <c r="AH1708">
        <v>0</v>
      </c>
      <c r="AI1708">
        <v>0</v>
      </c>
      <c r="AJ1708">
        <v>0</v>
      </c>
      <c r="AK1708">
        <v>2815</v>
      </c>
      <c r="AL1708">
        <v>0</v>
      </c>
      <c r="AM1708" s="6"/>
    </row>
    <row r="1709" spans="1:39" ht="15" hidden="1" customHeight="1" x14ac:dyDescent="0.25">
      <c r="A1709">
        <v>3115</v>
      </c>
      <c r="B1709" t="s">
        <v>39</v>
      </c>
      <c r="C1709" t="s">
        <v>39</v>
      </c>
      <c r="D1709" t="s">
        <v>316</v>
      </c>
      <c r="E1709" t="s">
        <v>1321</v>
      </c>
      <c r="F1709" t="s">
        <v>316</v>
      </c>
      <c r="H1709" t="s">
        <v>3798</v>
      </c>
      <c r="I1709" t="s">
        <v>43</v>
      </c>
      <c r="J1709" t="s">
        <v>3799</v>
      </c>
      <c r="K1709">
        <v>2535</v>
      </c>
      <c r="L1709">
        <v>2535</v>
      </c>
      <c r="M1709">
        <v>0</v>
      </c>
      <c r="N1709">
        <v>0</v>
      </c>
      <c r="O1709">
        <v>0</v>
      </c>
      <c r="P1709">
        <v>1210.97</v>
      </c>
      <c r="Q1709">
        <v>1263.0309999999999</v>
      </c>
      <c r="R1709">
        <v>20000</v>
      </c>
      <c r="S1709">
        <v>1041220</v>
      </c>
      <c r="T1709">
        <v>0</v>
      </c>
      <c r="U1709">
        <v>881000</v>
      </c>
      <c r="V1709">
        <v>160220</v>
      </c>
      <c r="W1709">
        <v>145213.15</v>
      </c>
      <c r="X1709">
        <v>0</v>
      </c>
      <c r="Y1709">
        <v>145213.15</v>
      </c>
      <c r="Z1709">
        <v>9.3699999999999992</v>
      </c>
      <c r="AA1709">
        <v>1540571.69</v>
      </c>
      <c r="AB1709">
        <v>1424259.99</v>
      </c>
      <c r="AC1709">
        <v>0.90629999999999999</v>
      </c>
      <c r="AD1709">
        <v>0.92449999999999999</v>
      </c>
      <c r="AE1709">
        <v>8.66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 s="6"/>
    </row>
    <row r="1710" spans="1:39" ht="15" hidden="1" customHeight="1" x14ac:dyDescent="0.25">
      <c r="A1710">
        <v>3121</v>
      </c>
      <c r="B1710" t="s">
        <v>94</v>
      </c>
      <c r="C1710" t="s">
        <v>102</v>
      </c>
      <c r="D1710" t="s">
        <v>102</v>
      </c>
      <c r="E1710" t="s">
        <v>3800</v>
      </c>
      <c r="F1710" t="s">
        <v>102</v>
      </c>
      <c r="H1710" t="s">
        <v>3801</v>
      </c>
      <c r="I1710" t="s">
        <v>43</v>
      </c>
      <c r="J1710" t="s">
        <v>3802</v>
      </c>
      <c r="K1710">
        <v>1728</v>
      </c>
      <c r="L1710">
        <v>1728</v>
      </c>
      <c r="M1710">
        <v>0</v>
      </c>
      <c r="N1710">
        <v>0</v>
      </c>
      <c r="O1710">
        <v>0</v>
      </c>
      <c r="P1710">
        <v>366.67399999999998</v>
      </c>
      <c r="Q1710">
        <v>371.82799999999997</v>
      </c>
      <c r="R1710">
        <v>20000</v>
      </c>
      <c r="S1710">
        <v>103080</v>
      </c>
      <c r="T1710">
        <v>0</v>
      </c>
      <c r="U1710">
        <v>0</v>
      </c>
      <c r="V1710">
        <v>103080</v>
      </c>
      <c r="W1710">
        <v>80648</v>
      </c>
      <c r="X1710">
        <v>0</v>
      </c>
      <c r="Y1710">
        <v>80648</v>
      </c>
      <c r="Z1710">
        <v>21.76</v>
      </c>
      <c r="AA1710">
        <v>954821.22</v>
      </c>
      <c r="AB1710">
        <v>729747.87</v>
      </c>
      <c r="AC1710">
        <v>0.78239999999999998</v>
      </c>
      <c r="AD1710">
        <v>0.76429999999999998</v>
      </c>
      <c r="AE1710">
        <v>16.63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 s="6"/>
    </row>
    <row r="1711" spans="1:39" ht="15" hidden="1" customHeight="1" x14ac:dyDescent="0.25">
      <c r="A1711">
        <v>3124</v>
      </c>
      <c r="B1711" t="s">
        <v>94</v>
      </c>
      <c r="C1711" t="s">
        <v>166</v>
      </c>
      <c r="D1711" t="s">
        <v>166</v>
      </c>
      <c r="E1711" t="s">
        <v>390</v>
      </c>
      <c r="F1711" t="s">
        <v>166</v>
      </c>
      <c r="H1711" t="s">
        <v>2537</v>
      </c>
      <c r="I1711" t="s">
        <v>57</v>
      </c>
      <c r="J1711" t="s">
        <v>3803</v>
      </c>
      <c r="K1711">
        <v>609</v>
      </c>
      <c r="L1711">
        <v>609</v>
      </c>
      <c r="M1711">
        <v>0</v>
      </c>
      <c r="N1711">
        <v>537</v>
      </c>
      <c r="O1711">
        <v>0</v>
      </c>
      <c r="P1711">
        <v>1360.41</v>
      </c>
      <c r="Q1711">
        <v>1399.5340000000001</v>
      </c>
      <c r="R1711">
        <v>20000</v>
      </c>
      <c r="S1711">
        <v>782480</v>
      </c>
      <c r="T1711">
        <v>97000</v>
      </c>
      <c r="U1711">
        <v>0</v>
      </c>
      <c r="V1711">
        <v>879480</v>
      </c>
      <c r="W1711">
        <v>932</v>
      </c>
      <c r="X1711">
        <v>794995.86600000004</v>
      </c>
      <c r="Y1711">
        <v>795927.86600000004</v>
      </c>
      <c r="Z1711">
        <v>9.5</v>
      </c>
      <c r="AA1711">
        <v>4643062.12</v>
      </c>
      <c r="AB1711">
        <v>4643462.12</v>
      </c>
      <c r="AC1711">
        <v>0.90500000000000003</v>
      </c>
      <c r="AD1711">
        <v>1.0001</v>
      </c>
      <c r="AE1711">
        <v>9.5</v>
      </c>
      <c r="AH1711">
        <v>0</v>
      </c>
      <c r="AI1711">
        <v>0</v>
      </c>
      <c r="AJ1711">
        <v>0</v>
      </c>
      <c r="AK1711">
        <v>4124</v>
      </c>
      <c r="AL1711">
        <v>0</v>
      </c>
      <c r="AM1711" s="6"/>
    </row>
    <row r="1712" spans="1:39" ht="15" hidden="1" customHeight="1" x14ac:dyDescent="0.25">
      <c r="A1712">
        <v>3143</v>
      </c>
      <c r="B1712" t="s">
        <v>39</v>
      </c>
      <c r="C1712" t="s">
        <v>216</v>
      </c>
      <c r="D1712" t="s">
        <v>2218</v>
      </c>
      <c r="E1712" t="s">
        <v>3804</v>
      </c>
      <c r="F1712" t="s">
        <v>2218</v>
      </c>
      <c r="H1712" t="s">
        <v>3805</v>
      </c>
      <c r="I1712" t="s">
        <v>57</v>
      </c>
      <c r="J1712" t="s">
        <v>3806</v>
      </c>
      <c r="K1712">
        <v>98</v>
      </c>
      <c r="L1712">
        <v>98</v>
      </c>
      <c r="M1712">
        <v>0</v>
      </c>
      <c r="N1712">
        <v>94</v>
      </c>
      <c r="O1712">
        <v>0</v>
      </c>
      <c r="P1712">
        <v>992.28800000000001</v>
      </c>
      <c r="Q1712">
        <v>1008.046</v>
      </c>
      <c r="R1712">
        <v>20000</v>
      </c>
      <c r="S1712">
        <v>315160</v>
      </c>
      <c r="T1712">
        <v>0</v>
      </c>
      <c r="U1712">
        <v>170000</v>
      </c>
      <c r="V1712">
        <v>145160</v>
      </c>
      <c r="W1712">
        <v>1082</v>
      </c>
      <c r="X1712">
        <v>102700</v>
      </c>
      <c r="Y1712">
        <v>103782</v>
      </c>
      <c r="Z1712">
        <v>28.51</v>
      </c>
      <c r="AA1712">
        <v>615263</v>
      </c>
      <c r="AB1712">
        <v>1205698</v>
      </c>
      <c r="AC1712">
        <v>0.71489999999999998</v>
      </c>
      <c r="AD1712">
        <v>1.9596</v>
      </c>
      <c r="AE1712">
        <v>55.87</v>
      </c>
      <c r="AH1712">
        <v>0</v>
      </c>
      <c r="AI1712">
        <v>0</v>
      </c>
      <c r="AJ1712">
        <v>0</v>
      </c>
      <c r="AK1712">
        <v>513.5</v>
      </c>
      <c r="AL1712">
        <v>0</v>
      </c>
      <c r="AM1712" s="6"/>
    </row>
    <row r="1713" spans="1:39" ht="15" hidden="1" customHeight="1" x14ac:dyDescent="0.25">
      <c r="A1713">
        <v>3144</v>
      </c>
      <c r="B1713" t="s">
        <v>39</v>
      </c>
      <c r="C1713" t="s">
        <v>39</v>
      </c>
      <c r="D1713" t="s">
        <v>2297</v>
      </c>
      <c r="E1713" t="s">
        <v>2298</v>
      </c>
      <c r="F1713" t="s">
        <v>2297</v>
      </c>
      <c r="H1713" t="s">
        <v>3807</v>
      </c>
      <c r="I1713" t="s">
        <v>43</v>
      </c>
      <c r="J1713" t="s">
        <v>3808</v>
      </c>
      <c r="K1713">
        <v>1258</v>
      </c>
      <c r="L1713">
        <v>1258</v>
      </c>
      <c r="M1713">
        <v>0</v>
      </c>
      <c r="N1713">
        <v>0</v>
      </c>
      <c r="O1713">
        <v>0</v>
      </c>
      <c r="P1713">
        <v>1971.894</v>
      </c>
      <c r="Q1713">
        <v>2014.9059999999999</v>
      </c>
      <c r="R1713">
        <v>20000</v>
      </c>
      <c r="S1713">
        <v>860240</v>
      </c>
      <c r="T1713">
        <v>0</v>
      </c>
      <c r="U1713">
        <v>330000</v>
      </c>
      <c r="V1713">
        <v>530240</v>
      </c>
      <c r="W1713">
        <v>484287.3</v>
      </c>
      <c r="X1713">
        <v>0</v>
      </c>
      <c r="Y1713">
        <v>484287.3</v>
      </c>
      <c r="Z1713">
        <v>8.67</v>
      </c>
      <c r="AA1713">
        <v>5303729.6500000004</v>
      </c>
      <c r="AB1713">
        <v>6000156.6399999997</v>
      </c>
      <c r="AC1713">
        <v>0.9133</v>
      </c>
      <c r="AD1713">
        <v>1.1313</v>
      </c>
      <c r="AE1713">
        <v>9.81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 s="6"/>
    </row>
    <row r="1714" spans="1:39" ht="15" hidden="1" customHeight="1" x14ac:dyDescent="0.25">
      <c r="A1714">
        <v>3145</v>
      </c>
      <c r="B1714" t="s">
        <v>39</v>
      </c>
      <c r="C1714" t="s">
        <v>598</v>
      </c>
      <c r="D1714" t="s">
        <v>3809</v>
      </c>
      <c r="E1714" t="s">
        <v>3810</v>
      </c>
      <c r="F1714" t="s">
        <v>3809</v>
      </c>
      <c r="H1714" t="s">
        <v>3811</v>
      </c>
      <c r="I1714" t="s">
        <v>57</v>
      </c>
      <c r="J1714" t="s">
        <v>3812</v>
      </c>
      <c r="K1714">
        <v>477</v>
      </c>
      <c r="L1714">
        <v>477</v>
      </c>
      <c r="M1714">
        <v>0</v>
      </c>
      <c r="N1714">
        <v>471</v>
      </c>
      <c r="O1714">
        <v>0</v>
      </c>
      <c r="P1714">
        <v>357.03</v>
      </c>
      <c r="Q1714">
        <v>380.69799999999998</v>
      </c>
      <c r="R1714">
        <v>20000</v>
      </c>
      <c r="S1714">
        <v>473360</v>
      </c>
      <c r="T1714">
        <v>50000</v>
      </c>
      <c r="U1714">
        <v>0</v>
      </c>
      <c r="V1714">
        <v>523360</v>
      </c>
      <c r="W1714">
        <v>160</v>
      </c>
      <c r="X1714">
        <v>473480.92700000003</v>
      </c>
      <c r="Y1714">
        <v>473640.92700000003</v>
      </c>
      <c r="Z1714">
        <v>9.5</v>
      </c>
      <c r="AA1714">
        <v>2782863.54</v>
      </c>
      <c r="AB1714">
        <v>5525679.6619999995</v>
      </c>
      <c r="AC1714">
        <v>0.90500000000000003</v>
      </c>
      <c r="AD1714">
        <v>1.9856</v>
      </c>
      <c r="AE1714">
        <v>18.86</v>
      </c>
      <c r="AH1714">
        <v>0</v>
      </c>
      <c r="AI1714">
        <v>0</v>
      </c>
      <c r="AJ1714">
        <v>0</v>
      </c>
      <c r="AK1714">
        <v>2629.5</v>
      </c>
      <c r="AL1714">
        <v>0</v>
      </c>
      <c r="AM1714" s="6"/>
    </row>
    <row r="1715" spans="1:39" ht="15" hidden="1" customHeight="1" x14ac:dyDescent="0.25">
      <c r="A1715">
        <v>3146</v>
      </c>
      <c r="B1715" t="s">
        <v>39</v>
      </c>
      <c r="C1715" t="s">
        <v>598</v>
      </c>
      <c r="D1715" t="s">
        <v>1649</v>
      </c>
      <c r="E1715" t="s">
        <v>1650</v>
      </c>
      <c r="F1715" t="s">
        <v>1649</v>
      </c>
      <c r="H1715" t="s">
        <v>3813</v>
      </c>
      <c r="I1715" t="s">
        <v>57</v>
      </c>
      <c r="J1715" t="s">
        <v>3814</v>
      </c>
      <c r="K1715">
        <v>228</v>
      </c>
      <c r="L1715">
        <v>228</v>
      </c>
      <c r="M1715">
        <v>0</v>
      </c>
      <c r="N1715">
        <v>228</v>
      </c>
      <c r="O1715">
        <v>0</v>
      </c>
      <c r="P1715">
        <v>478.64299999999997</v>
      </c>
      <c r="Q1715">
        <v>494.35399999999998</v>
      </c>
      <c r="R1715">
        <v>20000</v>
      </c>
      <c r="S1715">
        <v>314220</v>
      </c>
      <c r="T1715">
        <v>0</v>
      </c>
      <c r="U1715">
        <v>0</v>
      </c>
      <c r="V1715">
        <v>314220</v>
      </c>
      <c r="W1715">
        <v>0</v>
      </c>
      <c r="X1715">
        <v>284368.636</v>
      </c>
      <c r="Y1715">
        <v>284368.636</v>
      </c>
      <c r="Z1715">
        <v>9.5</v>
      </c>
      <c r="AA1715">
        <v>1669243.02</v>
      </c>
      <c r="AB1715">
        <v>1669243.02</v>
      </c>
      <c r="AC1715">
        <v>0.90500000000000003</v>
      </c>
      <c r="AD1715">
        <v>1</v>
      </c>
      <c r="AE1715">
        <v>9.5</v>
      </c>
      <c r="AH1715">
        <v>0</v>
      </c>
      <c r="AI1715">
        <v>0</v>
      </c>
      <c r="AJ1715">
        <v>0</v>
      </c>
      <c r="AK1715">
        <v>1527</v>
      </c>
      <c r="AL1715">
        <v>0</v>
      </c>
      <c r="AM1715" s="6"/>
    </row>
    <row r="1716" spans="1:39" ht="15" hidden="1" customHeight="1" x14ac:dyDescent="0.25">
      <c r="A1716">
        <v>3147</v>
      </c>
      <c r="B1716" t="s">
        <v>39</v>
      </c>
      <c r="C1716" t="s">
        <v>598</v>
      </c>
      <c r="D1716" t="s">
        <v>3809</v>
      </c>
      <c r="E1716" t="s">
        <v>3815</v>
      </c>
      <c r="F1716" t="s">
        <v>3809</v>
      </c>
      <c r="H1716" t="s">
        <v>3816</v>
      </c>
      <c r="I1716" t="s">
        <v>57</v>
      </c>
      <c r="J1716" t="s">
        <v>3817</v>
      </c>
      <c r="K1716">
        <v>637</v>
      </c>
      <c r="L1716">
        <v>637</v>
      </c>
      <c r="M1716">
        <v>0</v>
      </c>
      <c r="N1716">
        <v>634</v>
      </c>
      <c r="O1716">
        <v>0</v>
      </c>
      <c r="P1716">
        <v>491.5</v>
      </c>
      <c r="Q1716">
        <v>507.11500000000001</v>
      </c>
      <c r="R1716">
        <v>20000</v>
      </c>
      <c r="S1716">
        <v>312300</v>
      </c>
      <c r="T1716">
        <v>400000</v>
      </c>
      <c r="U1716">
        <v>0</v>
      </c>
      <c r="V1716">
        <v>712300</v>
      </c>
      <c r="W1716">
        <v>149</v>
      </c>
      <c r="X1716">
        <v>644482.90599999996</v>
      </c>
      <c r="Y1716">
        <v>644631.90599999996</v>
      </c>
      <c r="Z1716">
        <v>9.5</v>
      </c>
      <c r="AA1716">
        <v>3784498.66</v>
      </c>
      <c r="AB1716">
        <v>7567565.8959999997</v>
      </c>
      <c r="AC1716">
        <v>0.90500000000000003</v>
      </c>
      <c r="AD1716">
        <v>1.9996</v>
      </c>
      <c r="AE1716">
        <v>19</v>
      </c>
      <c r="AH1716">
        <v>0</v>
      </c>
      <c r="AI1716">
        <v>0</v>
      </c>
      <c r="AJ1716">
        <v>0</v>
      </c>
      <c r="AK1716">
        <v>3585.5</v>
      </c>
      <c r="AL1716">
        <v>0</v>
      </c>
      <c r="AM1716" s="6"/>
    </row>
    <row r="1717" spans="1:39" ht="15" hidden="1" customHeight="1" x14ac:dyDescent="0.25">
      <c r="A1717">
        <v>3148</v>
      </c>
      <c r="B1717" t="s">
        <v>39</v>
      </c>
      <c r="C1717" t="s">
        <v>187</v>
      </c>
      <c r="D1717" t="s">
        <v>636</v>
      </c>
      <c r="E1717" t="s">
        <v>637</v>
      </c>
      <c r="F1717" t="s">
        <v>636</v>
      </c>
      <c r="H1717" t="s">
        <v>3818</v>
      </c>
      <c r="I1717" t="s">
        <v>57</v>
      </c>
      <c r="J1717" t="s">
        <v>3819</v>
      </c>
      <c r="K1717">
        <v>270</v>
      </c>
      <c r="L1717">
        <v>270</v>
      </c>
      <c r="M1717">
        <v>0</v>
      </c>
      <c r="N1717">
        <v>270</v>
      </c>
      <c r="O1717">
        <v>0</v>
      </c>
      <c r="P1717">
        <v>492.48399999999998</v>
      </c>
      <c r="Q1717">
        <v>531.13800000000003</v>
      </c>
      <c r="R1717">
        <v>20000</v>
      </c>
      <c r="S1717">
        <v>773080</v>
      </c>
      <c r="T1717">
        <v>278476</v>
      </c>
      <c r="U1717">
        <v>0</v>
      </c>
      <c r="V1717">
        <v>1051556</v>
      </c>
      <c r="W1717">
        <v>0</v>
      </c>
      <c r="X1717">
        <v>412000</v>
      </c>
      <c r="Y1717">
        <v>412000</v>
      </c>
      <c r="Z1717">
        <v>60.82</v>
      </c>
      <c r="AA1717">
        <v>2412185</v>
      </c>
      <c r="AB1717">
        <v>4096288</v>
      </c>
      <c r="AC1717">
        <v>0.39179999999999998</v>
      </c>
      <c r="AD1717">
        <v>1.6981999999999999</v>
      </c>
      <c r="AE1717">
        <v>103.28</v>
      </c>
      <c r="AH1717">
        <v>0</v>
      </c>
      <c r="AI1717">
        <v>0</v>
      </c>
      <c r="AJ1717">
        <v>0</v>
      </c>
      <c r="AK1717">
        <v>2060</v>
      </c>
      <c r="AL1717">
        <v>0</v>
      </c>
      <c r="AM1717" s="6"/>
    </row>
    <row r="1718" spans="1:39" ht="15" hidden="1" customHeight="1" x14ac:dyDescent="0.25">
      <c r="A1718">
        <v>3151</v>
      </c>
      <c r="B1718" t="s">
        <v>39</v>
      </c>
      <c r="C1718" t="s">
        <v>216</v>
      </c>
      <c r="D1718" t="s">
        <v>217</v>
      </c>
      <c r="E1718" t="s">
        <v>3820</v>
      </c>
      <c r="F1718" t="s">
        <v>217</v>
      </c>
      <c r="H1718" t="s">
        <v>3821</v>
      </c>
      <c r="I1718" t="s">
        <v>57</v>
      </c>
      <c r="J1718" t="s">
        <v>3822</v>
      </c>
      <c r="K1718">
        <v>282</v>
      </c>
      <c r="L1718">
        <v>282</v>
      </c>
      <c r="M1718">
        <v>0</v>
      </c>
      <c r="N1718">
        <v>282</v>
      </c>
      <c r="O1718">
        <v>0</v>
      </c>
      <c r="P1718">
        <v>71.046999999999997</v>
      </c>
      <c r="Q1718">
        <v>93.691000000000003</v>
      </c>
      <c r="R1718">
        <v>20000</v>
      </c>
      <c r="S1718">
        <v>452880</v>
      </c>
      <c r="T1718">
        <v>0</v>
      </c>
      <c r="U1718">
        <v>0</v>
      </c>
      <c r="V1718">
        <v>452880</v>
      </c>
      <c r="W1718">
        <v>0</v>
      </c>
      <c r="X1718">
        <v>409856.98</v>
      </c>
      <c r="Y1718">
        <v>409856.98</v>
      </c>
      <c r="Z1718">
        <v>9.5</v>
      </c>
      <c r="AA1718">
        <v>2397248.94</v>
      </c>
      <c r="AB1718">
        <v>3792057.6570000001</v>
      </c>
      <c r="AC1718">
        <v>0.90500000000000003</v>
      </c>
      <c r="AD1718">
        <v>1.5818000000000001</v>
      </c>
      <c r="AE1718">
        <v>15.03</v>
      </c>
      <c r="AH1718">
        <v>0</v>
      </c>
      <c r="AI1718">
        <v>0</v>
      </c>
      <c r="AJ1718">
        <v>0</v>
      </c>
      <c r="AK1718">
        <v>2119</v>
      </c>
      <c r="AL1718">
        <v>0</v>
      </c>
      <c r="AM1718" s="6"/>
    </row>
    <row r="1719" spans="1:39" ht="15" hidden="1" customHeight="1" x14ac:dyDescent="0.25">
      <c r="A1719">
        <v>3152</v>
      </c>
      <c r="B1719" t="s">
        <v>39</v>
      </c>
      <c r="C1719" t="s">
        <v>216</v>
      </c>
      <c r="D1719" t="s">
        <v>217</v>
      </c>
      <c r="E1719" t="s">
        <v>2987</v>
      </c>
      <c r="F1719" t="s">
        <v>217</v>
      </c>
      <c r="H1719" t="s">
        <v>3823</v>
      </c>
      <c r="I1719" t="s">
        <v>43</v>
      </c>
      <c r="J1719" t="s">
        <v>3824</v>
      </c>
      <c r="K1719">
        <v>2613</v>
      </c>
      <c r="L1719">
        <v>2613</v>
      </c>
      <c r="M1719">
        <v>0</v>
      </c>
      <c r="N1719">
        <v>0</v>
      </c>
      <c r="O1719">
        <v>0</v>
      </c>
      <c r="P1719">
        <v>579.96500000000003</v>
      </c>
      <c r="Q1719">
        <v>591.52700000000004</v>
      </c>
      <c r="R1719">
        <v>20000</v>
      </c>
      <c r="S1719">
        <v>231240</v>
      </c>
      <c r="T1719">
        <v>0</v>
      </c>
      <c r="U1719">
        <v>0</v>
      </c>
      <c r="V1719">
        <v>231240</v>
      </c>
      <c r="W1719">
        <v>202832.3</v>
      </c>
      <c r="X1719">
        <v>0</v>
      </c>
      <c r="Y1719">
        <v>202832.3</v>
      </c>
      <c r="Z1719">
        <v>12.28</v>
      </c>
      <c r="AA1719">
        <v>2320561.89</v>
      </c>
      <c r="AB1719">
        <v>1836541.87</v>
      </c>
      <c r="AC1719">
        <v>0.87719999999999998</v>
      </c>
      <c r="AD1719">
        <v>0.79139999999999999</v>
      </c>
      <c r="AE1719">
        <v>9.7200000000000006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 s="6"/>
    </row>
    <row r="1720" spans="1:39" ht="15" hidden="1" customHeight="1" x14ac:dyDescent="0.25">
      <c r="A1720">
        <v>3157</v>
      </c>
      <c r="B1720" t="s">
        <v>39</v>
      </c>
      <c r="C1720" t="s">
        <v>187</v>
      </c>
      <c r="D1720" t="s">
        <v>636</v>
      </c>
      <c r="E1720" t="s">
        <v>637</v>
      </c>
      <c r="F1720" t="s">
        <v>636</v>
      </c>
      <c r="H1720" t="s">
        <v>3825</v>
      </c>
      <c r="I1720" t="s">
        <v>57</v>
      </c>
      <c r="J1720" t="s">
        <v>3826</v>
      </c>
      <c r="K1720">
        <v>292</v>
      </c>
      <c r="L1720">
        <v>292</v>
      </c>
      <c r="M1720">
        <v>0</v>
      </c>
      <c r="N1720">
        <v>291</v>
      </c>
      <c r="O1720">
        <v>0</v>
      </c>
      <c r="P1720">
        <v>1871</v>
      </c>
      <c r="Q1720">
        <v>2148.5</v>
      </c>
      <c r="R1720">
        <v>2000</v>
      </c>
      <c r="S1720">
        <v>555000</v>
      </c>
      <c r="T1720">
        <v>0</v>
      </c>
      <c r="U1720">
        <v>0</v>
      </c>
      <c r="V1720">
        <v>555000</v>
      </c>
      <c r="W1720">
        <v>14</v>
      </c>
      <c r="X1720">
        <v>446400</v>
      </c>
      <c r="Y1720">
        <v>446414</v>
      </c>
      <c r="Z1720">
        <v>19.57</v>
      </c>
      <c r="AA1720">
        <v>2620581.11</v>
      </c>
      <c r="AB1720">
        <v>5240949.1100000003</v>
      </c>
      <c r="AC1720">
        <v>0.80430000000000001</v>
      </c>
      <c r="AD1720">
        <v>1.9999</v>
      </c>
      <c r="AE1720">
        <v>39.14</v>
      </c>
      <c r="AH1720">
        <v>0</v>
      </c>
      <c r="AI1720">
        <v>0</v>
      </c>
      <c r="AJ1720">
        <v>0</v>
      </c>
      <c r="AK1720">
        <v>2232</v>
      </c>
      <c r="AL1720">
        <v>0</v>
      </c>
      <c r="AM1720" s="6"/>
    </row>
    <row r="1721" spans="1:39" ht="15" hidden="1" customHeight="1" x14ac:dyDescent="0.25">
      <c r="A1721">
        <v>3159</v>
      </c>
      <c r="B1721" t="s">
        <v>39</v>
      </c>
      <c r="C1721" t="s">
        <v>598</v>
      </c>
      <c r="D1721" t="s">
        <v>1649</v>
      </c>
      <c r="E1721" t="s">
        <v>3827</v>
      </c>
      <c r="F1721" t="s">
        <v>1649</v>
      </c>
      <c r="H1721" t="s">
        <v>3828</v>
      </c>
      <c r="I1721" t="s">
        <v>57</v>
      </c>
      <c r="J1721" t="s">
        <v>3829</v>
      </c>
      <c r="K1721">
        <v>328</v>
      </c>
      <c r="L1721">
        <v>328</v>
      </c>
      <c r="M1721">
        <v>0</v>
      </c>
      <c r="N1721">
        <v>328</v>
      </c>
      <c r="O1721">
        <v>0</v>
      </c>
      <c r="P1721">
        <v>886.79899999999998</v>
      </c>
      <c r="Q1721">
        <v>910.24900000000002</v>
      </c>
      <c r="R1721">
        <v>20000</v>
      </c>
      <c r="S1721">
        <v>469000</v>
      </c>
      <c r="T1721">
        <v>0</v>
      </c>
      <c r="U1721">
        <v>0</v>
      </c>
      <c r="V1721">
        <v>469000</v>
      </c>
      <c r="W1721">
        <v>0</v>
      </c>
      <c r="X1721">
        <v>424445.61599999998</v>
      </c>
      <c r="Y1721">
        <v>424445.61599999998</v>
      </c>
      <c r="Z1721">
        <v>9.5</v>
      </c>
      <c r="AA1721">
        <v>2491495.36</v>
      </c>
      <c r="AB1721">
        <v>2491495.36</v>
      </c>
      <c r="AC1721">
        <v>0.90500000000000003</v>
      </c>
      <c r="AD1721">
        <v>1</v>
      </c>
      <c r="AE1721">
        <v>9.5</v>
      </c>
      <c r="AH1721">
        <v>0</v>
      </c>
      <c r="AI1721">
        <v>0</v>
      </c>
      <c r="AJ1721">
        <v>0</v>
      </c>
      <c r="AK1721">
        <v>2170.5</v>
      </c>
      <c r="AL1721">
        <v>0</v>
      </c>
      <c r="AM1721" s="6"/>
    </row>
    <row r="1722" spans="1:39" ht="15" hidden="1" customHeight="1" x14ac:dyDescent="0.25">
      <c r="A1722">
        <v>3161</v>
      </c>
      <c r="B1722" t="s">
        <v>39</v>
      </c>
      <c r="C1722" t="s">
        <v>216</v>
      </c>
      <c r="D1722" t="s">
        <v>217</v>
      </c>
      <c r="E1722" t="s">
        <v>2987</v>
      </c>
      <c r="F1722" t="s">
        <v>217</v>
      </c>
      <c r="H1722" t="s">
        <v>3830</v>
      </c>
      <c r="I1722" t="s">
        <v>43</v>
      </c>
      <c r="J1722" t="s">
        <v>3831</v>
      </c>
      <c r="K1722">
        <v>853</v>
      </c>
      <c r="L1722">
        <v>853</v>
      </c>
      <c r="M1722">
        <v>0</v>
      </c>
      <c r="N1722">
        <v>0</v>
      </c>
      <c r="O1722">
        <v>0</v>
      </c>
      <c r="P1722">
        <v>203.667</v>
      </c>
      <c r="Q1722">
        <v>208.33099999999999</v>
      </c>
      <c r="R1722">
        <v>10000</v>
      </c>
      <c r="S1722">
        <v>46640</v>
      </c>
      <c r="T1722">
        <v>0</v>
      </c>
      <c r="U1722">
        <v>0</v>
      </c>
      <c r="V1722">
        <v>46640</v>
      </c>
      <c r="W1722">
        <v>48391.55</v>
      </c>
      <c r="X1722">
        <v>0</v>
      </c>
      <c r="Y1722">
        <v>48391.55</v>
      </c>
      <c r="Z1722">
        <v>-3.76</v>
      </c>
      <c r="AA1722">
        <v>599939.74</v>
      </c>
      <c r="AB1722">
        <v>340110.74</v>
      </c>
      <c r="AC1722">
        <v>1.0376000000000001</v>
      </c>
      <c r="AD1722">
        <v>0.56689999999999996</v>
      </c>
      <c r="AE1722">
        <v>-2.13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 s="6"/>
    </row>
    <row r="1723" spans="1:39" ht="15" hidden="1" customHeight="1" x14ac:dyDescent="0.25">
      <c r="A1723">
        <v>3163</v>
      </c>
      <c r="B1723" t="s">
        <v>39</v>
      </c>
      <c r="C1723" t="s">
        <v>598</v>
      </c>
      <c r="D1723" t="s">
        <v>1948</v>
      </c>
      <c r="E1723" t="s">
        <v>3832</v>
      </c>
      <c r="F1723" t="s">
        <v>1948</v>
      </c>
      <c r="H1723" t="s">
        <v>3833</v>
      </c>
      <c r="I1723" t="s">
        <v>57</v>
      </c>
      <c r="J1723" t="s">
        <v>3834</v>
      </c>
      <c r="K1723">
        <v>153</v>
      </c>
      <c r="L1723">
        <v>153</v>
      </c>
      <c r="M1723">
        <v>0</v>
      </c>
      <c r="N1723">
        <v>150</v>
      </c>
      <c r="O1723">
        <v>0</v>
      </c>
      <c r="P1723">
        <v>680.87099999999998</v>
      </c>
      <c r="Q1723">
        <v>706.74300000000005</v>
      </c>
      <c r="R1723">
        <v>20000</v>
      </c>
      <c r="S1723">
        <v>517440</v>
      </c>
      <c r="T1723">
        <v>0</v>
      </c>
      <c r="U1723">
        <v>0</v>
      </c>
      <c r="V1723">
        <v>517440</v>
      </c>
      <c r="W1723">
        <v>87</v>
      </c>
      <c r="X1723">
        <v>221500</v>
      </c>
      <c r="Y1723">
        <v>221587</v>
      </c>
      <c r="Z1723">
        <v>57.18</v>
      </c>
      <c r="AA1723">
        <v>1301023.6299999999</v>
      </c>
      <c r="AB1723">
        <v>1301023.6299999999</v>
      </c>
      <c r="AC1723">
        <v>0.42820000000000003</v>
      </c>
      <c r="AD1723">
        <v>1</v>
      </c>
      <c r="AE1723">
        <v>57.18</v>
      </c>
      <c r="AH1723">
        <v>0</v>
      </c>
      <c r="AI1723">
        <v>0</v>
      </c>
      <c r="AJ1723">
        <v>0</v>
      </c>
      <c r="AK1723">
        <v>1107.5</v>
      </c>
      <c r="AL1723">
        <v>0</v>
      </c>
      <c r="AM1723" s="6"/>
    </row>
    <row r="1724" spans="1:39" ht="15" hidden="1" customHeight="1" x14ac:dyDescent="0.25">
      <c r="A1724">
        <v>3164</v>
      </c>
      <c r="B1724" t="s">
        <v>39</v>
      </c>
      <c r="C1724" t="s">
        <v>598</v>
      </c>
      <c r="D1724" t="s">
        <v>1948</v>
      </c>
      <c r="E1724" t="s">
        <v>3832</v>
      </c>
      <c r="F1724" t="s">
        <v>1948</v>
      </c>
      <c r="H1724" t="s">
        <v>3835</v>
      </c>
      <c r="I1724" t="s">
        <v>43</v>
      </c>
      <c r="J1724" t="s">
        <v>3836</v>
      </c>
      <c r="K1724">
        <v>1895</v>
      </c>
      <c r="L1724">
        <v>1895</v>
      </c>
      <c r="M1724">
        <v>0</v>
      </c>
      <c r="N1724">
        <v>0</v>
      </c>
      <c r="O1724">
        <v>0</v>
      </c>
      <c r="P1724">
        <v>411.78</v>
      </c>
      <c r="Q1724">
        <v>422.64400000000001</v>
      </c>
      <c r="R1724">
        <v>20000</v>
      </c>
      <c r="S1724">
        <v>217280</v>
      </c>
      <c r="T1724">
        <v>0</v>
      </c>
      <c r="U1724">
        <v>0</v>
      </c>
      <c r="V1724">
        <v>217280</v>
      </c>
      <c r="W1724">
        <v>199526.81</v>
      </c>
      <c r="X1724">
        <v>0</v>
      </c>
      <c r="Y1724">
        <v>199526.81</v>
      </c>
      <c r="Z1724">
        <v>8.17</v>
      </c>
      <c r="AA1724">
        <v>2111338.4900000002</v>
      </c>
      <c r="AB1724">
        <v>1618682.49</v>
      </c>
      <c r="AC1724">
        <v>0.91830000000000001</v>
      </c>
      <c r="AD1724">
        <v>0.76670000000000005</v>
      </c>
      <c r="AE1724">
        <v>6.26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 s="6"/>
    </row>
    <row r="1725" spans="1:39" ht="15" hidden="1" customHeight="1" x14ac:dyDescent="0.25">
      <c r="A1725">
        <v>3165</v>
      </c>
      <c r="B1725" t="s">
        <v>39</v>
      </c>
      <c r="C1725" t="s">
        <v>598</v>
      </c>
      <c r="D1725" t="s">
        <v>1948</v>
      </c>
      <c r="E1725" t="s">
        <v>3837</v>
      </c>
      <c r="F1725" t="s">
        <v>1948</v>
      </c>
      <c r="H1725" t="s">
        <v>3838</v>
      </c>
      <c r="I1725" t="s">
        <v>57</v>
      </c>
      <c r="J1725" t="s">
        <v>3839</v>
      </c>
      <c r="K1725">
        <v>206</v>
      </c>
      <c r="L1725">
        <v>206</v>
      </c>
      <c r="M1725">
        <v>0</v>
      </c>
      <c r="N1725">
        <v>206</v>
      </c>
      <c r="O1725">
        <v>0</v>
      </c>
      <c r="P1725">
        <v>263.14</v>
      </c>
      <c r="Q1725">
        <v>278.24900000000002</v>
      </c>
      <c r="R1725">
        <v>20000</v>
      </c>
      <c r="S1725">
        <v>302180</v>
      </c>
      <c r="T1725">
        <v>70000</v>
      </c>
      <c r="U1725">
        <v>0</v>
      </c>
      <c r="V1725">
        <v>372180</v>
      </c>
      <c r="W1725">
        <v>0</v>
      </c>
      <c r="X1725">
        <v>319100</v>
      </c>
      <c r="Y1725">
        <v>319100</v>
      </c>
      <c r="Z1725">
        <v>14.26</v>
      </c>
      <c r="AA1725">
        <v>1873117</v>
      </c>
      <c r="AB1725">
        <v>1873117</v>
      </c>
      <c r="AC1725">
        <v>0.85740000000000005</v>
      </c>
      <c r="AD1725">
        <v>1</v>
      </c>
      <c r="AE1725">
        <v>14.26</v>
      </c>
      <c r="AH1725">
        <v>0</v>
      </c>
      <c r="AI1725">
        <v>0</v>
      </c>
      <c r="AJ1725">
        <v>0</v>
      </c>
      <c r="AK1725">
        <v>1595.5</v>
      </c>
      <c r="AL1725">
        <v>0</v>
      </c>
      <c r="AM1725" s="6"/>
    </row>
    <row r="1726" spans="1:39" ht="15" hidden="1" customHeight="1" x14ac:dyDescent="0.25">
      <c r="A1726">
        <v>3168</v>
      </c>
      <c r="B1726" t="s">
        <v>39</v>
      </c>
      <c r="C1726" t="s">
        <v>598</v>
      </c>
      <c r="D1726" t="s">
        <v>3809</v>
      </c>
      <c r="E1726" t="s">
        <v>3815</v>
      </c>
      <c r="F1726" t="s">
        <v>3809</v>
      </c>
      <c r="H1726" t="s">
        <v>3840</v>
      </c>
      <c r="I1726" t="s">
        <v>57</v>
      </c>
      <c r="J1726" t="s">
        <v>3841</v>
      </c>
      <c r="K1726">
        <v>384</v>
      </c>
      <c r="L1726">
        <v>384</v>
      </c>
      <c r="M1726">
        <v>0</v>
      </c>
      <c r="N1726">
        <v>382</v>
      </c>
      <c r="O1726">
        <v>0</v>
      </c>
      <c r="P1726">
        <v>464.94600000000003</v>
      </c>
      <c r="Q1726">
        <v>498</v>
      </c>
      <c r="R1726">
        <v>20000</v>
      </c>
      <c r="S1726">
        <v>661080</v>
      </c>
      <c r="T1726">
        <v>0</v>
      </c>
      <c r="U1726">
        <v>64000</v>
      </c>
      <c r="V1726">
        <v>597080</v>
      </c>
      <c r="W1726">
        <v>130</v>
      </c>
      <c r="X1726">
        <v>537800</v>
      </c>
      <c r="Y1726">
        <v>537930</v>
      </c>
      <c r="Z1726">
        <v>9.91</v>
      </c>
      <c r="AA1726">
        <v>3158579</v>
      </c>
      <c r="AB1726">
        <v>6313892</v>
      </c>
      <c r="AC1726">
        <v>0.90090000000000003</v>
      </c>
      <c r="AD1726">
        <v>1.9990000000000001</v>
      </c>
      <c r="AE1726">
        <v>19.809999999999999</v>
      </c>
      <c r="AH1726">
        <v>0</v>
      </c>
      <c r="AI1726">
        <v>0</v>
      </c>
      <c r="AJ1726">
        <v>0</v>
      </c>
      <c r="AK1726">
        <v>2689</v>
      </c>
      <c r="AL1726">
        <v>0</v>
      </c>
      <c r="AM1726" s="6"/>
    </row>
    <row r="1727" spans="1:39" ht="15" hidden="1" customHeight="1" x14ac:dyDescent="0.25">
      <c r="A1727">
        <v>3169</v>
      </c>
      <c r="B1727" t="s">
        <v>39</v>
      </c>
      <c r="C1727" t="s">
        <v>187</v>
      </c>
      <c r="D1727" t="s">
        <v>636</v>
      </c>
      <c r="E1727" t="s">
        <v>637</v>
      </c>
      <c r="F1727" t="s">
        <v>636</v>
      </c>
      <c r="H1727" t="s">
        <v>3842</v>
      </c>
      <c r="I1727" t="s">
        <v>57</v>
      </c>
      <c r="J1727" t="s">
        <v>3843</v>
      </c>
      <c r="K1727">
        <v>765</v>
      </c>
      <c r="L1727">
        <v>765</v>
      </c>
      <c r="M1727">
        <v>0</v>
      </c>
      <c r="N1727">
        <v>765</v>
      </c>
      <c r="O1727">
        <v>0</v>
      </c>
      <c r="P1727">
        <v>1174.3900000000001</v>
      </c>
      <c r="Q1727">
        <v>1227.992</v>
      </c>
      <c r="R1727">
        <v>20000</v>
      </c>
      <c r="S1727">
        <v>1072040</v>
      </c>
      <c r="T1727">
        <v>188336</v>
      </c>
      <c r="U1727">
        <v>0</v>
      </c>
      <c r="V1727">
        <v>1260376</v>
      </c>
      <c r="W1727">
        <v>0</v>
      </c>
      <c r="X1727">
        <v>970195.78899999999</v>
      </c>
      <c r="Y1727">
        <v>970195.78899999999</v>
      </c>
      <c r="Z1727">
        <v>23.02</v>
      </c>
      <c r="AA1727">
        <v>5695045.6500000004</v>
      </c>
      <c r="AB1727">
        <v>11390092.811000001</v>
      </c>
      <c r="AC1727">
        <v>0.76980000000000004</v>
      </c>
      <c r="AD1727">
        <v>2</v>
      </c>
      <c r="AE1727">
        <v>46.04</v>
      </c>
      <c r="AH1727">
        <v>0</v>
      </c>
      <c r="AI1727">
        <v>0</v>
      </c>
      <c r="AJ1727">
        <v>0</v>
      </c>
      <c r="AK1727">
        <v>5805</v>
      </c>
      <c r="AL1727">
        <v>0</v>
      </c>
      <c r="AM1727" s="6"/>
    </row>
    <row r="1728" spans="1:39" ht="15" hidden="1" customHeight="1" x14ac:dyDescent="0.25">
      <c r="A1728">
        <v>3170</v>
      </c>
      <c r="B1728" t="s">
        <v>39</v>
      </c>
      <c r="C1728" t="s">
        <v>216</v>
      </c>
      <c r="D1728" t="s">
        <v>217</v>
      </c>
      <c r="E1728" t="s">
        <v>2987</v>
      </c>
      <c r="F1728" t="s">
        <v>217</v>
      </c>
      <c r="H1728" t="s">
        <v>3844</v>
      </c>
      <c r="I1728" t="s">
        <v>43</v>
      </c>
      <c r="J1728" t="s">
        <v>3845</v>
      </c>
      <c r="K1728">
        <v>1780</v>
      </c>
      <c r="L1728">
        <v>1780</v>
      </c>
      <c r="M1728">
        <v>0</v>
      </c>
      <c r="N1728">
        <v>0</v>
      </c>
      <c r="O1728">
        <v>0</v>
      </c>
      <c r="P1728">
        <v>588.92700000000002</v>
      </c>
      <c r="Q1728">
        <v>605.23500000000001</v>
      </c>
      <c r="R1728">
        <v>10000</v>
      </c>
      <c r="S1728">
        <v>163080</v>
      </c>
      <c r="T1728">
        <v>0</v>
      </c>
      <c r="U1728">
        <v>0</v>
      </c>
      <c r="V1728">
        <v>163080</v>
      </c>
      <c r="W1728">
        <v>113122.5</v>
      </c>
      <c r="X1728">
        <v>0</v>
      </c>
      <c r="Y1728">
        <v>113122.5</v>
      </c>
      <c r="Z1728">
        <v>30.63</v>
      </c>
      <c r="AA1728">
        <v>1273626.8899999999</v>
      </c>
      <c r="AB1728">
        <v>841365.62</v>
      </c>
      <c r="AC1728">
        <v>0.69369999999999998</v>
      </c>
      <c r="AD1728">
        <v>0.66059999999999997</v>
      </c>
      <c r="AE1728">
        <v>20.23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 s="6"/>
    </row>
    <row r="1729" spans="1:39" ht="15" hidden="1" customHeight="1" x14ac:dyDescent="0.25">
      <c r="A1729">
        <v>3171</v>
      </c>
      <c r="B1729" t="s">
        <v>39</v>
      </c>
      <c r="C1729" t="s">
        <v>216</v>
      </c>
      <c r="D1729" t="s">
        <v>217</v>
      </c>
      <c r="E1729" t="s">
        <v>2374</v>
      </c>
      <c r="F1729" t="s">
        <v>217</v>
      </c>
      <c r="H1729" t="s">
        <v>3846</v>
      </c>
      <c r="I1729" t="s">
        <v>43</v>
      </c>
      <c r="J1729" t="s">
        <v>3847</v>
      </c>
      <c r="K1729">
        <v>1768</v>
      </c>
      <c r="L1729">
        <v>1768</v>
      </c>
      <c r="M1729">
        <v>0</v>
      </c>
      <c r="N1729">
        <v>0</v>
      </c>
      <c r="O1729">
        <v>0</v>
      </c>
      <c r="P1729">
        <v>493.56799999999998</v>
      </c>
      <c r="Q1729">
        <v>503.80599999999998</v>
      </c>
      <c r="R1729">
        <v>10000</v>
      </c>
      <c r="S1729">
        <v>102380</v>
      </c>
      <c r="T1729">
        <v>0</v>
      </c>
      <c r="U1729">
        <v>0</v>
      </c>
      <c r="V1729">
        <v>102380</v>
      </c>
      <c r="W1729">
        <v>85151.7</v>
      </c>
      <c r="X1729">
        <v>0</v>
      </c>
      <c r="Y1729">
        <v>85151.7</v>
      </c>
      <c r="Z1729">
        <v>16.829999999999998</v>
      </c>
      <c r="AA1729">
        <v>1148243.8600000001</v>
      </c>
      <c r="AB1729">
        <v>642824.86</v>
      </c>
      <c r="AC1729">
        <v>0.83169999999999999</v>
      </c>
      <c r="AD1729">
        <v>0.55979999999999996</v>
      </c>
      <c r="AE1729">
        <v>9.42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 s="6"/>
    </row>
    <row r="1730" spans="1:39" ht="15" hidden="1" customHeight="1" x14ac:dyDescent="0.25">
      <c r="A1730">
        <v>3172</v>
      </c>
      <c r="B1730" t="s">
        <v>39</v>
      </c>
      <c r="C1730" t="s">
        <v>598</v>
      </c>
      <c r="D1730" t="s">
        <v>1948</v>
      </c>
      <c r="E1730" t="s">
        <v>3837</v>
      </c>
      <c r="F1730" t="s">
        <v>1948</v>
      </c>
      <c r="H1730" t="s">
        <v>3848</v>
      </c>
      <c r="I1730" t="s">
        <v>57</v>
      </c>
      <c r="J1730" t="s">
        <v>3849</v>
      </c>
      <c r="K1730">
        <v>494</v>
      </c>
      <c r="L1730">
        <v>494</v>
      </c>
      <c r="M1730">
        <v>0</v>
      </c>
      <c r="N1730">
        <v>494</v>
      </c>
      <c r="O1730">
        <v>0</v>
      </c>
      <c r="P1730">
        <v>621.28</v>
      </c>
      <c r="Q1730">
        <v>645.64200000000005</v>
      </c>
      <c r="R1730">
        <v>20000</v>
      </c>
      <c r="S1730">
        <v>487240</v>
      </c>
      <c r="T1730">
        <v>405000</v>
      </c>
      <c r="U1730">
        <v>0</v>
      </c>
      <c r="V1730">
        <v>892240</v>
      </c>
      <c r="W1730">
        <v>0</v>
      </c>
      <c r="X1730">
        <v>761100</v>
      </c>
      <c r="Y1730">
        <v>761100</v>
      </c>
      <c r="Z1730">
        <v>14.7</v>
      </c>
      <c r="AA1730">
        <v>4467657</v>
      </c>
      <c r="AB1730">
        <v>4467657</v>
      </c>
      <c r="AC1730">
        <v>0.85299999999999998</v>
      </c>
      <c r="AD1730">
        <v>1</v>
      </c>
      <c r="AE1730">
        <v>14.7</v>
      </c>
      <c r="AH1730">
        <v>0</v>
      </c>
      <c r="AI1730">
        <v>0</v>
      </c>
      <c r="AJ1730">
        <v>0</v>
      </c>
      <c r="AK1730">
        <v>3805.5</v>
      </c>
      <c r="AL1730">
        <v>0</v>
      </c>
      <c r="AM1730" s="6"/>
    </row>
    <row r="1731" spans="1:39" ht="15" hidden="1" customHeight="1" x14ac:dyDescent="0.25">
      <c r="A1731">
        <v>3173</v>
      </c>
      <c r="B1731" t="s">
        <v>39</v>
      </c>
      <c r="C1731" t="s">
        <v>187</v>
      </c>
      <c r="D1731" t="s">
        <v>636</v>
      </c>
      <c r="E1731" t="s">
        <v>637</v>
      </c>
      <c r="F1731" t="s">
        <v>636</v>
      </c>
      <c r="H1731" t="s">
        <v>3850</v>
      </c>
      <c r="I1731" t="s">
        <v>57</v>
      </c>
      <c r="J1731" t="s">
        <v>3851</v>
      </c>
      <c r="K1731">
        <v>520</v>
      </c>
      <c r="L1731">
        <v>520</v>
      </c>
      <c r="M1731">
        <v>0</v>
      </c>
      <c r="N1731">
        <v>519</v>
      </c>
      <c r="O1731">
        <v>0</v>
      </c>
      <c r="P1731">
        <v>808.13699999999994</v>
      </c>
      <c r="Q1731">
        <v>847.75199999999995</v>
      </c>
      <c r="R1731">
        <v>30000</v>
      </c>
      <c r="S1731">
        <v>1188450</v>
      </c>
      <c r="T1731">
        <v>0</v>
      </c>
      <c r="U1731">
        <v>0</v>
      </c>
      <c r="V1731">
        <v>1188450</v>
      </c>
      <c r="W1731">
        <v>26</v>
      </c>
      <c r="X1731">
        <v>790600</v>
      </c>
      <c r="Y1731">
        <v>790626</v>
      </c>
      <c r="Z1731">
        <v>33.47</v>
      </c>
      <c r="AA1731">
        <v>4641114.93</v>
      </c>
      <c r="AB1731">
        <v>9260804.9299999997</v>
      </c>
      <c r="AC1731">
        <v>0.6653</v>
      </c>
      <c r="AD1731">
        <v>1.9954000000000001</v>
      </c>
      <c r="AE1731">
        <v>66.790000000000006</v>
      </c>
      <c r="AH1731">
        <v>0</v>
      </c>
      <c r="AI1731">
        <v>0</v>
      </c>
      <c r="AJ1731">
        <v>0</v>
      </c>
      <c r="AK1731">
        <v>3953</v>
      </c>
      <c r="AL1731">
        <v>0</v>
      </c>
      <c r="AM1731" s="6"/>
    </row>
    <row r="1732" spans="1:39" ht="15" hidden="1" customHeight="1" x14ac:dyDescent="0.25">
      <c r="A1732">
        <v>3175</v>
      </c>
      <c r="B1732" t="s">
        <v>39</v>
      </c>
      <c r="C1732" t="s">
        <v>216</v>
      </c>
      <c r="D1732" t="s">
        <v>217</v>
      </c>
      <c r="E1732" t="s">
        <v>3852</v>
      </c>
      <c r="F1732" t="s">
        <v>217</v>
      </c>
      <c r="H1732" t="s">
        <v>3853</v>
      </c>
      <c r="I1732" t="s">
        <v>43</v>
      </c>
      <c r="J1732" t="s">
        <v>3854</v>
      </c>
      <c r="K1732">
        <v>3426</v>
      </c>
      <c r="L1732">
        <v>3426</v>
      </c>
      <c r="M1732">
        <v>0</v>
      </c>
      <c r="N1732">
        <v>0</v>
      </c>
      <c r="O1732">
        <v>0</v>
      </c>
      <c r="P1732">
        <v>861.52599999999995</v>
      </c>
      <c r="Q1732">
        <v>878.22699999999998</v>
      </c>
      <c r="R1732">
        <v>20000</v>
      </c>
      <c r="S1732">
        <v>334020</v>
      </c>
      <c r="T1732">
        <v>0</v>
      </c>
      <c r="U1732">
        <v>0</v>
      </c>
      <c r="V1732">
        <v>334020</v>
      </c>
      <c r="W1732">
        <v>301260.79999999999</v>
      </c>
      <c r="X1732">
        <v>0</v>
      </c>
      <c r="Y1732">
        <v>301260.79999999999</v>
      </c>
      <c r="Z1732">
        <v>9.81</v>
      </c>
      <c r="AA1732">
        <v>3044152.72</v>
      </c>
      <c r="AB1732">
        <v>1902231.28</v>
      </c>
      <c r="AC1732">
        <v>0.90190000000000003</v>
      </c>
      <c r="AD1732">
        <v>0.62490000000000001</v>
      </c>
      <c r="AE1732">
        <v>6.13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 s="6"/>
    </row>
    <row r="1733" spans="1:39" ht="15" hidden="1" customHeight="1" x14ac:dyDescent="0.25">
      <c r="A1733">
        <v>3182</v>
      </c>
      <c r="B1733" t="s">
        <v>39</v>
      </c>
      <c r="C1733" t="s">
        <v>39</v>
      </c>
      <c r="D1733" t="s">
        <v>2297</v>
      </c>
      <c r="E1733" t="s">
        <v>3855</v>
      </c>
      <c r="F1733" t="s">
        <v>2297</v>
      </c>
      <c r="H1733" t="s">
        <v>3856</v>
      </c>
      <c r="I1733" t="s">
        <v>57</v>
      </c>
      <c r="J1733" t="s">
        <v>3857</v>
      </c>
      <c r="K1733">
        <v>590</v>
      </c>
      <c r="L1733">
        <v>590</v>
      </c>
      <c r="M1733">
        <v>0</v>
      </c>
      <c r="N1733">
        <v>590</v>
      </c>
      <c r="O1733">
        <v>0</v>
      </c>
      <c r="P1733">
        <v>822.77300000000002</v>
      </c>
      <c r="Q1733">
        <v>867.673</v>
      </c>
      <c r="R1733">
        <v>20000</v>
      </c>
      <c r="S1733">
        <v>898000</v>
      </c>
      <c r="T1733">
        <v>0</v>
      </c>
      <c r="U1733">
        <v>0</v>
      </c>
      <c r="V1733">
        <v>898000</v>
      </c>
      <c r="W1733">
        <v>0</v>
      </c>
      <c r="X1733">
        <v>812688.9</v>
      </c>
      <c r="Y1733">
        <v>812688.9</v>
      </c>
      <c r="Z1733">
        <v>9.5</v>
      </c>
      <c r="AA1733">
        <v>4770484.22</v>
      </c>
      <c r="AB1733">
        <v>4770484.22</v>
      </c>
      <c r="AC1733">
        <v>0.90500000000000003</v>
      </c>
      <c r="AD1733">
        <v>1</v>
      </c>
      <c r="AE1733">
        <v>9.5</v>
      </c>
      <c r="AH1733">
        <v>0</v>
      </c>
      <c r="AI1733">
        <v>0</v>
      </c>
      <c r="AJ1733">
        <v>0</v>
      </c>
      <c r="AK1733">
        <v>4370</v>
      </c>
      <c r="AL1733">
        <v>0</v>
      </c>
      <c r="AM1733" s="6"/>
    </row>
    <row r="1734" spans="1:39" ht="15" hidden="1" customHeight="1" x14ac:dyDescent="0.25">
      <c r="A1734">
        <v>3184</v>
      </c>
      <c r="B1734" t="s">
        <v>39</v>
      </c>
      <c r="C1734" t="s">
        <v>39</v>
      </c>
      <c r="D1734" t="s">
        <v>2297</v>
      </c>
      <c r="E1734" t="s">
        <v>3858</v>
      </c>
      <c r="F1734" t="s">
        <v>2297</v>
      </c>
      <c r="H1734" t="s">
        <v>3859</v>
      </c>
      <c r="I1734" t="s">
        <v>57</v>
      </c>
      <c r="J1734" t="s">
        <v>3860</v>
      </c>
      <c r="K1734">
        <v>807</v>
      </c>
      <c r="L1734">
        <v>807</v>
      </c>
      <c r="M1734">
        <v>0</v>
      </c>
      <c r="N1734">
        <v>807</v>
      </c>
      <c r="O1734">
        <v>0</v>
      </c>
      <c r="P1734">
        <v>1005.165</v>
      </c>
      <c r="Q1734">
        <v>1036.9000000000001</v>
      </c>
      <c r="R1734">
        <v>20000</v>
      </c>
      <c r="S1734">
        <v>634700</v>
      </c>
      <c r="T1734">
        <v>235450</v>
      </c>
      <c r="U1734">
        <v>0</v>
      </c>
      <c r="V1734">
        <v>870150</v>
      </c>
      <c r="W1734">
        <v>0</v>
      </c>
      <c r="X1734">
        <v>787483.94400000002</v>
      </c>
      <c r="Y1734">
        <v>787483.94400000002</v>
      </c>
      <c r="Z1734">
        <v>9.5</v>
      </c>
      <c r="AA1734">
        <v>4622530.97</v>
      </c>
      <c r="AB1734">
        <v>4623932.97</v>
      </c>
      <c r="AC1734">
        <v>0.90500000000000003</v>
      </c>
      <c r="AD1734">
        <v>1.0003</v>
      </c>
      <c r="AE1734">
        <v>9.5</v>
      </c>
      <c r="AH1734">
        <v>0</v>
      </c>
      <c r="AI1734">
        <v>0</v>
      </c>
      <c r="AJ1734">
        <v>0</v>
      </c>
      <c r="AK1734">
        <v>6252.5</v>
      </c>
      <c r="AL1734">
        <v>0</v>
      </c>
      <c r="AM1734" s="6"/>
    </row>
    <row r="1735" spans="1:39" ht="15" hidden="1" customHeight="1" x14ac:dyDescent="0.25">
      <c r="A1735">
        <v>3186</v>
      </c>
      <c r="B1735" t="s">
        <v>39</v>
      </c>
      <c r="C1735" t="s">
        <v>598</v>
      </c>
      <c r="D1735" t="s">
        <v>3809</v>
      </c>
      <c r="E1735" t="s">
        <v>3815</v>
      </c>
      <c r="F1735" t="s">
        <v>3809</v>
      </c>
      <c r="H1735" t="s">
        <v>3861</v>
      </c>
      <c r="I1735" t="s">
        <v>57</v>
      </c>
      <c r="J1735" t="s">
        <v>3862</v>
      </c>
      <c r="K1735">
        <v>452</v>
      </c>
      <c r="L1735">
        <v>452</v>
      </c>
      <c r="M1735">
        <v>0</v>
      </c>
      <c r="N1735">
        <v>452</v>
      </c>
      <c r="O1735">
        <v>0</v>
      </c>
      <c r="P1735">
        <v>360.22399999999999</v>
      </c>
      <c r="Q1735">
        <v>378.01799999999997</v>
      </c>
      <c r="R1735">
        <v>20000</v>
      </c>
      <c r="S1735">
        <v>355880</v>
      </c>
      <c r="T1735">
        <v>160000</v>
      </c>
      <c r="U1735">
        <v>0</v>
      </c>
      <c r="V1735">
        <v>515880</v>
      </c>
      <c r="W1735">
        <v>0</v>
      </c>
      <c r="X1735">
        <v>466871.696</v>
      </c>
      <c r="Y1735">
        <v>466871.696</v>
      </c>
      <c r="Z1735">
        <v>9.5</v>
      </c>
      <c r="AA1735">
        <v>2740535.7</v>
      </c>
      <c r="AB1735">
        <v>5481072.4970000004</v>
      </c>
      <c r="AC1735">
        <v>0.90500000000000003</v>
      </c>
      <c r="AD1735">
        <v>2</v>
      </c>
      <c r="AE1735">
        <v>19</v>
      </c>
      <c r="AH1735">
        <v>0</v>
      </c>
      <c r="AI1735">
        <v>0</v>
      </c>
      <c r="AJ1735">
        <v>0</v>
      </c>
      <c r="AK1735">
        <v>2576</v>
      </c>
      <c r="AL1735">
        <v>0</v>
      </c>
      <c r="AM1735" s="6"/>
    </row>
    <row r="1736" spans="1:39" ht="15" hidden="1" customHeight="1" x14ac:dyDescent="0.25">
      <c r="A1736">
        <v>3187</v>
      </c>
      <c r="B1736" t="s">
        <v>39</v>
      </c>
      <c r="C1736" t="s">
        <v>598</v>
      </c>
      <c r="D1736" t="s">
        <v>1649</v>
      </c>
      <c r="E1736" t="s">
        <v>3863</v>
      </c>
      <c r="F1736" t="s">
        <v>1649</v>
      </c>
      <c r="H1736" t="s">
        <v>3864</v>
      </c>
      <c r="I1736" t="s">
        <v>57</v>
      </c>
      <c r="J1736" t="s">
        <v>3865</v>
      </c>
      <c r="K1736">
        <v>855</v>
      </c>
      <c r="L1736">
        <v>855</v>
      </c>
      <c r="M1736">
        <v>0</v>
      </c>
      <c r="N1736">
        <v>855</v>
      </c>
      <c r="O1736">
        <v>0</v>
      </c>
      <c r="P1736">
        <v>641.43600000000004</v>
      </c>
      <c r="Q1736">
        <v>660.78</v>
      </c>
      <c r="R1736">
        <v>20000</v>
      </c>
      <c r="S1736">
        <v>386880</v>
      </c>
      <c r="T1736">
        <v>698760</v>
      </c>
      <c r="U1736">
        <v>0</v>
      </c>
      <c r="V1736">
        <v>1085640</v>
      </c>
      <c r="W1736">
        <v>0</v>
      </c>
      <c r="X1736">
        <v>982502.00699999998</v>
      </c>
      <c r="Y1736">
        <v>982502.00699999998</v>
      </c>
      <c r="Z1736">
        <v>9.5</v>
      </c>
      <c r="AA1736">
        <v>5767284.29</v>
      </c>
      <c r="AB1736">
        <v>5767284.29</v>
      </c>
      <c r="AC1736">
        <v>0.90500000000000003</v>
      </c>
      <c r="AD1736">
        <v>1</v>
      </c>
      <c r="AE1736">
        <v>9.5</v>
      </c>
      <c r="AH1736">
        <v>0</v>
      </c>
      <c r="AI1736">
        <v>0</v>
      </c>
      <c r="AJ1736">
        <v>0</v>
      </c>
      <c r="AK1736">
        <v>5276</v>
      </c>
      <c r="AL1736">
        <v>0</v>
      </c>
      <c r="AM1736" s="6"/>
    </row>
    <row r="1737" spans="1:39" ht="15" hidden="1" customHeight="1" x14ac:dyDescent="0.25">
      <c r="A1737">
        <v>3188</v>
      </c>
      <c r="B1737" t="s">
        <v>39</v>
      </c>
      <c r="C1737" t="s">
        <v>598</v>
      </c>
      <c r="D1737" t="s">
        <v>1948</v>
      </c>
      <c r="E1737" t="s">
        <v>3832</v>
      </c>
      <c r="F1737" t="s">
        <v>1948</v>
      </c>
      <c r="H1737" t="s">
        <v>3866</v>
      </c>
      <c r="I1737" t="s">
        <v>57</v>
      </c>
      <c r="J1737" t="s">
        <v>3867</v>
      </c>
      <c r="K1737">
        <v>621</v>
      </c>
      <c r="L1737">
        <v>621</v>
      </c>
      <c r="M1737">
        <v>0</v>
      </c>
      <c r="N1737">
        <v>620</v>
      </c>
      <c r="O1737">
        <v>0</v>
      </c>
      <c r="P1737">
        <v>727.63499999999999</v>
      </c>
      <c r="Q1737">
        <v>754.69500000000005</v>
      </c>
      <c r="R1737">
        <v>20000</v>
      </c>
      <c r="S1737">
        <v>541200</v>
      </c>
      <c r="T1737">
        <v>272000</v>
      </c>
      <c r="U1737">
        <v>0</v>
      </c>
      <c r="V1737">
        <v>813200</v>
      </c>
      <c r="W1737">
        <v>36</v>
      </c>
      <c r="X1737">
        <v>695000</v>
      </c>
      <c r="Y1737">
        <v>695036</v>
      </c>
      <c r="Z1737">
        <v>14.53</v>
      </c>
      <c r="AA1737">
        <v>4080356</v>
      </c>
      <c r="AB1737">
        <v>4080356</v>
      </c>
      <c r="AC1737">
        <v>0.85470000000000002</v>
      </c>
      <c r="AD1737">
        <v>1</v>
      </c>
      <c r="AE1737">
        <v>14.53</v>
      </c>
      <c r="AH1737">
        <v>0</v>
      </c>
      <c r="AI1737">
        <v>0</v>
      </c>
      <c r="AJ1737">
        <v>0</v>
      </c>
      <c r="AK1737">
        <v>3475</v>
      </c>
      <c r="AL1737">
        <v>0</v>
      </c>
      <c r="AM1737" s="6"/>
    </row>
    <row r="1738" spans="1:39" ht="15" hidden="1" customHeight="1" x14ac:dyDescent="0.25">
      <c r="A1738">
        <v>3195</v>
      </c>
      <c r="B1738" t="s">
        <v>39</v>
      </c>
      <c r="C1738" t="s">
        <v>216</v>
      </c>
      <c r="D1738" t="s">
        <v>2218</v>
      </c>
      <c r="E1738" t="s">
        <v>3804</v>
      </c>
      <c r="F1738" t="s">
        <v>2218</v>
      </c>
      <c r="H1738" t="s">
        <v>3868</v>
      </c>
      <c r="I1738" t="s">
        <v>57</v>
      </c>
      <c r="J1738" t="s">
        <v>3869</v>
      </c>
      <c r="K1738">
        <v>340</v>
      </c>
      <c r="L1738">
        <v>340</v>
      </c>
      <c r="M1738">
        <v>0</v>
      </c>
      <c r="N1738">
        <v>339</v>
      </c>
      <c r="O1738">
        <v>0</v>
      </c>
      <c r="P1738">
        <v>427.51799999999997</v>
      </c>
      <c r="Q1738">
        <v>439.82</v>
      </c>
      <c r="R1738">
        <v>20000</v>
      </c>
      <c r="S1738">
        <v>246040</v>
      </c>
      <c r="T1738">
        <v>160000</v>
      </c>
      <c r="U1738">
        <v>0</v>
      </c>
      <c r="V1738">
        <v>406040</v>
      </c>
      <c r="W1738">
        <v>25</v>
      </c>
      <c r="X1738">
        <v>367440.78100000002</v>
      </c>
      <c r="Y1738">
        <v>367465.78100000002</v>
      </c>
      <c r="Z1738">
        <v>9.5</v>
      </c>
      <c r="AA1738">
        <v>2158096.46</v>
      </c>
      <c r="AB1738">
        <v>4314954.6009999998</v>
      </c>
      <c r="AC1738">
        <v>0.90500000000000003</v>
      </c>
      <c r="AD1738">
        <v>1.9994000000000001</v>
      </c>
      <c r="AE1738">
        <v>18.989999999999998</v>
      </c>
      <c r="AH1738">
        <v>0</v>
      </c>
      <c r="AI1738">
        <v>0</v>
      </c>
      <c r="AJ1738">
        <v>0</v>
      </c>
      <c r="AK1738">
        <v>1846</v>
      </c>
      <c r="AL1738">
        <v>0</v>
      </c>
      <c r="AM1738" s="6"/>
    </row>
    <row r="1739" spans="1:39" ht="15" hidden="1" customHeight="1" x14ac:dyDescent="0.25">
      <c r="A1739">
        <v>3199</v>
      </c>
      <c r="B1739" t="s">
        <v>39</v>
      </c>
      <c r="C1739" t="s">
        <v>187</v>
      </c>
      <c r="D1739" t="s">
        <v>636</v>
      </c>
      <c r="E1739" t="s">
        <v>3870</v>
      </c>
      <c r="F1739" t="s">
        <v>636</v>
      </c>
      <c r="H1739" t="s">
        <v>161</v>
      </c>
      <c r="I1739" t="s">
        <v>57</v>
      </c>
      <c r="J1739" t="s">
        <v>3871</v>
      </c>
      <c r="K1739">
        <v>458</v>
      </c>
      <c r="L1739">
        <v>458</v>
      </c>
      <c r="M1739">
        <v>0</v>
      </c>
      <c r="N1739">
        <v>458</v>
      </c>
      <c r="O1739">
        <v>0</v>
      </c>
      <c r="P1739">
        <v>1047.933</v>
      </c>
      <c r="Q1739">
        <v>1101.4760000000001</v>
      </c>
      <c r="R1739">
        <v>20000</v>
      </c>
      <c r="S1739">
        <v>1070860</v>
      </c>
      <c r="T1739">
        <v>0</v>
      </c>
      <c r="U1739">
        <v>0</v>
      </c>
      <c r="V1739">
        <v>1070860</v>
      </c>
      <c r="W1739">
        <v>0</v>
      </c>
      <c r="X1739">
        <v>694200</v>
      </c>
      <c r="Y1739">
        <v>694200</v>
      </c>
      <c r="Z1739">
        <v>35.17</v>
      </c>
      <c r="AA1739">
        <v>4074954</v>
      </c>
      <c r="AB1739">
        <v>8149908</v>
      </c>
      <c r="AC1739">
        <v>0.64829999999999999</v>
      </c>
      <c r="AD1739">
        <v>2</v>
      </c>
      <c r="AE1739">
        <v>70.34</v>
      </c>
      <c r="AH1739">
        <v>0</v>
      </c>
      <c r="AI1739">
        <v>0</v>
      </c>
      <c r="AJ1739">
        <v>0</v>
      </c>
      <c r="AK1739">
        <v>3471</v>
      </c>
      <c r="AL1739">
        <v>0</v>
      </c>
      <c r="AM1739" s="6"/>
    </row>
    <row r="1740" spans="1:39" ht="15" hidden="1" customHeight="1" x14ac:dyDescent="0.25">
      <c r="A1740">
        <v>3201</v>
      </c>
      <c r="B1740" t="s">
        <v>39</v>
      </c>
      <c r="C1740" t="s">
        <v>39</v>
      </c>
      <c r="D1740" t="s">
        <v>2297</v>
      </c>
      <c r="E1740" t="s">
        <v>2298</v>
      </c>
      <c r="F1740" t="s">
        <v>2297</v>
      </c>
      <c r="H1740" t="s">
        <v>3872</v>
      </c>
      <c r="I1740" t="s">
        <v>57</v>
      </c>
      <c r="J1740" t="s">
        <v>3873</v>
      </c>
      <c r="K1740">
        <v>477</v>
      </c>
      <c r="L1740">
        <v>477</v>
      </c>
      <c r="M1740">
        <v>0</v>
      </c>
      <c r="N1740">
        <v>476</v>
      </c>
      <c r="O1740">
        <v>0</v>
      </c>
      <c r="P1740">
        <v>842.13400000000001</v>
      </c>
      <c r="Q1740">
        <v>860.34100000000001</v>
      </c>
      <c r="R1740">
        <v>20000</v>
      </c>
      <c r="S1740">
        <v>364140</v>
      </c>
      <c r="T1740">
        <v>262500</v>
      </c>
      <c r="U1740">
        <v>0</v>
      </c>
      <c r="V1740">
        <v>626640</v>
      </c>
      <c r="W1740">
        <v>0</v>
      </c>
      <c r="X1740">
        <v>567108.22100000002</v>
      </c>
      <c r="Y1740">
        <v>567108.22100000002</v>
      </c>
      <c r="Z1740">
        <v>9.5</v>
      </c>
      <c r="AA1740">
        <v>3328924.92</v>
      </c>
      <c r="AB1740">
        <v>3328924.92</v>
      </c>
      <c r="AC1740">
        <v>0.90500000000000003</v>
      </c>
      <c r="AD1740">
        <v>1</v>
      </c>
      <c r="AE1740">
        <v>9.5</v>
      </c>
      <c r="AH1740">
        <v>0</v>
      </c>
      <c r="AI1740">
        <v>0</v>
      </c>
      <c r="AJ1740">
        <v>0</v>
      </c>
      <c r="AK1740">
        <v>3946.5</v>
      </c>
      <c r="AL1740">
        <v>0</v>
      </c>
      <c r="AM1740" s="6"/>
    </row>
    <row r="1741" spans="1:39" ht="15" hidden="1" customHeight="1" x14ac:dyDescent="0.25">
      <c r="A1741">
        <v>3202</v>
      </c>
      <c r="B1741" t="s">
        <v>39</v>
      </c>
      <c r="C1741" t="s">
        <v>598</v>
      </c>
      <c r="D1741" t="s">
        <v>1948</v>
      </c>
      <c r="E1741" t="s">
        <v>1949</v>
      </c>
      <c r="F1741" t="s">
        <v>1948</v>
      </c>
      <c r="H1741" t="s">
        <v>3874</v>
      </c>
      <c r="I1741" t="s">
        <v>57</v>
      </c>
      <c r="J1741" t="s">
        <v>3875</v>
      </c>
      <c r="K1741">
        <v>556</v>
      </c>
      <c r="L1741">
        <v>556</v>
      </c>
      <c r="M1741">
        <v>0</v>
      </c>
      <c r="N1741">
        <v>553</v>
      </c>
      <c r="O1741">
        <v>0</v>
      </c>
      <c r="P1741">
        <v>815.43299999999999</v>
      </c>
      <c r="Q1741">
        <v>836.51599999999996</v>
      </c>
      <c r="R1741">
        <v>20000</v>
      </c>
      <c r="S1741">
        <v>421660</v>
      </c>
      <c r="T1741">
        <v>305000</v>
      </c>
      <c r="U1741">
        <v>0</v>
      </c>
      <c r="V1741">
        <v>726660</v>
      </c>
      <c r="W1741">
        <v>78</v>
      </c>
      <c r="X1741">
        <v>619300</v>
      </c>
      <c r="Y1741">
        <v>619378</v>
      </c>
      <c r="Z1741">
        <v>14.76</v>
      </c>
      <c r="AA1741">
        <v>3636360.64</v>
      </c>
      <c r="AB1741">
        <v>3635938.64</v>
      </c>
      <c r="AC1741">
        <v>0.85240000000000005</v>
      </c>
      <c r="AD1741">
        <v>0.99990000000000001</v>
      </c>
      <c r="AE1741">
        <v>14.76</v>
      </c>
      <c r="AH1741">
        <v>0</v>
      </c>
      <c r="AI1741">
        <v>0</v>
      </c>
      <c r="AJ1741">
        <v>0</v>
      </c>
      <c r="AK1741">
        <v>3104</v>
      </c>
      <c r="AL1741">
        <v>0</v>
      </c>
      <c r="AM1741" s="6"/>
    </row>
    <row r="1742" spans="1:39" ht="15" hidden="1" customHeight="1" x14ac:dyDescent="0.25">
      <c r="A1742">
        <v>3205</v>
      </c>
      <c r="B1742" t="s">
        <v>39</v>
      </c>
      <c r="C1742" t="s">
        <v>598</v>
      </c>
      <c r="D1742" t="s">
        <v>599</v>
      </c>
      <c r="E1742" t="s">
        <v>3876</v>
      </c>
      <c r="F1742" t="s">
        <v>599</v>
      </c>
      <c r="H1742" t="s">
        <v>3877</v>
      </c>
      <c r="I1742" t="s">
        <v>57</v>
      </c>
      <c r="J1742" t="s">
        <v>3878</v>
      </c>
      <c r="K1742">
        <v>671</v>
      </c>
      <c r="L1742">
        <v>671</v>
      </c>
      <c r="M1742">
        <v>0</v>
      </c>
      <c r="N1742">
        <v>656</v>
      </c>
      <c r="O1742">
        <v>0</v>
      </c>
      <c r="P1742">
        <v>998.26499999999999</v>
      </c>
      <c r="Q1742">
        <v>1031.095</v>
      </c>
      <c r="R1742">
        <v>20000</v>
      </c>
      <c r="S1742">
        <v>656600</v>
      </c>
      <c r="T1742">
        <v>0</v>
      </c>
      <c r="U1742">
        <v>0</v>
      </c>
      <c r="V1742">
        <v>656600</v>
      </c>
      <c r="W1742">
        <v>604</v>
      </c>
      <c r="X1742">
        <v>593617.55599999998</v>
      </c>
      <c r="Y1742">
        <v>594221.55599999998</v>
      </c>
      <c r="Z1742">
        <v>9.5</v>
      </c>
      <c r="AA1742">
        <v>3490487.33</v>
      </c>
      <c r="AB1742">
        <v>3491638.33</v>
      </c>
      <c r="AC1742">
        <v>0.90500000000000003</v>
      </c>
      <c r="AD1742">
        <v>1.0003</v>
      </c>
      <c r="AE1742">
        <v>9.5</v>
      </c>
      <c r="AH1742">
        <v>0</v>
      </c>
      <c r="AI1742">
        <v>0</v>
      </c>
      <c r="AJ1742">
        <v>0</v>
      </c>
      <c r="AK1742">
        <v>3449.5</v>
      </c>
      <c r="AL1742">
        <v>0</v>
      </c>
      <c r="AM1742" s="6"/>
    </row>
    <row r="1743" spans="1:39" ht="15" hidden="1" customHeight="1" x14ac:dyDescent="0.25">
      <c r="A1743">
        <v>3208</v>
      </c>
      <c r="B1743" t="s">
        <v>39</v>
      </c>
      <c r="C1743" t="s">
        <v>598</v>
      </c>
      <c r="D1743" t="s">
        <v>3809</v>
      </c>
      <c r="E1743" t="s">
        <v>3810</v>
      </c>
      <c r="F1743" t="s">
        <v>3809</v>
      </c>
      <c r="H1743" t="s">
        <v>3879</v>
      </c>
      <c r="I1743" t="s">
        <v>57</v>
      </c>
      <c r="J1743" t="s">
        <v>3880</v>
      </c>
      <c r="K1743">
        <v>364</v>
      </c>
      <c r="L1743">
        <v>364</v>
      </c>
      <c r="M1743">
        <v>0</v>
      </c>
      <c r="N1743">
        <v>364</v>
      </c>
      <c r="O1743">
        <v>0</v>
      </c>
      <c r="P1743">
        <v>396.80700000000002</v>
      </c>
      <c r="Q1743">
        <v>416.03699999999998</v>
      </c>
      <c r="R1743">
        <v>20000</v>
      </c>
      <c r="S1743">
        <v>384600</v>
      </c>
      <c r="T1743">
        <v>35000</v>
      </c>
      <c r="U1743">
        <v>0</v>
      </c>
      <c r="V1743">
        <v>419600</v>
      </c>
      <c r="W1743">
        <v>0</v>
      </c>
      <c r="X1743">
        <v>379738.54800000001</v>
      </c>
      <c r="Y1743">
        <v>379738.54800000001</v>
      </c>
      <c r="Z1743">
        <v>9.5</v>
      </c>
      <c r="AA1743">
        <v>2229065.5499999998</v>
      </c>
      <c r="AB1743">
        <v>4458130.7850000001</v>
      </c>
      <c r="AC1743">
        <v>0.90500000000000003</v>
      </c>
      <c r="AD1743">
        <v>2</v>
      </c>
      <c r="AE1743">
        <v>19</v>
      </c>
      <c r="AH1743">
        <v>0</v>
      </c>
      <c r="AI1743">
        <v>0</v>
      </c>
      <c r="AJ1743">
        <v>0</v>
      </c>
      <c r="AK1743">
        <v>2022.5</v>
      </c>
      <c r="AL1743">
        <v>0</v>
      </c>
      <c r="AM1743" s="6"/>
    </row>
    <row r="1744" spans="1:39" ht="15" hidden="1" customHeight="1" x14ac:dyDescent="0.25">
      <c r="A1744">
        <v>3210</v>
      </c>
      <c r="B1744" t="s">
        <v>39</v>
      </c>
      <c r="C1744" t="s">
        <v>39</v>
      </c>
      <c r="D1744" t="s">
        <v>2297</v>
      </c>
      <c r="E1744" t="s">
        <v>3881</v>
      </c>
      <c r="F1744" t="s">
        <v>2297</v>
      </c>
      <c r="H1744" t="s">
        <v>3882</v>
      </c>
      <c r="I1744" t="s">
        <v>57</v>
      </c>
      <c r="J1744" t="s">
        <v>3883</v>
      </c>
      <c r="K1744">
        <v>337</v>
      </c>
      <c r="L1744">
        <v>337</v>
      </c>
      <c r="M1744">
        <v>0</v>
      </c>
      <c r="N1744">
        <v>337</v>
      </c>
      <c r="O1744">
        <v>0</v>
      </c>
      <c r="P1744">
        <v>557.29999999999995</v>
      </c>
      <c r="Q1744">
        <v>576.18100000000004</v>
      </c>
      <c r="R1744">
        <v>20000</v>
      </c>
      <c r="S1744">
        <v>377620</v>
      </c>
      <c r="T1744">
        <v>40000</v>
      </c>
      <c r="U1744">
        <v>0</v>
      </c>
      <c r="V1744">
        <v>417620</v>
      </c>
      <c r="W1744">
        <v>0</v>
      </c>
      <c r="X1744">
        <v>377945.56800000003</v>
      </c>
      <c r="Y1744">
        <v>377945.56800000003</v>
      </c>
      <c r="Z1744">
        <v>9.5</v>
      </c>
      <c r="AA1744">
        <v>2218540.88</v>
      </c>
      <c r="AB1744">
        <v>2219331.88</v>
      </c>
      <c r="AC1744">
        <v>0.90500000000000003</v>
      </c>
      <c r="AD1744">
        <v>1.0004</v>
      </c>
      <c r="AE1744">
        <v>9.5</v>
      </c>
      <c r="AH1744">
        <v>0</v>
      </c>
      <c r="AI1744">
        <v>0</v>
      </c>
      <c r="AJ1744">
        <v>0</v>
      </c>
      <c r="AK1744">
        <v>2574</v>
      </c>
      <c r="AL1744">
        <v>0</v>
      </c>
      <c r="AM1744" s="6"/>
    </row>
    <row r="1745" spans="1:39" ht="15" hidden="1" customHeight="1" x14ac:dyDescent="0.25">
      <c r="A1745">
        <v>3211</v>
      </c>
      <c r="B1745" t="s">
        <v>39</v>
      </c>
      <c r="C1745" t="s">
        <v>598</v>
      </c>
      <c r="D1745" t="s">
        <v>598</v>
      </c>
      <c r="E1745" t="s">
        <v>3618</v>
      </c>
      <c r="F1745" t="s">
        <v>598</v>
      </c>
      <c r="H1745" t="s">
        <v>3884</v>
      </c>
      <c r="I1745" t="s">
        <v>57</v>
      </c>
      <c r="J1745" t="s">
        <v>3885</v>
      </c>
      <c r="K1745">
        <v>344</v>
      </c>
      <c r="L1745">
        <v>344</v>
      </c>
      <c r="M1745">
        <v>0</v>
      </c>
      <c r="N1745">
        <v>342</v>
      </c>
      <c r="O1745">
        <v>0</v>
      </c>
      <c r="P1745">
        <v>573.12400000000002</v>
      </c>
      <c r="Q1745">
        <v>599.23400000000004</v>
      </c>
      <c r="R1745">
        <v>20000</v>
      </c>
      <c r="S1745">
        <v>522200</v>
      </c>
      <c r="T1745">
        <v>60000</v>
      </c>
      <c r="U1745">
        <v>0</v>
      </c>
      <c r="V1745">
        <v>582200</v>
      </c>
      <c r="W1745">
        <v>0</v>
      </c>
      <c r="X1745">
        <v>495800</v>
      </c>
      <c r="Y1745">
        <v>495800</v>
      </c>
      <c r="Z1745">
        <v>14.84</v>
      </c>
      <c r="AA1745">
        <v>2913260</v>
      </c>
      <c r="AB1745">
        <v>2913060</v>
      </c>
      <c r="AC1745">
        <v>0.85160000000000002</v>
      </c>
      <c r="AD1745">
        <v>0.99990000000000001</v>
      </c>
      <c r="AE1745">
        <v>14.84</v>
      </c>
      <c r="AH1745">
        <v>0</v>
      </c>
      <c r="AI1745">
        <v>0</v>
      </c>
      <c r="AJ1745">
        <v>0</v>
      </c>
      <c r="AK1745">
        <v>2479</v>
      </c>
      <c r="AL1745">
        <v>0</v>
      </c>
      <c r="AM1745" s="6"/>
    </row>
    <row r="1746" spans="1:39" ht="15" hidden="1" customHeight="1" x14ac:dyDescent="0.25">
      <c r="A1746">
        <v>3212</v>
      </c>
      <c r="B1746" t="s">
        <v>39</v>
      </c>
      <c r="C1746" t="s">
        <v>598</v>
      </c>
      <c r="D1746" t="s">
        <v>1649</v>
      </c>
      <c r="E1746" t="s">
        <v>3827</v>
      </c>
      <c r="F1746" t="s">
        <v>1649</v>
      </c>
      <c r="H1746" t="s">
        <v>3886</v>
      </c>
      <c r="I1746" t="s">
        <v>378</v>
      </c>
      <c r="J1746" t="s">
        <v>3887</v>
      </c>
      <c r="K1746">
        <v>1487</v>
      </c>
      <c r="L1746">
        <v>1487</v>
      </c>
      <c r="M1746">
        <v>0</v>
      </c>
      <c r="N1746">
        <v>1</v>
      </c>
      <c r="O1746">
        <v>0</v>
      </c>
      <c r="P1746">
        <v>708.85199999999998</v>
      </c>
      <c r="Q1746">
        <v>717.82399999999996</v>
      </c>
      <c r="R1746">
        <v>20000</v>
      </c>
      <c r="S1746">
        <v>179440</v>
      </c>
      <c r="T1746">
        <v>85000</v>
      </c>
      <c r="U1746">
        <v>0</v>
      </c>
      <c r="V1746">
        <v>264440</v>
      </c>
      <c r="W1746">
        <v>247112.3</v>
      </c>
      <c r="X1746">
        <v>1089.162</v>
      </c>
      <c r="Y1746">
        <v>248201.462</v>
      </c>
      <c r="Z1746">
        <v>6.14</v>
      </c>
      <c r="AA1746">
        <v>2252884.71</v>
      </c>
      <c r="AB1746">
        <v>2313771.5</v>
      </c>
      <c r="AC1746">
        <v>0.93859999999999999</v>
      </c>
      <c r="AD1746">
        <v>1.0269999999999999</v>
      </c>
      <c r="AE1746">
        <v>6.31</v>
      </c>
      <c r="AH1746">
        <v>0</v>
      </c>
      <c r="AI1746">
        <v>0</v>
      </c>
      <c r="AJ1746">
        <v>0</v>
      </c>
      <c r="AK1746">
        <v>6</v>
      </c>
      <c r="AL1746">
        <v>0</v>
      </c>
      <c r="AM1746" s="6"/>
    </row>
    <row r="1747" spans="1:39" ht="15" hidden="1" customHeight="1" x14ac:dyDescent="0.25">
      <c r="A1747">
        <v>3213</v>
      </c>
      <c r="B1747" t="s">
        <v>39</v>
      </c>
      <c r="C1747" t="s">
        <v>598</v>
      </c>
      <c r="D1747" t="s">
        <v>1649</v>
      </c>
      <c r="E1747" t="s">
        <v>3888</v>
      </c>
      <c r="F1747" t="s">
        <v>1649</v>
      </c>
      <c r="H1747" t="s">
        <v>3889</v>
      </c>
      <c r="I1747" t="s">
        <v>57</v>
      </c>
      <c r="J1747" t="s">
        <v>3890</v>
      </c>
      <c r="K1747">
        <v>440</v>
      </c>
      <c r="L1747">
        <v>440</v>
      </c>
      <c r="M1747">
        <v>0</v>
      </c>
      <c r="N1747">
        <v>440</v>
      </c>
      <c r="O1747">
        <v>0</v>
      </c>
      <c r="P1747">
        <v>651.93700000000001</v>
      </c>
      <c r="Q1747">
        <v>669.59100000000001</v>
      </c>
      <c r="R1747">
        <v>20000</v>
      </c>
      <c r="S1747">
        <v>353080</v>
      </c>
      <c r="T1747">
        <v>143000</v>
      </c>
      <c r="U1747">
        <v>0</v>
      </c>
      <c r="V1747">
        <v>496080</v>
      </c>
      <c r="W1747">
        <v>0</v>
      </c>
      <c r="X1747">
        <v>448953.01899999997</v>
      </c>
      <c r="Y1747">
        <v>448953.01899999997</v>
      </c>
      <c r="Z1747">
        <v>9.5</v>
      </c>
      <c r="AA1747">
        <v>2635354.0499999998</v>
      </c>
      <c r="AB1747">
        <v>2635354.0499999998</v>
      </c>
      <c r="AC1747">
        <v>0.90500000000000003</v>
      </c>
      <c r="AD1747">
        <v>1</v>
      </c>
      <c r="AE1747">
        <v>9.5</v>
      </c>
      <c r="AH1747">
        <v>0</v>
      </c>
      <c r="AI1747">
        <v>0</v>
      </c>
      <c r="AJ1747">
        <v>0</v>
      </c>
      <c r="AK1747">
        <v>2697.5</v>
      </c>
      <c r="AL1747">
        <v>0</v>
      </c>
      <c r="AM1747" s="6"/>
    </row>
    <row r="1748" spans="1:39" ht="15" hidden="1" customHeight="1" x14ac:dyDescent="0.25">
      <c r="A1748">
        <v>3218</v>
      </c>
      <c r="B1748" t="s">
        <v>39</v>
      </c>
      <c r="C1748" t="s">
        <v>187</v>
      </c>
      <c r="D1748" t="s">
        <v>636</v>
      </c>
      <c r="E1748" t="s">
        <v>637</v>
      </c>
      <c r="F1748" t="s">
        <v>636</v>
      </c>
      <c r="H1748" t="s">
        <v>3891</v>
      </c>
      <c r="I1748" t="s">
        <v>57</v>
      </c>
      <c r="J1748" t="s">
        <v>3892</v>
      </c>
      <c r="K1748">
        <v>453</v>
      </c>
      <c r="L1748">
        <v>453</v>
      </c>
      <c r="M1748">
        <v>0</v>
      </c>
      <c r="N1748">
        <v>453</v>
      </c>
      <c r="O1748">
        <v>0</v>
      </c>
      <c r="P1748">
        <v>67.076999999999998</v>
      </c>
      <c r="Q1748">
        <v>103.066</v>
      </c>
      <c r="R1748">
        <v>20000</v>
      </c>
      <c r="S1748">
        <v>719780</v>
      </c>
      <c r="T1748">
        <v>72537</v>
      </c>
      <c r="U1748">
        <v>0</v>
      </c>
      <c r="V1748">
        <v>792317</v>
      </c>
      <c r="W1748">
        <v>0</v>
      </c>
      <c r="X1748">
        <v>651400.51199999999</v>
      </c>
      <c r="Y1748">
        <v>651400.51199999999</v>
      </c>
      <c r="Z1748">
        <v>17.79</v>
      </c>
      <c r="AA1748">
        <v>3823718.24</v>
      </c>
      <c r="AB1748">
        <v>7647438.2860000003</v>
      </c>
      <c r="AC1748">
        <v>0.82210000000000005</v>
      </c>
      <c r="AD1748">
        <v>2</v>
      </c>
      <c r="AE1748">
        <v>35.58</v>
      </c>
      <c r="AH1748">
        <v>0</v>
      </c>
      <c r="AI1748">
        <v>0</v>
      </c>
      <c r="AJ1748">
        <v>0</v>
      </c>
      <c r="AK1748">
        <v>3436</v>
      </c>
      <c r="AL1748">
        <v>0</v>
      </c>
      <c r="AM1748" s="6"/>
    </row>
    <row r="1749" spans="1:39" ht="15" hidden="1" customHeight="1" x14ac:dyDescent="0.25">
      <c r="A1749">
        <v>3220</v>
      </c>
      <c r="B1749" t="s">
        <v>39</v>
      </c>
      <c r="C1749" t="s">
        <v>39</v>
      </c>
      <c r="D1749" t="s">
        <v>2297</v>
      </c>
      <c r="E1749" t="s">
        <v>2298</v>
      </c>
      <c r="F1749" t="s">
        <v>2297</v>
      </c>
      <c r="H1749" t="s">
        <v>3893</v>
      </c>
      <c r="I1749" t="s">
        <v>79</v>
      </c>
      <c r="J1749" t="s">
        <v>3894</v>
      </c>
      <c r="K1749">
        <v>2</v>
      </c>
      <c r="L1749">
        <v>2</v>
      </c>
      <c r="M1749">
        <v>0</v>
      </c>
      <c r="N1749">
        <v>0</v>
      </c>
      <c r="O1749">
        <v>0</v>
      </c>
      <c r="P1749">
        <v>3683.8960000000002</v>
      </c>
      <c r="Q1749">
        <v>3762.1669999999999</v>
      </c>
      <c r="R1749">
        <v>20000</v>
      </c>
      <c r="S1749">
        <v>1565420</v>
      </c>
      <c r="T1749">
        <v>0</v>
      </c>
      <c r="U1749">
        <v>0</v>
      </c>
      <c r="V1749">
        <v>1565420</v>
      </c>
      <c r="W1749">
        <v>1478445</v>
      </c>
      <c r="X1749">
        <v>0</v>
      </c>
      <c r="Y1749">
        <v>1478445</v>
      </c>
      <c r="Z1749">
        <v>5.56</v>
      </c>
      <c r="AA1749">
        <v>1628474</v>
      </c>
      <c r="AB1749">
        <v>1620434</v>
      </c>
      <c r="AC1749">
        <v>0.94440000000000002</v>
      </c>
      <c r="AD1749">
        <v>0.99509999999999998</v>
      </c>
      <c r="AE1749">
        <v>5.53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 s="6"/>
    </row>
    <row r="1750" spans="1:39" ht="15" hidden="1" customHeight="1" x14ac:dyDescent="0.25">
      <c r="A1750">
        <v>3222</v>
      </c>
      <c r="B1750" t="s">
        <v>39</v>
      </c>
      <c r="C1750" t="s">
        <v>216</v>
      </c>
      <c r="D1750" t="s">
        <v>800</v>
      </c>
      <c r="E1750" t="s">
        <v>1166</v>
      </c>
      <c r="F1750" t="s">
        <v>800</v>
      </c>
      <c r="H1750" t="s">
        <v>3895</v>
      </c>
      <c r="I1750" t="s">
        <v>57</v>
      </c>
      <c r="J1750" t="s">
        <v>3896</v>
      </c>
      <c r="K1750">
        <v>474</v>
      </c>
      <c r="L1750">
        <v>474</v>
      </c>
      <c r="M1750">
        <v>0</v>
      </c>
      <c r="N1750">
        <v>469</v>
      </c>
      <c r="O1750">
        <v>0</v>
      </c>
      <c r="P1750">
        <v>628.43799999999999</v>
      </c>
      <c r="Q1750">
        <v>646.04700000000003</v>
      </c>
      <c r="R1750">
        <v>30000</v>
      </c>
      <c r="S1750">
        <v>528270</v>
      </c>
      <c r="T1750">
        <v>0</v>
      </c>
      <c r="U1750">
        <v>0</v>
      </c>
      <c r="V1750">
        <v>528270</v>
      </c>
      <c r="W1750">
        <v>207</v>
      </c>
      <c r="X1750">
        <v>477879.033</v>
      </c>
      <c r="Y1750">
        <v>478086.033</v>
      </c>
      <c r="Z1750">
        <v>9.5</v>
      </c>
      <c r="AA1750">
        <v>2783483.39</v>
      </c>
      <c r="AB1750">
        <v>2783359.39</v>
      </c>
      <c r="AC1750">
        <v>0.90500000000000003</v>
      </c>
      <c r="AD1750">
        <v>1</v>
      </c>
      <c r="AE1750">
        <v>9.5</v>
      </c>
      <c r="AH1750">
        <v>0</v>
      </c>
      <c r="AI1750">
        <v>0</v>
      </c>
      <c r="AJ1750">
        <v>0</v>
      </c>
      <c r="AK1750">
        <v>3553.4</v>
      </c>
      <c r="AL1750">
        <v>0</v>
      </c>
      <c r="AM1750" s="6"/>
    </row>
    <row r="1751" spans="1:39" ht="15" hidden="1" customHeight="1" x14ac:dyDescent="0.25">
      <c r="A1751">
        <v>3224</v>
      </c>
      <c r="B1751" t="s">
        <v>39</v>
      </c>
      <c r="C1751" t="s">
        <v>598</v>
      </c>
      <c r="D1751" t="s">
        <v>1649</v>
      </c>
      <c r="E1751" t="s">
        <v>3827</v>
      </c>
      <c r="F1751" t="s">
        <v>1649</v>
      </c>
      <c r="H1751" t="s">
        <v>3897</v>
      </c>
      <c r="I1751" t="s">
        <v>57</v>
      </c>
      <c r="J1751" t="s">
        <v>3898</v>
      </c>
      <c r="K1751">
        <v>1012</v>
      </c>
      <c r="L1751">
        <v>1012</v>
      </c>
      <c r="M1751">
        <v>0</v>
      </c>
      <c r="N1751">
        <v>1008</v>
      </c>
      <c r="O1751">
        <v>0</v>
      </c>
      <c r="P1751">
        <v>883.05700000000002</v>
      </c>
      <c r="Q1751">
        <v>904.49900000000002</v>
      </c>
      <c r="R1751">
        <v>20000</v>
      </c>
      <c r="S1751">
        <v>428840</v>
      </c>
      <c r="T1751">
        <v>987150</v>
      </c>
      <c r="U1751">
        <v>0</v>
      </c>
      <c r="V1751">
        <v>1415990</v>
      </c>
      <c r="W1751">
        <v>1087</v>
      </c>
      <c r="X1751">
        <v>1280381.416</v>
      </c>
      <c r="Y1751">
        <v>1281468.416</v>
      </c>
      <c r="Z1751">
        <v>9.5</v>
      </c>
      <c r="AA1751">
        <v>7526234.0999999996</v>
      </c>
      <c r="AB1751">
        <v>7516869.0999999996</v>
      </c>
      <c r="AC1751">
        <v>0.90500000000000003</v>
      </c>
      <c r="AD1751">
        <v>0.99880000000000002</v>
      </c>
      <c r="AE1751">
        <v>9.49</v>
      </c>
      <c r="AH1751">
        <v>0</v>
      </c>
      <c r="AI1751">
        <v>0</v>
      </c>
      <c r="AJ1751">
        <v>0</v>
      </c>
      <c r="AK1751">
        <v>6879</v>
      </c>
      <c r="AL1751">
        <v>0</v>
      </c>
      <c r="AM1751" s="6"/>
    </row>
    <row r="1752" spans="1:39" ht="15" hidden="1" customHeight="1" x14ac:dyDescent="0.25">
      <c r="A1752">
        <v>3226</v>
      </c>
      <c r="B1752" t="s">
        <v>39</v>
      </c>
      <c r="C1752" t="s">
        <v>216</v>
      </c>
      <c r="D1752" t="s">
        <v>2218</v>
      </c>
      <c r="E1752" t="s">
        <v>3899</v>
      </c>
      <c r="F1752" t="s">
        <v>2218</v>
      </c>
      <c r="H1752" t="s">
        <v>3900</v>
      </c>
      <c r="I1752" t="s">
        <v>57</v>
      </c>
      <c r="J1752" t="s">
        <v>3901</v>
      </c>
      <c r="K1752">
        <v>337</v>
      </c>
      <c r="L1752">
        <v>337</v>
      </c>
      <c r="M1752">
        <v>0</v>
      </c>
      <c r="N1752">
        <v>337</v>
      </c>
      <c r="O1752">
        <v>0</v>
      </c>
      <c r="P1752">
        <v>69.349000000000004</v>
      </c>
      <c r="Q1752">
        <v>95.515000000000001</v>
      </c>
      <c r="R1752">
        <v>20000</v>
      </c>
      <c r="S1752">
        <v>523320</v>
      </c>
      <c r="T1752">
        <v>0</v>
      </c>
      <c r="U1752">
        <v>80000</v>
      </c>
      <c r="V1752">
        <v>443320</v>
      </c>
      <c r="W1752">
        <v>0</v>
      </c>
      <c r="X1752">
        <v>369800</v>
      </c>
      <c r="Y1752">
        <v>369800</v>
      </c>
      <c r="Z1752">
        <v>16.579999999999998</v>
      </c>
      <c r="AA1752">
        <v>2170726</v>
      </c>
      <c r="AB1752">
        <v>4341552</v>
      </c>
      <c r="AC1752">
        <v>0.83420000000000005</v>
      </c>
      <c r="AD1752">
        <v>2</v>
      </c>
      <c r="AE1752">
        <v>33.159999999999997</v>
      </c>
      <c r="AH1752">
        <v>0</v>
      </c>
      <c r="AI1752">
        <v>0</v>
      </c>
      <c r="AJ1752">
        <v>0</v>
      </c>
      <c r="AK1752">
        <v>1849</v>
      </c>
      <c r="AL1752">
        <v>0</v>
      </c>
      <c r="AM1752" s="6"/>
    </row>
    <row r="1753" spans="1:39" ht="15" hidden="1" customHeight="1" x14ac:dyDescent="0.25">
      <c r="A1753">
        <v>3228</v>
      </c>
      <c r="B1753" t="s">
        <v>39</v>
      </c>
      <c r="C1753" t="s">
        <v>598</v>
      </c>
      <c r="D1753" t="s">
        <v>1948</v>
      </c>
      <c r="E1753" t="s">
        <v>3832</v>
      </c>
      <c r="F1753" t="s">
        <v>1948</v>
      </c>
      <c r="H1753" t="s">
        <v>3902</v>
      </c>
      <c r="I1753" t="s">
        <v>57</v>
      </c>
      <c r="J1753" t="s">
        <v>3903</v>
      </c>
      <c r="K1753">
        <v>468</v>
      </c>
      <c r="L1753">
        <v>468</v>
      </c>
      <c r="M1753">
        <v>0</v>
      </c>
      <c r="N1753">
        <v>467</v>
      </c>
      <c r="O1753">
        <v>0</v>
      </c>
      <c r="P1753">
        <v>687.4</v>
      </c>
      <c r="Q1753">
        <v>738.02</v>
      </c>
      <c r="R1753">
        <v>20000</v>
      </c>
      <c r="S1753">
        <v>1012400</v>
      </c>
      <c r="T1753">
        <v>0</v>
      </c>
      <c r="U1753">
        <v>0</v>
      </c>
      <c r="V1753">
        <v>1012400</v>
      </c>
      <c r="W1753">
        <v>0</v>
      </c>
      <c r="X1753">
        <v>520400</v>
      </c>
      <c r="Y1753">
        <v>520400</v>
      </c>
      <c r="Z1753">
        <v>48.6</v>
      </c>
      <c r="AA1753">
        <v>3054748</v>
      </c>
      <c r="AB1753">
        <v>3856003</v>
      </c>
      <c r="AC1753">
        <v>0.51400000000000001</v>
      </c>
      <c r="AD1753">
        <v>1.2623</v>
      </c>
      <c r="AE1753">
        <v>61.35</v>
      </c>
      <c r="AH1753">
        <v>0</v>
      </c>
      <c r="AI1753">
        <v>0</v>
      </c>
      <c r="AJ1753">
        <v>0</v>
      </c>
      <c r="AK1753">
        <v>2602</v>
      </c>
      <c r="AL1753">
        <v>0</v>
      </c>
      <c r="AM1753" s="6"/>
    </row>
    <row r="1754" spans="1:39" ht="15" hidden="1" customHeight="1" x14ac:dyDescent="0.25">
      <c r="A1754">
        <v>3229</v>
      </c>
      <c r="B1754" t="s">
        <v>39</v>
      </c>
      <c r="C1754" t="s">
        <v>598</v>
      </c>
      <c r="D1754" t="s">
        <v>1948</v>
      </c>
      <c r="E1754" t="s">
        <v>3832</v>
      </c>
      <c r="F1754" t="s">
        <v>1948</v>
      </c>
      <c r="H1754" t="s">
        <v>3904</v>
      </c>
      <c r="I1754" t="s">
        <v>57</v>
      </c>
      <c r="J1754" t="s">
        <v>3905</v>
      </c>
      <c r="K1754">
        <v>294</v>
      </c>
      <c r="L1754">
        <v>294</v>
      </c>
      <c r="M1754">
        <v>0</v>
      </c>
      <c r="N1754">
        <v>294</v>
      </c>
      <c r="O1754">
        <v>0</v>
      </c>
      <c r="P1754">
        <v>343.67599999999999</v>
      </c>
      <c r="Q1754">
        <v>366.58300000000003</v>
      </c>
      <c r="R1754">
        <v>20000</v>
      </c>
      <c r="S1754">
        <v>458140</v>
      </c>
      <c r="T1754">
        <v>0</v>
      </c>
      <c r="U1754">
        <v>70000</v>
      </c>
      <c r="V1754">
        <v>388140</v>
      </c>
      <c r="W1754">
        <v>0</v>
      </c>
      <c r="X1754">
        <v>330200</v>
      </c>
      <c r="Y1754">
        <v>330200</v>
      </c>
      <c r="Z1754">
        <v>14.93</v>
      </c>
      <c r="AA1754">
        <v>1938274</v>
      </c>
      <c r="AB1754">
        <v>1938274</v>
      </c>
      <c r="AC1754">
        <v>0.85070000000000001</v>
      </c>
      <c r="AD1754">
        <v>1</v>
      </c>
      <c r="AE1754">
        <v>14.93</v>
      </c>
      <c r="AH1754">
        <v>0</v>
      </c>
      <c r="AI1754">
        <v>0</v>
      </c>
      <c r="AJ1754">
        <v>0</v>
      </c>
      <c r="AK1754">
        <v>1651</v>
      </c>
      <c r="AL1754">
        <v>0</v>
      </c>
      <c r="AM1754" s="6"/>
    </row>
    <row r="1755" spans="1:39" ht="15" hidden="1" customHeight="1" x14ac:dyDescent="0.25">
      <c r="A1755">
        <v>3230</v>
      </c>
      <c r="B1755" t="s">
        <v>39</v>
      </c>
      <c r="C1755" t="s">
        <v>39</v>
      </c>
      <c r="D1755" t="s">
        <v>2297</v>
      </c>
      <c r="E1755" t="s">
        <v>3858</v>
      </c>
      <c r="F1755" t="s">
        <v>2297</v>
      </c>
      <c r="H1755" t="s">
        <v>3906</v>
      </c>
      <c r="I1755" t="s">
        <v>57</v>
      </c>
      <c r="J1755" t="s">
        <v>3907</v>
      </c>
      <c r="K1755">
        <v>616</v>
      </c>
      <c r="L1755">
        <v>616</v>
      </c>
      <c r="M1755">
        <v>0</v>
      </c>
      <c r="N1755">
        <v>616</v>
      </c>
      <c r="O1755">
        <v>0</v>
      </c>
      <c r="P1755">
        <v>945.22400000000005</v>
      </c>
      <c r="Q1755">
        <v>981.84400000000005</v>
      </c>
      <c r="R1755">
        <v>20000</v>
      </c>
      <c r="S1755">
        <v>732400</v>
      </c>
      <c r="T1755">
        <v>178500</v>
      </c>
      <c r="U1755">
        <v>0</v>
      </c>
      <c r="V1755">
        <v>910900</v>
      </c>
      <c r="W1755">
        <v>0</v>
      </c>
      <c r="X1755">
        <v>824366.21900000004</v>
      </c>
      <c r="Y1755">
        <v>824366.21900000004</v>
      </c>
      <c r="Z1755">
        <v>9.5</v>
      </c>
      <c r="AA1755">
        <v>4839030.76</v>
      </c>
      <c r="AB1755">
        <v>4839030.76</v>
      </c>
      <c r="AC1755">
        <v>0.90500000000000003</v>
      </c>
      <c r="AD1755">
        <v>1</v>
      </c>
      <c r="AE1755">
        <v>9.5</v>
      </c>
      <c r="AH1755">
        <v>0</v>
      </c>
      <c r="AI1755">
        <v>0</v>
      </c>
      <c r="AJ1755">
        <v>0</v>
      </c>
      <c r="AK1755">
        <v>4595</v>
      </c>
      <c r="AL1755">
        <v>0</v>
      </c>
      <c r="AM1755" s="6"/>
    </row>
    <row r="1756" spans="1:39" ht="15" hidden="1" customHeight="1" x14ac:dyDescent="0.25">
      <c r="A1756">
        <v>3231</v>
      </c>
      <c r="B1756" t="s">
        <v>39</v>
      </c>
      <c r="C1756" t="s">
        <v>216</v>
      </c>
      <c r="D1756" t="s">
        <v>2218</v>
      </c>
      <c r="E1756" t="s">
        <v>3773</v>
      </c>
      <c r="F1756" t="s">
        <v>2218</v>
      </c>
      <c r="H1756" t="s">
        <v>3908</v>
      </c>
      <c r="I1756" t="s">
        <v>57</v>
      </c>
      <c r="J1756" t="s">
        <v>3909</v>
      </c>
      <c r="K1756">
        <v>194</v>
      </c>
      <c r="L1756">
        <v>194</v>
      </c>
      <c r="M1756">
        <v>0</v>
      </c>
      <c r="N1756">
        <v>186</v>
      </c>
      <c r="O1756">
        <v>0</v>
      </c>
      <c r="P1756">
        <v>491.22300000000001</v>
      </c>
      <c r="Q1756">
        <v>516.65</v>
      </c>
      <c r="R1756">
        <v>20000</v>
      </c>
      <c r="S1756">
        <v>508540</v>
      </c>
      <c r="T1756">
        <v>0</v>
      </c>
      <c r="U1756">
        <v>24000</v>
      </c>
      <c r="V1756">
        <v>484540</v>
      </c>
      <c r="W1756">
        <v>238</v>
      </c>
      <c r="X1756">
        <v>217100</v>
      </c>
      <c r="Y1756">
        <v>217338</v>
      </c>
      <c r="Z1756">
        <v>55.15</v>
      </c>
      <c r="AA1756">
        <v>1277274.44</v>
      </c>
      <c r="AB1756">
        <v>2550974.44</v>
      </c>
      <c r="AC1756">
        <v>0.44850000000000001</v>
      </c>
      <c r="AD1756">
        <v>1.9972000000000001</v>
      </c>
      <c r="AE1756">
        <v>110.15</v>
      </c>
      <c r="AH1756">
        <v>0</v>
      </c>
      <c r="AI1756">
        <v>0</v>
      </c>
      <c r="AJ1756">
        <v>0</v>
      </c>
      <c r="AK1756">
        <v>1085.5</v>
      </c>
      <c r="AL1756">
        <v>0</v>
      </c>
      <c r="AM1756" s="6"/>
    </row>
    <row r="1757" spans="1:39" ht="15" hidden="1" customHeight="1" x14ac:dyDescent="0.25">
      <c r="A1757">
        <v>3232</v>
      </c>
      <c r="B1757" t="s">
        <v>39</v>
      </c>
      <c r="C1757" t="s">
        <v>187</v>
      </c>
      <c r="D1757" t="s">
        <v>636</v>
      </c>
      <c r="E1757" t="s">
        <v>3910</v>
      </c>
      <c r="F1757" t="s">
        <v>636</v>
      </c>
      <c r="H1757" t="s">
        <v>3911</v>
      </c>
      <c r="I1757" t="s">
        <v>57</v>
      </c>
      <c r="J1757" t="s">
        <v>3912</v>
      </c>
      <c r="K1757">
        <v>1069</v>
      </c>
      <c r="L1757">
        <v>1069</v>
      </c>
      <c r="M1757">
        <v>0</v>
      </c>
      <c r="N1757">
        <v>1068</v>
      </c>
      <c r="O1757">
        <v>0</v>
      </c>
      <c r="P1757">
        <v>1099.8699999999999</v>
      </c>
      <c r="Q1757">
        <v>1155.895</v>
      </c>
      <c r="R1757">
        <v>20000</v>
      </c>
      <c r="S1757">
        <v>1120500</v>
      </c>
      <c r="T1757">
        <v>252382</v>
      </c>
      <c r="U1757">
        <v>0</v>
      </c>
      <c r="V1757">
        <v>1372882</v>
      </c>
      <c r="W1757">
        <v>229</v>
      </c>
      <c r="X1757">
        <v>1242231.5859999999</v>
      </c>
      <c r="Y1757">
        <v>1242460.5859999999</v>
      </c>
      <c r="Z1757">
        <v>9.5</v>
      </c>
      <c r="AA1757">
        <v>7233827.8700000001</v>
      </c>
      <c r="AB1757">
        <v>14523800.457</v>
      </c>
      <c r="AC1757">
        <v>0.90500000000000003</v>
      </c>
      <c r="AD1757">
        <v>2.0078</v>
      </c>
      <c r="AE1757">
        <v>19.07</v>
      </c>
      <c r="AH1757">
        <v>0</v>
      </c>
      <c r="AI1757">
        <v>0</v>
      </c>
      <c r="AJ1757">
        <v>0</v>
      </c>
      <c r="AK1757">
        <v>8112</v>
      </c>
      <c r="AL1757">
        <v>0</v>
      </c>
      <c r="AM1757" s="6"/>
    </row>
    <row r="1758" spans="1:39" ht="15" hidden="1" customHeight="1" x14ac:dyDescent="0.25">
      <c r="A1758">
        <v>3234</v>
      </c>
      <c r="B1758" t="s">
        <v>39</v>
      </c>
      <c r="C1758" t="s">
        <v>598</v>
      </c>
      <c r="D1758" t="s">
        <v>1948</v>
      </c>
      <c r="E1758" t="s">
        <v>1949</v>
      </c>
      <c r="F1758" t="s">
        <v>1948</v>
      </c>
      <c r="H1758" t="s">
        <v>3913</v>
      </c>
      <c r="I1758" t="s">
        <v>57</v>
      </c>
      <c r="J1758" t="s">
        <v>3914</v>
      </c>
      <c r="K1758">
        <v>649</v>
      </c>
      <c r="L1758">
        <v>649</v>
      </c>
      <c r="M1758">
        <v>0</v>
      </c>
      <c r="N1758">
        <v>646</v>
      </c>
      <c r="O1758">
        <v>0</v>
      </c>
      <c r="P1758">
        <v>768.97400000000005</v>
      </c>
      <c r="Q1758">
        <v>792.69500000000005</v>
      </c>
      <c r="R1758">
        <v>20000</v>
      </c>
      <c r="S1758">
        <v>474420</v>
      </c>
      <c r="T1758">
        <v>570000</v>
      </c>
      <c r="U1758">
        <v>0</v>
      </c>
      <c r="V1758">
        <v>1044420</v>
      </c>
      <c r="W1758">
        <v>0</v>
      </c>
      <c r="X1758">
        <v>889000</v>
      </c>
      <c r="Y1758">
        <v>889000</v>
      </c>
      <c r="Z1758">
        <v>14.88</v>
      </c>
      <c r="AA1758">
        <v>5218430</v>
      </c>
      <c r="AB1758">
        <v>5218430</v>
      </c>
      <c r="AC1758">
        <v>0.85119999999999996</v>
      </c>
      <c r="AD1758">
        <v>1</v>
      </c>
      <c r="AE1758">
        <v>14.88</v>
      </c>
      <c r="AH1758">
        <v>0</v>
      </c>
      <c r="AI1758">
        <v>0</v>
      </c>
      <c r="AJ1758">
        <v>0</v>
      </c>
      <c r="AK1758">
        <v>4445</v>
      </c>
      <c r="AL1758">
        <v>0</v>
      </c>
      <c r="AM1758" s="6"/>
    </row>
    <row r="1759" spans="1:39" ht="15" hidden="1" customHeight="1" x14ac:dyDescent="0.25">
      <c r="A1759">
        <v>3238</v>
      </c>
      <c r="B1759" t="s">
        <v>39</v>
      </c>
      <c r="C1759" t="s">
        <v>598</v>
      </c>
      <c r="D1759" t="s">
        <v>1948</v>
      </c>
      <c r="E1759" t="s">
        <v>3837</v>
      </c>
      <c r="F1759" t="s">
        <v>1948</v>
      </c>
      <c r="H1759" t="s">
        <v>3915</v>
      </c>
      <c r="I1759" t="s">
        <v>57</v>
      </c>
      <c r="J1759" t="s">
        <v>3916</v>
      </c>
      <c r="K1759">
        <v>376</v>
      </c>
      <c r="L1759">
        <v>376</v>
      </c>
      <c r="M1759">
        <v>0</v>
      </c>
      <c r="N1759">
        <v>376</v>
      </c>
      <c r="O1759">
        <v>0</v>
      </c>
      <c r="P1759">
        <v>474.78</v>
      </c>
      <c r="Q1759">
        <v>491.65499999999997</v>
      </c>
      <c r="R1759">
        <v>20000</v>
      </c>
      <c r="S1759">
        <v>337500</v>
      </c>
      <c r="T1759">
        <v>322000</v>
      </c>
      <c r="U1759">
        <v>0</v>
      </c>
      <c r="V1759">
        <v>659500</v>
      </c>
      <c r="W1759">
        <v>0</v>
      </c>
      <c r="X1759">
        <v>561500</v>
      </c>
      <c r="Y1759">
        <v>561500</v>
      </c>
      <c r="Z1759">
        <v>14.86</v>
      </c>
      <c r="AA1759">
        <v>3296005</v>
      </c>
      <c r="AB1759">
        <v>3296005</v>
      </c>
      <c r="AC1759">
        <v>0.85140000000000005</v>
      </c>
      <c r="AD1759">
        <v>1</v>
      </c>
      <c r="AE1759">
        <v>14.86</v>
      </c>
      <c r="AH1759">
        <v>0</v>
      </c>
      <c r="AI1759">
        <v>0</v>
      </c>
      <c r="AJ1759">
        <v>0</v>
      </c>
      <c r="AK1759">
        <v>2807.5</v>
      </c>
      <c r="AL1759">
        <v>0</v>
      </c>
      <c r="AM1759" s="6"/>
    </row>
    <row r="1760" spans="1:39" ht="15" hidden="1" customHeight="1" x14ac:dyDescent="0.25">
      <c r="A1760">
        <v>3239</v>
      </c>
      <c r="B1760" t="s">
        <v>39</v>
      </c>
      <c r="C1760" t="s">
        <v>39</v>
      </c>
      <c r="D1760" t="s">
        <v>2297</v>
      </c>
      <c r="E1760" t="s">
        <v>3881</v>
      </c>
      <c r="F1760" t="s">
        <v>2297</v>
      </c>
      <c r="H1760" t="s">
        <v>3917</v>
      </c>
      <c r="I1760" t="s">
        <v>57</v>
      </c>
      <c r="J1760" t="s">
        <v>3918</v>
      </c>
      <c r="K1760">
        <v>437</v>
      </c>
      <c r="L1760">
        <v>437</v>
      </c>
      <c r="M1760">
        <v>0</v>
      </c>
      <c r="N1760">
        <v>436</v>
      </c>
      <c r="O1760">
        <v>0</v>
      </c>
      <c r="P1760">
        <v>693.89400000000001</v>
      </c>
      <c r="Q1760">
        <v>718.29</v>
      </c>
      <c r="R1760">
        <v>20000</v>
      </c>
      <c r="S1760">
        <v>487920</v>
      </c>
      <c r="T1760">
        <v>40000</v>
      </c>
      <c r="U1760">
        <v>0</v>
      </c>
      <c r="V1760">
        <v>527920</v>
      </c>
      <c r="W1760">
        <v>34</v>
      </c>
      <c r="X1760">
        <v>477734.49900000001</v>
      </c>
      <c r="Y1760">
        <v>477768.49900000001</v>
      </c>
      <c r="Z1760">
        <v>9.5</v>
      </c>
      <c r="AA1760">
        <v>2804810.07</v>
      </c>
      <c r="AB1760">
        <v>2804302.07</v>
      </c>
      <c r="AC1760">
        <v>0.90500000000000003</v>
      </c>
      <c r="AD1760">
        <v>0.99980000000000002</v>
      </c>
      <c r="AE1760">
        <v>9.5</v>
      </c>
      <c r="AH1760">
        <v>0</v>
      </c>
      <c r="AI1760">
        <v>0</v>
      </c>
      <c r="AJ1760">
        <v>0</v>
      </c>
      <c r="AK1760">
        <v>3448.5</v>
      </c>
      <c r="AL1760">
        <v>0</v>
      </c>
      <c r="AM1760" s="6"/>
    </row>
    <row r="1761" spans="1:39" ht="15" hidden="1" customHeight="1" x14ac:dyDescent="0.25">
      <c r="A1761">
        <v>3242</v>
      </c>
      <c r="B1761" t="s">
        <v>39</v>
      </c>
      <c r="C1761" t="s">
        <v>598</v>
      </c>
      <c r="D1761" t="s">
        <v>1649</v>
      </c>
      <c r="E1761" t="s">
        <v>3863</v>
      </c>
      <c r="F1761" t="s">
        <v>1649</v>
      </c>
      <c r="H1761" t="s">
        <v>3919</v>
      </c>
      <c r="I1761" t="s">
        <v>57</v>
      </c>
      <c r="J1761" t="s">
        <v>3920</v>
      </c>
      <c r="K1761">
        <v>1232</v>
      </c>
      <c r="L1761">
        <v>1232</v>
      </c>
      <c r="M1761">
        <v>0</v>
      </c>
      <c r="N1761">
        <v>1231</v>
      </c>
      <c r="O1761">
        <v>0</v>
      </c>
      <c r="P1761">
        <v>710.54899999999998</v>
      </c>
      <c r="Q1761">
        <v>727.976</v>
      </c>
      <c r="R1761">
        <v>20000</v>
      </c>
      <c r="S1761">
        <v>348540</v>
      </c>
      <c r="T1761">
        <v>1179640</v>
      </c>
      <c r="U1761">
        <v>0</v>
      </c>
      <c r="V1761">
        <v>1528180</v>
      </c>
      <c r="W1761">
        <v>37</v>
      </c>
      <c r="X1761">
        <v>1382963.757</v>
      </c>
      <c r="Y1761">
        <v>1383000.757</v>
      </c>
      <c r="Z1761">
        <v>9.5</v>
      </c>
      <c r="AA1761">
        <v>8118525.96</v>
      </c>
      <c r="AB1761">
        <v>8118000.96</v>
      </c>
      <c r="AC1761">
        <v>0.90500000000000003</v>
      </c>
      <c r="AD1761">
        <v>0.99990000000000001</v>
      </c>
      <c r="AE1761">
        <v>9.5</v>
      </c>
      <c r="AH1761">
        <v>0</v>
      </c>
      <c r="AI1761">
        <v>0</v>
      </c>
      <c r="AJ1761">
        <v>0</v>
      </c>
      <c r="AK1761">
        <v>7394.5</v>
      </c>
      <c r="AL1761">
        <v>0</v>
      </c>
      <c r="AM1761" s="6"/>
    </row>
    <row r="1762" spans="1:39" ht="15" hidden="1" customHeight="1" x14ac:dyDescent="0.25">
      <c r="A1762">
        <v>3245</v>
      </c>
      <c r="B1762" t="s">
        <v>39</v>
      </c>
      <c r="C1762" t="s">
        <v>598</v>
      </c>
      <c r="D1762" t="s">
        <v>599</v>
      </c>
      <c r="E1762" t="s">
        <v>3876</v>
      </c>
      <c r="F1762" t="s">
        <v>599</v>
      </c>
      <c r="H1762" t="s">
        <v>3921</v>
      </c>
      <c r="I1762" t="s">
        <v>43</v>
      </c>
      <c r="J1762" t="s">
        <v>3922</v>
      </c>
      <c r="K1762">
        <v>2711</v>
      </c>
      <c r="L1762">
        <v>2711</v>
      </c>
      <c r="M1762">
        <v>0</v>
      </c>
      <c r="N1762">
        <v>0</v>
      </c>
      <c r="O1762">
        <v>0</v>
      </c>
      <c r="P1762">
        <v>748.04</v>
      </c>
      <c r="Q1762">
        <v>760.745</v>
      </c>
      <c r="R1762">
        <v>20000</v>
      </c>
      <c r="S1762">
        <v>254100</v>
      </c>
      <c r="T1762">
        <v>0</v>
      </c>
      <c r="U1762">
        <v>0</v>
      </c>
      <c r="V1762">
        <v>254100</v>
      </c>
      <c r="W1762">
        <v>209348.67</v>
      </c>
      <c r="X1762">
        <v>0</v>
      </c>
      <c r="Y1762">
        <v>209348.67</v>
      </c>
      <c r="Z1762">
        <v>17.61</v>
      </c>
      <c r="AA1762">
        <v>2083385.92</v>
      </c>
      <c r="AB1762">
        <v>2167165.9900000002</v>
      </c>
      <c r="AC1762">
        <v>0.82389999999999997</v>
      </c>
      <c r="AD1762">
        <v>1.0402</v>
      </c>
      <c r="AE1762">
        <v>18.32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 s="6"/>
    </row>
    <row r="1763" spans="1:39" ht="15" hidden="1" customHeight="1" x14ac:dyDescent="0.25">
      <c r="A1763">
        <v>3246</v>
      </c>
      <c r="B1763" t="s">
        <v>39</v>
      </c>
      <c r="C1763" t="s">
        <v>598</v>
      </c>
      <c r="D1763" t="s">
        <v>1649</v>
      </c>
      <c r="E1763" t="s">
        <v>3888</v>
      </c>
      <c r="F1763" t="s">
        <v>1649</v>
      </c>
      <c r="H1763" t="s">
        <v>3923</v>
      </c>
      <c r="I1763" t="s">
        <v>57</v>
      </c>
      <c r="J1763" t="s">
        <v>3924</v>
      </c>
      <c r="K1763">
        <v>307</v>
      </c>
      <c r="L1763">
        <v>307</v>
      </c>
      <c r="M1763">
        <v>0</v>
      </c>
      <c r="N1763">
        <v>307</v>
      </c>
      <c r="O1763">
        <v>0</v>
      </c>
      <c r="P1763">
        <v>579.56299999999999</v>
      </c>
      <c r="Q1763">
        <v>604.42600000000004</v>
      </c>
      <c r="R1763">
        <v>20000</v>
      </c>
      <c r="S1763">
        <v>497260</v>
      </c>
      <c r="T1763">
        <v>0</v>
      </c>
      <c r="U1763">
        <v>80000</v>
      </c>
      <c r="V1763">
        <v>417260</v>
      </c>
      <c r="W1763">
        <v>0</v>
      </c>
      <c r="X1763">
        <v>376600</v>
      </c>
      <c r="Y1763">
        <v>376600</v>
      </c>
      <c r="Z1763">
        <v>9.74</v>
      </c>
      <c r="AA1763">
        <v>2210642</v>
      </c>
      <c r="AB1763">
        <v>2217160</v>
      </c>
      <c r="AC1763">
        <v>0.90259999999999996</v>
      </c>
      <c r="AD1763">
        <v>1.0028999999999999</v>
      </c>
      <c r="AE1763">
        <v>9.77</v>
      </c>
      <c r="AH1763">
        <v>0</v>
      </c>
      <c r="AI1763">
        <v>0</v>
      </c>
      <c r="AJ1763">
        <v>0</v>
      </c>
      <c r="AK1763">
        <v>1855</v>
      </c>
      <c r="AL1763">
        <v>0</v>
      </c>
      <c r="AM1763" s="6"/>
    </row>
    <row r="1764" spans="1:39" ht="15" hidden="1" customHeight="1" x14ac:dyDescent="0.25">
      <c r="A1764">
        <v>3247</v>
      </c>
      <c r="B1764" t="s">
        <v>39</v>
      </c>
      <c r="C1764" t="s">
        <v>216</v>
      </c>
      <c r="D1764" t="s">
        <v>2218</v>
      </c>
      <c r="E1764" t="s">
        <v>3804</v>
      </c>
      <c r="F1764" t="s">
        <v>2218</v>
      </c>
      <c r="H1764" t="s">
        <v>3925</v>
      </c>
      <c r="I1764" t="s">
        <v>57</v>
      </c>
      <c r="J1764" t="s">
        <v>3926</v>
      </c>
      <c r="K1764">
        <v>314</v>
      </c>
      <c r="L1764">
        <v>314</v>
      </c>
      <c r="M1764">
        <v>0</v>
      </c>
      <c r="N1764">
        <v>313</v>
      </c>
      <c r="O1764">
        <v>0</v>
      </c>
      <c r="P1764">
        <v>595.39599999999996</v>
      </c>
      <c r="Q1764">
        <v>602.98500000000001</v>
      </c>
      <c r="R1764">
        <v>20000</v>
      </c>
      <c r="S1764">
        <v>151780</v>
      </c>
      <c r="T1764">
        <v>235600</v>
      </c>
      <c r="U1764">
        <v>0</v>
      </c>
      <c r="V1764">
        <v>387380</v>
      </c>
      <c r="W1764">
        <v>3</v>
      </c>
      <c r="X1764">
        <v>350576.185</v>
      </c>
      <c r="Y1764">
        <v>350579.185</v>
      </c>
      <c r="Z1764">
        <v>9.5</v>
      </c>
      <c r="AA1764">
        <v>2058148.86</v>
      </c>
      <c r="AB1764">
        <v>4115764.9649999999</v>
      </c>
      <c r="AC1764">
        <v>0.90500000000000003</v>
      </c>
      <c r="AD1764">
        <v>1.9997</v>
      </c>
      <c r="AE1764">
        <v>19</v>
      </c>
      <c r="AH1764">
        <v>0</v>
      </c>
      <c r="AI1764">
        <v>0</v>
      </c>
      <c r="AJ1764">
        <v>0</v>
      </c>
      <c r="AK1764">
        <v>1760</v>
      </c>
      <c r="AL1764">
        <v>0</v>
      </c>
      <c r="AM1764" s="6"/>
    </row>
    <row r="1765" spans="1:39" ht="15" hidden="1" customHeight="1" x14ac:dyDescent="0.25">
      <c r="A1765">
        <v>3248</v>
      </c>
      <c r="B1765" t="s">
        <v>39</v>
      </c>
      <c r="C1765" t="s">
        <v>598</v>
      </c>
      <c r="D1765" t="s">
        <v>3809</v>
      </c>
      <c r="E1765" t="s">
        <v>3810</v>
      </c>
      <c r="F1765" t="s">
        <v>3809</v>
      </c>
      <c r="H1765" t="s">
        <v>3927</v>
      </c>
      <c r="I1765" t="s">
        <v>57</v>
      </c>
      <c r="J1765" t="s">
        <v>3928</v>
      </c>
      <c r="K1765">
        <v>375</v>
      </c>
      <c r="L1765">
        <v>375</v>
      </c>
      <c r="M1765">
        <v>0</v>
      </c>
      <c r="N1765">
        <v>373</v>
      </c>
      <c r="O1765">
        <v>0</v>
      </c>
      <c r="P1765">
        <v>402.49</v>
      </c>
      <c r="Q1765">
        <v>427.21199999999999</v>
      </c>
      <c r="R1765">
        <v>20000</v>
      </c>
      <c r="S1765">
        <v>494440</v>
      </c>
      <c r="T1765">
        <v>0</v>
      </c>
      <c r="U1765">
        <v>20000</v>
      </c>
      <c r="V1765">
        <v>474440</v>
      </c>
      <c r="W1765">
        <v>62</v>
      </c>
      <c r="X1765">
        <v>429305.12400000001</v>
      </c>
      <c r="Y1765">
        <v>429367.12400000001</v>
      </c>
      <c r="Z1765">
        <v>9.5</v>
      </c>
      <c r="AA1765">
        <v>2520983.11</v>
      </c>
      <c r="AB1765">
        <v>5042121.1610000003</v>
      </c>
      <c r="AC1765">
        <v>0.90500000000000003</v>
      </c>
      <c r="AD1765">
        <v>2.0001000000000002</v>
      </c>
      <c r="AE1765">
        <v>19</v>
      </c>
      <c r="AH1765">
        <v>0</v>
      </c>
      <c r="AI1765">
        <v>0</v>
      </c>
      <c r="AJ1765">
        <v>0</v>
      </c>
      <c r="AK1765">
        <v>2154</v>
      </c>
      <c r="AL1765">
        <v>0</v>
      </c>
      <c r="AM1765" s="6"/>
    </row>
    <row r="1766" spans="1:39" ht="15" hidden="1" customHeight="1" x14ac:dyDescent="0.25">
      <c r="A1766">
        <v>3250</v>
      </c>
      <c r="B1766" t="s">
        <v>39</v>
      </c>
      <c r="C1766" t="s">
        <v>598</v>
      </c>
      <c r="D1766" t="s">
        <v>1649</v>
      </c>
      <c r="E1766" t="s">
        <v>1650</v>
      </c>
      <c r="F1766" t="s">
        <v>1649</v>
      </c>
      <c r="H1766" t="s">
        <v>3929</v>
      </c>
      <c r="I1766" t="s">
        <v>57</v>
      </c>
      <c r="J1766" t="s">
        <v>3930</v>
      </c>
      <c r="K1766">
        <v>475</v>
      </c>
      <c r="L1766">
        <v>475</v>
      </c>
      <c r="M1766">
        <v>0</v>
      </c>
      <c r="N1766">
        <v>475</v>
      </c>
      <c r="O1766">
        <v>0</v>
      </c>
      <c r="P1766">
        <v>487.41199999999998</v>
      </c>
      <c r="Q1766">
        <v>487.41199999999998</v>
      </c>
      <c r="R1766">
        <v>20000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H1766">
        <v>0</v>
      </c>
      <c r="AI1766">
        <v>0</v>
      </c>
      <c r="AJ1766">
        <v>0</v>
      </c>
      <c r="AK1766">
        <v>3108.5</v>
      </c>
      <c r="AL1766">
        <v>0</v>
      </c>
      <c r="AM1766" s="6"/>
    </row>
    <row r="1767" spans="1:39" ht="15" hidden="1" customHeight="1" x14ac:dyDescent="0.25">
      <c r="A1767">
        <v>3251</v>
      </c>
      <c r="B1767" t="s">
        <v>39</v>
      </c>
      <c r="C1767" t="s">
        <v>187</v>
      </c>
      <c r="D1767" t="s">
        <v>636</v>
      </c>
      <c r="E1767" t="s">
        <v>3870</v>
      </c>
      <c r="F1767" t="s">
        <v>636</v>
      </c>
      <c r="H1767" t="s">
        <v>3931</v>
      </c>
      <c r="I1767" t="s">
        <v>57</v>
      </c>
      <c r="J1767" t="s">
        <v>3932</v>
      </c>
      <c r="K1767">
        <v>201</v>
      </c>
      <c r="L1767">
        <v>201</v>
      </c>
      <c r="M1767">
        <v>0</v>
      </c>
      <c r="N1767">
        <v>200</v>
      </c>
      <c r="O1767">
        <v>0</v>
      </c>
      <c r="P1767">
        <v>227.57300000000001</v>
      </c>
      <c r="Q1767">
        <v>252.15600000000001</v>
      </c>
      <c r="R1767">
        <v>20000</v>
      </c>
      <c r="S1767">
        <v>491660</v>
      </c>
      <c r="T1767">
        <v>0</v>
      </c>
      <c r="U1767">
        <v>0</v>
      </c>
      <c r="V1767">
        <v>491660</v>
      </c>
      <c r="W1767">
        <v>156</v>
      </c>
      <c r="X1767">
        <v>302100</v>
      </c>
      <c r="Y1767">
        <v>302256</v>
      </c>
      <c r="Z1767">
        <v>38.520000000000003</v>
      </c>
      <c r="AA1767">
        <v>1774486.03</v>
      </c>
      <c r="AB1767">
        <v>3547326.03</v>
      </c>
      <c r="AC1767">
        <v>0.61480000000000001</v>
      </c>
      <c r="AD1767">
        <v>1.9991000000000001</v>
      </c>
      <c r="AE1767">
        <v>77.010000000000005</v>
      </c>
      <c r="AH1767">
        <v>0</v>
      </c>
      <c r="AI1767">
        <v>0</v>
      </c>
      <c r="AJ1767">
        <v>0</v>
      </c>
      <c r="AK1767">
        <v>1510.5</v>
      </c>
      <c r="AL1767">
        <v>0</v>
      </c>
      <c r="AM1767" s="6"/>
    </row>
    <row r="1768" spans="1:39" ht="15" hidden="1" customHeight="1" x14ac:dyDescent="0.25">
      <c r="A1768">
        <v>3255</v>
      </c>
      <c r="B1768" t="s">
        <v>39</v>
      </c>
      <c r="C1768" t="s">
        <v>216</v>
      </c>
      <c r="D1768" t="s">
        <v>800</v>
      </c>
      <c r="E1768" t="s">
        <v>1166</v>
      </c>
      <c r="F1768" t="s">
        <v>800</v>
      </c>
      <c r="H1768" t="s">
        <v>3933</v>
      </c>
      <c r="I1768" t="s">
        <v>57</v>
      </c>
      <c r="J1768" t="s">
        <v>3934</v>
      </c>
      <c r="K1768">
        <v>417</v>
      </c>
      <c r="L1768">
        <v>417</v>
      </c>
      <c r="M1768">
        <v>0</v>
      </c>
      <c r="N1768">
        <v>411</v>
      </c>
      <c r="O1768">
        <v>0</v>
      </c>
      <c r="P1768">
        <v>941.875</v>
      </c>
      <c r="Q1768">
        <v>961.42700000000002</v>
      </c>
      <c r="R1768">
        <v>20000</v>
      </c>
      <c r="S1768">
        <v>391040</v>
      </c>
      <c r="T1768">
        <v>0</v>
      </c>
      <c r="U1768">
        <v>0</v>
      </c>
      <c r="V1768">
        <v>391040</v>
      </c>
      <c r="W1768">
        <v>72</v>
      </c>
      <c r="X1768">
        <v>353820.08199999999</v>
      </c>
      <c r="Y1768">
        <v>353892.08199999999</v>
      </c>
      <c r="Z1768">
        <v>9.5</v>
      </c>
      <c r="AA1768">
        <v>2077217.92</v>
      </c>
      <c r="AB1768">
        <v>4026708.852</v>
      </c>
      <c r="AC1768">
        <v>0.90500000000000003</v>
      </c>
      <c r="AD1768">
        <v>1.9384999999999999</v>
      </c>
      <c r="AE1768">
        <v>18.420000000000002</v>
      </c>
      <c r="AH1768">
        <v>0</v>
      </c>
      <c r="AI1768">
        <v>0</v>
      </c>
      <c r="AJ1768">
        <v>0</v>
      </c>
      <c r="AK1768">
        <v>2469.5</v>
      </c>
      <c r="AL1768">
        <v>0</v>
      </c>
      <c r="AM1768" s="6"/>
    </row>
    <row r="1769" spans="1:39" ht="15" hidden="1" customHeight="1" x14ac:dyDescent="0.25">
      <c r="A1769">
        <v>3256</v>
      </c>
      <c r="B1769" t="s">
        <v>39</v>
      </c>
      <c r="C1769" t="s">
        <v>216</v>
      </c>
      <c r="D1769" t="s">
        <v>2218</v>
      </c>
      <c r="E1769" t="s">
        <v>3804</v>
      </c>
      <c r="F1769" t="s">
        <v>2218</v>
      </c>
      <c r="H1769" t="s">
        <v>3935</v>
      </c>
      <c r="I1769" t="s">
        <v>57</v>
      </c>
      <c r="J1769" t="s">
        <v>3936</v>
      </c>
      <c r="K1769">
        <v>300</v>
      </c>
      <c r="L1769">
        <v>300</v>
      </c>
      <c r="M1769">
        <v>0</v>
      </c>
      <c r="N1769">
        <v>294</v>
      </c>
      <c r="O1769">
        <v>0</v>
      </c>
      <c r="P1769">
        <v>388.53500000000003</v>
      </c>
      <c r="Q1769">
        <v>398.54500000000002</v>
      </c>
      <c r="R1769">
        <v>40000</v>
      </c>
      <c r="S1769">
        <v>400400</v>
      </c>
      <c r="T1769">
        <v>0</v>
      </c>
      <c r="U1769">
        <v>32000</v>
      </c>
      <c r="V1769">
        <v>368400</v>
      </c>
      <c r="W1769">
        <v>157</v>
      </c>
      <c r="X1769">
        <v>333244.89500000002</v>
      </c>
      <c r="Y1769">
        <v>333401.89500000002</v>
      </c>
      <c r="Z1769">
        <v>9.5</v>
      </c>
      <c r="AA1769">
        <v>1958369.5</v>
      </c>
      <c r="AB1769">
        <v>3914508.7919999999</v>
      </c>
      <c r="AC1769">
        <v>0.90500000000000003</v>
      </c>
      <c r="AD1769">
        <v>1.9988999999999999</v>
      </c>
      <c r="AE1769">
        <v>18.989999999999998</v>
      </c>
      <c r="AH1769">
        <v>0</v>
      </c>
      <c r="AI1769">
        <v>0</v>
      </c>
      <c r="AJ1769">
        <v>0</v>
      </c>
      <c r="AK1769">
        <v>1667.5</v>
      </c>
      <c r="AL1769">
        <v>0</v>
      </c>
      <c r="AM1769" s="6"/>
    </row>
    <row r="1770" spans="1:39" ht="15" hidden="1" customHeight="1" x14ac:dyDescent="0.25">
      <c r="A1770">
        <v>3258</v>
      </c>
      <c r="B1770" t="s">
        <v>39</v>
      </c>
      <c r="C1770" t="s">
        <v>187</v>
      </c>
      <c r="D1770" t="s">
        <v>188</v>
      </c>
      <c r="E1770" t="s">
        <v>2667</v>
      </c>
      <c r="F1770" t="s">
        <v>188</v>
      </c>
      <c r="H1770" t="s">
        <v>3937</v>
      </c>
      <c r="I1770" t="s">
        <v>57</v>
      </c>
      <c r="J1770" t="s">
        <v>3938</v>
      </c>
      <c r="K1770">
        <v>191</v>
      </c>
      <c r="L1770">
        <v>191</v>
      </c>
      <c r="M1770">
        <v>0</v>
      </c>
      <c r="N1770">
        <v>191</v>
      </c>
      <c r="O1770">
        <v>0</v>
      </c>
      <c r="P1770">
        <v>549.41800000000001</v>
      </c>
      <c r="Q1770">
        <v>570.00599999999997</v>
      </c>
      <c r="R1770">
        <v>20000</v>
      </c>
      <c r="S1770">
        <v>411760</v>
      </c>
      <c r="T1770">
        <v>0</v>
      </c>
      <c r="U1770">
        <v>89000</v>
      </c>
      <c r="V1770">
        <v>322760</v>
      </c>
      <c r="W1770">
        <v>0</v>
      </c>
      <c r="X1770">
        <v>300900</v>
      </c>
      <c r="Y1770">
        <v>300900</v>
      </c>
      <c r="Z1770">
        <v>6.77</v>
      </c>
      <c r="AA1770">
        <v>1766283</v>
      </c>
      <c r="AB1770">
        <v>3532566</v>
      </c>
      <c r="AC1770">
        <v>0.93230000000000002</v>
      </c>
      <c r="AD1770">
        <v>2</v>
      </c>
      <c r="AE1770">
        <v>13.54</v>
      </c>
      <c r="AH1770">
        <v>0</v>
      </c>
      <c r="AI1770">
        <v>0</v>
      </c>
      <c r="AJ1770">
        <v>0</v>
      </c>
      <c r="AK1770">
        <v>1504.5</v>
      </c>
      <c r="AL1770">
        <v>0</v>
      </c>
      <c r="AM1770" s="6"/>
    </row>
    <row r="1771" spans="1:39" ht="15" hidden="1" customHeight="1" x14ac:dyDescent="0.25">
      <c r="A1771">
        <v>3259</v>
      </c>
      <c r="B1771" t="s">
        <v>39</v>
      </c>
      <c r="C1771" t="s">
        <v>216</v>
      </c>
      <c r="D1771" t="s">
        <v>217</v>
      </c>
      <c r="E1771" t="s">
        <v>3852</v>
      </c>
      <c r="F1771" t="s">
        <v>217</v>
      </c>
      <c r="H1771" t="s">
        <v>3939</v>
      </c>
      <c r="I1771" t="s">
        <v>57</v>
      </c>
      <c r="J1771" t="s">
        <v>3940</v>
      </c>
      <c r="K1771">
        <v>390</v>
      </c>
      <c r="L1771">
        <v>390</v>
      </c>
      <c r="M1771">
        <v>0</v>
      </c>
      <c r="N1771">
        <v>390</v>
      </c>
      <c r="O1771">
        <v>0</v>
      </c>
      <c r="P1771">
        <v>886.30399999999997</v>
      </c>
      <c r="Q1771">
        <v>919.49699999999996</v>
      </c>
      <c r="R1771">
        <v>20000</v>
      </c>
      <c r="S1771">
        <v>663860</v>
      </c>
      <c r="T1771">
        <v>0</v>
      </c>
      <c r="U1771">
        <v>0</v>
      </c>
      <c r="V1771">
        <v>663860</v>
      </c>
      <c r="W1771">
        <v>0</v>
      </c>
      <c r="X1771">
        <v>600792.174</v>
      </c>
      <c r="Y1771">
        <v>600792.174</v>
      </c>
      <c r="Z1771">
        <v>9.5</v>
      </c>
      <c r="AA1771">
        <v>3500599.06</v>
      </c>
      <c r="AB1771">
        <v>3968724.7689999999</v>
      </c>
      <c r="AC1771">
        <v>0.90500000000000003</v>
      </c>
      <c r="AD1771">
        <v>1.1336999999999999</v>
      </c>
      <c r="AE1771">
        <v>10.77</v>
      </c>
      <c r="AH1771">
        <v>0</v>
      </c>
      <c r="AI1771">
        <v>0</v>
      </c>
      <c r="AJ1771">
        <v>0</v>
      </c>
      <c r="AK1771">
        <v>3424</v>
      </c>
      <c r="AL1771">
        <v>0</v>
      </c>
      <c r="AM1771" s="6"/>
    </row>
    <row r="1772" spans="1:39" ht="15" hidden="1" customHeight="1" x14ac:dyDescent="0.25">
      <c r="A1772">
        <v>3260</v>
      </c>
      <c r="B1772" t="s">
        <v>39</v>
      </c>
      <c r="C1772" t="s">
        <v>187</v>
      </c>
      <c r="D1772" t="s">
        <v>636</v>
      </c>
      <c r="E1772" t="s">
        <v>839</v>
      </c>
      <c r="F1772" t="s">
        <v>636</v>
      </c>
      <c r="H1772" t="s">
        <v>3941</v>
      </c>
      <c r="I1772" t="s">
        <v>57</v>
      </c>
      <c r="J1772" t="s">
        <v>3942</v>
      </c>
      <c r="K1772">
        <v>521</v>
      </c>
      <c r="L1772">
        <v>521</v>
      </c>
      <c r="M1772">
        <v>0</v>
      </c>
      <c r="N1772">
        <v>520</v>
      </c>
      <c r="O1772">
        <v>0</v>
      </c>
      <c r="P1772">
        <v>919.72199999999998</v>
      </c>
      <c r="Q1772">
        <v>944.27300000000002</v>
      </c>
      <c r="R1772">
        <v>20000</v>
      </c>
      <c r="S1772">
        <v>491020</v>
      </c>
      <c r="T1772">
        <v>0</v>
      </c>
      <c r="U1772">
        <v>0</v>
      </c>
      <c r="V1772">
        <v>491020</v>
      </c>
      <c r="W1772">
        <v>0</v>
      </c>
      <c r="X1772">
        <v>444373.40600000002</v>
      </c>
      <c r="Y1772">
        <v>444373.40600000002</v>
      </c>
      <c r="Z1772">
        <v>9.5</v>
      </c>
      <c r="AA1772">
        <v>2608471.17</v>
      </c>
      <c r="AB1772">
        <v>5216941.7609999999</v>
      </c>
      <c r="AC1772">
        <v>0.90500000000000003</v>
      </c>
      <c r="AD1772">
        <v>2</v>
      </c>
      <c r="AE1772">
        <v>19</v>
      </c>
      <c r="AH1772">
        <v>0</v>
      </c>
      <c r="AI1772">
        <v>0</v>
      </c>
      <c r="AJ1772">
        <v>0</v>
      </c>
      <c r="AK1772">
        <v>4024.5</v>
      </c>
      <c r="AL1772">
        <v>0</v>
      </c>
      <c r="AM1772" s="6"/>
    </row>
    <row r="1773" spans="1:39" ht="15" hidden="1" customHeight="1" x14ac:dyDescent="0.25">
      <c r="A1773">
        <v>3261</v>
      </c>
      <c r="B1773" t="s">
        <v>39</v>
      </c>
      <c r="C1773" t="s">
        <v>216</v>
      </c>
      <c r="D1773" t="s">
        <v>2218</v>
      </c>
      <c r="E1773" t="s">
        <v>3899</v>
      </c>
      <c r="F1773" t="s">
        <v>2218</v>
      </c>
      <c r="H1773" t="s">
        <v>3943</v>
      </c>
      <c r="I1773" t="s">
        <v>57</v>
      </c>
      <c r="J1773" t="s">
        <v>3944</v>
      </c>
      <c r="K1773">
        <v>416</v>
      </c>
      <c r="L1773">
        <v>416</v>
      </c>
      <c r="M1773">
        <v>0</v>
      </c>
      <c r="N1773">
        <v>416</v>
      </c>
      <c r="O1773">
        <v>0</v>
      </c>
      <c r="P1773">
        <v>55.411999999999999</v>
      </c>
      <c r="Q1773">
        <v>87.924000000000007</v>
      </c>
      <c r="R1773">
        <v>20000</v>
      </c>
      <c r="S1773">
        <v>650240</v>
      </c>
      <c r="T1773">
        <v>0</v>
      </c>
      <c r="U1773">
        <v>80000</v>
      </c>
      <c r="V1773">
        <v>570240</v>
      </c>
      <c r="W1773">
        <v>0</v>
      </c>
      <c r="X1773">
        <v>459900</v>
      </c>
      <c r="Y1773">
        <v>459900</v>
      </c>
      <c r="Z1773">
        <v>19.350000000000001</v>
      </c>
      <c r="AA1773">
        <v>2699613</v>
      </c>
      <c r="AB1773">
        <v>5368711.7170000002</v>
      </c>
      <c r="AC1773">
        <v>0.80649999999999999</v>
      </c>
      <c r="AD1773">
        <v>1.9886999999999999</v>
      </c>
      <c r="AE1773">
        <v>38.479999999999997</v>
      </c>
      <c r="AH1773">
        <v>0</v>
      </c>
      <c r="AI1773">
        <v>0</v>
      </c>
      <c r="AJ1773">
        <v>0</v>
      </c>
      <c r="AK1773">
        <v>2299.5</v>
      </c>
      <c r="AL1773">
        <v>0</v>
      </c>
      <c r="AM1773" s="6"/>
    </row>
    <row r="1774" spans="1:39" ht="15" hidden="1" customHeight="1" x14ac:dyDescent="0.25">
      <c r="A1774">
        <v>3267</v>
      </c>
      <c r="B1774" t="s">
        <v>39</v>
      </c>
      <c r="C1774" t="s">
        <v>598</v>
      </c>
      <c r="D1774" t="s">
        <v>1948</v>
      </c>
      <c r="E1774" t="s">
        <v>3832</v>
      </c>
      <c r="F1774" t="s">
        <v>1948</v>
      </c>
      <c r="H1774" t="s">
        <v>3945</v>
      </c>
      <c r="I1774" t="s">
        <v>57</v>
      </c>
      <c r="J1774" t="s">
        <v>3946</v>
      </c>
      <c r="K1774">
        <v>358</v>
      </c>
      <c r="L1774">
        <v>358</v>
      </c>
      <c r="M1774">
        <v>0</v>
      </c>
      <c r="N1774">
        <v>354</v>
      </c>
      <c r="O1774">
        <v>0</v>
      </c>
      <c r="P1774">
        <v>486.11</v>
      </c>
      <c r="Q1774">
        <v>513.55700000000002</v>
      </c>
      <c r="R1774">
        <v>20000</v>
      </c>
      <c r="S1774">
        <v>548940</v>
      </c>
      <c r="T1774">
        <v>70000</v>
      </c>
      <c r="U1774">
        <v>0</v>
      </c>
      <c r="V1774">
        <v>618940</v>
      </c>
      <c r="W1774">
        <v>6302</v>
      </c>
      <c r="X1774">
        <v>521200</v>
      </c>
      <c r="Y1774">
        <v>527502</v>
      </c>
      <c r="Z1774">
        <v>14.77</v>
      </c>
      <c r="AA1774">
        <v>3109468.51</v>
      </c>
      <c r="AB1774">
        <v>3477973.51</v>
      </c>
      <c r="AC1774">
        <v>0.85229999999999995</v>
      </c>
      <c r="AD1774">
        <v>1.1185</v>
      </c>
      <c r="AE1774">
        <v>16.52</v>
      </c>
      <c r="AH1774">
        <v>0</v>
      </c>
      <c r="AI1774">
        <v>0</v>
      </c>
      <c r="AJ1774">
        <v>0</v>
      </c>
      <c r="AK1774">
        <v>2606</v>
      </c>
      <c r="AL1774">
        <v>0</v>
      </c>
      <c r="AM1774" s="6"/>
    </row>
    <row r="1775" spans="1:39" ht="15" hidden="1" customHeight="1" x14ac:dyDescent="0.25">
      <c r="A1775">
        <v>3268</v>
      </c>
      <c r="B1775" t="s">
        <v>39</v>
      </c>
      <c r="C1775" t="s">
        <v>187</v>
      </c>
      <c r="D1775" t="s">
        <v>636</v>
      </c>
      <c r="E1775" t="s">
        <v>3910</v>
      </c>
      <c r="F1775" t="s">
        <v>636</v>
      </c>
      <c r="H1775" t="s">
        <v>3947</v>
      </c>
      <c r="I1775" t="s">
        <v>57</v>
      </c>
      <c r="J1775" t="s">
        <v>3948</v>
      </c>
      <c r="K1775">
        <v>703</v>
      </c>
      <c r="L1775">
        <v>703</v>
      </c>
      <c r="M1775">
        <v>0</v>
      </c>
      <c r="N1775">
        <v>703</v>
      </c>
      <c r="O1775">
        <v>0</v>
      </c>
      <c r="P1775">
        <v>1007.001</v>
      </c>
      <c r="Q1775">
        <v>1057.7270000000001</v>
      </c>
      <c r="R1775">
        <v>20000</v>
      </c>
      <c r="S1775">
        <v>1014520</v>
      </c>
      <c r="T1775">
        <v>0</v>
      </c>
      <c r="U1775">
        <v>0</v>
      </c>
      <c r="V1775">
        <v>1014520</v>
      </c>
      <c r="W1775">
        <v>0</v>
      </c>
      <c r="X1775">
        <v>918139.75199999998</v>
      </c>
      <c r="Y1775">
        <v>918139.75199999998</v>
      </c>
      <c r="Z1775">
        <v>9.5</v>
      </c>
      <c r="AA1775">
        <v>5389480.7400000002</v>
      </c>
      <c r="AB1775">
        <v>10778960.934</v>
      </c>
      <c r="AC1775">
        <v>0.90500000000000003</v>
      </c>
      <c r="AD1775">
        <v>2</v>
      </c>
      <c r="AE1775">
        <v>19</v>
      </c>
      <c r="AH1775">
        <v>0</v>
      </c>
      <c r="AI1775">
        <v>0</v>
      </c>
      <c r="AJ1775">
        <v>0</v>
      </c>
      <c r="AK1775">
        <v>5341.5</v>
      </c>
      <c r="AL1775">
        <v>0</v>
      </c>
      <c r="AM1775" s="6"/>
    </row>
    <row r="1776" spans="1:39" ht="15" hidden="1" customHeight="1" x14ac:dyDescent="0.25">
      <c r="A1776">
        <v>3269</v>
      </c>
      <c r="B1776" t="s">
        <v>39</v>
      </c>
      <c r="C1776" t="s">
        <v>598</v>
      </c>
      <c r="D1776" t="s">
        <v>1649</v>
      </c>
      <c r="E1776" t="s">
        <v>1650</v>
      </c>
      <c r="F1776" t="s">
        <v>1649</v>
      </c>
      <c r="H1776" t="s">
        <v>3949</v>
      </c>
      <c r="I1776" t="s">
        <v>57</v>
      </c>
      <c r="J1776" t="s">
        <v>3950</v>
      </c>
      <c r="K1776">
        <v>595</v>
      </c>
      <c r="L1776">
        <v>595</v>
      </c>
      <c r="M1776">
        <v>0</v>
      </c>
      <c r="N1776">
        <v>593</v>
      </c>
      <c r="O1776">
        <v>0</v>
      </c>
      <c r="P1776">
        <v>10.663</v>
      </c>
      <c r="Q1776">
        <v>25.824999999999999</v>
      </c>
      <c r="R1776">
        <v>20000</v>
      </c>
      <c r="S1776">
        <v>303240</v>
      </c>
      <c r="T1776">
        <v>510000</v>
      </c>
      <c r="U1776">
        <v>0</v>
      </c>
      <c r="V1776">
        <v>813240</v>
      </c>
      <c r="W1776">
        <v>21</v>
      </c>
      <c r="X1776">
        <v>737815.75600000005</v>
      </c>
      <c r="Y1776">
        <v>737836.75600000005</v>
      </c>
      <c r="Z1776">
        <v>9.27</v>
      </c>
      <c r="AA1776">
        <v>4331370.43</v>
      </c>
      <c r="AB1776">
        <v>4331356.43</v>
      </c>
      <c r="AC1776">
        <v>0.9073</v>
      </c>
      <c r="AD1776">
        <v>1</v>
      </c>
      <c r="AE1776">
        <v>9.27</v>
      </c>
      <c r="AH1776">
        <v>0</v>
      </c>
      <c r="AI1776">
        <v>0</v>
      </c>
      <c r="AJ1776">
        <v>0</v>
      </c>
      <c r="AK1776">
        <v>3971.5</v>
      </c>
      <c r="AL1776">
        <v>0</v>
      </c>
      <c r="AM1776" s="6"/>
    </row>
    <row r="1777" spans="1:39" ht="15" hidden="1" customHeight="1" x14ac:dyDescent="0.25">
      <c r="A1777">
        <v>3270</v>
      </c>
      <c r="B1777" t="s">
        <v>39</v>
      </c>
      <c r="C1777" t="s">
        <v>598</v>
      </c>
      <c r="D1777" t="s">
        <v>1649</v>
      </c>
      <c r="E1777" t="s">
        <v>3827</v>
      </c>
      <c r="F1777" t="s">
        <v>1649</v>
      </c>
      <c r="H1777" t="s">
        <v>3951</v>
      </c>
      <c r="I1777" t="s">
        <v>378</v>
      </c>
      <c r="J1777" t="s">
        <v>3952</v>
      </c>
      <c r="K1777">
        <v>8768</v>
      </c>
      <c r="L1777">
        <v>8768</v>
      </c>
      <c r="M1777">
        <v>0</v>
      </c>
      <c r="N1777">
        <v>1</v>
      </c>
      <c r="O1777">
        <v>0</v>
      </c>
      <c r="P1777">
        <v>1959.396</v>
      </c>
      <c r="Q1777">
        <v>1995.8510000000001</v>
      </c>
      <c r="R1777">
        <v>20000</v>
      </c>
      <c r="S1777">
        <v>729100</v>
      </c>
      <c r="T1777">
        <v>0</v>
      </c>
      <c r="U1777">
        <v>0</v>
      </c>
      <c r="V1777">
        <v>729100</v>
      </c>
      <c r="W1777">
        <v>686473.83</v>
      </c>
      <c r="X1777">
        <v>907.63499999999999</v>
      </c>
      <c r="Y1777">
        <v>687381.46499999997</v>
      </c>
      <c r="Z1777">
        <v>5.72</v>
      </c>
      <c r="AA1777">
        <v>7140645.1799999997</v>
      </c>
      <c r="AB1777">
        <v>7219105.0700000003</v>
      </c>
      <c r="AC1777">
        <v>0.94279999999999997</v>
      </c>
      <c r="AD1777">
        <v>1.0109999999999999</v>
      </c>
      <c r="AE1777">
        <v>5.78</v>
      </c>
      <c r="AH1777">
        <v>0</v>
      </c>
      <c r="AI1777">
        <v>0</v>
      </c>
      <c r="AJ1777">
        <v>0</v>
      </c>
      <c r="AK1777">
        <v>5</v>
      </c>
      <c r="AL1777">
        <v>0</v>
      </c>
      <c r="AM1777" s="6"/>
    </row>
    <row r="1778" spans="1:39" ht="15" hidden="1" customHeight="1" x14ac:dyDescent="0.25">
      <c r="A1778">
        <v>3273</v>
      </c>
      <c r="B1778" t="s">
        <v>39</v>
      </c>
      <c r="C1778" t="s">
        <v>598</v>
      </c>
      <c r="D1778" t="s">
        <v>1948</v>
      </c>
      <c r="E1778" t="s">
        <v>3832</v>
      </c>
      <c r="F1778" t="s">
        <v>1948</v>
      </c>
      <c r="H1778" t="s">
        <v>3953</v>
      </c>
      <c r="I1778" t="s">
        <v>57</v>
      </c>
      <c r="J1778" t="s">
        <v>3954</v>
      </c>
      <c r="K1778">
        <v>487</v>
      </c>
      <c r="L1778">
        <v>487</v>
      </c>
      <c r="M1778">
        <v>0</v>
      </c>
      <c r="N1778">
        <v>487</v>
      </c>
      <c r="O1778">
        <v>0</v>
      </c>
      <c r="P1778">
        <v>508.55700000000002</v>
      </c>
      <c r="Q1778">
        <v>533.71600000000001</v>
      </c>
      <c r="R1778">
        <v>20000</v>
      </c>
      <c r="S1778">
        <v>503180</v>
      </c>
      <c r="T1778">
        <v>256000</v>
      </c>
      <c r="U1778">
        <v>0</v>
      </c>
      <c r="V1778">
        <v>759180</v>
      </c>
      <c r="W1778">
        <v>0</v>
      </c>
      <c r="X1778">
        <v>650700</v>
      </c>
      <c r="Y1778">
        <v>650700</v>
      </c>
      <c r="Z1778">
        <v>14.29</v>
      </c>
      <c r="AA1778">
        <v>3819609</v>
      </c>
      <c r="AB1778">
        <v>3888947</v>
      </c>
      <c r="AC1778">
        <v>0.85709999999999997</v>
      </c>
      <c r="AD1778">
        <v>1.0182</v>
      </c>
      <c r="AE1778">
        <v>14.55</v>
      </c>
      <c r="AH1778">
        <v>0</v>
      </c>
      <c r="AI1778">
        <v>0</v>
      </c>
      <c r="AJ1778">
        <v>0</v>
      </c>
      <c r="AK1778">
        <v>3253.5</v>
      </c>
      <c r="AL1778">
        <v>0</v>
      </c>
      <c r="AM1778" s="6"/>
    </row>
    <row r="1779" spans="1:39" ht="15" hidden="1" customHeight="1" x14ac:dyDescent="0.25">
      <c r="A1779">
        <v>3274</v>
      </c>
      <c r="B1779" t="s">
        <v>39</v>
      </c>
      <c r="C1779" t="s">
        <v>598</v>
      </c>
      <c r="D1779" t="s">
        <v>599</v>
      </c>
      <c r="E1779" t="s">
        <v>3487</v>
      </c>
      <c r="F1779" t="s">
        <v>599</v>
      </c>
      <c r="H1779" t="s">
        <v>3955</v>
      </c>
      <c r="I1779" t="s">
        <v>57</v>
      </c>
      <c r="J1779" t="s">
        <v>3956</v>
      </c>
      <c r="K1779">
        <v>473</v>
      </c>
      <c r="L1779">
        <v>473</v>
      </c>
      <c r="M1779">
        <v>0</v>
      </c>
      <c r="N1779">
        <v>473</v>
      </c>
      <c r="O1779">
        <v>0</v>
      </c>
      <c r="P1779">
        <v>863.39700000000005</v>
      </c>
      <c r="Q1779">
        <v>892.16200000000003</v>
      </c>
      <c r="R1779">
        <v>20000</v>
      </c>
      <c r="S1779">
        <v>575300</v>
      </c>
      <c r="T1779">
        <v>0</v>
      </c>
      <c r="U1779">
        <v>0</v>
      </c>
      <c r="V1779">
        <v>575300</v>
      </c>
      <c r="W1779">
        <v>0</v>
      </c>
      <c r="X1779">
        <v>522792.32199999999</v>
      </c>
      <c r="Y1779">
        <v>522792.32199999999</v>
      </c>
      <c r="Z1779">
        <v>9.1300000000000008</v>
      </c>
      <c r="AA1779">
        <v>3068791.08</v>
      </c>
      <c r="AB1779">
        <v>3068791.08</v>
      </c>
      <c r="AC1779">
        <v>0.90869999999999995</v>
      </c>
      <c r="AD1779">
        <v>1</v>
      </c>
      <c r="AE1779">
        <v>9.1300000000000008</v>
      </c>
      <c r="AH1779">
        <v>0</v>
      </c>
      <c r="AI1779">
        <v>0</v>
      </c>
      <c r="AJ1779">
        <v>0</v>
      </c>
      <c r="AK1779">
        <v>3153.5</v>
      </c>
      <c r="AL1779">
        <v>0</v>
      </c>
      <c r="AM1779" s="6"/>
    </row>
    <row r="1780" spans="1:39" ht="15" hidden="1" customHeight="1" x14ac:dyDescent="0.25">
      <c r="A1780">
        <v>3277</v>
      </c>
      <c r="B1780" t="s">
        <v>39</v>
      </c>
      <c r="C1780" t="s">
        <v>598</v>
      </c>
      <c r="D1780" t="s">
        <v>1649</v>
      </c>
      <c r="E1780" t="s">
        <v>3888</v>
      </c>
      <c r="F1780" t="s">
        <v>1649</v>
      </c>
      <c r="H1780" t="s">
        <v>3957</v>
      </c>
      <c r="I1780" t="s">
        <v>43</v>
      </c>
      <c r="J1780" t="s">
        <v>3958</v>
      </c>
      <c r="K1780">
        <v>2671</v>
      </c>
      <c r="L1780">
        <v>2671</v>
      </c>
      <c r="M1780">
        <v>0</v>
      </c>
      <c r="N1780">
        <v>1</v>
      </c>
      <c r="O1780">
        <v>0</v>
      </c>
      <c r="P1780">
        <v>758.09299999999996</v>
      </c>
      <c r="Q1780">
        <v>769.25800000000004</v>
      </c>
      <c r="R1780">
        <v>20000</v>
      </c>
      <c r="S1780">
        <v>223300</v>
      </c>
      <c r="T1780">
        <v>0</v>
      </c>
      <c r="U1780">
        <v>45000</v>
      </c>
      <c r="V1780">
        <v>178300</v>
      </c>
      <c r="W1780">
        <v>166296.75</v>
      </c>
      <c r="X1780">
        <v>1089.162</v>
      </c>
      <c r="Y1780">
        <v>167385.91200000001</v>
      </c>
      <c r="Z1780">
        <v>6.12</v>
      </c>
      <c r="AA1780">
        <v>1663764.21</v>
      </c>
      <c r="AB1780">
        <v>1808592.46</v>
      </c>
      <c r="AC1780">
        <v>0.93879999999999997</v>
      </c>
      <c r="AD1780">
        <v>1.087</v>
      </c>
      <c r="AE1780">
        <v>6.65</v>
      </c>
      <c r="AH1780">
        <v>0</v>
      </c>
      <c r="AI1780">
        <v>0</v>
      </c>
      <c r="AJ1780">
        <v>0</v>
      </c>
      <c r="AK1780">
        <v>6</v>
      </c>
      <c r="AL1780">
        <v>0</v>
      </c>
      <c r="AM1780" s="6"/>
    </row>
    <row r="1781" spans="1:39" ht="15" hidden="1" customHeight="1" x14ac:dyDescent="0.25">
      <c r="A1781">
        <v>3278</v>
      </c>
      <c r="B1781" t="s">
        <v>39</v>
      </c>
      <c r="C1781" t="s">
        <v>598</v>
      </c>
      <c r="D1781" t="s">
        <v>599</v>
      </c>
      <c r="E1781" t="s">
        <v>823</v>
      </c>
      <c r="F1781" t="s">
        <v>599</v>
      </c>
      <c r="H1781" t="s">
        <v>3959</v>
      </c>
      <c r="I1781" t="s">
        <v>57</v>
      </c>
      <c r="J1781" t="s">
        <v>3960</v>
      </c>
      <c r="K1781">
        <v>444</v>
      </c>
      <c r="L1781">
        <v>444</v>
      </c>
      <c r="M1781">
        <v>0</v>
      </c>
      <c r="N1781">
        <v>444</v>
      </c>
      <c r="O1781">
        <v>0</v>
      </c>
      <c r="P1781">
        <v>661.82399999999996</v>
      </c>
      <c r="Q1781">
        <v>682.28300000000002</v>
      </c>
      <c r="R1781">
        <v>20000</v>
      </c>
      <c r="S1781">
        <v>409180</v>
      </c>
      <c r="T1781">
        <v>0</v>
      </c>
      <c r="U1781">
        <v>0</v>
      </c>
      <c r="V1781">
        <v>409180</v>
      </c>
      <c r="W1781">
        <v>0</v>
      </c>
      <c r="X1781">
        <v>370308.14500000002</v>
      </c>
      <c r="Y1781">
        <v>370308.14500000002</v>
      </c>
      <c r="Z1781">
        <v>9.5</v>
      </c>
      <c r="AA1781">
        <v>2173709</v>
      </c>
      <c r="AB1781">
        <v>2173709</v>
      </c>
      <c r="AC1781">
        <v>0.90500000000000003</v>
      </c>
      <c r="AD1781">
        <v>1</v>
      </c>
      <c r="AE1781">
        <v>9.5</v>
      </c>
      <c r="AH1781">
        <v>0</v>
      </c>
      <c r="AI1781">
        <v>0</v>
      </c>
      <c r="AJ1781">
        <v>0</v>
      </c>
      <c r="AK1781">
        <v>2077.5</v>
      </c>
      <c r="AL1781">
        <v>0</v>
      </c>
      <c r="AM1781" s="6"/>
    </row>
    <row r="1782" spans="1:39" ht="15" hidden="1" customHeight="1" x14ac:dyDescent="0.25">
      <c r="A1782">
        <v>3281</v>
      </c>
      <c r="B1782" t="s">
        <v>39</v>
      </c>
      <c r="C1782" t="s">
        <v>216</v>
      </c>
      <c r="D1782" t="s">
        <v>2218</v>
      </c>
      <c r="E1782" t="s">
        <v>3773</v>
      </c>
      <c r="F1782" t="s">
        <v>2218</v>
      </c>
      <c r="H1782" t="s">
        <v>3961</v>
      </c>
      <c r="I1782" t="s">
        <v>57</v>
      </c>
      <c r="J1782" t="s">
        <v>3962</v>
      </c>
      <c r="K1782">
        <v>162</v>
      </c>
      <c r="L1782">
        <v>162</v>
      </c>
      <c r="M1782">
        <v>0</v>
      </c>
      <c r="N1782">
        <v>162</v>
      </c>
      <c r="O1782">
        <v>0</v>
      </c>
      <c r="P1782">
        <v>448.495</v>
      </c>
      <c r="Q1782">
        <v>473.22300000000001</v>
      </c>
      <c r="R1782">
        <v>20000</v>
      </c>
      <c r="S1782">
        <v>494560</v>
      </c>
      <c r="T1782">
        <v>0</v>
      </c>
      <c r="U1782">
        <v>0</v>
      </c>
      <c r="V1782">
        <v>494560</v>
      </c>
      <c r="W1782">
        <v>0</v>
      </c>
      <c r="X1782">
        <v>182300</v>
      </c>
      <c r="Y1782">
        <v>182300</v>
      </c>
      <c r="Z1782">
        <v>63.14</v>
      </c>
      <c r="AA1782">
        <v>1070101</v>
      </c>
      <c r="AB1782">
        <v>2140202</v>
      </c>
      <c r="AC1782">
        <v>0.36859999999999998</v>
      </c>
      <c r="AD1782">
        <v>2</v>
      </c>
      <c r="AE1782">
        <v>126.28</v>
      </c>
      <c r="AH1782">
        <v>0</v>
      </c>
      <c r="AI1782">
        <v>0</v>
      </c>
      <c r="AJ1782">
        <v>0</v>
      </c>
      <c r="AK1782">
        <v>911.5</v>
      </c>
      <c r="AL1782">
        <v>0</v>
      </c>
      <c r="AM1782" s="6"/>
    </row>
    <row r="1783" spans="1:39" ht="15" hidden="1" customHeight="1" x14ac:dyDescent="0.25">
      <c r="A1783">
        <v>3282</v>
      </c>
      <c r="B1783" t="s">
        <v>39</v>
      </c>
      <c r="C1783" t="s">
        <v>598</v>
      </c>
      <c r="D1783" t="s">
        <v>3809</v>
      </c>
      <c r="E1783" t="s">
        <v>3810</v>
      </c>
      <c r="F1783" t="s">
        <v>3809</v>
      </c>
      <c r="H1783" t="s">
        <v>3963</v>
      </c>
      <c r="I1783" t="s">
        <v>43</v>
      </c>
      <c r="J1783" t="s">
        <v>3964</v>
      </c>
      <c r="K1783">
        <v>3765</v>
      </c>
      <c r="L1783">
        <v>3765</v>
      </c>
      <c r="M1783">
        <v>0</v>
      </c>
      <c r="N1783">
        <v>0</v>
      </c>
      <c r="O1783">
        <v>0</v>
      </c>
      <c r="P1783">
        <v>708.17</v>
      </c>
      <c r="Q1783">
        <v>729.96100000000001</v>
      </c>
      <c r="R1783">
        <v>20000</v>
      </c>
      <c r="S1783">
        <v>435820</v>
      </c>
      <c r="T1783">
        <v>0</v>
      </c>
      <c r="U1783">
        <v>230000</v>
      </c>
      <c r="V1783">
        <v>205820</v>
      </c>
      <c r="W1783">
        <v>186205.6</v>
      </c>
      <c r="X1783">
        <v>0</v>
      </c>
      <c r="Y1783">
        <v>186205.6</v>
      </c>
      <c r="Z1783">
        <v>9.5299999999999994</v>
      </c>
      <c r="AA1783">
        <v>2102125.4300000002</v>
      </c>
      <c r="AB1783">
        <v>2038392.51</v>
      </c>
      <c r="AC1783">
        <v>0.90469999999999995</v>
      </c>
      <c r="AD1783">
        <v>0.96970000000000001</v>
      </c>
      <c r="AE1783">
        <v>9.24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 s="6"/>
    </row>
    <row r="1784" spans="1:39" ht="15" hidden="1" customHeight="1" x14ac:dyDescent="0.25">
      <c r="A1784">
        <v>3283</v>
      </c>
      <c r="B1784" t="s">
        <v>39</v>
      </c>
      <c r="C1784" t="s">
        <v>187</v>
      </c>
      <c r="D1784" t="s">
        <v>636</v>
      </c>
      <c r="E1784" t="s">
        <v>3870</v>
      </c>
      <c r="F1784" t="s">
        <v>636</v>
      </c>
      <c r="H1784" t="s">
        <v>3965</v>
      </c>
      <c r="I1784" t="s">
        <v>57</v>
      </c>
      <c r="J1784" t="s">
        <v>3966</v>
      </c>
      <c r="K1784">
        <v>459</v>
      </c>
      <c r="L1784">
        <v>459</v>
      </c>
      <c r="M1784">
        <v>0</v>
      </c>
      <c r="N1784">
        <v>459</v>
      </c>
      <c r="O1784">
        <v>0</v>
      </c>
      <c r="P1784">
        <v>823.33600000000001</v>
      </c>
      <c r="Q1784">
        <v>858.94799999999998</v>
      </c>
      <c r="R1784">
        <v>20000</v>
      </c>
      <c r="S1784">
        <v>712240</v>
      </c>
      <c r="T1784">
        <v>0</v>
      </c>
      <c r="U1784">
        <v>0</v>
      </c>
      <c r="V1784">
        <v>712240</v>
      </c>
      <c r="W1784">
        <v>0</v>
      </c>
      <c r="X1784">
        <v>644576.71799999999</v>
      </c>
      <c r="Y1784">
        <v>644576.71799999999</v>
      </c>
      <c r="Z1784">
        <v>9.5</v>
      </c>
      <c r="AA1784">
        <v>3783662.47</v>
      </c>
      <c r="AB1784">
        <v>7567326.7390000001</v>
      </c>
      <c r="AC1784">
        <v>0.90500000000000003</v>
      </c>
      <c r="AD1784">
        <v>2</v>
      </c>
      <c r="AE1784">
        <v>19</v>
      </c>
      <c r="AH1784">
        <v>0</v>
      </c>
      <c r="AI1784">
        <v>0</v>
      </c>
      <c r="AJ1784">
        <v>0</v>
      </c>
      <c r="AK1784">
        <v>3527.5</v>
      </c>
      <c r="AL1784">
        <v>0</v>
      </c>
      <c r="AM1784" s="6"/>
    </row>
    <row r="1785" spans="1:39" ht="15" hidden="1" customHeight="1" x14ac:dyDescent="0.25">
      <c r="A1785">
        <v>3284</v>
      </c>
      <c r="B1785" t="s">
        <v>39</v>
      </c>
      <c r="C1785" t="s">
        <v>598</v>
      </c>
      <c r="D1785" t="s">
        <v>3809</v>
      </c>
      <c r="E1785" t="s">
        <v>3967</v>
      </c>
      <c r="F1785" t="s">
        <v>3809</v>
      </c>
      <c r="H1785" t="s">
        <v>3968</v>
      </c>
      <c r="I1785" t="s">
        <v>57</v>
      </c>
      <c r="J1785" t="s">
        <v>3969</v>
      </c>
      <c r="K1785">
        <v>438</v>
      </c>
      <c r="L1785">
        <v>438</v>
      </c>
      <c r="M1785">
        <v>0</v>
      </c>
      <c r="N1785">
        <v>438</v>
      </c>
      <c r="O1785">
        <v>0</v>
      </c>
      <c r="P1785">
        <v>944.33900000000006</v>
      </c>
      <c r="Q1785">
        <v>967.27800000000002</v>
      </c>
      <c r="R1785">
        <v>20000</v>
      </c>
      <c r="S1785">
        <v>458780</v>
      </c>
      <c r="T1785">
        <v>50000</v>
      </c>
      <c r="U1785">
        <v>0</v>
      </c>
      <c r="V1785">
        <v>508780</v>
      </c>
      <c r="W1785">
        <v>0</v>
      </c>
      <c r="X1785">
        <v>460444.75599999999</v>
      </c>
      <c r="Y1785">
        <v>460444.75599999999</v>
      </c>
      <c r="Z1785">
        <v>9.5</v>
      </c>
      <c r="AA1785">
        <v>2702810.73</v>
      </c>
      <c r="AB1785">
        <v>5405621.2450000001</v>
      </c>
      <c r="AC1785">
        <v>0.90500000000000003</v>
      </c>
      <c r="AD1785">
        <v>2</v>
      </c>
      <c r="AE1785">
        <v>19</v>
      </c>
      <c r="AH1785">
        <v>0</v>
      </c>
      <c r="AI1785">
        <v>0</v>
      </c>
      <c r="AJ1785">
        <v>0</v>
      </c>
      <c r="AK1785">
        <v>2535</v>
      </c>
      <c r="AL1785">
        <v>0</v>
      </c>
      <c r="AM1785" s="6"/>
    </row>
    <row r="1786" spans="1:39" ht="15" hidden="1" customHeight="1" x14ac:dyDescent="0.25">
      <c r="A1786">
        <v>3285</v>
      </c>
      <c r="B1786" t="s">
        <v>39</v>
      </c>
      <c r="C1786" t="s">
        <v>39</v>
      </c>
      <c r="D1786" t="s">
        <v>2297</v>
      </c>
      <c r="E1786" t="s">
        <v>3858</v>
      </c>
      <c r="F1786" t="s">
        <v>2297</v>
      </c>
      <c r="H1786" t="s">
        <v>3970</v>
      </c>
      <c r="I1786" t="s">
        <v>57</v>
      </c>
      <c r="J1786" t="s">
        <v>3971</v>
      </c>
      <c r="K1786">
        <v>298</v>
      </c>
      <c r="L1786">
        <v>298</v>
      </c>
      <c r="M1786">
        <v>0</v>
      </c>
      <c r="N1786">
        <v>298</v>
      </c>
      <c r="O1786">
        <v>0</v>
      </c>
      <c r="P1786">
        <v>508.50700000000001</v>
      </c>
      <c r="Q1786">
        <v>537.58900000000006</v>
      </c>
      <c r="R1786">
        <v>30000</v>
      </c>
      <c r="S1786">
        <v>872460</v>
      </c>
      <c r="T1786">
        <v>14000</v>
      </c>
      <c r="U1786">
        <v>400000</v>
      </c>
      <c r="V1786">
        <v>486460</v>
      </c>
      <c r="W1786">
        <v>0</v>
      </c>
      <c r="X1786">
        <v>440246.81199999998</v>
      </c>
      <c r="Y1786">
        <v>440246.81199999998</v>
      </c>
      <c r="Z1786">
        <v>9.5</v>
      </c>
      <c r="AA1786">
        <v>2584248.56</v>
      </c>
      <c r="AB1786">
        <v>2584248.56</v>
      </c>
      <c r="AC1786">
        <v>0.90500000000000003</v>
      </c>
      <c r="AD1786">
        <v>1</v>
      </c>
      <c r="AE1786">
        <v>9.5</v>
      </c>
      <c r="AH1786">
        <v>0</v>
      </c>
      <c r="AI1786">
        <v>0</v>
      </c>
      <c r="AJ1786">
        <v>0</v>
      </c>
      <c r="AK1786">
        <v>2202.5</v>
      </c>
      <c r="AL1786">
        <v>0</v>
      </c>
      <c r="AM1786" s="6"/>
    </row>
    <row r="1787" spans="1:39" ht="15" hidden="1" customHeight="1" x14ac:dyDescent="0.25">
      <c r="A1787">
        <v>3289</v>
      </c>
      <c r="B1787" t="s">
        <v>39</v>
      </c>
      <c r="C1787" t="s">
        <v>598</v>
      </c>
      <c r="D1787" t="s">
        <v>1649</v>
      </c>
      <c r="E1787" t="s">
        <v>3863</v>
      </c>
      <c r="F1787" t="s">
        <v>1649</v>
      </c>
      <c r="H1787" t="s">
        <v>3972</v>
      </c>
      <c r="I1787" t="s">
        <v>57</v>
      </c>
      <c r="J1787" t="s">
        <v>3973</v>
      </c>
      <c r="K1787">
        <v>802</v>
      </c>
      <c r="L1787">
        <v>802</v>
      </c>
      <c r="M1787">
        <v>0</v>
      </c>
      <c r="N1787">
        <v>802</v>
      </c>
      <c r="O1787">
        <v>0</v>
      </c>
      <c r="P1787">
        <v>583.12599999999998</v>
      </c>
      <c r="Q1787">
        <v>589.529</v>
      </c>
      <c r="R1787">
        <v>20000</v>
      </c>
      <c r="S1787">
        <v>128060</v>
      </c>
      <c r="T1787">
        <v>823160</v>
      </c>
      <c r="U1787">
        <v>0</v>
      </c>
      <c r="V1787">
        <v>951220</v>
      </c>
      <c r="W1787">
        <v>0</v>
      </c>
      <c r="X1787">
        <v>860852.50300000003</v>
      </c>
      <c r="Y1787">
        <v>860852.50300000003</v>
      </c>
      <c r="Z1787">
        <v>9.5</v>
      </c>
      <c r="AA1787">
        <v>5053201.42</v>
      </c>
      <c r="AB1787">
        <v>5053201.42</v>
      </c>
      <c r="AC1787">
        <v>0.90500000000000003</v>
      </c>
      <c r="AD1787">
        <v>1</v>
      </c>
      <c r="AE1787">
        <v>9.5</v>
      </c>
      <c r="AH1787">
        <v>0</v>
      </c>
      <c r="AI1787">
        <v>0</v>
      </c>
      <c r="AJ1787">
        <v>0</v>
      </c>
      <c r="AK1787">
        <v>4931.5</v>
      </c>
      <c r="AL1787">
        <v>0</v>
      </c>
      <c r="AM1787" s="6"/>
    </row>
    <row r="1788" spans="1:39" ht="15" hidden="1" customHeight="1" x14ac:dyDescent="0.25">
      <c r="A1788">
        <v>3290</v>
      </c>
      <c r="B1788" t="s">
        <v>39</v>
      </c>
      <c r="C1788" t="s">
        <v>39</v>
      </c>
      <c r="D1788" t="s">
        <v>2297</v>
      </c>
      <c r="E1788" t="s">
        <v>3855</v>
      </c>
      <c r="F1788" t="s">
        <v>2297</v>
      </c>
      <c r="H1788" t="s">
        <v>3974</v>
      </c>
      <c r="I1788" t="s">
        <v>57</v>
      </c>
      <c r="J1788" t="s">
        <v>3975</v>
      </c>
      <c r="K1788">
        <v>845</v>
      </c>
      <c r="L1788">
        <v>845</v>
      </c>
      <c r="M1788">
        <v>0</v>
      </c>
      <c r="N1788">
        <v>845</v>
      </c>
      <c r="O1788">
        <v>0</v>
      </c>
      <c r="P1788">
        <v>621.55499999999995</v>
      </c>
      <c r="Q1788">
        <v>645.20399999999995</v>
      </c>
      <c r="R1788">
        <v>30000</v>
      </c>
      <c r="S1788">
        <v>709470</v>
      </c>
      <c r="T1788">
        <v>0</v>
      </c>
      <c r="U1788">
        <v>0</v>
      </c>
      <c r="V1788">
        <v>709470</v>
      </c>
      <c r="W1788">
        <v>0</v>
      </c>
      <c r="X1788">
        <v>642070.49600000004</v>
      </c>
      <c r="Y1788">
        <v>642070.49600000004</v>
      </c>
      <c r="Z1788">
        <v>9.5</v>
      </c>
      <c r="AA1788">
        <v>3768953.58</v>
      </c>
      <c r="AB1788">
        <v>3768953.58</v>
      </c>
      <c r="AC1788">
        <v>0.90500000000000003</v>
      </c>
      <c r="AD1788">
        <v>1</v>
      </c>
      <c r="AE1788">
        <v>9.5</v>
      </c>
      <c r="AH1788">
        <v>0</v>
      </c>
      <c r="AI1788">
        <v>0</v>
      </c>
      <c r="AJ1788">
        <v>0</v>
      </c>
      <c r="AK1788">
        <v>6536</v>
      </c>
      <c r="AL1788">
        <v>0</v>
      </c>
      <c r="AM1788" s="6"/>
    </row>
    <row r="1789" spans="1:39" ht="15" hidden="1" customHeight="1" x14ac:dyDescent="0.25">
      <c r="A1789">
        <v>3291</v>
      </c>
      <c r="B1789" t="s">
        <v>39</v>
      </c>
      <c r="C1789" t="s">
        <v>598</v>
      </c>
      <c r="D1789" t="s">
        <v>599</v>
      </c>
      <c r="E1789" t="s">
        <v>3876</v>
      </c>
      <c r="F1789" t="s">
        <v>599</v>
      </c>
      <c r="H1789" t="s">
        <v>3976</v>
      </c>
      <c r="I1789" t="s">
        <v>57</v>
      </c>
      <c r="J1789" t="s">
        <v>3977</v>
      </c>
      <c r="K1789">
        <v>493</v>
      </c>
      <c r="L1789">
        <v>493</v>
      </c>
      <c r="M1789">
        <v>0</v>
      </c>
      <c r="N1789">
        <v>492</v>
      </c>
      <c r="O1789">
        <v>0</v>
      </c>
      <c r="P1789">
        <v>876.81899999999996</v>
      </c>
      <c r="Q1789">
        <v>912.96699999999998</v>
      </c>
      <c r="R1789">
        <v>20000</v>
      </c>
      <c r="S1789">
        <v>722960</v>
      </c>
      <c r="T1789">
        <v>0</v>
      </c>
      <c r="U1789">
        <v>0</v>
      </c>
      <c r="V1789">
        <v>722960</v>
      </c>
      <c r="W1789">
        <v>0</v>
      </c>
      <c r="X1789">
        <v>513800</v>
      </c>
      <c r="Y1789">
        <v>513800</v>
      </c>
      <c r="Z1789">
        <v>28.93</v>
      </c>
      <c r="AA1789">
        <v>3016287</v>
      </c>
      <c r="AB1789">
        <v>3016567</v>
      </c>
      <c r="AC1789">
        <v>0.7107</v>
      </c>
      <c r="AD1789">
        <v>1.0001</v>
      </c>
      <c r="AE1789">
        <v>28.93</v>
      </c>
      <c r="AH1789">
        <v>0</v>
      </c>
      <c r="AI1789">
        <v>0</v>
      </c>
      <c r="AJ1789">
        <v>0</v>
      </c>
      <c r="AK1789">
        <v>2569</v>
      </c>
      <c r="AL1789">
        <v>0</v>
      </c>
      <c r="AM1789" s="6"/>
    </row>
    <row r="1790" spans="1:39" ht="15" hidden="1" customHeight="1" x14ac:dyDescent="0.25">
      <c r="A1790">
        <v>3295</v>
      </c>
      <c r="B1790" t="s">
        <v>39</v>
      </c>
      <c r="C1790" t="s">
        <v>187</v>
      </c>
      <c r="D1790" t="s">
        <v>636</v>
      </c>
      <c r="E1790" t="s">
        <v>3978</v>
      </c>
      <c r="F1790" t="s">
        <v>636</v>
      </c>
      <c r="H1790" t="s">
        <v>3979</v>
      </c>
      <c r="I1790" t="s">
        <v>57</v>
      </c>
      <c r="J1790" t="s">
        <v>3980</v>
      </c>
      <c r="K1790">
        <v>856</v>
      </c>
      <c r="L1790">
        <v>856</v>
      </c>
      <c r="M1790">
        <v>0</v>
      </c>
      <c r="N1790">
        <v>853</v>
      </c>
      <c r="O1790">
        <v>0</v>
      </c>
      <c r="P1790">
        <v>960.32799999999997</v>
      </c>
      <c r="Q1790">
        <v>1008.369</v>
      </c>
      <c r="R1790">
        <v>20000</v>
      </c>
      <c r="S1790">
        <v>960820</v>
      </c>
      <c r="T1790">
        <v>264273</v>
      </c>
      <c r="U1790">
        <v>0</v>
      </c>
      <c r="V1790">
        <v>1225093</v>
      </c>
      <c r="W1790">
        <v>43</v>
      </c>
      <c r="X1790">
        <v>927824.71100000001</v>
      </c>
      <c r="Y1790">
        <v>927867.71100000001</v>
      </c>
      <c r="Z1790">
        <v>24.26</v>
      </c>
      <c r="AA1790">
        <v>5433822.2699999996</v>
      </c>
      <c r="AB1790">
        <v>9333855.9619999994</v>
      </c>
      <c r="AC1790">
        <v>0.75739999999999996</v>
      </c>
      <c r="AD1790">
        <v>1.7177</v>
      </c>
      <c r="AE1790">
        <v>41.67</v>
      </c>
      <c r="AH1790">
        <v>0</v>
      </c>
      <c r="AI1790">
        <v>0</v>
      </c>
      <c r="AJ1790">
        <v>0</v>
      </c>
      <c r="AK1790">
        <v>6460.5</v>
      </c>
      <c r="AL1790">
        <v>0</v>
      </c>
      <c r="AM1790" s="6"/>
    </row>
    <row r="1791" spans="1:39" ht="15" hidden="1" customHeight="1" x14ac:dyDescent="0.25">
      <c r="A1791">
        <v>3297</v>
      </c>
      <c r="B1791" t="s">
        <v>39</v>
      </c>
      <c r="C1791" t="s">
        <v>216</v>
      </c>
      <c r="D1791" t="s">
        <v>217</v>
      </c>
      <c r="E1791" t="s">
        <v>3981</v>
      </c>
      <c r="F1791" t="s">
        <v>217</v>
      </c>
      <c r="H1791" t="s">
        <v>3982</v>
      </c>
      <c r="I1791" t="s">
        <v>57</v>
      </c>
      <c r="J1791" t="s">
        <v>3983</v>
      </c>
      <c r="K1791">
        <v>623</v>
      </c>
      <c r="L1791">
        <v>623</v>
      </c>
      <c r="M1791">
        <v>0</v>
      </c>
      <c r="N1791">
        <v>597</v>
      </c>
      <c r="O1791">
        <v>0</v>
      </c>
      <c r="P1791">
        <v>885.74900000000002</v>
      </c>
      <c r="Q1791">
        <v>907.07500000000005</v>
      </c>
      <c r="R1791">
        <v>20000</v>
      </c>
      <c r="S1791">
        <v>772745</v>
      </c>
      <c r="T1791">
        <v>0</v>
      </c>
      <c r="U1791">
        <v>0</v>
      </c>
      <c r="V1791">
        <v>772745</v>
      </c>
      <c r="W1791">
        <v>2568</v>
      </c>
      <c r="X1791">
        <v>696766.745</v>
      </c>
      <c r="Y1791">
        <v>699334.745</v>
      </c>
      <c r="Z1791">
        <v>9.5</v>
      </c>
      <c r="AA1791">
        <v>4117220.06</v>
      </c>
      <c r="AB1791">
        <v>7635769.625</v>
      </c>
      <c r="AC1791">
        <v>0.90500000000000003</v>
      </c>
      <c r="AD1791">
        <v>1.8546</v>
      </c>
      <c r="AE1791">
        <v>17.62</v>
      </c>
      <c r="AH1791">
        <v>0</v>
      </c>
      <c r="AI1791">
        <v>0</v>
      </c>
      <c r="AJ1791">
        <v>0</v>
      </c>
      <c r="AK1791">
        <v>4177.96</v>
      </c>
      <c r="AL1791">
        <v>346225</v>
      </c>
      <c r="AM1791" s="6"/>
    </row>
    <row r="1792" spans="1:39" ht="15" hidden="1" customHeight="1" x14ac:dyDescent="0.25">
      <c r="A1792">
        <v>3298</v>
      </c>
      <c r="B1792" t="s">
        <v>39</v>
      </c>
      <c r="C1792" t="s">
        <v>187</v>
      </c>
      <c r="D1792" t="s">
        <v>636</v>
      </c>
      <c r="E1792" t="s">
        <v>637</v>
      </c>
      <c r="F1792" t="s">
        <v>636</v>
      </c>
      <c r="H1792" t="s">
        <v>3984</v>
      </c>
      <c r="I1792" t="s">
        <v>57</v>
      </c>
      <c r="J1792" t="s">
        <v>3985</v>
      </c>
      <c r="K1792">
        <v>410</v>
      </c>
      <c r="L1792">
        <v>410</v>
      </c>
      <c r="M1792">
        <v>0</v>
      </c>
      <c r="N1792">
        <v>409</v>
      </c>
      <c r="O1792">
        <v>0</v>
      </c>
      <c r="P1792">
        <v>540.23699999999997</v>
      </c>
      <c r="Q1792">
        <v>573.81399999999996</v>
      </c>
      <c r="R1792">
        <v>20000</v>
      </c>
      <c r="S1792">
        <v>671540</v>
      </c>
      <c r="T1792">
        <v>0</v>
      </c>
      <c r="U1792">
        <v>0</v>
      </c>
      <c r="V1792">
        <v>671540</v>
      </c>
      <c r="W1792">
        <v>133</v>
      </c>
      <c r="X1792">
        <v>607610.84199999995</v>
      </c>
      <c r="Y1792">
        <v>607743.84199999995</v>
      </c>
      <c r="Z1792">
        <v>9.5</v>
      </c>
      <c r="AA1792">
        <v>3567740.39</v>
      </c>
      <c r="AB1792">
        <v>7134115.8949999996</v>
      </c>
      <c r="AC1792">
        <v>0.90500000000000003</v>
      </c>
      <c r="AD1792">
        <v>1.9996</v>
      </c>
      <c r="AE1792">
        <v>19</v>
      </c>
      <c r="AH1792">
        <v>0</v>
      </c>
      <c r="AI1792">
        <v>0</v>
      </c>
      <c r="AJ1792">
        <v>0</v>
      </c>
      <c r="AK1792">
        <v>3103</v>
      </c>
      <c r="AL1792">
        <v>0</v>
      </c>
      <c r="AM1792" s="6"/>
    </row>
    <row r="1793" spans="1:39" ht="15" hidden="1" customHeight="1" x14ac:dyDescent="0.25">
      <c r="A1793">
        <v>3300</v>
      </c>
      <c r="B1793" t="s">
        <v>39</v>
      </c>
      <c r="C1793" t="s">
        <v>598</v>
      </c>
      <c r="D1793" t="s">
        <v>3809</v>
      </c>
      <c r="E1793" t="s">
        <v>3810</v>
      </c>
      <c r="F1793" t="s">
        <v>3809</v>
      </c>
      <c r="H1793" t="s">
        <v>3986</v>
      </c>
      <c r="I1793" t="s">
        <v>57</v>
      </c>
      <c r="J1793" t="s">
        <v>3987</v>
      </c>
      <c r="K1793">
        <v>476</v>
      </c>
      <c r="L1793">
        <v>476</v>
      </c>
      <c r="M1793">
        <v>0</v>
      </c>
      <c r="N1793">
        <v>475</v>
      </c>
      <c r="O1793">
        <v>0</v>
      </c>
      <c r="P1793">
        <v>453.09</v>
      </c>
      <c r="Q1793">
        <v>476.21800000000002</v>
      </c>
      <c r="R1793">
        <v>20000</v>
      </c>
      <c r="S1793">
        <v>462560</v>
      </c>
      <c r="T1793">
        <v>70000</v>
      </c>
      <c r="U1793">
        <v>0</v>
      </c>
      <c r="V1793">
        <v>532560</v>
      </c>
      <c r="W1793">
        <v>50</v>
      </c>
      <c r="X1793">
        <v>481917.935</v>
      </c>
      <c r="Y1793">
        <v>481967.935</v>
      </c>
      <c r="Z1793">
        <v>9.5</v>
      </c>
      <c r="AA1793">
        <v>2830737.83</v>
      </c>
      <c r="AB1793">
        <v>5657726.1129999999</v>
      </c>
      <c r="AC1793">
        <v>0.90500000000000003</v>
      </c>
      <c r="AD1793">
        <v>1.9986999999999999</v>
      </c>
      <c r="AE1793">
        <v>18.989999999999998</v>
      </c>
      <c r="AH1793">
        <v>0</v>
      </c>
      <c r="AI1793">
        <v>0</v>
      </c>
      <c r="AJ1793">
        <v>0</v>
      </c>
      <c r="AK1793">
        <v>2656</v>
      </c>
      <c r="AL1793">
        <v>0</v>
      </c>
      <c r="AM1793" s="6"/>
    </row>
    <row r="1794" spans="1:39" ht="15" hidden="1" customHeight="1" x14ac:dyDescent="0.25">
      <c r="A1794">
        <v>3302</v>
      </c>
      <c r="B1794" t="s">
        <v>39</v>
      </c>
      <c r="C1794" t="s">
        <v>187</v>
      </c>
      <c r="D1794" t="s">
        <v>636</v>
      </c>
      <c r="E1794" t="s">
        <v>3910</v>
      </c>
      <c r="F1794" t="s">
        <v>636</v>
      </c>
      <c r="H1794" t="s">
        <v>3988</v>
      </c>
      <c r="I1794" t="s">
        <v>57</v>
      </c>
      <c r="J1794" t="s">
        <v>3989</v>
      </c>
      <c r="K1794">
        <v>412</v>
      </c>
      <c r="L1794">
        <v>412</v>
      </c>
      <c r="M1794">
        <v>0</v>
      </c>
      <c r="N1794">
        <v>411</v>
      </c>
      <c r="O1794">
        <v>0</v>
      </c>
      <c r="P1794">
        <v>503.34800000000001</v>
      </c>
      <c r="Q1794">
        <v>538.91999999999996</v>
      </c>
      <c r="R1794">
        <v>20000</v>
      </c>
      <c r="S1794">
        <v>711440</v>
      </c>
      <c r="T1794">
        <v>0</v>
      </c>
      <c r="U1794">
        <v>0</v>
      </c>
      <c r="V1794">
        <v>711440</v>
      </c>
      <c r="W1794">
        <v>56</v>
      </c>
      <c r="X1794">
        <v>625800</v>
      </c>
      <c r="Y1794">
        <v>625856</v>
      </c>
      <c r="Z1794">
        <v>12.03</v>
      </c>
      <c r="AA1794">
        <v>3673984.46</v>
      </c>
      <c r="AB1794">
        <v>7347384.46</v>
      </c>
      <c r="AC1794">
        <v>0.87970000000000004</v>
      </c>
      <c r="AD1794">
        <v>1.9998</v>
      </c>
      <c r="AE1794">
        <v>24.06</v>
      </c>
      <c r="AH1794">
        <v>0</v>
      </c>
      <c r="AI1794">
        <v>0</v>
      </c>
      <c r="AJ1794">
        <v>0</v>
      </c>
      <c r="AK1794">
        <v>3129</v>
      </c>
      <c r="AL1794">
        <v>0</v>
      </c>
      <c r="AM1794" s="6"/>
    </row>
    <row r="1795" spans="1:39" ht="15" hidden="1" customHeight="1" x14ac:dyDescent="0.25">
      <c r="A1795">
        <v>3305</v>
      </c>
      <c r="B1795" t="s">
        <v>39</v>
      </c>
      <c r="C1795" t="s">
        <v>216</v>
      </c>
      <c r="D1795" t="s">
        <v>2218</v>
      </c>
      <c r="E1795" t="s">
        <v>3773</v>
      </c>
      <c r="F1795" t="s">
        <v>2218</v>
      </c>
      <c r="H1795" t="s">
        <v>3990</v>
      </c>
      <c r="I1795" t="s">
        <v>57</v>
      </c>
      <c r="J1795" t="s">
        <v>3991</v>
      </c>
      <c r="K1795">
        <v>549</v>
      </c>
      <c r="L1795">
        <v>549</v>
      </c>
      <c r="M1795">
        <v>0</v>
      </c>
      <c r="N1795">
        <v>545</v>
      </c>
      <c r="O1795">
        <v>0</v>
      </c>
      <c r="P1795">
        <v>604.71500000000003</v>
      </c>
      <c r="Q1795">
        <v>632.827</v>
      </c>
      <c r="R1795">
        <v>20000</v>
      </c>
      <c r="S1795">
        <v>562240</v>
      </c>
      <c r="T1795">
        <v>106000</v>
      </c>
      <c r="U1795">
        <v>0</v>
      </c>
      <c r="V1795">
        <v>668240</v>
      </c>
      <c r="W1795">
        <v>218</v>
      </c>
      <c r="X1795">
        <v>604539.78500000003</v>
      </c>
      <c r="Y1795">
        <v>604757.78500000003</v>
      </c>
      <c r="Z1795">
        <v>9.5</v>
      </c>
      <c r="AA1795">
        <v>3550635.17</v>
      </c>
      <c r="AB1795">
        <v>7099108.5779999997</v>
      </c>
      <c r="AC1795">
        <v>0.90500000000000003</v>
      </c>
      <c r="AD1795">
        <v>1.9994000000000001</v>
      </c>
      <c r="AE1795">
        <v>18.989999999999998</v>
      </c>
      <c r="AH1795">
        <v>0</v>
      </c>
      <c r="AI1795">
        <v>0</v>
      </c>
      <c r="AJ1795">
        <v>0</v>
      </c>
      <c r="AK1795">
        <v>3029.5</v>
      </c>
      <c r="AL1795">
        <v>0</v>
      </c>
      <c r="AM1795" s="6"/>
    </row>
    <row r="1796" spans="1:39" ht="15" hidden="1" customHeight="1" x14ac:dyDescent="0.25">
      <c r="A1796">
        <v>3307</v>
      </c>
      <c r="B1796" t="s">
        <v>39</v>
      </c>
      <c r="C1796" t="s">
        <v>598</v>
      </c>
      <c r="D1796" t="s">
        <v>1649</v>
      </c>
      <c r="E1796" t="s">
        <v>1650</v>
      </c>
      <c r="F1796" t="s">
        <v>1649</v>
      </c>
      <c r="H1796" t="s">
        <v>3992</v>
      </c>
      <c r="I1796" t="s">
        <v>43</v>
      </c>
      <c r="J1796" t="s">
        <v>3993</v>
      </c>
      <c r="K1796">
        <v>2924</v>
      </c>
      <c r="L1796">
        <v>2924</v>
      </c>
      <c r="M1796">
        <v>0</v>
      </c>
      <c r="N1796">
        <v>0</v>
      </c>
      <c r="O1796">
        <v>0</v>
      </c>
      <c r="P1796">
        <v>808.928</v>
      </c>
      <c r="Q1796">
        <v>837.29499999999996</v>
      </c>
      <c r="R1796">
        <v>20000</v>
      </c>
      <c r="S1796">
        <v>567340</v>
      </c>
      <c r="T1796">
        <v>0</v>
      </c>
      <c r="U1796">
        <v>410000</v>
      </c>
      <c r="V1796">
        <v>157340</v>
      </c>
      <c r="W1796">
        <v>147063</v>
      </c>
      <c r="X1796">
        <v>0</v>
      </c>
      <c r="Y1796">
        <v>147063</v>
      </c>
      <c r="Z1796">
        <v>6.53</v>
      </c>
      <c r="AA1796">
        <v>1621143.64</v>
      </c>
      <c r="AB1796">
        <v>1664710.61</v>
      </c>
      <c r="AC1796">
        <v>0.93469999999999998</v>
      </c>
      <c r="AD1796">
        <v>1.0268999999999999</v>
      </c>
      <c r="AE1796">
        <v>6.71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 s="6"/>
    </row>
    <row r="1797" spans="1:39" ht="15" hidden="1" customHeight="1" x14ac:dyDescent="0.25">
      <c r="A1797">
        <v>3308</v>
      </c>
      <c r="B1797" t="s">
        <v>39</v>
      </c>
      <c r="C1797" t="s">
        <v>39</v>
      </c>
      <c r="D1797" t="s">
        <v>2297</v>
      </c>
      <c r="E1797" t="s">
        <v>3855</v>
      </c>
      <c r="F1797" t="s">
        <v>2297</v>
      </c>
      <c r="H1797" t="s">
        <v>3994</v>
      </c>
      <c r="I1797" t="s">
        <v>57</v>
      </c>
      <c r="J1797" t="s">
        <v>3995</v>
      </c>
      <c r="K1797">
        <v>773</v>
      </c>
      <c r="L1797">
        <v>773</v>
      </c>
      <c r="M1797">
        <v>0</v>
      </c>
      <c r="N1797">
        <v>773</v>
      </c>
      <c r="O1797">
        <v>0</v>
      </c>
      <c r="P1797">
        <v>438.47699999999998</v>
      </c>
      <c r="Q1797">
        <v>453.75700000000001</v>
      </c>
      <c r="R1797">
        <v>20000</v>
      </c>
      <c r="S1797">
        <v>305600</v>
      </c>
      <c r="T1797">
        <v>380897</v>
      </c>
      <c r="U1797">
        <v>0</v>
      </c>
      <c r="V1797">
        <v>686497</v>
      </c>
      <c r="W1797">
        <v>0</v>
      </c>
      <c r="X1797">
        <v>621280.28399999999</v>
      </c>
      <c r="Y1797">
        <v>621280.28399999999</v>
      </c>
      <c r="Z1797">
        <v>9.5</v>
      </c>
      <c r="AA1797">
        <v>3646915.58</v>
      </c>
      <c r="AB1797">
        <v>3646915.58</v>
      </c>
      <c r="AC1797">
        <v>0.90500000000000003</v>
      </c>
      <c r="AD1797">
        <v>1</v>
      </c>
      <c r="AE1797">
        <v>9.5</v>
      </c>
      <c r="AH1797">
        <v>0</v>
      </c>
      <c r="AI1797">
        <v>0</v>
      </c>
      <c r="AJ1797">
        <v>0</v>
      </c>
      <c r="AK1797">
        <v>5657</v>
      </c>
      <c r="AL1797">
        <v>0</v>
      </c>
      <c r="AM1797" s="6"/>
    </row>
    <row r="1798" spans="1:39" ht="15" hidden="1" customHeight="1" x14ac:dyDescent="0.25">
      <c r="A1798">
        <v>3309</v>
      </c>
      <c r="B1798" t="s">
        <v>39</v>
      </c>
      <c r="C1798" t="s">
        <v>598</v>
      </c>
      <c r="D1798" t="s">
        <v>1948</v>
      </c>
      <c r="E1798" t="s">
        <v>3832</v>
      </c>
      <c r="F1798" t="s">
        <v>1948</v>
      </c>
      <c r="H1798" t="s">
        <v>3996</v>
      </c>
      <c r="I1798" t="s">
        <v>57</v>
      </c>
      <c r="J1798" t="s">
        <v>3997</v>
      </c>
      <c r="K1798">
        <v>509</v>
      </c>
      <c r="L1798">
        <v>509</v>
      </c>
      <c r="M1798">
        <v>0</v>
      </c>
      <c r="N1798">
        <v>509</v>
      </c>
      <c r="O1798">
        <v>0</v>
      </c>
      <c r="P1798">
        <v>530.03800000000001</v>
      </c>
      <c r="Q1798">
        <v>554.48699999999997</v>
      </c>
      <c r="R1798">
        <v>20000</v>
      </c>
      <c r="S1798">
        <v>488980</v>
      </c>
      <c r="T1798">
        <v>160000</v>
      </c>
      <c r="U1798">
        <v>0</v>
      </c>
      <c r="V1798">
        <v>648980</v>
      </c>
      <c r="W1798">
        <v>0</v>
      </c>
      <c r="X1798">
        <v>562252.978</v>
      </c>
      <c r="Y1798">
        <v>562252.978</v>
      </c>
      <c r="Z1798">
        <v>13.36</v>
      </c>
      <c r="AA1798">
        <v>3300424.98</v>
      </c>
      <c r="AB1798">
        <v>3300424.98</v>
      </c>
      <c r="AC1798">
        <v>0.86639999999999995</v>
      </c>
      <c r="AD1798">
        <v>1</v>
      </c>
      <c r="AE1798">
        <v>13.36</v>
      </c>
      <c r="AH1798">
        <v>0</v>
      </c>
      <c r="AI1798">
        <v>0</v>
      </c>
      <c r="AJ1798">
        <v>0</v>
      </c>
      <c r="AK1798">
        <v>2811.5</v>
      </c>
      <c r="AL1798">
        <v>0</v>
      </c>
      <c r="AM1798" s="6"/>
    </row>
    <row r="1799" spans="1:39" ht="15" hidden="1" customHeight="1" x14ac:dyDescent="0.25">
      <c r="A1799">
        <v>3310</v>
      </c>
      <c r="B1799" t="s">
        <v>39</v>
      </c>
      <c r="C1799" t="s">
        <v>598</v>
      </c>
      <c r="D1799" t="s">
        <v>599</v>
      </c>
      <c r="E1799" t="s">
        <v>3487</v>
      </c>
      <c r="F1799" t="s">
        <v>599</v>
      </c>
      <c r="H1799" t="s">
        <v>3998</v>
      </c>
      <c r="I1799" t="s">
        <v>57</v>
      </c>
      <c r="J1799" t="s">
        <v>3999</v>
      </c>
      <c r="K1799">
        <v>443</v>
      </c>
      <c r="L1799">
        <v>443</v>
      </c>
      <c r="M1799">
        <v>0</v>
      </c>
      <c r="N1799">
        <v>443</v>
      </c>
      <c r="O1799">
        <v>0</v>
      </c>
      <c r="P1799">
        <v>834.61599999999999</v>
      </c>
      <c r="Q1799">
        <v>863.88199999999995</v>
      </c>
      <c r="R1799">
        <v>20000</v>
      </c>
      <c r="S1799">
        <v>585320</v>
      </c>
      <c r="T1799">
        <v>0</v>
      </c>
      <c r="U1799">
        <v>0</v>
      </c>
      <c r="V1799">
        <v>585320</v>
      </c>
      <c r="W1799">
        <v>0</v>
      </c>
      <c r="X1799">
        <v>529714.18999999994</v>
      </c>
      <c r="Y1799">
        <v>529714.18999999994</v>
      </c>
      <c r="Z1799">
        <v>9.5</v>
      </c>
      <c r="AA1799">
        <v>3109421.89</v>
      </c>
      <c r="AB1799">
        <v>3109421.89</v>
      </c>
      <c r="AC1799">
        <v>0.90500000000000003</v>
      </c>
      <c r="AD1799">
        <v>1</v>
      </c>
      <c r="AE1799">
        <v>9.5</v>
      </c>
      <c r="AH1799">
        <v>0</v>
      </c>
      <c r="AI1799">
        <v>0</v>
      </c>
      <c r="AJ1799">
        <v>0</v>
      </c>
      <c r="AK1799">
        <v>2831.5</v>
      </c>
      <c r="AL1799">
        <v>0</v>
      </c>
      <c r="AM1799" s="6"/>
    </row>
    <row r="1800" spans="1:39" ht="15" hidden="1" customHeight="1" x14ac:dyDescent="0.25">
      <c r="A1800">
        <v>3312</v>
      </c>
      <c r="B1800" t="s">
        <v>39</v>
      </c>
      <c r="C1800" t="s">
        <v>598</v>
      </c>
      <c r="D1800" t="s">
        <v>3809</v>
      </c>
      <c r="E1800" t="s">
        <v>3815</v>
      </c>
      <c r="F1800" t="s">
        <v>3809</v>
      </c>
      <c r="H1800" t="s">
        <v>4000</v>
      </c>
      <c r="I1800" t="s">
        <v>57</v>
      </c>
      <c r="J1800" t="s">
        <v>4001</v>
      </c>
      <c r="K1800">
        <v>511</v>
      </c>
      <c r="L1800">
        <v>511</v>
      </c>
      <c r="M1800">
        <v>0</v>
      </c>
      <c r="N1800">
        <v>506</v>
      </c>
      <c r="O1800">
        <v>0</v>
      </c>
      <c r="P1800">
        <v>382.58199999999999</v>
      </c>
      <c r="Q1800">
        <v>402.28699999999998</v>
      </c>
      <c r="R1800">
        <v>20000</v>
      </c>
      <c r="S1800">
        <v>394100</v>
      </c>
      <c r="T1800">
        <v>298000</v>
      </c>
      <c r="U1800">
        <v>0</v>
      </c>
      <c r="V1800">
        <v>692100</v>
      </c>
      <c r="W1800">
        <v>36</v>
      </c>
      <c r="X1800">
        <v>591100</v>
      </c>
      <c r="Y1800">
        <v>591136</v>
      </c>
      <c r="Z1800">
        <v>14.59</v>
      </c>
      <c r="AA1800">
        <v>3470117.44</v>
      </c>
      <c r="AB1800">
        <v>3470116.44</v>
      </c>
      <c r="AC1800">
        <v>0.85409999999999997</v>
      </c>
      <c r="AD1800">
        <v>1</v>
      </c>
      <c r="AE1800">
        <v>14.59</v>
      </c>
      <c r="AH1800">
        <v>0</v>
      </c>
      <c r="AI1800">
        <v>0</v>
      </c>
      <c r="AJ1800">
        <v>0</v>
      </c>
      <c r="AK1800">
        <v>2985.5</v>
      </c>
      <c r="AL1800">
        <v>0</v>
      </c>
      <c r="AM1800" s="6"/>
    </row>
    <row r="1801" spans="1:39" ht="15" hidden="1" customHeight="1" x14ac:dyDescent="0.25">
      <c r="A1801">
        <v>3314</v>
      </c>
      <c r="B1801" t="s">
        <v>39</v>
      </c>
      <c r="C1801" t="s">
        <v>39</v>
      </c>
      <c r="D1801" t="s">
        <v>2297</v>
      </c>
      <c r="E1801" t="s">
        <v>3881</v>
      </c>
      <c r="F1801" t="s">
        <v>2297</v>
      </c>
      <c r="H1801" t="s">
        <v>4002</v>
      </c>
      <c r="I1801" t="s">
        <v>57</v>
      </c>
      <c r="J1801" t="s">
        <v>4003</v>
      </c>
      <c r="K1801">
        <v>318</v>
      </c>
      <c r="L1801">
        <v>318</v>
      </c>
      <c r="M1801">
        <v>0</v>
      </c>
      <c r="N1801">
        <v>318</v>
      </c>
      <c r="O1801">
        <v>0</v>
      </c>
      <c r="P1801">
        <v>589.55399999999997</v>
      </c>
      <c r="Q1801">
        <v>592.53800000000001</v>
      </c>
      <c r="R1801">
        <v>20000</v>
      </c>
      <c r="S1801">
        <v>59680</v>
      </c>
      <c r="T1801">
        <v>30000</v>
      </c>
      <c r="U1801">
        <v>30000</v>
      </c>
      <c r="V1801">
        <v>59680</v>
      </c>
      <c r="W1801">
        <v>0</v>
      </c>
      <c r="X1801">
        <v>54009.773999999998</v>
      </c>
      <c r="Y1801">
        <v>54009.773999999998</v>
      </c>
      <c r="Z1801">
        <v>9.5</v>
      </c>
      <c r="AA1801">
        <v>317037.26</v>
      </c>
      <c r="AB1801">
        <v>317949.26</v>
      </c>
      <c r="AC1801">
        <v>0.90500000000000003</v>
      </c>
      <c r="AD1801">
        <v>1.0028999999999999</v>
      </c>
      <c r="AE1801">
        <v>9.5299999999999994</v>
      </c>
      <c r="AH1801">
        <v>0</v>
      </c>
      <c r="AI1801">
        <v>0</v>
      </c>
      <c r="AJ1801">
        <v>0</v>
      </c>
      <c r="AK1801">
        <v>2457</v>
      </c>
      <c r="AL1801">
        <v>0</v>
      </c>
      <c r="AM1801" s="6"/>
    </row>
    <row r="1802" spans="1:39" ht="15" hidden="1" customHeight="1" x14ac:dyDescent="0.25">
      <c r="A1802">
        <v>3315</v>
      </c>
      <c r="B1802" t="s">
        <v>39</v>
      </c>
      <c r="C1802" t="s">
        <v>187</v>
      </c>
      <c r="D1802" t="s">
        <v>636</v>
      </c>
      <c r="E1802" t="s">
        <v>3870</v>
      </c>
      <c r="F1802" t="s">
        <v>636</v>
      </c>
      <c r="H1802" t="s">
        <v>4004</v>
      </c>
      <c r="I1802" t="s">
        <v>57</v>
      </c>
      <c r="J1802" t="s">
        <v>4005</v>
      </c>
      <c r="K1802">
        <v>379</v>
      </c>
      <c r="L1802">
        <v>379</v>
      </c>
      <c r="M1802">
        <v>0</v>
      </c>
      <c r="N1802">
        <v>377</v>
      </c>
      <c r="O1802">
        <v>0</v>
      </c>
      <c r="P1802">
        <v>1015.35</v>
      </c>
      <c r="Q1802">
        <v>1049.8150000000001</v>
      </c>
      <c r="R1802">
        <v>20000</v>
      </c>
      <c r="S1802">
        <v>689300</v>
      </c>
      <c r="T1802">
        <v>50600</v>
      </c>
      <c r="U1802">
        <v>0</v>
      </c>
      <c r="V1802">
        <v>739900</v>
      </c>
      <c r="W1802">
        <v>10</v>
      </c>
      <c r="X1802">
        <v>572500</v>
      </c>
      <c r="Y1802">
        <v>572510</v>
      </c>
      <c r="Z1802">
        <v>22.62</v>
      </c>
      <c r="AA1802">
        <v>3361284.51</v>
      </c>
      <c r="AB1802">
        <v>6721336.5099999998</v>
      </c>
      <c r="AC1802">
        <v>0.77380000000000004</v>
      </c>
      <c r="AD1802">
        <v>1.9996</v>
      </c>
      <c r="AE1802">
        <v>45.23</v>
      </c>
      <c r="AH1802">
        <v>0</v>
      </c>
      <c r="AI1802">
        <v>0</v>
      </c>
      <c r="AJ1802">
        <v>0</v>
      </c>
      <c r="AK1802">
        <v>2862.5</v>
      </c>
      <c r="AL1802">
        <v>0</v>
      </c>
      <c r="AM1802" s="6"/>
    </row>
    <row r="1803" spans="1:39" ht="15" hidden="1" customHeight="1" x14ac:dyDescent="0.25">
      <c r="A1803">
        <v>3316</v>
      </c>
      <c r="B1803" t="s">
        <v>39</v>
      </c>
      <c r="C1803" t="s">
        <v>216</v>
      </c>
      <c r="D1803" t="s">
        <v>217</v>
      </c>
      <c r="E1803" t="s">
        <v>3852</v>
      </c>
      <c r="F1803" t="s">
        <v>217</v>
      </c>
      <c r="H1803" t="s">
        <v>4006</v>
      </c>
      <c r="I1803" t="s">
        <v>57</v>
      </c>
      <c r="J1803" t="s">
        <v>4007</v>
      </c>
      <c r="K1803">
        <v>428</v>
      </c>
      <c r="L1803">
        <v>428</v>
      </c>
      <c r="M1803">
        <v>0</v>
      </c>
      <c r="N1803">
        <v>422</v>
      </c>
      <c r="O1803">
        <v>0</v>
      </c>
      <c r="P1803">
        <v>615.81100000000004</v>
      </c>
      <c r="Q1803">
        <v>641.976</v>
      </c>
      <c r="R1803">
        <v>20000</v>
      </c>
      <c r="S1803">
        <v>523300</v>
      </c>
      <c r="T1803">
        <v>0</v>
      </c>
      <c r="U1803">
        <v>0</v>
      </c>
      <c r="V1803">
        <v>523300</v>
      </c>
      <c r="W1803">
        <v>257</v>
      </c>
      <c r="X1803">
        <v>473328.141</v>
      </c>
      <c r="Y1803">
        <v>473585.141</v>
      </c>
      <c r="Z1803">
        <v>9.5</v>
      </c>
      <c r="AA1803">
        <v>2762606.8</v>
      </c>
      <c r="AB1803">
        <v>3370197.665</v>
      </c>
      <c r="AC1803">
        <v>0.90500000000000003</v>
      </c>
      <c r="AD1803">
        <v>1.2199</v>
      </c>
      <c r="AE1803">
        <v>11.59</v>
      </c>
      <c r="AH1803">
        <v>0</v>
      </c>
      <c r="AI1803">
        <v>0</v>
      </c>
      <c r="AJ1803">
        <v>0</v>
      </c>
      <c r="AK1803">
        <v>3574.5</v>
      </c>
      <c r="AL1803">
        <v>0</v>
      </c>
      <c r="AM1803" s="6"/>
    </row>
    <row r="1804" spans="1:39" ht="15" hidden="1" customHeight="1" x14ac:dyDescent="0.25">
      <c r="A1804">
        <v>3318</v>
      </c>
      <c r="B1804" t="s">
        <v>39</v>
      </c>
      <c r="C1804" t="s">
        <v>598</v>
      </c>
      <c r="D1804" t="s">
        <v>599</v>
      </c>
      <c r="E1804" t="s">
        <v>3876</v>
      </c>
      <c r="F1804" t="s">
        <v>599</v>
      </c>
      <c r="H1804" t="s">
        <v>4008</v>
      </c>
      <c r="I1804" t="s">
        <v>43</v>
      </c>
      <c r="J1804" t="s">
        <v>4009</v>
      </c>
      <c r="K1804">
        <v>2158</v>
      </c>
      <c r="L1804">
        <v>2158</v>
      </c>
      <c r="M1804">
        <v>0</v>
      </c>
      <c r="N1804">
        <v>0</v>
      </c>
      <c r="O1804">
        <v>0</v>
      </c>
      <c r="P1804">
        <v>10.465</v>
      </c>
      <c r="Q1804">
        <v>21.076000000000001</v>
      </c>
      <c r="R1804">
        <v>20000</v>
      </c>
      <c r="S1804">
        <v>212220</v>
      </c>
      <c r="T1804">
        <v>0</v>
      </c>
      <c r="U1804">
        <v>0</v>
      </c>
      <c r="V1804">
        <v>212220</v>
      </c>
      <c r="W1804">
        <v>138356</v>
      </c>
      <c r="X1804">
        <v>0</v>
      </c>
      <c r="Y1804">
        <v>138356</v>
      </c>
      <c r="Z1804">
        <v>34.81</v>
      </c>
      <c r="AA1804">
        <v>1466802.84</v>
      </c>
      <c r="AB1804">
        <v>2014781.4399999999</v>
      </c>
      <c r="AC1804">
        <v>0.65190000000000003</v>
      </c>
      <c r="AD1804">
        <v>1.3735999999999999</v>
      </c>
      <c r="AE1804">
        <v>47.82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 s="6"/>
    </row>
    <row r="1805" spans="1:39" ht="15" hidden="1" customHeight="1" x14ac:dyDescent="0.25">
      <c r="A1805">
        <v>3319</v>
      </c>
      <c r="B1805" t="s">
        <v>39</v>
      </c>
      <c r="C1805" t="s">
        <v>39</v>
      </c>
      <c r="D1805" t="s">
        <v>2297</v>
      </c>
      <c r="E1805" t="s">
        <v>3858</v>
      </c>
      <c r="F1805" t="s">
        <v>2297</v>
      </c>
      <c r="H1805" t="s">
        <v>4010</v>
      </c>
      <c r="I1805" t="s">
        <v>43</v>
      </c>
      <c r="J1805" t="s">
        <v>4011</v>
      </c>
      <c r="K1805">
        <v>2842</v>
      </c>
      <c r="L1805">
        <v>2842</v>
      </c>
      <c r="M1805">
        <v>0</v>
      </c>
      <c r="N1805">
        <v>0</v>
      </c>
      <c r="O1805">
        <v>0</v>
      </c>
      <c r="P1805">
        <v>665.15099999999995</v>
      </c>
      <c r="Q1805">
        <v>688.00699999999995</v>
      </c>
      <c r="R1805">
        <v>20000</v>
      </c>
      <c r="S1805">
        <v>457120</v>
      </c>
      <c r="T1805">
        <v>0</v>
      </c>
      <c r="U1805">
        <v>291000</v>
      </c>
      <c r="V1805">
        <v>166120</v>
      </c>
      <c r="W1805">
        <v>150690</v>
      </c>
      <c r="X1805">
        <v>0</v>
      </c>
      <c r="Y1805">
        <v>150690</v>
      </c>
      <c r="Z1805">
        <v>9.2899999999999991</v>
      </c>
      <c r="AA1805">
        <v>1566390.8</v>
      </c>
      <c r="AB1805">
        <v>1735687.1</v>
      </c>
      <c r="AC1805">
        <v>0.90710000000000002</v>
      </c>
      <c r="AD1805">
        <v>1.1081000000000001</v>
      </c>
      <c r="AE1805">
        <v>10.29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 s="6"/>
    </row>
    <row r="1806" spans="1:39" ht="15" hidden="1" customHeight="1" x14ac:dyDescent="0.25">
      <c r="A1806">
        <v>3321</v>
      </c>
      <c r="B1806" t="s">
        <v>39</v>
      </c>
      <c r="C1806" t="s">
        <v>598</v>
      </c>
      <c r="D1806" t="s">
        <v>1649</v>
      </c>
      <c r="E1806" t="s">
        <v>3888</v>
      </c>
      <c r="F1806" t="s">
        <v>1649</v>
      </c>
      <c r="H1806" t="s">
        <v>4012</v>
      </c>
      <c r="I1806" t="s">
        <v>57</v>
      </c>
      <c r="J1806" t="s">
        <v>4013</v>
      </c>
      <c r="K1806">
        <v>304</v>
      </c>
      <c r="L1806">
        <v>304</v>
      </c>
      <c r="M1806">
        <v>0</v>
      </c>
      <c r="N1806">
        <v>304</v>
      </c>
      <c r="O1806">
        <v>0</v>
      </c>
      <c r="P1806">
        <v>621.71299999999997</v>
      </c>
      <c r="Q1806">
        <v>647.01099999999997</v>
      </c>
      <c r="R1806">
        <v>20000</v>
      </c>
      <c r="S1806">
        <v>505960</v>
      </c>
      <c r="T1806">
        <v>0</v>
      </c>
      <c r="U1806">
        <v>80000</v>
      </c>
      <c r="V1806">
        <v>425960</v>
      </c>
      <c r="W1806">
        <v>0</v>
      </c>
      <c r="X1806">
        <v>377900</v>
      </c>
      <c r="Y1806">
        <v>377900</v>
      </c>
      <c r="Z1806">
        <v>11.28</v>
      </c>
      <c r="AA1806">
        <v>2218273</v>
      </c>
      <c r="AB1806">
        <v>2218273</v>
      </c>
      <c r="AC1806">
        <v>0.88719999999999999</v>
      </c>
      <c r="AD1806">
        <v>1</v>
      </c>
      <c r="AE1806">
        <v>11.28</v>
      </c>
      <c r="AH1806">
        <v>0</v>
      </c>
      <c r="AI1806">
        <v>0</v>
      </c>
      <c r="AJ1806">
        <v>0</v>
      </c>
      <c r="AK1806">
        <v>1889.5</v>
      </c>
      <c r="AL1806">
        <v>0</v>
      </c>
      <c r="AM1806" s="6"/>
    </row>
    <row r="1807" spans="1:39" ht="15" hidden="1" customHeight="1" x14ac:dyDescent="0.25">
      <c r="A1807">
        <v>3323</v>
      </c>
      <c r="B1807" t="s">
        <v>39</v>
      </c>
      <c r="C1807" t="s">
        <v>598</v>
      </c>
      <c r="D1807" t="s">
        <v>1948</v>
      </c>
      <c r="E1807" t="s">
        <v>1949</v>
      </c>
      <c r="F1807" t="s">
        <v>1948</v>
      </c>
      <c r="H1807" t="s">
        <v>4014</v>
      </c>
      <c r="I1807" t="s">
        <v>43</v>
      </c>
      <c r="J1807" t="s">
        <v>4015</v>
      </c>
      <c r="K1807">
        <v>1272</v>
      </c>
      <c r="L1807">
        <v>1272</v>
      </c>
      <c r="M1807">
        <v>0</v>
      </c>
      <c r="N1807">
        <v>0</v>
      </c>
      <c r="O1807">
        <v>0</v>
      </c>
      <c r="P1807">
        <v>939.23</v>
      </c>
      <c r="Q1807">
        <v>944.03599999999994</v>
      </c>
      <c r="R1807">
        <v>20000</v>
      </c>
      <c r="S1807">
        <v>96120</v>
      </c>
      <c r="T1807">
        <v>0</v>
      </c>
      <c r="U1807">
        <v>8000</v>
      </c>
      <c r="V1807">
        <v>88120</v>
      </c>
      <c r="W1807">
        <v>80797</v>
      </c>
      <c r="X1807">
        <v>0</v>
      </c>
      <c r="Y1807">
        <v>80797</v>
      </c>
      <c r="Z1807">
        <v>8.31</v>
      </c>
      <c r="AA1807">
        <v>1019126.34</v>
      </c>
      <c r="AB1807">
        <v>816183.6</v>
      </c>
      <c r="AC1807">
        <v>0.91690000000000005</v>
      </c>
      <c r="AD1807">
        <v>0.80089999999999995</v>
      </c>
      <c r="AE1807">
        <v>6.66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 s="6"/>
    </row>
    <row r="1808" spans="1:39" ht="15" hidden="1" customHeight="1" x14ac:dyDescent="0.25">
      <c r="A1808">
        <v>3324</v>
      </c>
      <c r="B1808" t="s">
        <v>39</v>
      </c>
      <c r="C1808" t="s">
        <v>187</v>
      </c>
      <c r="D1808" t="s">
        <v>636</v>
      </c>
      <c r="E1808" t="s">
        <v>3978</v>
      </c>
      <c r="F1808" t="s">
        <v>636</v>
      </c>
      <c r="H1808" t="s">
        <v>4016</v>
      </c>
      <c r="I1808" t="s">
        <v>57</v>
      </c>
      <c r="J1808" t="s">
        <v>4017</v>
      </c>
      <c r="K1808">
        <v>490</v>
      </c>
      <c r="L1808">
        <v>490</v>
      </c>
      <c r="M1808">
        <v>0</v>
      </c>
      <c r="N1808">
        <v>488</v>
      </c>
      <c r="O1808">
        <v>0</v>
      </c>
      <c r="P1808">
        <v>869.48099999999999</v>
      </c>
      <c r="Q1808">
        <v>900.05799999999999</v>
      </c>
      <c r="R1808">
        <v>20000</v>
      </c>
      <c r="S1808">
        <v>611540</v>
      </c>
      <c r="T1808">
        <v>58500</v>
      </c>
      <c r="U1808">
        <v>0</v>
      </c>
      <c r="V1808">
        <v>670040</v>
      </c>
      <c r="W1808">
        <v>77</v>
      </c>
      <c r="X1808">
        <v>606090.30799999996</v>
      </c>
      <c r="Y1808">
        <v>606167.30799999996</v>
      </c>
      <c r="Z1808">
        <v>9.5299999999999994</v>
      </c>
      <c r="AA1808">
        <v>3531348.84</v>
      </c>
      <c r="AB1808">
        <v>3541039.9049999998</v>
      </c>
      <c r="AC1808">
        <v>0.90469999999999995</v>
      </c>
      <c r="AD1808">
        <v>1.0026999999999999</v>
      </c>
      <c r="AE1808">
        <v>9.56</v>
      </c>
      <c r="AH1808">
        <v>0</v>
      </c>
      <c r="AI1808">
        <v>0</v>
      </c>
      <c r="AJ1808">
        <v>0</v>
      </c>
      <c r="AK1808">
        <v>3735</v>
      </c>
      <c r="AL1808">
        <v>0</v>
      </c>
      <c r="AM1808" s="6"/>
    </row>
    <row r="1809" spans="1:39" ht="15" hidden="1" customHeight="1" x14ac:dyDescent="0.25">
      <c r="A1809">
        <v>3325</v>
      </c>
      <c r="B1809" t="s">
        <v>39</v>
      </c>
      <c r="C1809" t="s">
        <v>598</v>
      </c>
      <c r="D1809" t="s">
        <v>1649</v>
      </c>
      <c r="E1809" t="s">
        <v>3863</v>
      </c>
      <c r="F1809" t="s">
        <v>1649</v>
      </c>
      <c r="H1809" t="s">
        <v>4018</v>
      </c>
      <c r="I1809" t="s">
        <v>57</v>
      </c>
      <c r="J1809" t="s">
        <v>4019</v>
      </c>
      <c r="K1809">
        <v>568</v>
      </c>
      <c r="L1809">
        <v>568</v>
      </c>
      <c r="M1809">
        <v>0</v>
      </c>
      <c r="N1809">
        <v>568</v>
      </c>
      <c r="O1809">
        <v>0</v>
      </c>
      <c r="P1809">
        <v>366.92599999999999</v>
      </c>
      <c r="Q1809">
        <v>379.36599999999999</v>
      </c>
      <c r="R1809">
        <v>20000</v>
      </c>
      <c r="S1809">
        <v>248800</v>
      </c>
      <c r="T1809">
        <v>506080</v>
      </c>
      <c r="U1809">
        <v>0</v>
      </c>
      <c r="V1809">
        <v>754880</v>
      </c>
      <c r="W1809">
        <v>0</v>
      </c>
      <c r="X1809">
        <v>683167.82900000003</v>
      </c>
      <c r="Y1809">
        <v>683167.82900000003</v>
      </c>
      <c r="Z1809">
        <v>9.5</v>
      </c>
      <c r="AA1809">
        <v>4010196.26</v>
      </c>
      <c r="AB1809">
        <v>4010196.26</v>
      </c>
      <c r="AC1809">
        <v>0.90500000000000003</v>
      </c>
      <c r="AD1809">
        <v>1</v>
      </c>
      <c r="AE1809">
        <v>9.5</v>
      </c>
      <c r="AH1809">
        <v>0</v>
      </c>
      <c r="AI1809">
        <v>0</v>
      </c>
      <c r="AJ1809">
        <v>0</v>
      </c>
      <c r="AK1809">
        <v>3580</v>
      </c>
      <c r="AL1809">
        <v>0</v>
      </c>
      <c r="AM1809" s="6"/>
    </row>
    <row r="1810" spans="1:39" ht="15" hidden="1" customHeight="1" x14ac:dyDescent="0.25">
      <c r="A1810">
        <v>3328</v>
      </c>
      <c r="B1810" t="s">
        <v>39</v>
      </c>
      <c r="C1810" t="s">
        <v>598</v>
      </c>
      <c r="D1810" t="s">
        <v>598</v>
      </c>
      <c r="E1810" t="s">
        <v>3618</v>
      </c>
      <c r="F1810" t="s">
        <v>598</v>
      </c>
      <c r="H1810" t="s">
        <v>4020</v>
      </c>
      <c r="I1810" t="s">
        <v>57</v>
      </c>
      <c r="J1810" t="s">
        <v>4021</v>
      </c>
      <c r="K1810">
        <v>536</v>
      </c>
      <c r="L1810">
        <v>536</v>
      </c>
      <c r="M1810">
        <v>0</v>
      </c>
      <c r="N1810">
        <v>536</v>
      </c>
      <c r="O1810">
        <v>0</v>
      </c>
      <c r="P1810">
        <v>734.71500000000003</v>
      </c>
      <c r="Q1810">
        <v>760.28700000000003</v>
      </c>
      <c r="R1810">
        <v>20000</v>
      </c>
      <c r="S1810">
        <v>511440</v>
      </c>
      <c r="T1810">
        <v>450000</v>
      </c>
      <c r="U1810">
        <v>0</v>
      </c>
      <c r="V1810">
        <v>961440</v>
      </c>
      <c r="W1810">
        <v>0</v>
      </c>
      <c r="X1810">
        <v>821262.45499999996</v>
      </c>
      <c r="Y1810">
        <v>821262.45499999996</v>
      </c>
      <c r="Z1810">
        <v>14.58</v>
      </c>
      <c r="AA1810">
        <v>4820810.6100000003</v>
      </c>
      <c r="AB1810">
        <v>4826460.2209999999</v>
      </c>
      <c r="AC1810">
        <v>0.85419999999999996</v>
      </c>
      <c r="AD1810">
        <v>1.0012000000000001</v>
      </c>
      <c r="AE1810">
        <v>14.6</v>
      </c>
      <c r="AH1810">
        <v>0</v>
      </c>
      <c r="AI1810">
        <v>0</v>
      </c>
      <c r="AJ1810">
        <v>0</v>
      </c>
      <c r="AK1810">
        <v>4106.5</v>
      </c>
      <c r="AL1810">
        <v>0</v>
      </c>
      <c r="AM1810" s="6"/>
    </row>
    <row r="1811" spans="1:39" ht="15" hidden="1" customHeight="1" x14ac:dyDescent="0.25">
      <c r="A1811">
        <v>3330</v>
      </c>
      <c r="B1811" t="s">
        <v>39</v>
      </c>
      <c r="C1811" t="s">
        <v>216</v>
      </c>
      <c r="D1811" t="s">
        <v>800</v>
      </c>
      <c r="E1811" t="s">
        <v>1166</v>
      </c>
      <c r="F1811" t="s">
        <v>800</v>
      </c>
      <c r="H1811" t="s">
        <v>4022</v>
      </c>
      <c r="I1811" t="s">
        <v>57</v>
      </c>
      <c r="J1811" t="s">
        <v>4023</v>
      </c>
      <c r="K1811">
        <v>556</v>
      </c>
      <c r="L1811">
        <v>556</v>
      </c>
      <c r="M1811">
        <v>0</v>
      </c>
      <c r="N1811">
        <v>520</v>
      </c>
      <c r="O1811">
        <v>0</v>
      </c>
      <c r="P1811">
        <v>912.399</v>
      </c>
      <c r="Q1811">
        <v>934.904</v>
      </c>
      <c r="R1811">
        <v>20000</v>
      </c>
      <c r="S1811">
        <v>450100</v>
      </c>
      <c r="T1811">
        <v>0</v>
      </c>
      <c r="U1811">
        <v>0</v>
      </c>
      <c r="V1811">
        <v>450100</v>
      </c>
      <c r="W1811">
        <v>513</v>
      </c>
      <c r="X1811">
        <v>406827.02899999998</v>
      </c>
      <c r="Y1811">
        <v>407340.02899999998</v>
      </c>
      <c r="Z1811">
        <v>9.5</v>
      </c>
      <c r="AA1811">
        <v>2377360.3199999998</v>
      </c>
      <c r="AB1811">
        <v>2378324.3199999998</v>
      </c>
      <c r="AC1811">
        <v>0.90500000000000003</v>
      </c>
      <c r="AD1811">
        <v>1.0004</v>
      </c>
      <c r="AE1811">
        <v>9.5</v>
      </c>
      <c r="AH1811">
        <v>0</v>
      </c>
      <c r="AI1811">
        <v>0</v>
      </c>
      <c r="AJ1811">
        <v>0</v>
      </c>
      <c r="AK1811">
        <v>4021.5</v>
      </c>
      <c r="AL1811">
        <v>0</v>
      </c>
      <c r="AM1811" s="6"/>
    </row>
    <row r="1812" spans="1:39" ht="15" hidden="1" customHeight="1" x14ac:dyDescent="0.25">
      <c r="A1812">
        <v>3331</v>
      </c>
      <c r="B1812" t="s">
        <v>39</v>
      </c>
      <c r="C1812" t="s">
        <v>598</v>
      </c>
      <c r="D1812" t="s">
        <v>1948</v>
      </c>
      <c r="E1812" t="s">
        <v>3837</v>
      </c>
      <c r="F1812" t="s">
        <v>1948</v>
      </c>
      <c r="H1812" t="s">
        <v>4024</v>
      </c>
      <c r="I1812" t="s">
        <v>57</v>
      </c>
      <c r="J1812" t="s">
        <v>4025</v>
      </c>
      <c r="K1812">
        <v>240</v>
      </c>
      <c r="L1812">
        <v>240</v>
      </c>
      <c r="M1812">
        <v>0</v>
      </c>
      <c r="N1812">
        <v>240</v>
      </c>
      <c r="O1812">
        <v>0</v>
      </c>
      <c r="P1812">
        <v>344.58</v>
      </c>
      <c r="Q1812">
        <v>359.16800000000001</v>
      </c>
      <c r="R1812">
        <v>20000</v>
      </c>
      <c r="S1812">
        <v>291760</v>
      </c>
      <c r="T1812">
        <v>162000</v>
      </c>
      <c r="U1812">
        <v>0</v>
      </c>
      <c r="V1812">
        <v>453760</v>
      </c>
      <c r="W1812">
        <v>0</v>
      </c>
      <c r="X1812">
        <v>390300</v>
      </c>
      <c r="Y1812">
        <v>390300</v>
      </c>
      <c r="Z1812">
        <v>13.99</v>
      </c>
      <c r="AA1812">
        <v>2291061</v>
      </c>
      <c r="AB1812">
        <v>2291061</v>
      </c>
      <c r="AC1812">
        <v>0.86009999999999998</v>
      </c>
      <c r="AD1812">
        <v>1</v>
      </c>
      <c r="AE1812">
        <v>13.99</v>
      </c>
      <c r="AH1812">
        <v>0</v>
      </c>
      <c r="AI1812">
        <v>0</v>
      </c>
      <c r="AJ1812">
        <v>0</v>
      </c>
      <c r="AK1812">
        <v>1951.5</v>
      </c>
      <c r="AL1812">
        <v>0</v>
      </c>
      <c r="AM1812" s="6"/>
    </row>
    <row r="1813" spans="1:39" ht="15" hidden="1" customHeight="1" x14ac:dyDescent="0.25">
      <c r="A1813">
        <v>3332</v>
      </c>
      <c r="B1813" t="s">
        <v>39</v>
      </c>
      <c r="C1813" t="s">
        <v>598</v>
      </c>
      <c r="D1813" t="s">
        <v>1948</v>
      </c>
      <c r="E1813" t="s">
        <v>4026</v>
      </c>
      <c r="F1813" t="s">
        <v>1948</v>
      </c>
      <c r="H1813" t="s">
        <v>4027</v>
      </c>
      <c r="I1813" t="s">
        <v>43</v>
      </c>
      <c r="J1813" t="s">
        <v>4028</v>
      </c>
      <c r="K1813">
        <v>2303</v>
      </c>
      <c r="L1813">
        <v>2303</v>
      </c>
      <c r="M1813">
        <v>0</v>
      </c>
      <c r="N1813">
        <v>0</v>
      </c>
      <c r="O1813">
        <v>0</v>
      </c>
      <c r="P1813">
        <v>5285.03</v>
      </c>
      <c r="Q1813">
        <v>5291.84</v>
      </c>
      <c r="R1813">
        <v>20000</v>
      </c>
      <c r="S1813">
        <v>136200</v>
      </c>
      <c r="T1813">
        <v>0</v>
      </c>
      <c r="U1813">
        <v>14000</v>
      </c>
      <c r="V1813">
        <v>122200</v>
      </c>
      <c r="W1813">
        <v>111090</v>
      </c>
      <c r="X1813">
        <v>0</v>
      </c>
      <c r="Y1813">
        <v>111090</v>
      </c>
      <c r="Z1813">
        <v>9.09</v>
      </c>
      <c r="AA1813">
        <v>1267455.05</v>
      </c>
      <c r="AB1813">
        <v>1367485.05</v>
      </c>
      <c r="AC1813">
        <v>0.90910000000000002</v>
      </c>
      <c r="AD1813">
        <v>1.0789</v>
      </c>
      <c r="AE1813">
        <v>9.81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 s="6"/>
    </row>
    <row r="1814" spans="1:39" ht="15" hidden="1" customHeight="1" x14ac:dyDescent="0.25">
      <c r="A1814">
        <v>3333</v>
      </c>
      <c r="B1814" t="s">
        <v>39</v>
      </c>
      <c r="C1814" t="s">
        <v>216</v>
      </c>
      <c r="D1814" t="s">
        <v>2218</v>
      </c>
      <c r="E1814" t="s">
        <v>3804</v>
      </c>
      <c r="F1814" t="s">
        <v>2218</v>
      </c>
      <c r="H1814" t="s">
        <v>4029</v>
      </c>
      <c r="I1814" t="s">
        <v>57</v>
      </c>
      <c r="J1814" t="s">
        <v>4030</v>
      </c>
      <c r="K1814">
        <v>504</v>
      </c>
      <c r="L1814">
        <v>504</v>
      </c>
      <c r="M1814">
        <v>0</v>
      </c>
      <c r="N1814">
        <v>501</v>
      </c>
      <c r="O1814">
        <v>0</v>
      </c>
      <c r="P1814">
        <v>572.80100000000004</v>
      </c>
      <c r="Q1814">
        <v>588.73699999999997</v>
      </c>
      <c r="R1814">
        <v>40000</v>
      </c>
      <c r="S1814">
        <v>637440</v>
      </c>
      <c r="T1814">
        <v>0</v>
      </c>
      <c r="U1814">
        <v>29000</v>
      </c>
      <c r="V1814">
        <v>608440</v>
      </c>
      <c r="W1814">
        <v>30</v>
      </c>
      <c r="X1814">
        <v>550609.16099999996</v>
      </c>
      <c r="Y1814">
        <v>550639.16099999996</v>
      </c>
      <c r="Z1814">
        <v>9.5</v>
      </c>
      <c r="AA1814">
        <v>3232957.92</v>
      </c>
      <c r="AB1814">
        <v>6464890.3870000001</v>
      </c>
      <c r="AC1814">
        <v>0.90500000000000003</v>
      </c>
      <c r="AD1814">
        <v>1.9997</v>
      </c>
      <c r="AE1814">
        <v>19</v>
      </c>
      <c r="AH1814">
        <v>0</v>
      </c>
      <c r="AI1814">
        <v>0</v>
      </c>
      <c r="AJ1814">
        <v>0</v>
      </c>
      <c r="AK1814">
        <v>2753.5</v>
      </c>
      <c r="AL1814">
        <v>0</v>
      </c>
      <c r="AM1814" s="6"/>
    </row>
    <row r="1815" spans="1:39" ht="15" hidden="1" customHeight="1" x14ac:dyDescent="0.25">
      <c r="A1815">
        <v>3336</v>
      </c>
      <c r="B1815" t="s">
        <v>39</v>
      </c>
      <c r="C1815" t="s">
        <v>598</v>
      </c>
      <c r="D1815" t="s">
        <v>1948</v>
      </c>
      <c r="E1815" t="s">
        <v>3832</v>
      </c>
      <c r="F1815" t="s">
        <v>1948</v>
      </c>
      <c r="H1815" t="s">
        <v>4031</v>
      </c>
      <c r="I1815" t="s">
        <v>57</v>
      </c>
      <c r="J1815" t="s">
        <v>4032</v>
      </c>
      <c r="K1815">
        <v>337</v>
      </c>
      <c r="L1815">
        <v>337</v>
      </c>
      <c r="M1815">
        <v>0</v>
      </c>
      <c r="N1815">
        <v>337</v>
      </c>
      <c r="O1815">
        <v>0</v>
      </c>
      <c r="P1815">
        <v>597.66399999999999</v>
      </c>
      <c r="Q1815">
        <v>619.85599999999999</v>
      </c>
      <c r="R1815">
        <v>20000</v>
      </c>
      <c r="S1815">
        <v>443840</v>
      </c>
      <c r="T1815">
        <v>10000</v>
      </c>
      <c r="U1815">
        <v>0</v>
      </c>
      <c r="V1815">
        <v>453840</v>
      </c>
      <c r="W1815">
        <v>0</v>
      </c>
      <c r="X1815">
        <v>386000</v>
      </c>
      <c r="Y1815">
        <v>386000</v>
      </c>
      <c r="Z1815">
        <v>14.95</v>
      </c>
      <c r="AA1815">
        <v>2265820</v>
      </c>
      <c r="AB1815">
        <v>2265820</v>
      </c>
      <c r="AC1815">
        <v>0.85050000000000003</v>
      </c>
      <c r="AD1815">
        <v>1</v>
      </c>
      <c r="AE1815">
        <v>14.95</v>
      </c>
      <c r="AH1815">
        <v>0</v>
      </c>
      <c r="AI1815">
        <v>0</v>
      </c>
      <c r="AJ1815">
        <v>0</v>
      </c>
      <c r="AK1815">
        <v>1930</v>
      </c>
      <c r="AL1815">
        <v>0</v>
      </c>
      <c r="AM1815" s="6"/>
    </row>
    <row r="1816" spans="1:39" ht="15" hidden="1" customHeight="1" x14ac:dyDescent="0.25">
      <c r="A1816">
        <v>3337</v>
      </c>
      <c r="B1816" t="s">
        <v>39</v>
      </c>
      <c r="C1816" t="s">
        <v>39</v>
      </c>
      <c r="D1816" t="s">
        <v>2297</v>
      </c>
      <c r="E1816" t="s">
        <v>3855</v>
      </c>
      <c r="F1816" t="s">
        <v>2297</v>
      </c>
      <c r="H1816" t="s">
        <v>4033</v>
      </c>
      <c r="I1816" t="s">
        <v>57</v>
      </c>
      <c r="J1816" t="s">
        <v>4034</v>
      </c>
      <c r="K1816">
        <v>430</v>
      </c>
      <c r="L1816">
        <v>430</v>
      </c>
      <c r="M1816">
        <v>0</v>
      </c>
      <c r="N1816">
        <v>430</v>
      </c>
      <c r="O1816">
        <v>0</v>
      </c>
      <c r="P1816">
        <v>1010.614</v>
      </c>
      <c r="Q1816">
        <v>1018.46</v>
      </c>
      <c r="R1816">
        <v>40000</v>
      </c>
      <c r="S1816">
        <v>313840</v>
      </c>
      <c r="T1816">
        <v>468290</v>
      </c>
      <c r="U1816">
        <v>100000</v>
      </c>
      <c r="V1816">
        <v>682130</v>
      </c>
      <c r="W1816">
        <v>0</v>
      </c>
      <c r="X1816">
        <v>617326.36899999995</v>
      </c>
      <c r="Y1816">
        <v>617326.36899999995</v>
      </c>
      <c r="Z1816">
        <v>9.5</v>
      </c>
      <c r="AA1816">
        <v>3623705.95</v>
      </c>
      <c r="AB1816">
        <v>3623705.95</v>
      </c>
      <c r="AC1816">
        <v>0.90500000000000003</v>
      </c>
      <c r="AD1816">
        <v>1</v>
      </c>
      <c r="AE1816">
        <v>9.5</v>
      </c>
      <c r="AH1816">
        <v>0</v>
      </c>
      <c r="AI1816">
        <v>0</v>
      </c>
      <c r="AJ1816">
        <v>0</v>
      </c>
      <c r="AK1816">
        <v>3217</v>
      </c>
      <c r="AL1816">
        <v>0</v>
      </c>
      <c r="AM1816" s="6"/>
    </row>
    <row r="1817" spans="1:39" ht="15" hidden="1" customHeight="1" x14ac:dyDescent="0.25">
      <c r="A1817">
        <v>3338</v>
      </c>
      <c r="B1817" t="s">
        <v>39</v>
      </c>
      <c r="C1817" t="s">
        <v>187</v>
      </c>
      <c r="D1817" t="s">
        <v>636</v>
      </c>
      <c r="E1817" t="s">
        <v>3870</v>
      </c>
      <c r="F1817" t="s">
        <v>636</v>
      </c>
      <c r="H1817" t="s">
        <v>4035</v>
      </c>
      <c r="I1817" t="s">
        <v>57</v>
      </c>
      <c r="J1817" t="s">
        <v>4036</v>
      </c>
      <c r="K1817">
        <v>526</v>
      </c>
      <c r="L1817">
        <v>526</v>
      </c>
      <c r="M1817">
        <v>0</v>
      </c>
      <c r="N1817">
        <v>526</v>
      </c>
      <c r="O1817">
        <v>0</v>
      </c>
      <c r="P1817">
        <v>559.70399999999995</v>
      </c>
      <c r="Q1817">
        <v>586.74599999999998</v>
      </c>
      <c r="R1817">
        <v>20000</v>
      </c>
      <c r="S1817">
        <v>540840</v>
      </c>
      <c r="T1817">
        <v>153128</v>
      </c>
      <c r="U1817">
        <v>0</v>
      </c>
      <c r="V1817">
        <v>693968</v>
      </c>
      <c r="W1817">
        <v>0</v>
      </c>
      <c r="X1817">
        <v>627487.64899999998</v>
      </c>
      <c r="Y1817">
        <v>627487.64899999998</v>
      </c>
      <c r="Z1817">
        <v>9.58</v>
      </c>
      <c r="AA1817">
        <v>3683350.92</v>
      </c>
      <c r="AB1817">
        <v>7366702.1119999997</v>
      </c>
      <c r="AC1817">
        <v>0.9042</v>
      </c>
      <c r="AD1817">
        <v>2</v>
      </c>
      <c r="AE1817">
        <v>19.16</v>
      </c>
      <c r="AH1817">
        <v>0</v>
      </c>
      <c r="AI1817">
        <v>0</v>
      </c>
      <c r="AJ1817">
        <v>0</v>
      </c>
      <c r="AK1817">
        <v>4010.5</v>
      </c>
      <c r="AL1817">
        <v>0</v>
      </c>
      <c r="AM1817" s="6"/>
    </row>
    <row r="1818" spans="1:39" ht="15" hidden="1" customHeight="1" x14ac:dyDescent="0.25">
      <c r="A1818">
        <v>3339</v>
      </c>
      <c r="B1818" t="s">
        <v>39</v>
      </c>
      <c r="C1818" t="s">
        <v>187</v>
      </c>
      <c r="D1818" t="s">
        <v>636</v>
      </c>
      <c r="E1818" t="s">
        <v>637</v>
      </c>
      <c r="F1818" t="s">
        <v>636</v>
      </c>
      <c r="H1818" t="s">
        <v>4037</v>
      </c>
      <c r="I1818" t="s">
        <v>57</v>
      </c>
      <c r="J1818" t="s">
        <v>4038</v>
      </c>
      <c r="K1818">
        <v>372</v>
      </c>
      <c r="L1818">
        <v>372</v>
      </c>
      <c r="M1818">
        <v>0</v>
      </c>
      <c r="N1818">
        <v>372</v>
      </c>
      <c r="O1818">
        <v>0</v>
      </c>
      <c r="P1818">
        <v>63.735999999999997</v>
      </c>
      <c r="Q1818">
        <v>103.49299999999999</v>
      </c>
      <c r="R1818">
        <v>20000</v>
      </c>
      <c r="S1818">
        <v>795140</v>
      </c>
      <c r="T1818">
        <v>0</v>
      </c>
      <c r="U1818">
        <v>0</v>
      </c>
      <c r="V1818">
        <v>795140</v>
      </c>
      <c r="W1818">
        <v>0</v>
      </c>
      <c r="X1818">
        <v>568700</v>
      </c>
      <c r="Y1818">
        <v>568700</v>
      </c>
      <c r="Z1818">
        <v>28.48</v>
      </c>
      <c r="AA1818">
        <v>3338269</v>
      </c>
      <c r="AB1818">
        <v>6676538</v>
      </c>
      <c r="AC1818">
        <v>0.71519999999999995</v>
      </c>
      <c r="AD1818">
        <v>2</v>
      </c>
      <c r="AE1818">
        <v>56.96</v>
      </c>
      <c r="AH1818">
        <v>0</v>
      </c>
      <c r="AI1818">
        <v>0</v>
      </c>
      <c r="AJ1818">
        <v>0</v>
      </c>
      <c r="AK1818">
        <v>2843.5</v>
      </c>
      <c r="AL1818">
        <v>0</v>
      </c>
      <c r="AM1818" s="6"/>
    </row>
    <row r="1819" spans="1:39" ht="15" hidden="1" customHeight="1" x14ac:dyDescent="0.25">
      <c r="A1819">
        <v>3341</v>
      </c>
      <c r="B1819" t="s">
        <v>39</v>
      </c>
      <c r="C1819" t="s">
        <v>598</v>
      </c>
      <c r="D1819" t="s">
        <v>3809</v>
      </c>
      <c r="E1819" t="s">
        <v>3810</v>
      </c>
      <c r="F1819" t="s">
        <v>3809</v>
      </c>
      <c r="H1819" t="s">
        <v>4039</v>
      </c>
      <c r="I1819" t="s">
        <v>57</v>
      </c>
      <c r="J1819" t="s">
        <v>4040</v>
      </c>
      <c r="K1819">
        <v>447</v>
      </c>
      <c r="L1819">
        <v>447</v>
      </c>
      <c r="M1819">
        <v>0</v>
      </c>
      <c r="N1819">
        <v>447</v>
      </c>
      <c r="O1819">
        <v>0</v>
      </c>
      <c r="P1819">
        <v>458.53</v>
      </c>
      <c r="Q1819">
        <v>484.04300000000001</v>
      </c>
      <c r="R1819">
        <v>20000</v>
      </c>
      <c r="S1819">
        <v>510260</v>
      </c>
      <c r="T1819">
        <v>30000</v>
      </c>
      <c r="U1819">
        <v>0</v>
      </c>
      <c r="V1819">
        <v>540260</v>
      </c>
      <c r="W1819">
        <v>0</v>
      </c>
      <c r="X1819">
        <v>488500</v>
      </c>
      <c r="Y1819">
        <v>488500</v>
      </c>
      <c r="Z1819">
        <v>9.58</v>
      </c>
      <c r="AA1819">
        <v>2867495</v>
      </c>
      <c r="AB1819">
        <v>5734990</v>
      </c>
      <c r="AC1819">
        <v>0.9042</v>
      </c>
      <c r="AD1819">
        <v>2</v>
      </c>
      <c r="AE1819">
        <v>19.16</v>
      </c>
      <c r="AH1819">
        <v>0</v>
      </c>
      <c r="AI1819">
        <v>0</v>
      </c>
      <c r="AJ1819">
        <v>0</v>
      </c>
      <c r="AK1819">
        <v>2442.5</v>
      </c>
      <c r="AL1819">
        <v>0</v>
      </c>
      <c r="AM1819" s="6"/>
    </row>
    <row r="1820" spans="1:39" ht="15" hidden="1" customHeight="1" x14ac:dyDescent="0.25">
      <c r="A1820">
        <v>3342</v>
      </c>
      <c r="B1820" t="s">
        <v>39</v>
      </c>
      <c r="C1820" t="s">
        <v>598</v>
      </c>
      <c r="D1820" t="s">
        <v>1948</v>
      </c>
      <c r="E1820" t="s">
        <v>4026</v>
      </c>
      <c r="F1820" t="s">
        <v>1948</v>
      </c>
      <c r="H1820" t="s">
        <v>4041</v>
      </c>
      <c r="I1820" t="s">
        <v>79</v>
      </c>
      <c r="J1820" t="s">
        <v>4042</v>
      </c>
      <c r="K1820">
        <v>19</v>
      </c>
      <c r="L1820">
        <v>19</v>
      </c>
      <c r="M1820">
        <v>0</v>
      </c>
      <c r="N1820">
        <v>0</v>
      </c>
      <c r="O1820">
        <v>0</v>
      </c>
      <c r="P1820">
        <v>11690.2</v>
      </c>
      <c r="Q1820">
        <v>11880.6</v>
      </c>
      <c r="R1820">
        <v>2000</v>
      </c>
      <c r="S1820">
        <v>380800</v>
      </c>
      <c r="T1820">
        <v>0</v>
      </c>
      <c r="U1820">
        <v>70000</v>
      </c>
      <c r="V1820">
        <v>310800</v>
      </c>
      <c r="W1820">
        <v>280250</v>
      </c>
      <c r="X1820">
        <v>0</v>
      </c>
      <c r="Y1820">
        <v>280250</v>
      </c>
      <c r="Z1820">
        <v>9.83</v>
      </c>
      <c r="AA1820">
        <v>6712534</v>
      </c>
      <c r="AB1820">
        <v>5025726</v>
      </c>
      <c r="AC1820">
        <v>0.90169999999999995</v>
      </c>
      <c r="AD1820">
        <v>0.74870000000000003</v>
      </c>
      <c r="AE1820">
        <v>7.36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 s="6"/>
    </row>
    <row r="1821" spans="1:39" ht="15" hidden="1" customHeight="1" x14ac:dyDescent="0.25">
      <c r="A1821">
        <v>3344</v>
      </c>
      <c r="B1821" t="s">
        <v>39</v>
      </c>
      <c r="C1821" t="s">
        <v>39</v>
      </c>
      <c r="D1821" t="s">
        <v>2297</v>
      </c>
      <c r="E1821" t="s">
        <v>3881</v>
      </c>
      <c r="F1821" t="s">
        <v>2297</v>
      </c>
      <c r="H1821" t="s">
        <v>4043</v>
      </c>
      <c r="I1821" t="s">
        <v>57</v>
      </c>
      <c r="J1821" t="s">
        <v>4044</v>
      </c>
      <c r="K1821">
        <v>416</v>
      </c>
      <c r="L1821">
        <v>416</v>
      </c>
      <c r="M1821">
        <v>0</v>
      </c>
      <c r="N1821">
        <v>416</v>
      </c>
      <c r="O1821">
        <v>0</v>
      </c>
      <c r="P1821">
        <v>538.99599999999998</v>
      </c>
      <c r="Q1821">
        <v>551.32399999999996</v>
      </c>
      <c r="R1821">
        <v>20000</v>
      </c>
      <c r="S1821">
        <v>246560</v>
      </c>
      <c r="T1821">
        <v>138000</v>
      </c>
      <c r="U1821">
        <v>0</v>
      </c>
      <c r="V1821">
        <v>384560</v>
      </c>
      <c r="W1821">
        <v>0</v>
      </c>
      <c r="X1821">
        <v>348025.788</v>
      </c>
      <c r="Y1821">
        <v>348025.788</v>
      </c>
      <c r="Z1821">
        <v>9.5</v>
      </c>
      <c r="AA1821">
        <v>2042911</v>
      </c>
      <c r="AB1821">
        <v>2043327</v>
      </c>
      <c r="AC1821">
        <v>0.90500000000000003</v>
      </c>
      <c r="AD1821">
        <v>1.0002</v>
      </c>
      <c r="AE1821">
        <v>9.5</v>
      </c>
      <c r="AH1821">
        <v>0</v>
      </c>
      <c r="AI1821">
        <v>0</v>
      </c>
      <c r="AJ1821">
        <v>0</v>
      </c>
      <c r="AK1821">
        <v>3102</v>
      </c>
      <c r="AL1821">
        <v>0</v>
      </c>
      <c r="AM1821" s="6"/>
    </row>
    <row r="1822" spans="1:39" ht="15" hidden="1" customHeight="1" x14ac:dyDescent="0.25">
      <c r="A1822">
        <v>3345</v>
      </c>
      <c r="B1822" t="s">
        <v>39</v>
      </c>
      <c r="C1822" t="s">
        <v>39</v>
      </c>
      <c r="D1822" t="s">
        <v>2297</v>
      </c>
      <c r="E1822" t="s">
        <v>2298</v>
      </c>
      <c r="F1822" t="s">
        <v>2297</v>
      </c>
      <c r="H1822" t="s">
        <v>4045</v>
      </c>
      <c r="I1822" t="s">
        <v>57</v>
      </c>
      <c r="J1822" t="s">
        <v>4046</v>
      </c>
      <c r="K1822">
        <v>539</v>
      </c>
      <c r="L1822">
        <v>539</v>
      </c>
      <c r="M1822">
        <v>0</v>
      </c>
      <c r="N1822">
        <v>539</v>
      </c>
      <c r="O1822">
        <v>0</v>
      </c>
      <c r="P1822">
        <v>487.52600000000001</v>
      </c>
      <c r="Q1822">
        <v>503.94099999999997</v>
      </c>
      <c r="R1822">
        <v>40000</v>
      </c>
      <c r="S1822">
        <v>656600</v>
      </c>
      <c r="T1822">
        <v>115000</v>
      </c>
      <c r="U1822">
        <v>0</v>
      </c>
      <c r="V1822">
        <v>771600</v>
      </c>
      <c r="W1822">
        <v>0</v>
      </c>
      <c r="X1822">
        <v>698298.91299999994</v>
      </c>
      <c r="Y1822">
        <v>698298.91299999994</v>
      </c>
      <c r="Z1822">
        <v>9.5</v>
      </c>
      <c r="AA1822">
        <v>4099015.73</v>
      </c>
      <c r="AB1822">
        <v>4099015.73</v>
      </c>
      <c r="AC1822">
        <v>0.90500000000000003</v>
      </c>
      <c r="AD1822">
        <v>1</v>
      </c>
      <c r="AE1822">
        <v>9.5</v>
      </c>
      <c r="AH1822">
        <v>0</v>
      </c>
      <c r="AI1822">
        <v>0</v>
      </c>
      <c r="AJ1822">
        <v>0</v>
      </c>
      <c r="AK1822">
        <v>4246.5</v>
      </c>
      <c r="AL1822">
        <v>0</v>
      </c>
      <c r="AM1822" s="6"/>
    </row>
    <row r="1823" spans="1:39" ht="15" hidden="1" customHeight="1" x14ac:dyDescent="0.25">
      <c r="A1823">
        <v>3346</v>
      </c>
      <c r="B1823" t="s">
        <v>39</v>
      </c>
      <c r="C1823" t="s">
        <v>216</v>
      </c>
      <c r="D1823" t="s">
        <v>2218</v>
      </c>
      <c r="E1823" t="s">
        <v>3804</v>
      </c>
      <c r="F1823" t="s">
        <v>2218</v>
      </c>
      <c r="H1823" t="s">
        <v>4047</v>
      </c>
      <c r="I1823" t="s">
        <v>57</v>
      </c>
      <c r="J1823" t="s">
        <v>4048</v>
      </c>
      <c r="K1823">
        <v>331</v>
      </c>
      <c r="L1823">
        <v>331</v>
      </c>
      <c r="M1823">
        <v>0</v>
      </c>
      <c r="N1823">
        <v>330</v>
      </c>
      <c r="O1823">
        <v>0</v>
      </c>
      <c r="P1823">
        <v>861.27700000000004</v>
      </c>
      <c r="Q1823">
        <v>884.404</v>
      </c>
      <c r="R1823">
        <v>20000</v>
      </c>
      <c r="S1823">
        <v>462540</v>
      </c>
      <c r="T1823">
        <v>0</v>
      </c>
      <c r="U1823">
        <v>53000</v>
      </c>
      <c r="V1823">
        <v>409540</v>
      </c>
      <c r="W1823">
        <v>5</v>
      </c>
      <c r="X1823">
        <v>370629</v>
      </c>
      <c r="Y1823">
        <v>370634</v>
      </c>
      <c r="Z1823">
        <v>9.5</v>
      </c>
      <c r="AA1823">
        <v>2175755.7799999998</v>
      </c>
      <c r="AB1823">
        <v>4352522.01</v>
      </c>
      <c r="AC1823">
        <v>0.90500000000000003</v>
      </c>
      <c r="AD1823">
        <v>2.0005000000000002</v>
      </c>
      <c r="AE1823">
        <v>19</v>
      </c>
      <c r="AH1823">
        <v>0</v>
      </c>
      <c r="AI1823">
        <v>0</v>
      </c>
      <c r="AJ1823">
        <v>0</v>
      </c>
      <c r="AK1823">
        <v>1855</v>
      </c>
      <c r="AL1823">
        <v>0</v>
      </c>
      <c r="AM1823" s="6"/>
    </row>
    <row r="1824" spans="1:39" ht="15" hidden="1" customHeight="1" x14ac:dyDescent="0.25">
      <c r="A1824">
        <v>3348</v>
      </c>
      <c r="B1824" t="s">
        <v>39</v>
      </c>
      <c r="C1824" t="s">
        <v>598</v>
      </c>
      <c r="D1824" t="s">
        <v>1948</v>
      </c>
      <c r="E1824" t="s">
        <v>1949</v>
      </c>
      <c r="F1824" t="s">
        <v>1948</v>
      </c>
      <c r="H1824" t="s">
        <v>4049</v>
      </c>
      <c r="I1824" t="s">
        <v>57</v>
      </c>
      <c r="J1824" t="s">
        <v>4050</v>
      </c>
      <c r="K1824">
        <v>739</v>
      </c>
      <c r="L1824">
        <v>739</v>
      </c>
      <c r="M1824">
        <v>0</v>
      </c>
      <c r="N1824">
        <v>738</v>
      </c>
      <c r="O1824">
        <v>0</v>
      </c>
      <c r="P1824">
        <v>942.99699999999996</v>
      </c>
      <c r="Q1824">
        <v>971.13599999999997</v>
      </c>
      <c r="R1824">
        <v>20000</v>
      </c>
      <c r="S1824">
        <v>562780</v>
      </c>
      <c r="T1824">
        <v>27000</v>
      </c>
      <c r="U1824">
        <v>0</v>
      </c>
      <c r="V1824">
        <v>589780</v>
      </c>
      <c r="W1824">
        <v>1951</v>
      </c>
      <c r="X1824">
        <v>531800.04799999995</v>
      </c>
      <c r="Y1824">
        <v>533751.04799999995</v>
      </c>
      <c r="Z1824">
        <v>9.5</v>
      </c>
      <c r="AA1824">
        <v>3137740.47</v>
      </c>
      <c r="AB1824">
        <v>5614330.6399999997</v>
      </c>
      <c r="AC1824">
        <v>0.90500000000000003</v>
      </c>
      <c r="AD1824">
        <v>1.7892999999999999</v>
      </c>
      <c r="AE1824">
        <v>17</v>
      </c>
      <c r="AH1824">
        <v>0</v>
      </c>
      <c r="AI1824">
        <v>0</v>
      </c>
      <c r="AJ1824">
        <v>0</v>
      </c>
      <c r="AK1824">
        <v>4043</v>
      </c>
      <c r="AL1824">
        <v>0</v>
      </c>
      <c r="AM1824" s="6"/>
    </row>
    <row r="1825" spans="1:39" ht="15" hidden="1" customHeight="1" x14ac:dyDescent="0.25">
      <c r="A1825">
        <v>3349</v>
      </c>
      <c r="B1825" t="s">
        <v>39</v>
      </c>
      <c r="C1825" t="s">
        <v>187</v>
      </c>
      <c r="D1825" t="s">
        <v>636</v>
      </c>
      <c r="E1825" t="s">
        <v>3910</v>
      </c>
      <c r="F1825" t="s">
        <v>636</v>
      </c>
      <c r="H1825" t="s">
        <v>4051</v>
      </c>
      <c r="I1825" t="s">
        <v>57</v>
      </c>
      <c r="J1825" t="s">
        <v>4052</v>
      </c>
      <c r="K1825">
        <v>591</v>
      </c>
      <c r="L1825">
        <v>591</v>
      </c>
      <c r="M1825">
        <v>0</v>
      </c>
      <c r="N1825">
        <v>589</v>
      </c>
      <c r="O1825">
        <v>0</v>
      </c>
      <c r="P1825">
        <v>647.61900000000003</v>
      </c>
      <c r="Q1825">
        <v>681.03399999999999</v>
      </c>
      <c r="R1825">
        <v>20000</v>
      </c>
      <c r="S1825">
        <v>668300</v>
      </c>
      <c r="T1825">
        <v>40300</v>
      </c>
      <c r="U1825">
        <v>0</v>
      </c>
      <c r="V1825">
        <v>708600</v>
      </c>
      <c r="W1825">
        <v>25</v>
      </c>
      <c r="X1825">
        <v>638007.10699999996</v>
      </c>
      <c r="Y1825">
        <v>638032.10699999996</v>
      </c>
      <c r="Z1825">
        <v>9.9600000000000009</v>
      </c>
      <c r="AA1825">
        <v>3745830.68</v>
      </c>
      <c r="AB1825">
        <v>7493456.4309999999</v>
      </c>
      <c r="AC1825">
        <v>0.90039999999999998</v>
      </c>
      <c r="AD1825">
        <v>2.0005000000000002</v>
      </c>
      <c r="AE1825">
        <v>19.920000000000002</v>
      </c>
      <c r="AH1825">
        <v>0</v>
      </c>
      <c r="AI1825">
        <v>0</v>
      </c>
      <c r="AJ1825">
        <v>0</v>
      </c>
      <c r="AK1825">
        <v>4471</v>
      </c>
      <c r="AL1825">
        <v>0</v>
      </c>
      <c r="AM1825" s="6"/>
    </row>
    <row r="1826" spans="1:39" ht="15" hidden="1" customHeight="1" x14ac:dyDescent="0.25">
      <c r="A1826">
        <v>3352</v>
      </c>
      <c r="B1826" t="s">
        <v>39</v>
      </c>
      <c r="C1826" t="s">
        <v>598</v>
      </c>
      <c r="D1826" t="s">
        <v>1649</v>
      </c>
      <c r="E1826" t="s">
        <v>3827</v>
      </c>
      <c r="F1826" t="s">
        <v>1649</v>
      </c>
      <c r="H1826" t="s">
        <v>4053</v>
      </c>
      <c r="I1826" t="s">
        <v>57</v>
      </c>
      <c r="J1826" t="s">
        <v>4054</v>
      </c>
      <c r="K1826">
        <v>550</v>
      </c>
      <c r="L1826">
        <v>550</v>
      </c>
      <c r="M1826">
        <v>0</v>
      </c>
      <c r="N1826">
        <v>550</v>
      </c>
      <c r="O1826">
        <v>0</v>
      </c>
      <c r="P1826">
        <v>753.39</v>
      </c>
      <c r="Q1826">
        <v>775.005</v>
      </c>
      <c r="R1826">
        <v>20000</v>
      </c>
      <c r="S1826">
        <v>432300</v>
      </c>
      <c r="T1826">
        <v>330000</v>
      </c>
      <c r="U1826">
        <v>0</v>
      </c>
      <c r="V1826">
        <v>762300</v>
      </c>
      <c r="W1826">
        <v>0</v>
      </c>
      <c r="X1826">
        <v>689882.57900000003</v>
      </c>
      <c r="Y1826">
        <v>689882.57900000003</v>
      </c>
      <c r="Z1826">
        <v>9.5</v>
      </c>
      <c r="AA1826">
        <v>4049610.44</v>
      </c>
      <c r="AB1826">
        <v>4049610.44</v>
      </c>
      <c r="AC1826">
        <v>0.90500000000000003</v>
      </c>
      <c r="AD1826">
        <v>1</v>
      </c>
      <c r="AE1826">
        <v>9.5</v>
      </c>
      <c r="AH1826">
        <v>0</v>
      </c>
      <c r="AI1826">
        <v>0</v>
      </c>
      <c r="AJ1826">
        <v>0</v>
      </c>
      <c r="AK1826">
        <v>3617.5</v>
      </c>
      <c r="AL1826">
        <v>0</v>
      </c>
      <c r="AM1826" s="6"/>
    </row>
    <row r="1827" spans="1:39" ht="15" hidden="1" customHeight="1" x14ac:dyDescent="0.25">
      <c r="A1827">
        <v>3353</v>
      </c>
      <c r="B1827" t="s">
        <v>39</v>
      </c>
      <c r="C1827" t="s">
        <v>216</v>
      </c>
      <c r="D1827" t="s">
        <v>800</v>
      </c>
      <c r="E1827" t="s">
        <v>2169</v>
      </c>
      <c r="F1827" t="s">
        <v>800</v>
      </c>
      <c r="H1827" t="s">
        <v>4055</v>
      </c>
      <c r="I1827" t="s">
        <v>57</v>
      </c>
      <c r="J1827" t="s">
        <v>4056</v>
      </c>
      <c r="K1827">
        <v>299</v>
      </c>
      <c r="L1827">
        <v>299</v>
      </c>
      <c r="M1827">
        <v>0</v>
      </c>
      <c r="N1827">
        <v>299</v>
      </c>
      <c r="O1827">
        <v>0</v>
      </c>
      <c r="P1827">
        <v>771.37300000000005</v>
      </c>
      <c r="Q1827">
        <v>789.12800000000004</v>
      </c>
      <c r="R1827">
        <v>20000</v>
      </c>
      <c r="S1827">
        <v>355100</v>
      </c>
      <c r="T1827">
        <v>0</v>
      </c>
      <c r="U1827">
        <v>0</v>
      </c>
      <c r="V1827">
        <v>355100</v>
      </c>
      <c r="W1827">
        <v>0</v>
      </c>
      <c r="X1827">
        <v>321364.83899999998</v>
      </c>
      <c r="Y1827">
        <v>321364.83899999998</v>
      </c>
      <c r="Z1827">
        <v>9.5</v>
      </c>
      <c r="AA1827">
        <v>1870343.75</v>
      </c>
      <c r="AB1827">
        <v>1870343.75</v>
      </c>
      <c r="AC1827">
        <v>0.90500000000000003</v>
      </c>
      <c r="AD1827">
        <v>1</v>
      </c>
      <c r="AE1827">
        <v>9.5</v>
      </c>
      <c r="AH1827">
        <v>0</v>
      </c>
      <c r="AI1827">
        <v>0</v>
      </c>
      <c r="AJ1827">
        <v>0</v>
      </c>
      <c r="AK1827">
        <v>2304.5</v>
      </c>
      <c r="AL1827">
        <v>0</v>
      </c>
      <c r="AM1827" s="6"/>
    </row>
    <row r="1828" spans="1:39" ht="15" hidden="1" customHeight="1" x14ac:dyDescent="0.25">
      <c r="A1828">
        <v>3356</v>
      </c>
      <c r="B1828" t="s">
        <v>39</v>
      </c>
      <c r="C1828" t="s">
        <v>216</v>
      </c>
      <c r="D1828" t="s">
        <v>2218</v>
      </c>
      <c r="E1828" t="s">
        <v>3899</v>
      </c>
      <c r="F1828" t="s">
        <v>2218</v>
      </c>
      <c r="H1828" t="s">
        <v>4057</v>
      </c>
      <c r="I1828" t="s">
        <v>57</v>
      </c>
      <c r="J1828" t="s">
        <v>4058</v>
      </c>
      <c r="K1828">
        <v>247</v>
      </c>
      <c r="L1828">
        <v>247</v>
      </c>
      <c r="M1828">
        <v>0</v>
      </c>
      <c r="N1828">
        <v>247</v>
      </c>
      <c r="O1828">
        <v>0</v>
      </c>
      <c r="P1828">
        <v>760.79899999999998</v>
      </c>
      <c r="Q1828">
        <v>775.90499999999997</v>
      </c>
      <c r="R1828">
        <v>20000</v>
      </c>
      <c r="S1828">
        <v>302120</v>
      </c>
      <c r="T1828">
        <v>0</v>
      </c>
      <c r="U1828">
        <v>0</v>
      </c>
      <c r="V1828">
        <v>302120</v>
      </c>
      <c r="W1828">
        <v>0</v>
      </c>
      <c r="X1828">
        <v>269800</v>
      </c>
      <c r="Y1828">
        <v>269800</v>
      </c>
      <c r="Z1828">
        <v>10.7</v>
      </c>
      <c r="AA1828">
        <v>1583726</v>
      </c>
      <c r="AB1828">
        <v>3068836</v>
      </c>
      <c r="AC1828">
        <v>0.89300000000000002</v>
      </c>
      <c r="AD1828">
        <v>1.9377</v>
      </c>
      <c r="AE1828">
        <v>20.73</v>
      </c>
      <c r="AH1828">
        <v>0</v>
      </c>
      <c r="AI1828">
        <v>0</v>
      </c>
      <c r="AJ1828">
        <v>0</v>
      </c>
      <c r="AK1828">
        <v>1349</v>
      </c>
      <c r="AL1828">
        <v>0</v>
      </c>
      <c r="AM1828" s="6"/>
    </row>
    <row r="1829" spans="1:39" ht="15" hidden="1" customHeight="1" x14ac:dyDescent="0.25">
      <c r="A1829">
        <v>3358</v>
      </c>
      <c r="B1829" t="s">
        <v>39</v>
      </c>
      <c r="C1829" t="s">
        <v>216</v>
      </c>
      <c r="D1829" t="s">
        <v>217</v>
      </c>
      <c r="E1829" t="s">
        <v>3565</v>
      </c>
      <c r="F1829" t="s">
        <v>217</v>
      </c>
      <c r="H1829" t="s">
        <v>4059</v>
      </c>
      <c r="I1829" t="s">
        <v>43</v>
      </c>
      <c r="J1829" t="s">
        <v>4060</v>
      </c>
      <c r="K1829">
        <v>1696</v>
      </c>
      <c r="L1829">
        <v>1696</v>
      </c>
      <c r="M1829">
        <v>0</v>
      </c>
      <c r="N1829">
        <v>0</v>
      </c>
      <c r="O1829">
        <v>0</v>
      </c>
      <c r="P1829">
        <v>7355.2</v>
      </c>
      <c r="Q1829">
        <v>7477.9</v>
      </c>
      <c r="R1829">
        <v>1000</v>
      </c>
      <c r="S1829">
        <v>122700</v>
      </c>
      <c r="T1829">
        <v>0</v>
      </c>
      <c r="U1829">
        <v>0</v>
      </c>
      <c r="V1829">
        <v>122700</v>
      </c>
      <c r="W1829">
        <v>72215</v>
      </c>
      <c r="X1829">
        <v>0</v>
      </c>
      <c r="Y1829">
        <v>72215</v>
      </c>
      <c r="Z1829">
        <v>41.15</v>
      </c>
      <c r="AA1829">
        <v>917820.43</v>
      </c>
      <c r="AB1829">
        <v>621934.43000000005</v>
      </c>
      <c r="AC1829">
        <v>0.58850000000000002</v>
      </c>
      <c r="AD1829">
        <v>0.67759999999999998</v>
      </c>
      <c r="AE1829">
        <v>27.88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 s="6"/>
    </row>
    <row r="1830" spans="1:39" ht="15" hidden="1" customHeight="1" x14ac:dyDescent="0.25">
      <c r="A1830">
        <v>3360</v>
      </c>
      <c r="B1830" t="s">
        <v>39</v>
      </c>
      <c r="C1830" t="s">
        <v>216</v>
      </c>
      <c r="D1830" t="s">
        <v>217</v>
      </c>
      <c r="E1830" t="s">
        <v>3852</v>
      </c>
      <c r="F1830" t="s">
        <v>217</v>
      </c>
      <c r="H1830" t="s">
        <v>4061</v>
      </c>
      <c r="I1830" t="s">
        <v>57</v>
      </c>
      <c r="J1830" t="s">
        <v>4062</v>
      </c>
      <c r="K1830">
        <v>301</v>
      </c>
      <c r="L1830">
        <v>301</v>
      </c>
      <c r="M1830">
        <v>0</v>
      </c>
      <c r="N1830">
        <v>300</v>
      </c>
      <c r="O1830">
        <v>0</v>
      </c>
      <c r="P1830">
        <v>766.26199999999994</v>
      </c>
      <c r="Q1830">
        <v>789.07500000000005</v>
      </c>
      <c r="R1830">
        <v>30000</v>
      </c>
      <c r="S1830">
        <v>684390</v>
      </c>
      <c r="T1830">
        <v>0</v>
      </c>
      <c r="U1830">
        <v>0</v>
      </c>
      <c r="V1830">
        <v>684390</v>
      </c>
      <c r="W1830">
        <v>58</v>
      </c>
      <c r="X1830">
        <v>539400</v>
      </c>
      <c r="Y1830">
        <v>539458</v>
      </c>
      <c r="Z1830">
        <v>21.18</v>
      </c>
      <c r="AA1830">
        <v>3140263.76</v>
      </c>
      <c r="AB1830">
        <v>3193093.76</v>
      </c>
      <c r="AC1830">
        <v>0.78820000000000001</v>
      </c>
      <c r="AD1830">
        <v>1.0167999999999999</v>
      </c>
      <c r="AE1830">
        <v>21.54</v>
      </c>
      <c r="AH1830">
        <v>0</v>
      </c>
      <c r="AI1830">
        <v>0</v>
      </c>
      <c r="AJ1830">
        <v>0</v>
      </c>
      <c r="AK1830">
        <v>2697</v>
      </c>
      <c r="AL1830">
        <v>0</v>
      </c>
      <c r="AM1830" s="6"/>
    </row>
    <row r="1831" spans="1:39" ht="15" hidden="1" customHeight="1" x14ac:dyDescent="0.25">
      <c r="A1831">
        <v>3364</v>
      </c>
      <c r="B1831" t="s">
        <v>39</v>
      </c>
      <c r="C1831" t="s">
        <v>187</v>
      </c>
      <c r="D1831" t="s">
        <v>636</v>
      </c>
      <c r="E1831" t="s">
        <v>839</v>
      </c>
      <c r="F1831" t="s">
        <v>636</v>
      </c>
      <c r="H1831" t="s">
        <v>4063</v>
      </c>
      <c r="I1831" t="s">
        <v>57</v>
      </c>
      <c r="J1831" t="s">
        <v>4064</v>
      </c>
      <c r="K1831">
        <v>839</v>
      </c>
      <c r="L1831">
        <v>839</v>
      </c>
      <c r="M1831">
        <v>0</v>
      </c>
      <c r="N1831">
        <v>838</v>
      </c>
      <c r="O1831">
        <v>0</v>
      </c>
      <c r="P1831">
        <v>156.202</v>
      </c>
      <c r="Q1831">
        <v>205.749</v>
      </c>
      <c r="R1831">
        <v>30000</v>
      </c>
      <c r="S1831">
        <v>1486410</v>
      </c>
      <c r="T1831">
        <v>218600</v>
      </c>
      <c r="U1831">
        <v>0</v>
      </c>
      <c r="V1831">
        <v>1705010</v>
      </c>
      <c r="W1831">
        <v>96</v>
      </c>
      <c r="X1831">
        <v>1266600</v>
      </c>
      <c r="Y1831">
        <v>1266696</v>
      </c>
      <c r="Z1831">
        <v>25.71</v>
      </c>
      <c r="AA1831">
        <v>7435710.0300000003</v>
      </c>
      <c r="AB1831">
        <v>14870656.029999999</v>
      </c>
      <c r="AC1831">
        <v>0.7429</v>
      </c>
      <c r="AD1831">
        <v>1.9999</v>
      </c>
      <c r="AE1831">
        <v>51.42</v>
      </c>
      <c r="AH1831">
        <v>0</v>
      </c>
      <c r="AI1831">
        <v>0</v>
      </c>
      <c r="AJ1831">
        <v>0</v>
      </c>
      <c r="AK1831">
        <v>6333</v>
      </c>
      <c r="AL1831">
        <v>0</v>
      </c>
      <c r="AM1831" s="6"/>
    </row>
    <row r="1832" spans="1:39" ht="15" hidden="1" customHeight="1" x14ac:dyDescent="0.25">
      <c r="A1832">
        <v>3365</v>
      </c>
      <c r="B1832" t="s">
        <v>39</v>
      </c>
      <c r="C1832" t="s">
        <v>598</v>
      </c>
      <c r="D1832" t="s">
        <v>1649</v>
      </c>
      <c r="E1832" t="s">
        <v>3863</v>
      </c>
      <c r="F1832" t="s">
        <v>1649</v>
      </c>
      <c r="H1832" t="s">
        <v>4065</v>
      </c>
      <c r="I1832" t="s">
        <v>43</v>
      </c>
      <c r="J1832" t="s">
        <v>4066</v>
      </c>
      <c r="K1832">
        <v>2525</v>
      </c>
      <c r="L1832">
        <v>2525</v>
      </c>
      <c r="M1832">
        <v>0</v>
      </c>
      <c r="N1832">
        <v>0</v>
      </c>
      <c r="O1832">
        <v>0</v>
      </c>
      <c r="P1832">
        <v>1.897</v>
      </c>
      <c r="Q1832">
        <v>3.661</v>
      </c>
      <c r="R1832">
        <v>20000</v>
      </c>
      <c r="S1832">
        <v>35280</v>
      </c>
      <c r="T1832">
        <v>136480</v>
      </c>
      <c r="U1832">
        <v>0</v>
      </c>
      <c r="V1832">
        <v>171760</v>
      </c>
      <c r="W1832">
        <v>161593</v>
      </c>
      <c r="X1832">
        <v>0</v>
      </c>
      <c r="Y1832">
        <v>161593</v>
      </c>
      <c r="Z1832">
        <v>5.92</v>
      </c>
      <c r="AA1832">
        <v>1749320.25</v>
      </c>
      <c r="AB1832">
        <v>2075995.55</v>
      </c>
      <c r="AC1832">
        <v>0.94079999999999997</v>
      </c>
      <c r="AD1832">
        <v>1.1867000000000001</v>
      </c>
      <c r="AE1832">
        <v>7.03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 s="6"/>
    </row>
    <row r="1833" spans="1:39" ht="15" hidden="1" customHeight="1" x14ac:dyDescent="0.25">
      <c r="A1833">
        <v>3368</v>
      </c>
      <c r="B1833" t="s">
        <v>39</v>
      </c>
      <c r="C1833" t="s">
        <v>598</v>
      </c>
      <c r="D1833" t="s">
        <v>1948</v>
      </c>
      <c r="E1833" t="s">
        <v>1949</v>
      </c>
      <c r="F1833" t="s">
        <v>1948</v>
      </c>
      <c r="H1833" t="s">
        <v>4067</v>
      </c>
      <c r="I1833" t="s">
        <v>57</v>
      </c>
      <c r="J1833" t="s">
        <v>4068</v>
      </c>
      <c r="K1833">
        <v>498</v>
      </c>
      <c r="L1833">
        <v>498</v>
      </c>
      <c r="M1833">
        <v>0</v>
      </c>
      <c r="N1833">
        <v>498</v>
      </c>
      <c r="O1833">
        <v>0</v>
      </c>
      <c r="P1833">
        <v>746.096</v>
      </c>
      <c r="Q1833">
        <v>757.04700000000003</v>
      </c>
      <c r="R1833">
        <v>20000</v>
      </c>
      <c r="S1833">
        <v>219020</v>
      </c>
      <c r="T1833">
        <v>30000</v>
      </c>
      <c r="U1833">
        <v>0</v>
      </c>
      <c r="V1833">
        <v>249020</v>
      </c>
      <c r="W1833">
        <v>0</v>
      </c>
      <c r="X1833">
        <v>225364.41099999999</v>
      </c>
      <c r="Y1833">
        <v>225364.41099999999</v>
      </c>
      <c r="Z1833">
        <v>9.5</v>
      </c>
      <c r="AA1833">
        <v>1322890.04</v>
      </c>
      <c r="AB1833">
        <v>2314705.4580000001</v>
      </c>
      <c r="AC1833">
        <v>0.90500000000000003</v>
      </c>
      <c r="AD1833">
        <v>1.7497</v>
      </c>
      <c r="AE1833">
        <v>16.62</v>
      </c>
      <c r="AH1833">
        <v>0</v>
      </c>
      <c r="AI1833">
        <v>0</v>
      </c>
      <c r="AJ1833">
        <v>0</v>
      </c>
      <c r="AK1833">
        <v>2825</v>
      </c>
      <c r="AL1833">
        <v>0</v>
      </c>
      <c r="AM1833" s="6"/>
    </row>
    <row r="1834" spans="1:39" ht="15" hidden="1" customHeight="1" x14ac:dyDescent="0.25">
      <c r="A1834">
        <v>3369</v>
      </c>
      <c r="B1834" t="s">
        <v>39</v>
      </c>
      <c r="C1834" t="s">
        <v>598</v>
      </c>
      <c r="D1834" t="s">
        <v>1649</v>
      </c>
      <c r="E1834" t="s">
        <v>3863</v>
      </c>
      <c r="F1834" t="s">
        <v>1649</v>
      </c>
      <c r="H1834" t="s">
        <v>4069</v>
      </c>
      <c r="I1834" t="s">
        <v>57</v>
      </c>
      <c r="J1834" t="s">
        <v>4070</v>
      </c>
      <c r="K1834">
        <v>624</v>
      </c>
      <c r="L1834">
        <v>624</v>
      </c>
      <c r="M1834">
        <v>0</v>
      </c>
      <c r="N1834">
        <v>624</v>
      </c>
      <c r="O1834">
        <v>0</v>
      </c>
      <c r="P1834">
        <v>570.38</v>
      </c>
      <c r="Q1834">
        <v>595.75</v>
      </c>
      <c r="R1834">
        <v>20000</v>
      </c>
      <c r="S1834">
        <v>507400</v>
      </c>
      <c r="T1834">
        <v>260000</v>
      </c>
      <c r="U1834">
        <v>0</v>
      </c>
      <c r="V1834">
        <v>767400</v>
      </c>
      <c r="W1834">
        <v>0</v>
      </c>
      <c r="X1834">
        <v>694497.45900000003</v>
      </c>
      <c r="Y1834">
        <v>694497.45900000003</v>
      </c>
      <c r="Z1834">
        <v>9.5</v>
      </c>
      <c r="AA1834">
        <v>4076702.17</v>
      </c>
      <c r="AB1834">
        <v>4076702.17</v>
      </c>
      <c r="AC1834">
        <v>0.90500000000000003</v>
      </c>
      <c r="AD1834">
        <v>1</v>
      </c>
      <c r="AE1834">
        <v>9.5</v>
      </c>
      <c r="AH1834">
        <v>0</v>
      </c>
      <c r="AI1834">
        <v>0</v>
      </c>
      <c r="AJ1834">
        <v>0</v>
      </c>
      <c r="AK1834">
        <v>3909.05</v>
      </c>
      <c r="AL1834">
        <v>0</v>
      </c>
      <c r="AM1834" s="6"/>
    </row>
    <row r="1835" spans="1:39" ht="15" hidden="1" customHeight="1" x14ac:dyDescent="0.25">
      <c r="A1835">
        <v>3370</v>
      </c>
      <c r="B1835" t="s">
        <v>39</v>
      </c>
      <c r="C1835" t="s">
        <v>598</v>
      </c>
      <c r="D1835" t="s">
        <v>1948</v>
      </c>
      <c r="E1835" t="s">
        <v>4026</v>
      </c>
      <c r="F1835" t="s">
        <v>1948</v>
      </c>
      <c r="H1835" t="s">
        <v>4071</v>
      </c>
      <c r="I1835" t="s">
        <v>57</v>
      </c>
      <c r="J1835" t="s">
        <v>4072</v>
      </c>
      <c r="K1835">
        <v>375</v>
      </c>
      <c r="L1835">
        <v>375</v>
      </c>
      <c r="M1835">
        <v>0</v>
      </c>
      <c r="N1835">
        <v>375</v>
      </c>
      <c r="O1835">
        <v>0</v>
      </c>
      <c r="P1835">
        <v>601.73</v>
      </c>
      <c r="Q1835">
        <v>620.38300000000004</v>
      </c>
      <c r="R1835">
        <v>20000</v>
      </c>
      <c r="S1835">
        <v>373060</v>
      </c>
      <c r="T1835">
        <v>112000</v>
      </c>
      <c r="U1835">
        <v>0</v>
      </c>
      <c r="V1835">
        <v>485060</v>
      </c>
      <c r="W1835">
        <v>0</v>
      </c>
      <c r="X1835">
        <v>418500</v>
      </c>
      <c r="Y1835">
        <v>418500</v>
      </c>
      <c r="Z1835">
        <v>13.72</v>
      </c>
      <c r="AA1835">
        <v>2456595</v>
      </c>
      <c r="AB1835">
        <v>2456595</v>
      </c>
      <c r="AC1835">
        <v>0.86280000000000001</v>
      </c>
      <c r="AD1835">
        <v>1</v>
      </c>
      <c r="AE1835">
        <v>13.72</v>
      </c>
      <c r="AH1835">
        <v>0</v>
      </c>
      <c r="AI1835">
        <v>0</v>
      </c>
      <c r="AJ1835">
        <v>0</v>
      </c>
      <c r="AK1835">
        <v>2092.5</v>
      </c>
      <c r="AL1835">
        <v>0</v>
      </c>
      <c r="AM1835" s="6"/>
    </row>
    <row r="1836" spans="1:39" ht="15" hidden="1" customHeight="1" x14ac:dyDescent="0.25">
      <c r="A1836">
        <v>3371</v>
      </c>
      <c r="B1836" t="s">
        <v>39</v>
      </c>
      <c r="C1836" t="s">
        <v>216</v>
      </c>
      <c r="D1836" t="s">
        <v>217</v>
      </c>
      <c r="E1836" t="s">
        <v>3852</v>
      </c>
      <c r="F1836" t="s">
        <v>217</v>
      </c>
      <c r="H1836" t="s">
        <v>4073</v>
      </c>
      <c r="I1836" t="s">
        <v>57</v>
      </c>
      <c r="J1836" t="s">
        <v>4074</v>
      </c>
      <c r="K1836">
        <v>525</v>
      </c>
      <c r="L1836">
        <v>525</v>
      </c>
      <c r="M1836">
        <v>0</v>
      </c>
      <c r="N1836">
        <v>524</v>
      </c>
      <c r="O1836">
        <v>0</v>
      </c>
      <c r="P1836">
        <v>918.35500000000002</v>
      </c>
      <c r="Q1836">
        <v>956.53</v>
      </c>
      <c r="R1836">
        <v>30000</v>
      </c>
      <c r="S1836">
        <v>1145250</v>
      </c>
      <c r="T1836">
        <v>0</v>
      </c>
      <c r="U1836">
        <v>0</v>
      </c>
      <c r="V1836">
        <v>1145250</v>
      </c>
      <c r="W1836">
        <v>0</v>
      </c>
      <c r="X1836">
        <v>926600</v>
      </c>
      <c r="Y1836">
        <v>926600</v>
      </c>
      <c r="Z1836">
        <v>19.09</v>
      </c>
      <c r="AA1836">
        <v>5395815</v>
      </c>
      <c r="AB1836">
        <v>5733804</v>
      </c>
      <c r="AC1836">
        <v>0.80910000000000004</v>
      </c>
      <c r="AD1836">
        <v>1.0626</v>
      </c>
      <c r="AE1836">
        <v>20.29</v>
      </c>
      <c r="AH1836">
        <v>0</v>
      </c>
      <c r="AI1836">
        <v>0</v>
      </c>
      <c r="AJ1836">
        <v>0</v>
      </c>
      <c r="AK1836">
        <v>4633</v>
      </c>
      <c r="AL1836">
        <v>0</v>
      </c>
      <c r="AM1836" s="6"/>
    </row>
    <row r="1837" spans="1:39" ht="15" hidden="1" customHeight="1" x14ac:dyDescent="0.25">
      <c r="A1837">
        <v>3372</v>
      </c>
      <c r="B1837" t="s">
        <v>39</v>
      </c>
      <c r="C1837" t="s">
        <v>216</v>
      </c>
      <c r="D1837" t="s">
        <v>2218</v>
      </c>
      <c r="E1837" t="s">
        <v>3804</v>
      </c>
      <c r="F1837" t="s">
        <v>2218</v>
      </c>
      <c r="H1837" t="s">
        <v>4075</v>
      </c>
      <c r="I1837" t="s">
        <v>57</v>
      </c>
      <c r="J1837" t="s">
        <v>4076</v>
      </c>
      <c r="K1837">
        <v>404</v>
      </c>
      <c r="L1837">
        <v>404</v>
      </c>
      <c r="M1837">
        <v>0</v>
      </c>
      <c r="N1837">
        <v>395</v>
      </c>
      <c r="O1837">
        <v>0</v>
      </c>
      <c r="P1837">
        <v>112.48</v>
      </c>
      <c r="Q1837">
        <v>127.81</v>
      </c>
      <c r="R1837">
        <v>20000</v>
      </c>
      <c r="S1837">
        <v>306600</v>
      </c>
      <c r="T1837">
        <v>170000</v>
      </c>
      <c r="U1837">
        <v>0</v>
      </c>
      <c r="V1837">
        <v>476600</v>
      </c>
      <c r="W1837">
        <v>1245</v>
      </c>
      <c r="X1837">
        <v>430081.97</v>
      </c>
      <c r="Y1837">
        <v>431326.97</v>
      </c>
      <c r="Z1837">
        <v>9.5</v>
      </c>
      <c r="AA1837">
        <v>2538957.48</v>
      </c>
      <c r="AB1837">
        <v>5055817.6409999998</v>
      </c>
      <c r="AC1837">
        <v>0.90500000000000003</v>
      </c>
      <c r="AD1837">
        <v>1.9913000000000001</v>
      </c>
      <c r="AE1837">
        <v>18.920000000000002</v>
      </c>
      <c r="AH1837">
        <v>0</v>
      </c>
      <c r="AI1837">
        <v>0</v>
      </c>
      <c r="AJ1837">
        <v>0</v>
      </c>
      <c r="AK1837">
        <v>2155</v>
      </c>
      <c r="AL1837">
        <v>0</v>
      </c>
      <c r="AM1837" s="6"/>
    </row>
    <row r="1838" spans="1:39" ht="15" hidden="1" customHeight="1" x14ac:dyDescent="0.25">
      <c r="A1838">
        <v>3373</v>
      </c>
      <c r="B1838" t="s">
        <v>39</v>
      </c>
      <c r="C1838" t="s">
        <v>39</v>
      </c>
      <c r="D1838" t="s">
        <v>2297</v>
      </c>
      <c r="E1838" t="s">
        <v>2298</v>
      </c>
      <c r="F1838" t="s">
        <v>2297</v>
      </c>
      <c r="H1838" t="s">
        <v>4077</v>
      </c>
      <c r="I1838" t="s">
        <v>57</v>
      </c>
      <c r="J1838" t="s">
        <v>4078</v>
      </c>
      <c r="K1838">
        <v>377</v>
      </c>
      <c r="L1838">
        <v>377</v>
      </c>
      <c r="M1838">
        <v>0</v>
      </c>
      <c r="N1838">
        <v>377</v>
      </c>
      <c r="O1838">
        <v>0</v>
      </c>
      <c r="P1838">
        <v>663.08100000000002</v>
      </c>
      <c r="Q1838">
        <v>681.55700000000002</v>
      </c>
      <c r="R1838">
        <v>20000</v>
      </c>
      <c r="S1838">
        <v>369520</v>
      </c>
      <c r="T1838">
        <v>129000</v>
      </c>
      <c r="U1838">
        <v>0</v>
      </c>
      <c r="V1838">
        <v>498520</v>
      </c>
      <c r="W1838">
        <v>0</v>
      </c>
      <c r="X1838">
        <v>451161.554</v>
      </c>
      <c r="Y1838">
        <v>451161.554</v>
      </c>
      <c r="Z1838">
        <v>9.5</v>
      </c>
      <c r="AA1838">
        <v>2648318.63</v>
      </c>
      <c r="AB1838">
        <v>2648318.63</v>
      </c>
      <c r="AC1838">
        <v>0.90500000000000003</v>
      </c>
      <c r="AD1838">
        <v>1</v>
      </c>
      <c r="AE1838">
        <v>9.5</v>
      </c>
      <c r="AH1838">
        <v>0</v>
      </c>
      <c r="AI1838">
        <v>0</v>
      </c>
      <c r="AJ1838">
        <v>0</v>
      </c>
      <c r="AK1838">
        <v>2773</v>
      </c>
      <c r="AL1838">
        <v>0</v>
      </c>
      <c r="AM1838" s="6"/>
    </row>
    <row r="1839" spans="1:39" ht="15" hidden="1" customHeight="1" x14ac:dyDescent="0.25">
      <c r="A1839">
        <v>3374</v>
      </c>
      <c r="B1839" t="s">
        <v>39</v>
      </c>
      <c r="C1839" t="s">
        <v>598</v>
      </c>
      <c r="D1839" t="s">
        <v>1948</v>
      </c>
      <c r="E1839" t="s">
        <v>3837</v>
      </c>
      <c r="F1839" t="s">
        <v>1948</v>
      </c>
      <c r="H1839" t="s">
        <v>4079</v>
      </c>
      <c r="I1839" t="s">
        <v>43</v>
      </c>
      <c r="J1839" t="s">
        <v>4080</v>
      </c>
      <c r="K1839">
        <v>2360</v>
      </c>
      <c r="L1839">
        <v>2360</v>
      </c>
      <c r="M1839">
        <v>0</v>
      </c>
      <c r="N1839">
        <v>0</v>
      </c>
      <c r="O1839">
        <v>0</v>
      </c>
      <c r="P1839">
        <v>405.27</v>
      </c>
      <c r="Q1839">
        <v>423.20400000000001</v>
      </c>
      <c r="R1839">
        <v>20000</v>
      </c>
      <c r="S1839">
        <v>358680</v>
      </c>
      <c r="T1839">
        <v>0</v>
      </c>
      <c r="U1839">
        <v>225000</v>
      </c>
      <c r="V1839">
        <v>133680</v>
      </c>
      <c r="W1839">
        <v>125570</v>
      </c>
      <c r="X1839">
        <v>0</v>
      </c>
      <c r="Y1839">
        <v>125570</v>
      </c>
      <c r="Z1839">
        <v>6.07</v>
      </c>
      <c r="AA1839">
        <v>1377966.12</v>
      </c>
      <c r="AB1839">
        <v>1197005.68</v>
      </c>
      <c r="AC1839">
        <v>0.93930000000000002</v>
      </c>
      <c r="AD1839">
        <v>0.86870000000000003</v>
      </c>
      <c r="AE1839">
        <v>5.27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 s="6"/>
    </row>
    <row r="1840" spans="1:39" ht="15" hidden="1" customHeight="1" x14ac:dyDescent="0.25">
      <c r="A1840">
        <v>3375</v>
      </c>
      <c r="B1840" t="s">
        <v>39</v>
      </c>
      <c r="C1840" t="s">
        <v>598</v>
      </c>
      <c r="D1840" t="s">
        <v>1649</v>
      </c>
      <c r="E1840" t="s">
        <v>3827</v>
      </c>
      <c r="F1840" t="s">
        <v>1649</v>
      </c>
      <c r="H1840" t="s">
        <v>4081</v>
      </c>
      <c r="I1840" t="s">
        <v>43</v>
      </c>
      <c r="J1840" t="s">
        <v>4082</v>
      </c>
      <c r="K1840">
        <v>1760</v>
      </c>
      <c r="L1840">
        <v>1760</v>
      </c>
      <c r="M1840">
        <v>0</v>
      </c>
      <c r="N1840">
        <v>3</v>
      </c>
      <c r="O1840">
        <v>0</v>
      </c>
      <c r="P1840">
        <v>1204.338</v>
      </c>
      <c r="Q1840">
        <v>1249.98</v>
      </c>
      <c r="R1840">
        <v>20000</v>
      </c>
      <c r="S1840">
        <v>912840</v>
      </c>
      <c r="T1840">
        <v>0</v>
      </c>
      <c r="U1840">
        <v>765000</v>
      </c>
      <c r="V1840">
        <v>147840</v>
      </c>
      <c r="W1840">
        <v>135313</v>
      </c>
      <c r="X1840">
        <v>3085.9589999999998</v>
      </c>
      <c r="Y1840">
        <v>138398.959</v>
      </c>
      <c r="Z1840">
        <v>6.39</v>
      </c>
      <c r="AA1840">
        <v>1364351.88</v>
      </c>
      <c r="AB1840">
        <v>6165135.6600000001</v>
      </c>
      <c r="AC1840">
        <v>0.93610000000000004</v>
      </c>
      <c r="AD1840">
        <v>4.5186999999999999</v>
      </c>
      <c r="AE1840">
        <v>28.87</v>
      </c>
      <c r="AH1840">
        <v>0</v>
      </c>
      <c r="AI1840">
        <v>0</v>
      </c>
      <c r="AJ1840">
        <v>0</v>
      </c>
      <c r="AK1840">
        <v>17</v>
      </c>
      <c r="AL1840">
        <v>0</v>
      </c>
      <c r="AM1840" s="6"/>
    </row>
    <row r="1841" spans="1:39" ht="15" hidden="1" customHeight="1" x14ac:dyDescent="0.25">
      <c r="A1841">
        <v>3377</v>
      </c>
      <c r="B1841" t="s">
        <v>39</v>
      </c>
      <c r="C1841" t="s">
        <v>187</v>
      </c>
      <c r="D1841" t="s">
        <v>636</v>
      </c>
      <c r="E1841" t="s">
        <v>637</v>
      </c>
      <c r="F1841" t="s">
        <v>636</v>
      </c>
      <c r="H1841" t="s">
        <v>4083</v>
      </c>
      <c r="I1841" t="s">
        <v>378</v>
      </c>
      <c r="J1841" t="s">
        <v>4084</v>
      </c>
      <c r="K1841">
        <v>6873</v>
      </c>
      <c r="L1841">
        <v>6873</v>
      </c>
      <c r="M1841">
        <v>0</v>
      </c>
      <c r="N1841">
        <v>0</v>
      </c>
      <c r="O1841">
        <v>0</v>
      </c>
      <c r="P1841">
        <v>110.64700000000001</v>
      </c>
      <c r="Q1841">
        <v>144.41900000000001</v>
      </c>
      <c r="R1841">
        <v>20000</v>
      </c>
      <c r="S1841">
        <v>675440</v>
      </c>
      <c r="T1841">
        <v>0</v>
      </c>
      <c r="U1841">
        <v>72573</v>
      </c>
      <c r="V1841">
        <v>602867</v>
      </c>
      <c r="W1841">
        <v>553587.85</v>
      </c>
      <c r="X1841">
        <v>0</v>
      </c>
      <c r="Y1841">
        <v>553587.85</v>
      </c>
      <c r="Z1841">
        <v>8.17</v>
      </c>
      <c r="AA1841">
        <v>6032910.0700000003</v>
      </c>
      <c r="AB1841">
        <v>6824638.7599999998</v>
      </c>
      <c r="AC1841">
        <v>0.91830000000000001</v>
      </c>
      <c r="AD1841">
        <v>1.1312</v>
      </c>
      <c r="AE1841">
        <v>9.24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 s="6"/>
    </row>
    <row r="1842" spans="1:39" ht="15" hidden="1" customHeight="1" x14ac:dyDescent="0.25">
      <c r="A1842">
        <v>3380</v>
      </c>
      <c r="B1842" t="s">
        <v>39</v>
      </c>
      <c r="C1842" t="s">
        <v>39</v>
      </c>
      <c r="D1842" t="s">
        <v>2297</v>
      </c>
      <c r="E1842" t="s">
        <v>3855</v>
      </c>
      <c r="F1842" t="s">
        <v>2297</v>
      </c>
      <c r="H1842" t="s">
        <v>4085</v>
      </c>
      <c r="I1842" t="s">
        <v>57</v>
      </c>
      <c r="J1842" t="s">
        <v>4086</v>
      </c>
      <c r="K1842">
        <v>747</v>
      </c>
      <c r="L1842">
        <v>747</v>
      </c>
      <c r="M1842">
        <v>0</v>
      </c>
      <c r="N1842">
        <v>747</v>
      </c>
      <c r="O1842">
        <v>0</v>
      </c>
      <c r="P1842">
        <v>1021.5119999999999</v>
      </c>
      <c r="Q1842">
        <v>1042.8910000000001</v>
      </c>
      <c r="R1842">
        <v>20000</v>
      </c>
      <c r="S1842">
        <v>427580</v>
      </c>
      <c r="T1842">
        <v>530701</v>
      </c>
      <c r="U1842">
        <v>0</v>
      </c>
      <c r="V1842">
        <v>958281</v>
      </c>
      <c r="W1842">
        <v>0</v>
      </c>
      <c r="X1842">
        <v>867244.01100000006</v>
      </c>
      <c r="Y1842">
        <v>867244.01100000006</v>
      </c>
      <c r="Z1842">
        <v>9.5</v>
      </c>
      <c r="AA1842">
        <v>5090721.88</v>
      </c>
      <c r="AB1842">
        <v>5090721.88</v>
      </c>
      <c r="AC1842">
        <v>0.90500000000000003</v>
      </c>
      <c r="AD1842">
        <v>1</v>
      </c>
      <c r="AE1842">
        <v>9.5</v>
      </c>
      <c r="AH1842">
        <v>0</v>
      </c>
      <c r="AI1842">
        <v>0</v>
      </c>
      <c r="AJ1842">
        <v>0</v>
      </c>
      <c r="AK1842">
        <v>5653</v>
      </c>
      <c r="AL1842">
        <v>0</v>
      </c>
      <c r="AM1842" s="6"/>
    </row>
    <row r="1843" spans="1:39" ht="15" hidden="1" customHeight="1" x14ac:dyDescent="0.25">
      <c r="A1843">
        <v>3381</v>
      </c>
      <c r="B1843" t="s">
        <v>39</v>
      </c>
      <c r="C1843" t="s">
        <v>39</v>
      </c>
      <c r="D1843" t="s">
        <v>2297</v>
      </c>
      <c r="E1843" t="s">
        <v>3858</v>
      </c>
      <c r="F1843" t="s">
        <v>2297</v>
      </c>
      <c r="H1843" t="s">
        <v>4087</v>
      </c>
      <c r="I1843" t="s">
        <v>57</v>
      </c>
      <c r="J1843" t="s">
        <v>4088</v>
      </c>
      <c r="K1843">
        <v>518</v>
      </c>
      <c r="L1843">
        <v>518</v>
      </c>
      <c r="M1843">
        <v>0</v>
      </c>
      <c r="N1843">
        <v>518</v>
      </c>
      <c r="O1843">
        <v>0</v>
      </c>
      <c r="P1843">
        <v>412.34300000000002</v>
      </c>
      <c r="Q1843">
        <v>429.95800000000003</v>
      </c>
      <c r="R1843">
        <v>20000</v>
      </c>
      <c r="S1843">
        <v>352300</v>
      </c>
      <c r="T1843">
        <v>178500</v>
      </c>
      <c r="U1843">
        <v>0</v>
      </c>
      <c r="V1843">
        <v>530800</v>
      </c>
      <c r="W1843">
        <v>0</v>
      </c>
      <c r="X1843">
        <v>480375.44</v>
      </c>
      <c r="Y1843">
        <v>480375.44</v>
      </c>
      <c r="Z1843">
        <v>9.5</v>
      </c>
      <c r="AA1843">
        <v>2819803.28</v>
      </c>
      <c r="AB1843">
        <v>2819805.28</v>
      </c>
      <c r="AC1843">
        <v>0.90500000000000003</v>
      </c>
      <c r="AD1843">
        <v>1</v>
      </c>
      <c r="AE1843">
        <v>9.5</v>
      </c>
      <c r="AH1843">
        <v>0</v>
      </c>
      <c r="AI1843">
        <v>0</v>
      </c>
      <c r="AJ1843">
        <v>0</v>
      </c>
      <c r="AK1843">
        <v>4028</v>
      </c>
      <c r="AL1843">
        <v>0</v>
      </c>
      <c r="AM1843" s="6"/>
    </row>
    <row r="1844" spans="1:39" ht="15" hidden="1" customHeight="1" x14ac:dyDescent="0.25">
      <c r="A1844">
        <v>3382</v>
      </c>
      <c r="B1844" t="s">
        <v>39</v>
      </c>
      <c r="C1844" t="s">
        <v>187</v>
      </c>
      <c r="D1844" t="s">
        <v>636</v>
      </c>
      <c r="E1844" t="s">
        <v>3910</v>
      </c>
      <c r="F1844" t="s">
        <v>636</v>
      </c>
      <c r="H1844" t="s">
        <v>4089</v>
      </c>
      <c r="I1844" t="s">
        <v>57</v>
      </c>
      <c r="J1844" t="s">
        <v>4090</v>
      </c>
      <c r="K1844">
        <v>467</v>
      </c>
      <c r="L1844">
        <v>467</v>
      </c>
      <c r="M1844">
        <v>0</v>
      </c>
      <c r="N1844">
        <v>466</v>
      </c>
      <c r="O1844">
        <v>0</v>
      </c>
      <c r="P1844">
        <v>826.45100000000002</v>
      </c>
      <c r="Q1844">
        <v>868.51599999999996</v>
      </c>
      <c r="R1844">
        <v>20000</v>
      </c>
      <c r="S1844">
        <v>841300</v>
      </c>
      <c r="T1844">
        <v>0</v>
      </c>
      <c r="U1844">
        <v>0</v>
      </c>
      <c r="V1844">
        <v>841300</v>
      </c>
      <c r="W1844">
        <v>1</v>
      </c>
      <c r="X1844">
        <v>711200</v>
      </c>
      <c r="Y1844">
        <v>711201</v>
      </c>
      <c r="Z1844">
        <v>15.46</v>
      </c>
      <c r="AA1844">
        <v>4175240</v>
      </c>
      <c r="AB1844">
        <v>8340096</v>
      </c>
      <c r="AC1844">
        <v>0.84540000000000004</v>
      </c>
      <c r="AD1844">
        <v>1.9975000000000001</v>
      </c>
      <c r="AE1844">
        <v>30.88</v>
      </c>
      <c r="AH1844">
        <v>0</v>
      </c>
      <c r="AI1844">
        <v>0</v>
      </c>
      <c r="AJ1844">
        <v>0</v>
      </c>
      <c r="AK1844">
        <v>3556</v>
      </c>
      <c r="AL1844">
        <v>0</v>
      </c>
      <c r="AM1844" s="6"/>
    </row>
    <row r="1845" spans="1:39" ht="15" hidden="1" customHeight="1" x14ac:dyDescent="0.25">
      <c r="A1845">
        <v>3389</v>
      </c>
      <c r="B1845" t="s">
        <v>39</v>
      </c>
      <c r="C1845" t="s">
        <v>187</v>
      </c>
      <c r="D1845" t="s">
        <v>636</v>
      </c>
      <c r="E1845" t="s">
        <v>1321</v>
      </c>
      <c r="F1845" t="s">
        <v>636</v>
      </c>
      <c r="H1845" t="s">
        <v>4091</v>
      </c>
      <c r="I1845" t="s">
        <v>79</v>
      </c>
      <c r="J1845" t="s">
        <v>4092</v>
      </c>
      <c r="K1845">
        <v>8</v>
      </c>
      <c r="L1845">
        <v>8</v>
      </c>
      <c r="M1845">
        <v>0</v>
      </c>
      <c r="N1845">
        <v>0</v>
      </c>
      <c r="O1845">
        <v>0</v>
      </c>
      <c r="P1845">
        <v>46.585000000000001</v>
      </c>
      <c r="Q1845">
        <v>57.890999999999998</v>
      </c>
      <c r="R1845">
        <v>20000</v>
      </c>
      <c r="S1845">
        <v>226120</v>
      </c>
      <c r="T1845">
        <v>0</v>
      </c>
      <c r="U1845">
        <v>50600</v>
      </c>
      <c r="V1845">
        <v>175520</v>
      </c>
      <c r="W1845">
        <v>167999.25</v>
      </c>
      <c r="X1845">
        <v>0</v>
      </c>
      <c r="Y1845">
        <v>167999.25</v>
      </c>
      <c r="Z1845">
        <v>4.28</v>
      </c>
      <c r="AA1845">
        <v>2405984</v>
      </c>
      <c r="AB1845">
        <v>2464566</v>
      </c>
      <c r="AC1845">
        <v>0.95720000000000005</v>
      </c>
      <c r="AD1845">
        <v>1.0243</v>
      </c>
      <c r="AE1845">
        <v>4.38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 s="6"/>
    </row>
    <row r="1846" spans="1:39" ht="15" hidden="1" customHeight="1" x14ac:dyDescent="0.25">
      <c r="A1846">
        <v>3391</v>
      </c>
      <c r="B1846" t="s">
        <v>39</v>
      </c>
      <c r="C1846" t="s">
        <v>598</v>
      </c>
      <c r="D1846" t="s">
        <v>1948</v>
      </c>
      <c r="E1846" t="s">
        <v>3832</v>
      </c>
      <c r="F1846" t="s">
        <v>1948</v>
      </c>
      <c r="H1846" t="s">
        <v>4093</v>
      </c>
      <c r="I1846" t="s">
        <v>57</v>
      </c>
      <c r="J1846" t="s">
        <v>4094</v>
      </c>
      <c r="K1846">
        <v>227</v>
      </c>
      <c r="L1846">
        <v>227</v>
      </c>
      <c r="M1846">
        <v>0</v>
      </c>
      <c r="N1846">
        <v>227</v>
      </c>
      <c r="O1846">
        <v>0</v>
      </c>
      <c r="P1846">
        <v>641.38199999999995</v>
      </c>
      <c r="Q1846">
        <v>660.98400000000004</v>
      </c>
      <c r="R1846">
        <v>20000</v>
      </c>
      <c r="S1846">
        <v>392040</v>
      </c>
      <c r="T1846">
        <v>0</v>
      </c>
      <c r="U1846">
        <v>5000</v>
      </c>
      <c r="V1846">
        <v>387040</v>
      </c>
      <c r="W1846">
        <v>0</v>
      </c>
      <c r="X1846">
        <v>330400</v>
      </c>
      <c r="Y1846">
        <v>330400</v>
      </c>
      <c r="Z1846">
        <v>14.63</v>
      </c>
      <c r="AA1846">
        <v>1939448</v>
      </c>
      <c r="AB1846">
        <v>1939448</v>
      </c>
      <c r="AC1846">
        <v>0.85370000000000001</v>
      </c>
      <c r="AD1846">
        <v>1</v>
      </c>
      <c r="AE1846">
        <v>14.63</v>
      </c>
      <c r="AH1846">
        <v>0</v>
      </c>
      <c r="AI1846">
        <v>0</v>
      </c>
      <c r="AJ1846">
        <v>0</v>
      </c>
      <c r="AK1846">
        <v>1652</v>
      </c>
      <c r="AL1846">
        <v>0</v>
      </c>
      <c r="AM1846" s="6"/>
    </row>
    <row r="1847" spans="1:39" ht="15" hidden="1" customHeight="1" x14ac:dyDescent="0.25">
      <c r="A1847">
        <v>3393</v>
      </c>
      <c r="B1847" t="s">
        <v>39</v>
      </c>
      <c r="C1847" t="s">
        <v>187</v>
      </c>
      <c r="D1847" t="s">
        <v>636</v>
      </c>
      <c r="E1847" t="s">
        <v>3978</v>
      </c>
      <c r="F1847" t="s">
        <v>636</v>
      </c>
      <c r="H1847" t="s">
        <v>4095</v>
      </c>
      <c r="I1847" t="s">
        <v>57</v>
      </c>
      <c r="J1847" t="s">
        <v>4096</v>
      </c>
      <c r="K1847">
        <v>765</v>
      </c>
      <c r="L1847">
        <v>765</v>
      </c>
      <c r="M1847">
        <v>0</v>
      </c>
      <c r="N1847">
        <v>764</v>
      </c>
      <c r="O1847">
        <v>0</v>
      </c>
      <c r="P1847">
        <v>1037.6769999999999</v>
      </c>
      <c r="Q1847">
        <v>1090.5920000000001</v>
      </c>
      <c r="R1847">
        <v>20000</v>
      </c>
      <c r="S1847">
        <v>1058300</v>
      </c>
      <c r="T1847">
        <v>48300</v>
      </c>
      <c r="U1847">
        <v>0</v>
      </c>
      <c r="V1847">
        <v>1106600</v>
      </c>
      <c r="W1847">
        <v>1</v>
      </c>
      <c r="X1847">
        <v>1001474.25</v>
      </c>
      <c r="Y1847">
        <v>1001475.25</v>
      </c>
      <c r="Z1847">
        <v>9.5</v>
      </c>
      <c r="AA1847">
        <v>5829563.7000000002</v>
      </c>
      <c r="AB1847">
        <v>5861818.2209999999</v>
      </c>
      <c r="AC1847">
        <v>0.90500000000000003</v>
      </c>
      <c r="AD1847">
        <v>1.0055000000000001</v>
      </c>
      <c r="AE1847">
        <v>9.5500000000000007</v>
      </c>
      <c r="AH1847">
        <v>0</v>
      </c>
      <c r="AI1847">
        <v>0</v>
      </c>
      <c r="AJ1847">
        <v>0</v>
      </c>
      <c r="AK1847">
        <v>5831</v>
      </c>
      <c r="AL1847">
        <v>0</v>
      </c>
      <c r="AM1847" s="6"/>
    </row>
    <row r="1848" spans="1:39" ht="15" hidden="1" customHeight="1" x14ac:dyDescent="0.25">
      <c r="A1848">
        <v>3395</v>
      </c>
      <c r="B1848" t="s">
        <v>39</v>
      </c>
      <c r="C1848" t="s">
        <v>216</v>
      </c>
      <c r="D1848" t="s">
        <v>800</v>
      </c>
      <c r="E1848" t="s">
        <v>937</v>
      </c>
      <c r="F1848" t="s">
        <v>800</v>
      </c>
      <c r="H1848" t="s">
        <v>4097</v>
      </c>
      <c r="I1848" t="s">
        <v>50</v>
      </c>
      <c r="J1848" t="s">
        <v>4098</v>
      </c>
      <c r="K1848">
        <v>1471</v>
      </c>
      <c r="L1848">
        <v>1471</v>
      </c>
      <c r="M1848">
        <v>0</v>
      </c>
      <c r="N1848">
        <v>420</v>
      </c>
      <c r="O1848">
        <v>0</v>
      </c>
      <c r="P1848">
        <v>1393.527</v>
      </c>
      <c r="Q1848">
        <v>1427.9280000000001</v>
      </c>
      <c r="R1848">
        <v>20000</v>
      </c>
      <c r="S1848">
        <v>688020</v>
      </c>
      <c r="T1848">
        <v>0</v>
      </c>
      <c r="U1848">
        <v>0</v>
      </c>
      <c r="V1848">
        <v>688020</v>
      </c>
      <c r="W1848">
        <v>75394.899999999994</v>
      </c>
      <c r="X1848">
        <v>422829.92</v>
      </c>
      <c r="Y1848">
        <v>498224.82</v>
      </c>
      <c r="Z1848">
        <v>27.59</v>
      </c>
      <c r="AA1848">
        <v>3250200.1</v>
      </c>
      <c r="AB1848">
        <v>2928194.1</v>
      </c>
      <c r="AC1848">
        <v>0.72409999999999997</v>
      </c>
      <c r="AD1848">
        <v>0.90090000000000003</v>
      </c>
      <c r="AE1848">
        <v>24.86</v>
      </c>
      <c r="AH1848">
        <v>0</v>
      </c>
      <c r="AI1848">
        <v>0</v>
      </c>
      <c r="AJ1848">
        <v>0</v>
      </c>
      <c r="AK1848">
        <v>3299.5</v>
      </c>
      <c r="AL1848">
        <v>0</v>
      </c>
      <c r="AM1848" s="6"/>
    </row>
    <row r="1849" spans="1:39" ht="15" hidden="1" customHeight="1" x14ac:dyDescent="0.25">
      <c r="A1849">
        <v>3396</v>
      </c>
      <c r="B1849" t="s">
        <v>39</v>
      </c>
      <c r="C1849" t="s">
        <v>598</v>
      </c>
      <c r="D1849" t="s">
        <v>1649</v>
      </c>
      <c r="E1849" t="s">
        <v>3827</v>
      </c>
      <c r="F1849" t="s">
        <v>1649</v>
      </c>
      <c r="H1849" t="s">
        <v>4099</v>
      </c>
      <c r="I1849" t="s">
        <v>57</v>
      </c>
      <c r="J1849" t="s">
        <v>4100</v>
      </c>
      <c r="K1849">
        <v>560</v>
      </c>
      <c r="L1849">
        <v>560</v>
      </c>
      <c r="M1849">
        <v>0</v>
      </c>
      <c r="N1849">
        <v>560</v>
      </c>
      <c r="O1849">
        <v>0</v>
      </c>
      <c r="P1849">
        <v>797.46400000000006</v>
      </c>
      <c r="Q1849">
        <v>826.25699999999995</v>
      </c>
      <c r="R1849">
        <v>20000</v>
      </c>
      <c r="S1849">
        <v>575860</v>
      </c>
      <c r="T1849">
        <v>180000</v>
      </c>
      <c r="U1849">
        <v>0</v>
      </c>
      <c r="V1849">
        <v>755860</v>
      </c>
      <c r="W1849">
        <v>0</v>
      </c>
      <c r="X1849">
        <v>684051.647</v>
      </c>
      <c r="Y1849">
        <v>684051.647</v>
      </c>
      <c r="Z1849">
        <v>9.5</v>
      </c>
      <c r="AA1849">
        <v>4015383.71</v>
      </c>
      <c r="AB1849">
        <v>4015383.71</v>
      </c>
      <c r="AC1849">
        <v>0.90500000000000003</v>
      </c>
      <c r="AD1849">
        <v>1</v>
      </c>
      <c r="AE1849">
        <v>9.5</v>
      </c>
      <c r="AH1849">
        <v>0</v>
      </c>
      <c r="AI1849">
        <v>0</v>
      </c>
      <c r="AJ1849">
        <v>0</v>
      </c>
      <c r="AK1849">
        <v>3511</v>
      </c>
      <c r="AL1849">
        <v>0</v>
      </c>
      <c r="AM1849" s="6"/>
    </row>
    <row r="1850" spans="1:39" ht="15" hidden="1" customHeight="1" x14ac:dyDescent="0.25">
      <c r="A1850">
        <v>3398</v>
      </c>
      <c r="B1850" t="s">
        <v>39</v>
      </c>
      <c r="C1850" t="s">
        <v>39</v>
      </c>
      <c r="D1850" t="s">
        <v>2297</v>
      </c>
      <c r="E1850" t="s">
        <v>3881</v>
      </c>
      <c r="F1850" t="s">
        <v>2297</v>
      </c>
      <c r="H1850" t="s">
        <v>4101</v>
      </c>
      <c r="I1850" t="s">
        <v>57</v>
      </c>
      <c r="J1850" t="s">
        <v>4102</v>
      </c>
      <c r="K1850">
        <v>518</v>
      </c>
      <c r="L1850">
        <v>518</v>
      </c>
      <c r="M1850">
        <v>0</v>
      </c>
      <c r="N1850">
        <v>518</v>
      </c>
      <c r="O1850">
        <v>0</v>
      </c>
      <c r="P1850">
        <v>394.51799999999997</v>
      </c>
      <c r="Q1850">
        <v>405.44299999999998</v>
      </c>
      <c r="R1850">
        <v>40000</v>
      </c>
      <c r="S1850">
        <v>437000</v>
      </c>
      <c r="T1850">
        <v>390000</v>
      </c>
      <c r="U1850">
        <v>0</v>
      </c>
      <c r="V1850">
        <v>827000</v>
      </c>
      <c r="W1850">
        <v>0</v>
      </c>
      <c r="X1850">
        <v>748435.42</v>
      </c>
      <c r="Y1850">
        <v>748435.42</v>
      </c>
      <c r="Z1850">
        <v>9.5</v>
      </c>
      <c r="AA1850">
        <v>4393314.42</v>
      </c>
      <c r="AB1850">
        <v>4393314.42</v>
      </c>
      <c r="AC1850">
        <v>0.90500000000000003</v>
      </c>
      <c r="AD1850">
        <v>1</v>
      </c>
      <c r="AE1850">
        <v>9.5</v>
      </c>
      <c r="AH1850">
        <v>0</v>
      </c>
      <c r="AI1850">
        <v>0</v>
      </c>
      <c r="AJ1850">
        <v>0</v>
      </c>
      <c r="AK1850">
        <v>3978.5</v>
      </c>
      <c r="AL1850">
        <v>0</v>
      </c>
      <c r="AM1850" s="6"/>
    </row>
    <row r="1851" spans="1:39" ht="15" hidden="1" customHeight="1" x14ac:dyDescent="0.25">
      <c r="A1851">
        <v>3399</v>
      </c>
      <c r="B1851" t="s">
        <v>39</v>
      </c>
      <c r="C1851" t="s">
        <v>39</v>
      </c>
      <c r="D1851" t="s">
        <v>2297</v>
      </c>
      <c r="E1851" t="s">
        <v>3858</v>
      </c>
      <c r="F1851" t="s">
        <v>2297</v>
      </c>
      <c r="H1851" t="s">
        <v>4103</v>
      </c>
      <c r="I1851" t="s">
        <v>57</v>
      </c>
      <c r="J1851" t="s">
        <v>4104</v>
      </c>
      <c r="K1851">
        <v>658</v>
      </c>
      <c r="L1851">
        <v>658</v>
      </c>
      <c r="M1851">
        <v>0</v>
      </c>
      <c r="N1851">
        <v>658</v>
      </c>
      <c r="O1851">
        <v>0</v>
      </c>
      <c r="P1851">
        <v>1239.2840000000001</v>
      </c>
      <c r="Q1851">
        <v>1274.829</v>
      </c>
      <c r="R1851">
        <v>20000</v>
      </c>
      <c r="S1851">
        <v>710900</v>
      </c>
      <c r="T1851">
        <v>202500</v>
      </c>
      <c r="U1851">
        <v>0</v>
      </c>
      <c r="V1851">
        <v>913400</v>
      </c>
      <c r="W1851">
        <v>0</v>
      </c>
      <c r="X1851">
        <v>826628.4</v>
      </c>
      <c r="Y1851">
        <v>826628.4</v>
      </c>
      <c r="Z1851">
        <v>9.5</v>
      </c>
      <c r="AA1851">
        <v>4852309.6100000003</v>
      </c>
      <c r="AB1851">
        <v>4855255.6100000003</v>
      </c>
      <c r="AC1851">
        <v>0.90500000000000003</v>
      </c>
      <c r="AD1851">
        <v>1.0005999999999999</v>
      </c>
      <c r="AE1851">
        <v>9.51</v>
      </c>
      <c r="AH1851">
        <v>0</v>
      </c>
      <c r="AI1851">
        <v>0</v>
      </c>
      <c r="AJ1851">
        <v>0</v>
      </c>
      <c r="AK1851">
        <v>5100</v>
      </c>
      <c r="AL1851">
        <v>0</v>
      </c>
      <c r="AM1851" s="6"/>
    </row>
    <row r="1852" spans="1:39" ht="15" hidden="1" customHeight="1" x14ac:dyDescent="0.25">
      <c r="A1852">
        <v>3403</v>
      </c>
      <c r="B1852" t="s">
        <v>39</v>
      </c>
      <c r="C1852" t="s">
        <v>187</v>
      </c>
      <c r="D1852" t="s">
        <v>636</v>
      </c>
      <c r="E1852" t="s">
        <v>3910</v>
      </c>
      <c r="F1852" t="s">
        <v>636</v>
      </c>
      <c r="H1852" t="s">
        <v>4105</v>
      </c>
      <c r="I1852" t="s">
        <v>57</v>
      </c>
      <c r="J1852" t="s">
        <v>4106</v>
      </c>
      <c r="K1852">
        <v>895</v>
      </c>
      <c r="L1852">
        <v>895</v>
      </c>
      <c r="M1852">
        <v>0</v>
      </c>
      <c r="N1852">
        <v>895</v>
      </c>
      <c r="O1852">
        <v>0</v>
      </c>
      <c r="P1852">
        <v>1079.0239999999999</v>
      </c>
      <c r="Q1852">
        <v>1124.902</v>
      </c>
      <c r="R1852">
        <v>30000</v>
      </c>
      <c r="S1852">
        <v>1376340</v>
      </c>
      <c r="T1852">
        <v>95600</v>
      </c>
      <c r="U1852">
        <v>0</v>
      </c>
      <c r="V1852">
        <v>1471940</v>
      </c>
      <c r="W1852">
        <v>0</v>
      </c>
      <c r="X1852">
        <v>1332103.6799999999</v>
      </c>
      <c r="Y1852">
        <v>1332103.6799999999</v>
      </c>
      <c r="Z1852">
        <v>9.5</v>
      </c>
      <c r="AA1852">
        <v>7819452.1100000003</v>
      </c>
      <c r="AB1852">
        <v>15638900.67</v>
      </c>
      <c r="AC1852">
        <v>0.90500000000000003</v>
      </c>
      <c r="AD1852">
        <v>2</v>
      </c>
      <c r="AE1852">
        <v>19</v>
      </c>
      <c r="AH1852">
        <v>0</v>
      </c>
      <c r="AI1852">
        <v>0</v>
      </c>
      <c r="AJ1852">
        <v>0</v>
      </c>
      <c r="AK1852">
        <v>6802</v>
      </c>
      <c r="AL1852">
        <v>0</v>
      </c>
      <c r="AM1852" s="6"/>
    </row>
    <row r="1853" spans="1:39" ht="15" hidden="1" customHeight="1" x14ac:dyDescent="0.25">
      <c r="A1853">
        <v>3404</v>
      </c>
      <c r="B1853" t="s">
        <v>39</v>
      </c>
      <c r="C1853" t="s">
        <v>598</v>
      </c>
      <c r="D1853" t="s">
        <v>1948</v>
      </c>
      <c r="E1853" t="s">
        <v>3832</v>
      </c>
      <c r="F1853" t="s">
        <v>1948</v>
      </c>
      <c r="H1853" t="s">
        <v>4107</v>
      </c>
      <c r="I1853" t="s">
        <v>43</v>
      </c>
      <c r="J1853" t="s">
        <v>4108</v>
      </c>
      <c r="K1853">
        <v>1516</v>
      </c>
      <c r="L1853">
        <v>1516</v>
      </c>
      <c r="M1853">
        <v>0</v>
      </c>
      <c r="N1853">
        <v>0</v>
      </c>
      <c r="O1853">
        <v>0</v>
      </c>
      <c r="P1853">
        <v>336.28500000000003</v>
      </c>
      <c r="Q1853">
        <v>355.47</v>
      </c>
      <c r="R1853">
        <v>20000</v>
      </c>
      <c r="S1853">
        <v>383700</v>
      </c>
      <c r="T1853">
        <v>0</v>
      </c>
      <c r="U1853">
        <v>272000</v>
      </c>
      <c r="V1853">
        <v>111700</v>
      </c>
      <c r="W1853">
        <v>103954</v>
      </c>
      <c r="X1853">
        <v>0</v>
      </c>
      <c r="Y1853">
        <v>103954</v>
      </c>
      <c r="Z1853">
        <v>6.93</v>
      </c>
      <c r="AA1853">
        <v>1057670.75</v>
      </c>
      <c r="AB1853">
        <v>540751.75</v>
      </c>
      <c r="AC1853">
        <v>0.93069999999999997</v>
      </c>
      <c r="AD1853">
        <v>0.51129999999999998</v>
      </c>
      <c r="AE1853">
        <v>3.54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 s="6"/>
    </row>
    <row r="1854" spans="1:39" ht="15" hidden="1" customHeight="1" x14ac:dyDescent="0.25">
      <c r="A1854">
        <v>3405</v>
      </c>
      <c r="B1854" t="s">
        <v>39</v>
      </c>
      <c r="C1854" t="s">
        <v>187</v>
      </c>
      <c r="D1854" t="s">
        <v>636</v>
      </c>
      <c r="E1854" t="s">
        <v>3870</v>
      </c>
      <c r="F1854" t="s">
        <v>636</v>
      </c>
      <c r="H1854" t="s">
        <v>4109</v>
      </c>
      <c r="I1854" t="s">
        <v>57</v>
      </c>
      <c r="J1854" t="s">
        <v>4110</v>
      </c>
      <c r="K1854">
        <v>461</v>
      </c>
      <c r="L1854">
        <v>461</v>
      </c>
      <c r="M1854">
        <v>0</v>
      </c>
      <c r="N1854">
        <v>461</v>
      </c>
      <c r="O1854">
        <v>0</v>
      </c>
      <c r="P1854">
        <v>1131.567</v>
      </c>
      <c r="Q1854">
        <v>1184.0409999999999</v>
      </c>
      <c r="R1854">
        <v>20000</v>
      </c>
      <c r="S1854">
        <v>1049480</v>
      </c>
      <c r="T1854">
        <v>0</v>
      </c>
      <c r="U1854">
        <v>0</v>
      </c>
      <c r="V1854">
        <v>1049480</v>
      </c>
      <c r="W1854">
        <v>0</v>
      </c>
      <c r="X1854">
        <v>702700</v>
      </c>
      <c r="Y1854">
        <v>702700</v>
      </c>
      <c r="Z1854">
        <v>33.04</v>
      </c>
      <c r="AA1854">
        <v>4124849</v>
      </c>
      <c r="AB1854">
        <v>8249698</v>
      </c>
      <c r="AC1854">
        <v>0.66959999999999997</v>
      </c>
      <c r="AD1854">
        <v>2</v>
      </c>
      <c r="AE1854">
        <v>66.08</v>
      </c>
      <c r="AH1854">
        <v>0</v>
      </c>
      <c r="AI1854">
        <v>0</v>
      </c>
      <c r="AJ1854">
        <v>0</v>
      </c>
      <c r="AK1854">
        <v>3513.5</v>
      </c>
      <c r="AL1854">
        <v>0</v>
      </c>
      <c r="AM1854" s="6"/>
    </row>
    <row r="1855" spans="1:39" ht="15" hidden="1" customHeight="1" x14ac:dyDescent="0.25">
      <c r="A1855">
        <v>3406</v>
      </c>
      <c r="B1855" t="s">
        <v>39</v>
      </c>
      <c r="C1855" t="s">
        <v>598</v>
      </c>
      <c r="D1855" t="s">
        <v>1649</v>
      </c>
      <c r="E1855" t="s">
        <v>1650</v>
      </c>
      <c r="F1855" t="s">
        <v>1649</v>
      </c>
      <c r="H1855" t="s">
        <v>4111</v>
      </c>
      <c r="I1855" t="s">
        <v>57</v>
      </c>
      <c r="J1855" t="s">
        <v>4112</v>
      </c>
      <c r="K1855">
        <v>129</v>
      </c>
      <c r="L1855">
        <v>129</v>
      </c>
      <c r="M1855">
        <v>0</v>
      </c>
      <c r="N1855">
        <v>129</v>
      </c>
      <c r="O1855">
        <v>0</v>
      </c>
      <c r="P1855">
        <v>454.76799999999997</v>
      </c>
      <c r="Q1855">
        <v>476.86099999999999</v>
      </c>
      <c r="R1855">
        <v>20000</v>
      </c>
      <c r="S1855">
        <v>441860</v>
      </c>
      <c r="T1855">
        <v>0</v>
      </c>
      <c r="U1855">
        <v>245000</v>
      </c>
      <c r="V1855">
        <v>196860</v>
      </c>
      <c r="W1855">
        <v>0</v>
      </c>
      <c r="X1855">
        <v>176600</v>
      </c>
      <c r="Y1855">
        <v>176600</v>
      </c>
      <c r="Z1855">
        <v>10.29</v>
      </c>
      <c r="AA1855">
        <v>1036642</v>
      </c>
      <c r="AB1855">
        <v>1036642</v>
      </c>
      <c r="AC1855">
        <v>0.89710000000000001</v>
      </c>
      <c r="AD1855">
        <v>1</v>
      </c>
      <c r="AE1855">
        <v>10.29</v>
      </c>
      <c r="AH1855">
        <v>0</v>
      </c>
      <c r="AI1855">
        <v>0</v>
      </c>
      <c r="AJ1855">
        <v>0</v>
      </c>
      <c r="AK1855">
        <v>883</v>
      </c>
      <c r="AL1855">
        <v>0</v>
      </c>
      <c r="AM1855" s="6"/>
    </row>
    <row r="1856" spans="1:39" ht="15" hidden="1" customHeight="1" x14ac:dyDescent="0.25">
      <c r="A1856">
        <v>3409</v>
      </c>
      <c r="B1856" t="s">
        <v>39</v>
      </c>
      <c r="C1856" t="s">
        <v>216</v>
      </c>
      <c r="D1856" t="s">
        <v>2218</v>
      </c>
      <c r="E1856" t="s">
        <v>3773</v>
      </c>
      <c r="F1856" t="s">
        <v>2218</v>
      </c>
      <c r="H1856" t="s">
        <v>4113</v>
      </c>
      <c r="I1856" t="s">
        <v>57</v>
      </c>
      <c r="J1856" t="s">
        <v>4114</v>
      </c>
      <c r="K1856">
        <v>177</v>
      </c>
      <c r="L1856">
        <v>177</v>
      </c>
      <c r="M1856">
        <v>0</v>
      </c>
      <c r="N1856">
        <v>173</v>
      </c>
      <c r="O1856">
        <v>0</v>
      </c>
      <c r="P1856">
        <v>381.517</v>
      </c>
      <c r="Q1856">
        <v>407.49200000000002</v>
      </c>
      <c r="R1856">
        <v>20000</v>
      </c>
      <c r="S1856">
        <v>519500</v>
      </c>
      <c r="T1856">
        <v>0</v>
      </c>
      <c r="U1856">
        <v>79000</v>
      </c>
      <c r="V1856">
        <v>440500</v>
      </c>
      <c r="W1856">
        <v>205</v>
      </c>
      <c r="X1856">
        <v>202600</v>
      </c>
      <c r="Y1856">
        <v>202805</v>
      </c>
      <c r="Z1856">
        <v>53.96</v>
      </c>
      <c r="AA1856">
        <v>1191419.6299999999</v>
      </c>
      <c r="AB1856">
        <v>2381272.63</v>
      </c>
      <c r="AC1856">
        <v>0.46039999999999998</v>
      </c>
      <c r="AD1856">
        <v>1.9986999999999999</v>
      </c>
      <c r="AE1856">
        <v>107.85</v>
      </c>
      <c r="AH1856">
        <v>0</v>
      </c>
      <c r="AI1856">
        <v>0</v>
      </c>
      <c r="AJ1856">
        <v>0</v>
      </c>
      <c r="AK1856">
        <v>1013</v>
      </c>
      <c r="AL1856">
        <v>0</v>
      </c>
      <c r="AM1856" s="6"/>
    </row>
    <row r="1857" spans="1:39" ht="15" hidden="1" customHeight="1" x14ac:dyDescent="0.25">
      <c r="A1857">
        <v>3410</v>
      </c>
      <c r="B1857" t="s">
        <v>39</v>
      </c>
      <c r="C1857" t="s">
        <v>598</v>
      </c>
      <c r="D1857" t="s">
        <v>1649</v>
      </c>
      <c r="E1857" t="s">
        <v>3863</v>
      </c>
      <c r="F1857" t="s">
        <v>1649</v>
      </c>
      <c r="H1857" t="s">
        <v>4115</v>
      </c>
      <c r="I1857" t="s">
        <v>57</v>
      </c>
      <c r="J1857" t="s">
        <v>4116</v>
      </c>
      <c r="K1857">
        <v>411</v>
      </c>
      <c r="L1857">
        <v>411</v>
      </c>
      <c r="M1857">
        <v>0</v>
      </c>
      <c r="N1857">
        <v>411</v>
      </c>
      <c r="O1857">
        <v>0</v>
      </c>
      <c r="P1857">
        <v>635.86500000000001</v>
      </c>
      <c r="Q1857">
        <v>643.06299999999999</v>
      </c>
      <c r="R1857">
        <v>20000</v>
      </c>
      <c r="S1857">
        <v>143960</v>
      </c>
      <c r="T1857">
        <v>345800</v>
      </c>
      <c r="U1857">
        <v>0</v>
      </c>
      <c r="V1857">
        <v>489760</v>
      </c>
      <c r="W1857">
        <v>0</v>
      </c>
      <c r="X1857">
        <v>443233.89</v>
      </c>
      <c r="Y1857">
        <v>443233.89</v>
      </c>
      <c r="Z1857">
        <v>9.5</v>
      </c>
      <c r="AA1857">
        <v>2601783.52</v>
      </c>
      <c r="AB1857">
        <v>2601783.52</v>
      </c>
      <c r="AC1857">
        <v>0.90500000000000003</v>
      </c>
      <c r="AD1857">
        <v>1</v>
      </c>
      <c r="AE1857">
        <v>9.5</v>
      </c>
      <c r="AH1857">
        <v>0</v>
      </c>
      <c r="AI1857">
        <v>0</v>
      </c>
      <c r="AJ1857">
        <v>0</v>
      </c>
      <c r="AK1857">
        <v>2473.5</v>
      </c>
      <c r="AL1857">
        <v>0</v>
      </c>
      <c r="AM1857" s="6"/>
    </row>
    <row r="1858" spans="1:39" ht="15" hidden="1" customHeight="1" x14ac:dyDescent="0.25">
      <c r="A1858">
        <v>3414</v>
      </c>
      <c r="B1858" t="s">
        <v>39</v>
      </c>
      <c r="C1858" t="s">
        <v>187</v>
      </c>
      <c r="D1858" t="s">
        <v>636</v>
      </c>
      <c r="E1858" t="s">
        <v>3978</v>
      </c>
      <c r="F1858" t="s">
        <v>636</v>
      </c>
      <c r="H1858" t="s">
        <v>4117</v>
      </c>
      <c r="I1858" t="s">
        <v>57</v>
      </c>
      <c r="J1858" t="s">
        <v>4118</v>
      </c>
      <c r="K1858">
        <v>1105</v>
      </c>
      <c r="L1858">
        <v>1105</v>
      </c>
      <c r="M1858">
        <v>0</v>
      </c>
      <c r="N1858">
        <v>1105</v>
      </c>
      <c r="O1858">
        <v>0</v>
      </c>
      <c r="P1858">
        <v>1013.051</v>
      </c>
      <c r="Q1858">
        <v>1052.7729999999999</v>
      </c>
      <c r="R1858">
        <v>20000</v>
      </c>
      <c r="S1858">
        <v>794440</v>
      </c>
      <c r="T1858">
        <v>143925</v>
      </c>
      <c r="U1858">
        <v>0</v>
      </c>
      <c r="V1858">
        <v>938365</v>
      </c>
      <c r="W1858">
        <v>0</v>
      </c>
      <c r="X1858">
        <v>849224.47600000002</v>
      </c>
      <c r="Y1858">
        <v>849224.47600000002</v>
      </c>
      <c r="Z1858">
        <v>9.5</v>
      </c>
      <c r="AA1858">
        <v>4942489.68</v>
      </c>
      <c r="AB1858">
        <v>4942489.68</v>
      </c>
      <c r="AC1858">
        <v>0.90500000000000003</v>
      </c>
      <c r="AD1858">
        <v>1</v>
      </c>
      <c r="AE1858">
        <v>9.5</v>
      </c>
      <c r="AH1858">
        <v>0</v>
      </c>
      <c r="AI1858">
        <v>0</v>
      </c>
      <c r="AJ1858">
        <v>0</v>
      </c>
      <c r="AK1858">
        <v>8405.5</v>
      </c>
      <c r="AL1858">
        <v>0</v>
      </c>
      <c r="AM1858" s="6"/>
    </row>
    <row r="1859" spans="1:39" ht="15" hidden="1" customHeight="1" x14ac:dyDescent="0.25">
      <c r="A1859">
        <v>3415</v>
      </c>
      <c r="B1859" t="s">
        <v>39</v>
      </c>
      <c r="C1859" t="s">
        <v>39</v>
      </c>
      <c r="D1859" t="s">
        <v>2297</v>
      </c>
      <c r="E1859" t="s">
        <v>3855</v>
      </c>
      <c r="F1859" t="s">
        <v>2297</v>
      </c>
      <c r="H1859" t="s">
        <v>4119</v>
      </c>
      <c r="I1859" t="s">
        <v>43</v>
      </c>
      <c r="J1859" t="s">
        <v>4120</v>
      </c>
      <c r="K1859">
        <v>4330</v>
      </c>
      <c r="L1859">
        <v>4330</v>
      </c>
      <c r="M1859">
        <v>0</v>
      </c>
      <c r="N1859">
        <v>0</v>
      </c>
      <c r="O1859">
        <v>0</v>
      </c>
      <c r="P1859">
        <v>2066.4270000000001</v>
      </c>
      <c r="Q1859">
        <v>2087.567</v>
      </c>
      <c r="R1859">
        <v>20000</v>
      </c>
      <c r="S1859">
        <v>422800</v>
      </c>
      <c r="T1859">
        <v>499439</v>
      </c>
      <c r="U1859">
        <v>687000</v>
      </c>
      <c r="V1859">
        <v>235239</v>
      </c>
      <c r="W1859">
        <v>213359.85</v>
      </c>
      <c r="X1859">
        <v>0</v>
      </c>
      <c r="Y1859">
        <v>213359.85</v>
      </c>
      <c r="Z1859">
        <v>9.3000000000000007</v>
      </c>
      <c r="AA1859">
        <v>2400481.9300000002</v>
      </c>
      <c r="AB1859">
        <v>1895614.87</v>
      </c>
      <c r="AC1859">
        <v>0.90700000000000003</v>
      </c>
      <c r="AD1859">
        <v>0.78969999999999996</v>
      </c>
      <c r="AE1859">
        <v>7.34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 s="6"/>
    </row>
    <row r="1860" spans="1:39" ht="15" hidden="1" customHeight="1" x14ac:dyDescent="0.25">
      <c r="A1860">
        <v>3421</v>
      </c>
      <c r="B1860" t="s">
        <v>39</v>
      </c>
      <c r="C1860" t="s">
        <v>216</v>
      </c>
      <c r="D1860" t="s">
        <v>217</v>
      </c>
      <c r="E1860" t="s">
        <v>218</v>
      </c>
      <c r="F1860" t="s">
        <v>217</v>
      </c>
      <c r="H1860" t="s">
        <v>4121</v>
      </c>
      <c r="I1860" t="s">
        <v>43</v>
      </c>
      <c r="J1860" t="s">
        <v>4122</v>
      </c>
      <c r="K1860">
        <v>2872</v>
      </c>
      <c r="L1860">
        <v>2872</v>
      </c>
      <c r="M1860">
        <v>0</v>
      </c>
      <c r="N1860">
        <v>0</v>
      </c>
      <c r="O1860">
        <v>0</v>
      </c>
      <c r="P1860">
        <v>820.34500000000003</v>
      </c>
      <c r="Q1860">
        <v>832.30600000000004</v>
      </c>
      <c r="R1860">
        <v>20000</v>
      </c>
      <c r="S1860">
        <v>239220</v>
      </c>
      <c r="T1860">
        <v>0</v>
      </c>
      <c r="U1860">
        <v>0</v>
      </c>
      <c r="V1860">
        <v>239220</v>
      </c>
      <c r="W1860">
        <v>181380.4</v>
      </c>
      <c r="X1860">
        <v>0</v>
      </c>
      <c r="Y1860">
        <v>181380.4</v>
      </c>
      <c r="Z1860">
        <v>24.18</v>
      </c>
      <c r="AA1860">
        <v>1974699.61</v>
      </c>
      <c r="AB1860">
        <v>1221494.75</v>
      </c>
      <c r="AC1860">
        <v>0.75819999999999999</v>
      </c>
      <c r="AD1860">
        <v>0.61860000000000004</v>
      </c>
      <c r="AE1860">
        <v>14.96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 s="6"/>
    </row>
    <row r="1861" spans="1:39" ht="15" hidden="1" customHeight="1" x14ac:dyDescent="0.25">
      <c r="A1861">
        <v>3423</v>
      </c>
      <c r="B1861" t="s">
        <v>39</v>
      </c>
      <c r="C1861" t="s">
        <v>598</v>
      </c>
      <c r="D1861" t="s">
        <v>1948</v>
      </c>
      <c r="E1861" t="s">
        <v>4026</v>
      </c>
      <c r="F1861" t="s">
        <v>1948</v>
      </c>
      <c r="H1861" t="s">
        <v>4123</v>
      </c>
      <c r="I1861" t="s">
        <v>57</v>
      </c>
      <c r="J1861" t="s">
        <v>4124</v>
      </c>
      <c r="K1861">
        <v>367</v>
      </c>
      <c r="L1861">
        <v>367</v>
      </c>
      <c r="M1861">
        <v>0</v>
      </c>
      <c r="N1861">
        <v>365</v>
      </c>
      <c r="O1861">
        <v>0</v>
      </c>
      <c r="P1861">
        <v>959.56</v>
      </c>
      <c r="Q1861">
        <v>986.91200000000003</v>
      </c>
      <c r="R1861">
        <v>20000</v>
      </c>
      <c r="S1861">
        <v>547040</v>
      </c>
      <c r="T1861">
        <v>0</v>
      </c>
      <c r="U1861">
        <v>70000</v>
      </c>
      <c r="V1861">
        <v>477040</v>
      </c>
      <c r="W1861">
        <v>0</v>
      </c>
      <c r="X1861">
        <v>408700</v>
      </c>
      <c r="Y1861">
        <v>408700</v>
      </c>
      <c r="Z1861">
        <v>14.33</v>
      </c>
      <c r="AA1861">
        <v>2399206.3999999999</v>
      </c>
      <c r="AB1861">
        <v>2399197.4</v>
      </c>
      <c r="AC1861">
        <v>0.85670000000000002</v>
      </c>
      <c r="AD1861">
        <v>1</v>
      </c>
      <c r="AE1861">
        <v>14.33</v>
      </c>
      <c r="AH1861">
        <v>0</v>
      </c>
      <c r="AI1861">
        <v>0</v>
      </c>
      <c r="AJ1861">
        <v>0</v>
      </c>
      <c r="AK1861">
        <v>2043.5</v>
      </c>
      <c r="AL1861">
        <v>0</v>
      </c>
      <c r="AM1861" s="6"/>
    </row>
    <row r="1862" spans="1:39" ht="15" hidden="1" customHeight="1" x14ac:dyDescent="0.25">
      <c r="A1862">
        <v>3425</v>
      </c>
      <c r="B1862" t="s">
        <v>39</v>
      </c>
      <c r="C1862" t="s">
        <v>216</v>
      </c>
      <c r="D1862" t="s">
        <v>2218</v>
      </c>
      <c r="E1862" t="s">
        <v>3804</v>
      </c>
      <c r="F1862" t="s">
        <v>2218</v>
      </c>
      <c r="H1862" t="s">
        <v>4125</v>
      </c>
      <c r="I1862" t="s">
        <v>43</v>
      </c>
      <c r="J1862" t="s">
        <v>4126</v>
      </c>
      <c r="K1862">
        <v>1937</v>
      </c>
      <c r="L1862">
        <v>1937</v>
      </c>
      <c r="M1862">
        <v>0</v>
      </c>
      <c r="N1862">
        <v>0</v>
      </c>
      <c r="O1862">
        <v>0</v>
      </c>
      <c r="P1862">
        <v>462.39600000000002</v>
      </c>
      <c r="Q1862">
        <v>471.28699999999998</v>
      </c>
      <c r="R1862">
        <v>20000</v>
      </c>
      <c r="S1862">
        <v>177820</v>
      </c>
      <c r="T1862">
        <v>30000</v>
      </c>
      <c r="U1862">
        <v>0</v>
      </c>
      <c r="V1862">
        <v>207820</v>
      </c>
      <c r="W1862">
        <v>182899.76</v>
      </c>
      <c r="X1862">
        <v>0</v>
      </c>
      <c r="Y1862">
        <v>182899.76</v>
      </c>
      <c r="Z1862">
        <v>11.99</v>
      </c>
      <c r="AA1862">
        <v>1740827.92</v>
      </c>
      <c r="AB1862">
        <v>1057874.45</v>
      </c>
      <c r="AC1862">
        <v>0.88009999999999999</v>
      </c>
      <c r="AD1862">
        <v>0.60770000000000002</v>
      </c>
      <c r="AE1862">
        <v>7.29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 s="6"/>
    </row>
    <row r="1863" spans="1:39" ht="15" hidden="1" customHeight="1" x14ac:dyDescent="0.25">
      <c r="A1863">
        <v>3426</v>
      </c>
      <c r="B1863" t="s">
        <v>39</v>
      </c>
      <c r="C1863" t="s">
        <v>216</v>
      </c>
      <c r="D1863" t="s">
        <v>800</v>
      </c>
      <c r="E1863" t="s">
        <v>937</v>
      </c>
      <c r="F1863" t="s">
        <v>800</v>
      </c>
      <c r="H1863" t="s">
        <v>4127</v>
      </c>
      <c r="I1863" t="s">
        <v>57</v>
      </c>
      <c r="J1863" t="s">
        <v>4128</v>
      </c>
      <c r="K1863">
        <v>304</v>
      </c>
      <c r="L1863">
        <v>304</v>
      </c>
      <c r="M1863">
        <v>0</v>
      </c>
      <c r="N1863">
        <v>301</v>
      </c>
      <c r="O1863">
        <v>0</v>
      </c>
      <c r="P1863">
        <v>1147.2260000000001</v>
      </c>
      <c r="Q1863">
        <v>1183.4280000000001</v>
      </c>
      <c r="R1863">
        <v>20000</v>
      </c>
      <c r="S1863">
        <v>724040</v>
      </c>
      <c r="T1863">
        <v>0</v>
      </c>
      <c r="U1863">
        <v>0</v>
      </c>
      <c r="V1863">
        <v>724040</v>
      </c>
      <c r="W1863">
        <v>63</v>
      </c>
      <c r="X1863">
        <v>434400</v>
      </c>
      <c r="Y1863">
        <v>434463</v>
      </c>
      <c r="Z1863">
        <v>39.99</v>
      </c>
      <c r="AA1863">
        <v>2531159.5499999998</v>
      </c>
      <c r="AB1863">
        <v>2528885.5499999998</v>
      </c>
      <c r="AC1863">
        <v>0.60009999999999997</v>
      </c>
      <c r="AD1863">
        <v>0.99909999999999999</v>
      </c>
      <c r="AE1863">
        <v>39.950000000000003</v>
      </c>
      <c r="AH1863">
        <v>0</v>
      </c>
      <c r="AI1863">
        <v>0</v>
      </c>
      <c r="AJ1863">
        <v>0</v>
      </c>
      <c r="AK1863">
        <v>3067.5</v>
      </c>
      <c r="AL1863">
        <v>0</v>
      </c>
      <c r="AM1863" s="6"/>
    </row>
    <row r="1864" spans="1:39" ht="15" hidden="1" customHeight="1" x14ac:dyDescent="0.25">
      <c r="A1864">
        <v>3427</v>
      </c>
      <c r="B1864" t="s">
        <v>39</v>
      </c>
      <c r="C1864" t="s">
        <v>216</v>
      </c>
      <c r="D1864" t="s">
        <v>217</v>
      </c>
      <c r="E1864" t="s">
        <v>3852</v>
      </c>
      <c r="F1864" t="s">
        <v>217</v>
      </c>
      <c r="H1864" t="s">
        <v>4129</v>
      </c>
      <c r="I1864" t="s">
        <v>57</v>
      </c>
      <c r="J1864" t="s">
        <v>4130</v>
      </c>
      <c r="K1864">
        <v>552</v>
      </c>
      <c r="L1864">
        <v>552</v>
      </c>
      <c r="M1864">
        <v>0</v>
      </c>
      <c r="N1864">
        <v>549</v>
      </c>
      <c r="O1864">
        <v>0</v>
      </c>
      <c r="P1864">
        <v>577.55999999999995</v>
      </c>
      <c r="Q1864">
        <v>588.51199999999994</v>
      </c>
      <c r="R1864">
        <v>20000</v>
      </c>
      <c r="S1864">
        <v>219040</v>
      </c>
      <c r="T1864">
        <v>0</v>
      </c>
      <c r="U1864">
        <v>0</v>
      </c>
      <c r="V1864">
        <v>219040</v>
      </c>
      <c r="W1864">
        <v>57</v>
      </c>
      <c r="X1864">
        <v>198174.552</v>
      </c>
      <c r="Y1864">
        <v>198231.552</v>
      </c>
      <c r="Z1864">
        <v>9.5</v>
      </c>
      <c r="AA1864">
        <v>1154183.4099999999</v>
      </c>
      <c r="AB1864">
        <v>1161855.7919999999</v>
      </c>
      <c r="AC1864">
        <v>0.90500000000000003</v>
      </c>
      <c r="AD1864">
        <v>1.0065999999999999</v>
      </c>
      <c r="AE1864">
        <v>9.56</v>
      </c>
      <c r="AH1864">
        <v>0</v>
      </c>
      <c r="AI1864">
        <v>0</v>
      </c>
      <c r="AJ1864">
        <v>0</v>
      </c>
      <c r="AK1864">
        <v>4548</v>
      </c>
      <c r="AL1864">
        <v>0</v>
      </c>
      <c r="AM1864" s="6"/>
    </row>
    <row r="1865" spans="1:39" ht="15" hidden="1" customHeight="1" x14ac:dyDescent="0.25">
      <c r="A1865">
        <v>3428</v>
      </c>
      <c r="B1865" t="s">
        <v>39</v>
      </c>
      <c r="C1865" t="s">
        <v>598</v>
      </c>
      <c r="D1865" t="s">
        <v>1948</v>
      </c>
      <c r="E1865" t="s">
        <v>4026</v>
      </c>
      <c r="F1865" t="s">
        <v>1948</v>
      </c>
      <c r="H1865" t="s">
        <v>4131</v>
      </c>
      <c r="I1865" t="s">
        <v>57</v>
      </c>
      <c r="J1865" t="s">
        <v>4132</v>
      </c>
      <c r="K1865">
        <v>514</v>
      </c>
      <c r="L1865">
        <v>514</v>
      </c>
      <c r="M1865">
        <v>0</v>
      </c>
      <c r="N1865">
        <v>514</v>
      </c>
      <c r="O1865">
        <v>0</v>
      </c>
      <c r="P1865">
        <v>1051.5899999999999</v>
      </c>
      <c r="Q1865">
        <v>1108.104</v>
      </c>
      <c r="R1865">
        <v>20000</v>
      </c>
      <c r="S1865">
        <v>1130280</v>
      </c>
      <c r="T1865">
        <v>0</v>
      </c>
      <c r="U1865">
        <v>0</v>
      </c>
      <c r="V1865">
        <v>1130280</v>
      </c>
      <c r="W1865">
        <v>0</v>
      </c>
      <c r="X1865">
        <v>575200</v>
      </c>
      <c r="Y1865">
        <v>575200</v>
      </c>
      <c r="Z1865">
        <v>49.11</v>
      </c>
      <c r="AA1865">
        <v>3376424</v>
      </c>
      <c r="AB1865">
        <v>3376424</v>
      </c>
      <c r="AC1865">
        <v>0.50890000000000002</v>
      </c>
      <c r="AD1865">
        <v>1</v>
      </c>
      <c r="AE1865">
        <v>49.11</v>
      </c>
      <c r="AH1865">
        <v>0</v>
      </c>
      <c r="AI1865">
        <v>0</v>
      </c>
      <c r="AJ1865">
        <v>0</v>
      </c>
      <c r="AK1865">
        <v>2876</v>
      </c>
      <c r="AL1865">
        <v>0</v>
      </c>
      <c r="AM1865" s="6"/>
    </row>
    <row r="1866" spans="1:39" ht="15" hidden="1" customHeight="1" x14ac:dyDescent="0.25">
      <c r="A1866">
        <v>3430</v>
      </c>
      <c r="B1866" t="s">
        <v>39</v>
      </c>
      <c r="C1866" t="s">
        <v>598</v>
      </c>
      <c r="D1866" t="s">
        <v>1649</v>
      </c>
      <c r="E1866" t="s">
        <v>3827</v>
      </c>
      <c r="F1866" t="s">
        <v>1649</v>
      </c>
      <c r="H1866" t="s">
        <v>4133</v>
      </c>
      <c r="I1866" t="s">
        <v>57</v>
      </c>
      <c r="J1866" t="s">
        <v>4134</v>
      </c>
      <c r="K1866">
        <v>614</v>
      </c>
      <c r="L1866">
        <v>614</v>
      </c>
      <c r="M1866">
        <v>0</v>
      </c>
      <c r="N1866">
        <v>614</v>
      </c>
      <c r="O1866">
        <v>0</v>
      </c>
      <c r="P1866">
        <v>607.01300000000003</v>
      </c>
      <c r="Q1866">
        <v>627.08699999999999</v>
      </c>
      <c r="R1866">
        <v>20000</v>
      </c>
      <c r="S1866">
        <v>401480</v>
      </c>
      <c r="T1866">
        <v>419000</v>
      </c>
      <c r="U1866">
        <v>0</v>
      </c>
      <c r="V1866">
        <v>820480</v>
      </c>
      <c r="W1866">
        <v>0</v>
      </c>
      <c r="X1866">
        <v>742532.81499999994</v>
      </c>
      <c r="Y1866">
        <v>742532.81499999994</v>
      </c>
      <c r="Z1866">
        <v>9.5</v>
      </c>
      <c r="AA1866">
        <v>4358666.0199999996</v>
      </c>
      <c r="AB1866">
        <v>4358666.0199999996</v>
      </c>
      <c r="AC1866">
        <v>0.90500000000000003</v>
      </c>
      <c r="AD1866">
        <v>1</v>
      </c>
      <c r="AE1866">
        <v>9.5</v>
      </c>
      <c r="AH1866">
        <v>0</v>
      </c>
      <c r="AI1866">
        <v>0</v>
      </c>
      <c r="AJ1866">
        <v>0</v>
      </c>
      <c r="AK1866">
        <v>3912</v>
      </c>
      <c r="AL1866">
        <v>0</v>
      </c>
      <c r="AM1866" s="6"/>
    </row>
    <row r="1867" spans="1:39" ht="15" hidden="1" customHeight="1" x14ac:dyDescent="0.25">
      <c r="A1867">
        <v>3431</v>
      </c>
      <c r="B1867" t="s">
        <v>39</v>
      </c>
      <c r="C1867" t="s">
        <v>39</v>
      </c>
      <c r="D1867" t="s">
        <v>2297</v>
      </c>
      <c r="E1867" t="s">
        <v>3881</v>
      </c>
      <c r="F1867" t="s">
        <v>2297</v>
      </c>
      <c r="H1867" t="s">
        <v>4135</v>
      </c>
      <c r="I1867" t="s">
        <v>57</v>
      </c>
      <c r="J1867" t="s">
        <v>4136</v>
      </c>
      <c r="K1867">
        <v>513</v>
      </c>
      <c r="L1867">
        <v>513</v>
      </c>
      <c r="M1867">
        <v>0</v>
      </c>
      <c r="N1867">
        <v>513</v>
      </c>
      <c r="O1867">
        <v>0</v>
      </c>
      <c r="P1867">
        <v>586.71</v>
      </c>
      <c r="Q1867">
        <v>604.92399999999998</v>
      </c>
      <c r="R1867">
        <v>20000</v>
      </c>
      <c r="S1867">
        <v>364280</v>
      </c>
      <c r="T1867">
        <v>485000</v>
      </c>
      <c r="U1867">
        <v>0</v>
      </c>
      <c r="V1867">
        <v>849280</v>
      </c>
      <c r="W1867">
        <v>0</v>
      </c>
      <c r="X1867">
        <v>768600.35400000005</v>
      </c>
      <c r="Y1867">
        <v>768600.35400000005</v>
      </c>
      <c r="Z1867">
        <v>9.5</v>
      </c>
      <c r="AA1867">
        <v>4511683.4400000004</v>
      </c>
      <c r="AB1867">
        <v>4511683.4400000004</v>
      </c>
      <c r="AC1867">
        <v>0.90500000000000003</v>
      </c>
      <c r="AD1867">
        <v>1</v>
      </c>
      <c r="AE1867">
        <v>9.5</v>
      </c>
      <c r="AH1867">
        <v>0</v>
      </c>
      <c r="AI1867">
        <v>0</v>
      </c>
      <c r="AJ1867">
        <v>0</v>
      </c>
      <c r="AK1867">
        <v>3859.5</v>
      </c>
      <c r="AL1867">
        <v>0</v>
      </c>
      <c r="AM1867" s="6"/>
    </row>
    <row r="1868" spans="1:39" ht="15" hidden="1" customHeight="1" x14ac:dyDescent="0.25">
      <c r="A1868">
        <v>3437</v>
      </c>
      <c r="B1868" t="s">
        <v>39</v>
      </c>
      <c r="C1868" t="s">
        <v>187</v>
      </c>
      <c r="D1868" t="s">
        <v>636</v>
      </c>
      <c r="E1868" t="s">
        <v>3910</v>
      </c>
      <c r="F1868" t="s">
        <v>636</v>
      </c>
      <c r="H1868" t="s">
        <v>4137</v>
      </c>
      <c r="I1868" t="s">
        <v>378</v>
      </c>
      <c r="J1868" t="s">
        <v>4138</v>
      </c>
      <c r="K1868">
        <v>2952</v>
      </c>
      <c r="L1868">
        <v>2952</v>
      </c>
      <c r="M1868">
        <v>0</v>
      </c>
      <c r="N1868">
        <v>0</v>
      </c>
      <c r="O1868">
        <v>0</v>
      </c>
      <c r="P1868">
        <v>902.21900000000005</v>
      </c>
      <c r="Q1868">
        <v>918.36800000000005</v>
      </c>
      <c r="R1868">
        <v>20000</v>
      </c>
      <c r="S1868">
        <v>322980</v>
      </c>
      <c r="T1868">
        <v>0</v>
      </c>
      <c r="U1868">
        <v>95600</v>
      </c>
      <c r="V1868">
        <v>227380</v>
      </c>
      <c r="W1868">
        <v>209695</v>
      </c>
      <c r="X1868">
        <v>0</v>
      </c>
      <c r="Y1868">
        <v>209695</v>
      </c>
      <c r="Z1868">
        <v>7.78</v>
      </c>
      <c r="AA1868">
        <v>2476687.62</v>
      </c>
      <c r="AB1868">
        <v>2280971.71</v>
      </c>
      <c r="AC1868">
        <v>0.92220000000000002</v>
      </c>
      <c r="AD1868">
        <v>0.92100000000000004</v>
      </c>
      <c r="AE1868">
        <v>7.17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 s="6"/>
    </row>
    <row r="1869" spans="1:39" ht="15" hidden="1" customHeight="1" x14ac:dyDescent="0.25">
      <c r="A1869">
        <v>3441</v>
      </c>
      <c r="B1869" t="s">
        <v>39</v>
      </c>
      <c r="C1869" t="s">
        <v>187</v>
      </c>
      <c r="D1869" t="s">
        <v>636</v>
      </c>
      <c r="E1869" t="s">
        <v>3870</v>
      </c>
      <c r="F1869" t="s">
        <v>636</v>
      </c>
      <c r="H1869" t="s">
        <v>4139</v>
      </c>
      <c r="I1869" t="s">
        <v>57</v>
      </c>
      <c r="J1869" t="s">
        <v>4140</v>
      </c>
      <c r="K1869">
        <v>660</v>
      </c>
      <c r="L1869">
        <v>660</v>
      </c>
      <c r="M1869">
        <v>0</v>
      </c>
      <c r="N1869">
        <v>658</v>
      </c>
      <c r="O1869">
        <v>0</v>
      </c>
      <c r="P1869">
        <v>1158.809</v>
      </c>
      <c r="Q1869">
        <v>1207.9269999999999</v>
      </c>
      <c r="R1869">
        <v>20000</v>
      </c>
      <c r="S1869">
        <v>982360</v>
      </c>
      <c r="T1869">
        <v>382300</v>
      </c>
      <c r="U1869">
        <v>0</v>
      </c>
      <c r="V1869">
        <v>1364660</v>
      </c>
      <c r="W1869">
        <v>251</v>
      </c>
      <c r="X1869">
        <v>1004000</v>
      </c>
      <c r="Y1869">
        <v>1004251</v>
      </c>
      <c r="Z1869">
        <v>26.41</v>
      </c>
      <c r="AA1869">
        <v>5897030</v>
      </c>
      <c r="AB1869">
        <v>11780568</v>
      </c>
      <c r="AC1869">
        <v>0.7359</v>
      </c>
      <c r="AD1869">
        <v>1.9977</v>
      </c>
      <c r="AE1869">
        <v>52.76</v>
      </c>
      <c r="AH1869">
        <v>0</v>
      </c>
      <c r="AI1869">
        <v>0</v>
      </c>
      <c r="AJ1869">
        <v>0</v>
      </c>
      <c r="AK1869">
        <v>5020</v>
      </c>
      <c r="AL1869">
        <v>0</v>
      </c>
      <c r="AM1869" s="6"/>
    </row>
    <row r="1870" spans="1:39" ht="15" hidden="1" customHeight="1" x14ac:dyDescent="0.25">
      <c r="A1870">
        <v>3442</v>
      </c>
      <c r="B1870" t="s">
        <v>39</v>
      </c>
      <c r="C1870" t="s">
        <v>598</v>
      </c>
      <c r="D1870" t="s">
        <v>3809</v>
      </c>
      <c r="E1870" t="s">
        <v>3815</v>
      </c>
      <c r="F1870" t="s">
        <v>3809</v>
      </c>
      <c r="H1870" t="s">
        <v>4141</v>
      </c>
      <c r="I1870" t="s">
        <v>43</v>
      </c>
      <c r="J1870" t="s">
        <v>4142</v>
      </c>
      <c r="K1870">
        <v>2385</v>
      </c>
      <c r="L1870">
        <v>2385</v>
      </c>
      <c r="M1870">
        <v>0</v>
      </c>
      <c r="N1870">
        <v>0</v>
      </c>
      <c r="O1870">
        <v>0</v>
      </c>
      <c r="P1870">
        <v>341.35599999999999</v>
      </c>
      <c r="Q1870">
        <v>341.35599999999999</v>
      </c>
      <c r="R1870">
        <v>20000</v>
      </c>
      <c r="S1870">
        <v>0</v>
      </c>
      <c r="T1870">
        <v>145000</v>
      </c>
      <c r="U1870">
        <v>0</v>
      </c>
      <c r="V1870">
        <v>145000</v>
      </c>
      <c r="W1870">
        <v>139077.79999999999</v>
      </c>
      <c r="X1870">
        <v>0</v>
      </c>
      <c r="Y1870">
        <v>139077.79999999999</v>
      </c>
      <c r="Z1870">
        <v>4.08</v>
      </c>
      <c r="AA1870">
        <v>1601550.66</v>
      </c>
      <c r="AB1870">
        <v>1425354.63</v>
      </c>
      <c r="AC1870">
        <v>0.95920000000000005</v>
      </c>
      <c r="AD1870">
        <v>0.89</v>
      </c>
      <c r="AE1870">
        <v>3.63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 s="6"/>
    </row>
    <row r="1871" spans="1:39" ht="15" hidden="1" customHeight="1" x14ac:dyDescent="0.25">
      <c r="A1871">
        <v>3443</v>
      </c>
      <c r="B1871" t="s">
        <v>39</v>
      </c>
      <c r="C1871" t="s">
        <v>39</v>
      </c>
      <c r="D1871" t="s">
        <v>2297</v>
      </c>
      <c r="E1871" t="s">
        <v>2298</v>
      </c>
      <c r="F1871" t="s">
        <v>2297</v>
      </c>
      <c r="H1871" t="s">
        <v>4143</v>
      </c>
      <c r="I1871" t="s">
        <v>57</v>
      </c>
      <c r="J1871" t="s">
        <v>4144</v>
      </c>
      <c r="K1871">
        <v>132</v>
      </c>
      <c r="L1871">
        <v>132</v>
      </c>
      <c r="M1871">
        <v>0</v>
      </c>
      <c r="N1871">
        <v>132</v>
      </c>
      <c r="O1871">
        <v>0</v>
      </c>
      <c r="P1871">
        <v>599.50699999999995</v>
      </c>
      <c r="Q1871">
        <v>614.04300000000001</v>
      </c>
      <c r="R1871">
        <v>20000</v>
      </c>
      <c r="S1871">
        <v>290720</v>
      </c>
      <c r="T1871">
        <v>12500</v>
      </c>
      <c r="U1871">
        <v>75000</v>
      </c>
      <c r="V1871">
        <v>228220</v>
      </c>
      <c r="W1871">
        <v>0</v>
      </c>
      <c r="X1871">
        <v>206538.774</v>
      </c>
      <c r="Y1871">
        <v>206538.774</v>
      </c>
      <c r="Z1871">
        <v>9.5</v>
      </c>
      <c r="AA1871">
        <v>1212382.3</v>
      </c>
      <c r="AB1871">
        <v>1212382.3</v>
      </c>
      <c r="AC1871">
        <v>0.90500000000000003</v>
      </c>
      <c r="AD1871">
        <v>1</v>
      </c>
      <c r="AE1871">
        <v>9.5</v>
      </c>
      <c r="AH1871">
        <v>0</v>
      </c>
      <c r="AI1871">
        <v>0</v>
      </c>
      <c r="AJ1871">
        <v>0</v>
      </c>
      <c r="AK1871">
        <v>1033.5</v>
      </c>
      <c r="AL1871">
        <v>0</v>
      </c>
      <c r="AM1871" s="6"/>
    </row>
    <row r="1872" spans="1:39" ht="15" hidden="1" customHeight="1" x14ac:dyDescent="0.25">
      <c r="A1872">
        <v>3445</v>
      </c>
      <c r="B1872" t="s">
        <v>39</v>
      </c>
      <c r="C1872" t="s">
        <v>598</v>
      </c>
      <c r="D1872" t="s">
        <v>599</v>
      </c>
      <c r="E1872" t="s">
        <v>3876</v>
      </c>
      <c r="F1872" t="s">
        <v>599</v>
      </c>
      <c r="H1872" t="s">
        <v>4145</v>
      </c>
      <c r="I1872" t="s">
        <v>57</v>
      </c>
      <c r="J1872" t="s">
        <v>4146</v>
      </c>
      <c r="K1872">
        <v>590</v>
      </c>
      <c r="L1872">
        <v>590</v>
      </c>
      <c r="M1872">
        <v>0</v>
      </c>
      <c r="N1872">
        <v>590</v>
      </c>
      <c r="O1872">
        <v>0</v>
      </c>
      <c r="P1872">
        <v>1129.5719999999999</v>
      </c>
      <c r="Q1872">
        <v>1171.5640000000001</v>
      </c>
      <c r="R1872">
        <v>20000</v>
      </c>
      <c r="S1872">
        <v>839840</v>
      </c>
      <c r="T1872">
        <v>0</v>
      </c>
      <c r="U1872">
        <v>0</v>
      </c>
      <c r="V1872">
        <v>839840</v>
      </c>
      <c r="W1872">
        <v>0</v>
      </c>
      <c r="X1872">
        <v>643000</v>
      </c>
      <c r="Y1872">
        <v>643000</v>
      </c>
      <c r="Z1872">
        <v>23.44</v>
      </c>
      <c r="AA1872">
        <v>3774410</v>
      </c>
      <c r="AB1872">
        <v>3774410</v>
      </c>
      <c r="AC1872">
        <v>0.76559999999999995</v>
      </c>
      <c r="AD1872">
        <v>1</v>
      </c>
      <c r="AE1872">
        <v>23.44</v>
      </c>
      <c r="AH1872">
        <v>0</v>
      </c>
      <c r="AI1872">
        <v>0</v>
      </c>
      <c r="AJ1872">
        <v>0</v>
      </c>
      <c r="AK1872">
        <v>3215</v>
      </c>
      <c r="AL1872">
        <v>0</v>
      </c>
      <c r="AM1872" s="6"/>
    </row>
    <row r="1873" spans="1:39" ht="15" hidden="1" customHeight="1" x14ac:dyDescent="0.25">
      <c r="A1873">
        <v>3446</v>
      </c>
      <c r="B1873" t="s">
        <v>39</v>
      </c>
      <c r="C1873" t="s">
        <v>39</v>
      </c>
      <c r="D1873" t="s">
        <v>2297</v>
      </c>
      <c r="E1873" t="s">
        <v>3855</v>
      </c>
      <c r="F1873" t="s">
        <v>2297</v>
      </c>
      <c r="H1873" t="s">
        <v>4147</v>
      </c>
      <c r="I1873" t="s">
        <v>43</v>
      </c>
      <c r="J1873" t="s">
        <v>4148</v>
      </c>
      <c r="K1873">
        <v>4195</v>
      </c>
      <c r="L1873">
        <v>4195</v>
      </c>
      <c r="M1873">
        <v>0</v>
      </c>
      <c r="N1873">
        <v>0</v>
      </c>
      <c r="O1873">
        <v>0</v>
      </c>
      <c r="P1873">
        <v>1754.049</v>
      </c>
      <c r="Q1873">
        <v>1775.1679999999999</v>
      </c>
      <c r="R1873">
        <v>20000</v>
      </c>
      <c r="S1873">
        <v>422380</v>
      </c>
      <c r="T1873">
        <v>429435</v>
      </c>
      <c r="U1873">
        <v>617000</v>
      </c>
      <c r="V1873">
        <v>234815</v>
      </c>
      <c r="W1873">
        <v>213031.4</v>
      </c>
      <c r="X1873">
        <v>0</v>
      </c>
      <c r="Y1873">
        <v>213031.4</v>
      </c>
      <c r="Z1873">
        <v>9.2799999999999994</v>
      </c>
      <c r="AA1873">
        <v>2326829.84</v>
      </c>
      <c r="AB1873">
        <v>1969354.84</v>
      </c>
      <c r="AC1873">
        <v>0.90720000000000001</v>
      </c>
      <c r="AD1873">
        <v>0.84640000000000004</v>
      </c>
      <c r="AE1873">
        <v>7.85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 s="6"/>
    </row>
    <row r="1874" spans="1:39" ht="15" hidden="1" customHeight="1" x14ac:dyDescent="0.25">
      <c r="A1874">
        <v>3447</v>
      </c>
      <c r="B1874" t="s">
        <v>39</v>
      </c>
      <c r="C1874" t="s">
        <v>39</v>
      </c>
      <c r="D1874" t="s">
        <v>2297</v>
      </c>
      <c r="E1874" t="s">
        <v>3858</v>
      </c>
      <c r="F1874" t="s">
        <v>2297</v>
      </c>
      <c r="H1874" t="s">
        <v>4149</v>
      </c>
      <c r="I1874" t="s">
        <v>57</v>
      </c>
      <c r="J1874" t="s">
        <v>4150</v>
      </c>
      <c r="K1874">
        <v>718</v>
      </c>
      <c r="L1874">
        <v>718</v>
      </c>
      <c r="M1874">
        <v>0</v>
      </c>
      <c r="N1874">
        <v>717</v>
      </c>
      <c r="O1874">
        <v>0</v>
      </c>
      <c r="P1874">
        <v>669.077</v>
      </c>
      <c r="Q1874">
        <v>701.57899999999995</v>
      </c>
      <c r="R1874">
        <v>40000</v>
      </c>
      <c r="S1874">
        <v>1300080</v>
      </c>
      <c r="T1874">
        <v>6000</v>
      </c>
      <c r="U1874">
        <v>110000</v>
      </c>
      <c r="V1874">
        <v>1196080</v>
      </c>
      <c r="W1874">
        <v>0</v>
      </c>
      <c r="X1874">
        <v>1082452.1680000001</v>
      </c>
      <c r="Y1874">
        <v>1082452.1680000001</v>
      </c>
      <c r="Z1874">
        <v>9.5</v>
      </c>
      <c r="AA1874">
        <v>6354765.4800000004</v>
      </c>
      <c r="AB1874">
        <v>6353996.4800000004</v>
      </c>
      <c r="AC1874">
        <v>0.90500000000000003</v>
      </c>
      <c r="AD1874">
        <v>0.99990000000000001</v>
      </c>
      <c r="AE1874">
        <v>9.5</v>
      </c>
      <c r="AH1874">
        <v>0</v>
      </c>
      <c r="AI1874">
        <v>0</v>
      </c>
      <c r="AJ1874">
        <v>0</v>
      </c>
      <c r="AK1874">
        <v>5420.5</v>
      </c>
      <c r="AL1874">
        <v>0</v>
      </c>
      <c r="AM1874" s="6"/>
    </row>
    <row r="1875" spans="1:39" ht="15" hidden="1" customHeight="1" x14ac:dyDescent="0.25">
      <c r="A1875">
        <v>3448</v>
      </c>
      <c r="B1875" t="s">
        <v>39</v>
      </c>
      <c r="C1875" t="s">
        <v>187</v>
      </c>
      <c r="D1875" t="s">
        <v>636</v>
      </c>
      <c r="E1875" t="s">
        <v>3978</v>
      </c>
      <c r="F1875" t="s">
        <v>636</v>
      </c>
      <c r="H1875" t="s">
        <v>4151</v>
      </c>
      <c r="I1875" t="s">
        <v>57</v>
      </c>
      <c r="J1875" t="s">
        <v>4152</v>
      </c>
      <c r="K1875">
        <v>865</v>
      </c>
      <c r="L1875">
        <v>865</v>
      </c>
      <c r="M1875">
        <v>0</v>
      </c>
      <c r="N1875">
        <v>825</v>
      </c>
      <c r="O1875">
        <v>0</v>
      </c>
      <c r="P1875">
        <v>713.61599999999999</v>
      </c>
      <c r="Q1875">
        <v>743.33600000000001</v>
      </c>
      <c r="R1875">
        <v>20000</v>
      </c>
      <c r="S1875">
        <v>594400</v>
      </c>
      <c r="T1875">
        <v>178728</v>
      </c>
      <c r="U1875">
        <v>0</v>
      </c>
      <c r="V1875">
        <v>773128</v>
      </c>
      <c r="W1875">
        <v>1392</v>
      </c>
      <c r="X1875">
        <v>698279.88500000001</v>
      </c>
      <c r="Y1875">
        <v>699671.88500000001</v>
      </c>
      <c r="Z1875">
        <v>9.5</v>
      </c>
      <c r="AA1875">
        <v>4078970.98</v>
      </c>
      <c r="AB1875">
        <v>4082208.7110000001</v>
      </c>
      <c r="AC1875">
        <v>0.90500000000000003</v>
      </c>
      <c r="AD1875">
        <v>1.0007999999999999</v>
      </c>
      <c r="AE1875">
        <v>9.51</v>
      </c>
      <c r="AH1875">
        <v>0</v>
      </c>
      <c r="AI1875">
        <v>0</v>
      </c>
      <c r="AJ1875">
        <v>0</v>
      </c>
      <c r="AK1875">
        <v>6318</v>
      </c>
      <c r="AL1875">
        <v>0</v>
      </c>
      <c r="AM1875" s="6"/>
    </row>
    <row r="1876" spans="1:39" ht="15" hidden="1" customHeight="1" x14ac:dyDescent="0.25">
      <c r="A1876">
        <v>3452</v>
      </c>
      <c r="B1876" t="s">
        <v>39</v>
      </c>
      <c r="C1876" t="s">
        <v>598</v>
      </c>
      <c r="D1876" t="s">
        <v>1649</v>
      </c>
      <c r="E1876" t="s">
        <v>3827</v>
      </c>
      <c r="F1876" t="s">
        <v>1649</v>
      </c>
      <c r="H1876" t="s">
        <v>4153</v>
      </c>
      <c r="I1876" t="s">
        <v>57</v>
      </c>
      <c r="J1876" t="s">
        <v>4154</v>
      </c>
      <c r="K1876">
        <v>557</v>
      </c>
      <c r="L1876">
        <v>557</v>
      </c>
      <c r="M1876">
        <v>0</v>
      </c>
      <c r="N1876">
        <v>556</v>
      </c>
      <c r="O1876">
        <v>0</v>
      </c>
      <c r="P1876">
        <v>907.76400000000001</v>
      </c>
      <c r="Q1876">
        <v>931.85199999999998</v>
      </c>
      <c r="R1876">
        <v>20000</v>
      </c>
      <c r="S1876">
        <v>481760</v>
      </c>
      <c r="T1876">
        <v>285000</v>
      </c>
      <c r="U1876">
        <v>0</v>
      </c>
      <c r="V1876">
        <v>766760</v>
      </c>
      <c r="W1876">
        <v>1899</v>
      </c>
      <c r="X1876">
        <v>693270.23800000001</v>
      </c>
      <c r="Y1876">
        <v>695169.23800000001</v>
      </c>
      <c r="Z1876">
        <v>9.34</v>
      </c>
      <c r="AA1876">
        <v>4077927.11</v>
      </c>
      <c r="AB1876">
        <v>4070509.11</v>
      </c>
      <c r="AC1876">
        <v>0.90659999999999996</v>
      </c>
      <c r="AD1876">
        <v>0.99819999999999998</v>
      </c>
      <c r="AE1876">
        <v>9.32</v>
      </c>
      <c r="AH1876">
        <v>0</v>
      </c>
      <c r="AI1876">
        <v>0</v>
      </c>
      <c r="AJ1876">
        <v>0</v>
      </c>
      <c r="AK1876">
        <v>3603.95</v>
      </c>
      <c r="AL1876">
        <v>0</v>
      </c>
      <c r="AM1876" s="6"/>
    </row>
    <row r="1877" spans="1:39" ht="15" hidden="1" customHeight="1" x14ac:dyDescent="0.25">
      <c r="A1877">
        <v>3453</v>
      </c>
      <c r="B1877" t="s">
        <v>39</v>
      </c>
      <c r="C1877" t="s">
        <v>598</v>
      </c>
      <c r="D1877" t="s">
        <v>3809</v>
      </c>
      <c r="E1877" t="s">
        <v>3810</v>
      </c>
      <c r="F1877" t="s">
        <v>3809</v>
      </c>
      <c r="H1877" t="s">
        <v>4155</v>
      </c>
      <c r="I1877" t="s">
        <v>57</v>
      </c>
      <c r="J1877" t="s">
        <v>4156</v>
      </c>
      <c r="K1877">
        <v>453</v>
      </c>
      <c r="L1877">
        <v>453</v>
      </c>
      <c r="M1877">
        <v>0</v>
      </c>
      <c r="N1877">
        <v>453</v>
      </c>
      <c r="O1877">
        <v>0</v>
      </c>
      <c r="P1877">
        <v>491.86</v>
      </c>
      <c r="Q1877">
        <v>512.53399999999999</v>
      </c>
      <c r="R1877">
        <v>20000</v>
      </c>
      <c r="S1877">
        <v>413480</v>
      </c>
      <c r="T1877">
        <v>100000</v>
      </c>
      <c r="U1877">
        <v>0</v>
      </c>
      <c r="V1877">
        <v>513480</v>
      </c>
      <c r="W1877">
        <v>0</v>
      </c>
      <c r="X1877">
        <v>464698.47</v>
      </c>
      <c r="Y1877">
        <v>464698.47</v>
      </c>
      <c r="Z1877">
        <v>9.5</v>
      </c>
      <c r="AA1877">
        <v>2727778.55</v>
      </c>
      <c r="AB1877">
        <v>5442033.227</v>
      </c>
      <c r="AC1877">
        <v>0.90500000000000003</v>
      </c>
      <c r="AD1877">
        <v>1.9950000000000001</v>
      </c>
      <c r="AE1877">
        <v>18.95</v>
      </c>
      <c r="AH1877">
        <v>0</v>
      </c>
      <c r="AI1877">
        <v>0</v>
      </c>
      <c r="AJ1877">
        <v>0</v>
      </c>
      <c r="AK1877">
        <v>2521</v>
      </c>
      <c r="AL1877">
        <v>0</v>
      </c>
      <c r="AM1877" s="6"/>
    </row>
    <row r="1878" spans="1:39" ht="15" hidden="1" customHeight="1" x14ac:dyDescent="0.25">
      <c r="A1878">
        <v>3455</v>
      </c>
      <c r="B1878" t="s">
        <v>39</v>
      </c>
      <c r="C1878" t="s">
        <v>598</v>
      </c>
      <c r="D1878" t="s">
        <v>1649</v>
      </c>
      <c r="E1878" t="s">
        <v>1650</v>
      </c>
      <c r="F1878" t="s">
        <v>1649</v>
      </c>
      <c r="H1878" t="s">
        <v>4157</v>
      </c>
      <c r="I1878" t="s">
        <v>57</v>
      </c>
      <c r="J1878" t="s">
        <v>4158</v>
      </c>
      <c r="K1878">
        <v>305</v>
      </c>
      <c r="L1878">
        <v>305</v>
      </c>
      <c r="M1878">
        <v>0</v>
      </c>
      <c r="N1878">
        <v>305</v>
      </c>
      <c r="O1878">
        <v>0</v>
      </c>
      <c r="P1878">
        <v>992.4</v>
      </c>
      <c r="Q1878">
        <v>1039.3440000000001</v>
      </c>
      <c r="R1878">
        <v>20000</v>
      </c>
      <c r="S1878">
        <v>938880</v>
      </c>
      <c r="T1878">
        <v>0</v>
      </c>
      <c r="U1878">
        <v>580000</v>
      </c>
      <c r="V1878">
        <v>358880</v>
      </c>
      <c r="W1878">
        <v>0</v>
      </c>
      <c r="X1878">
        <v>324786.90000000002</v>
      </c>
      <c r="Y1878">
        <v>324786.90000000002</v>
      </c>
      <c r="Z1878">
        <v>9.5</v>
      </c>
      <c r="AA1878">
        <v>1906498.9</v>
      </c>
      <c r="AB1878">
        <v>1906498.9</v>
      </c>
      <c r="AC1878">
        <v>0.90500000000000003</v>
      </c>
      <c r="AD1878">
        <v>1</v>
      </c>
      <c r="AE1878">
        <v>9.5</v>
      </c>
      <c r="AH1878">
        <v>0</v>
      </c>
      <c r="AI1878">
        <v>0</v>
      </c>
      <c r="AJ1878">
        <v>0</v>
      </c>
      <c r="AK1878">
        <v>1985.25</v>
      </c>
      <c r="AL1878">
        <v>0</v>
      </c>
      <c r="AM1878" s="6"/>
    </row>
    <row r="1879" spans="1:39" ht="15" hidden="1" customHeight="1" x14ac:dyDescent="0.25">
      <c r="A1879">
        <v>3456</v>
      </c>
      <c r="B1879" t="s">
        <v>39</v>
      </c>
      <c r="C1879" t="s">
        <v>187</v>
      </c>
      <c r="D1879" t="s">
        <v>636</v>
      </c>
      <c r="E1879" t="s">
        <v>637</v>
      </c>
      <c r="F1879" t="s">
        <v>636</v>
      </c>
      <c r="H1879" t="s">
        <v>4159</v>
      </c>
      <c r="I1879" t="s">
        <v>57</v>
      </c>
      <c r="J1879" t="s">
        <v>4160</v>
      </c>
      <c r="K1879">
        <v>370</v>
      </c>
      <c r="L1879">
        <v>370</v>
      </c>
      <c r="M1879">
        <v>0</v>
      </c>
      <c r="N1879">
        <v>368</v>
      </c>
      <c r="O1879">
        <v>0</v>
      </c>
      <c r="P1879">
        <v>789.83199999999999</v>
      </c>
      <c r="Q1879">
        <v>835.06399999999996</v>
      </c>
      <c r="R1879">
        <v>20000</v>
      </c>
      <c r="S1879">
        <v>904640</v>
      </c>
      <c r="T1879">
        <v>0</v>
      </c>
      <c r="U1879">
        <v>0</v>
      </c>
      <c r="V1879">
        <v>904640</v>
      </c>
      <c r="W1879">
        <v>142</v>
      </c>
      <c r="X1879">
        <v>561800</v>
      </c>
      <c r="Y1879">
        <v>561942</v>
      </c>
      <c r="Z1879">
        <v>37.880000000000003</v>
      </c>
      <c r="AA1879">
        <v>3299285.89</v>
      </c>
      <c r="AB1879">
        <v>6596263.8899999997</v>
      </c>
      <c r="AC1879">
        <v>0.62119999999999997</v>
      </c>
      <c r="AD1879">
        <v>1.9993000000000001</v>
      </c>
      <c r="AE1879">
        <v>75.73</v>
      </c>
      <c r="AH1879">
        <v>0</v>
      </c>
      <c r="AI1879">
        <v>0</v>
      </c>
      <c r="AJ1879">
        <v>0</v>
      </c>
      <c r="AK1879">
        <v>2809</v>
      </c>
      <c r="AL1879">
        <v>0</v>
      </c>
      <c r="AM1879" s="6"/>
    </row>
    <row r="1880" spans="1:39" ht="15" hidden="1" customHeight="1" x14ac:dyDescent="0.25">
      <c r="A1880">
        <v>3459</v>
      </c>
      <c r="B1880" t="s">
        <v>39</v>
      </c>
      <c r="C1880" t="s">
        <v>598</v>
      </c>
      <c r="D1880" t="s">
        <v>3809</v>
      </c>
      <c r="E1880" t="s">
        <v>3815</v>
      </c>
      <c r="F1880" t="s">
        <v>3809</v>
      </c>
      <c r="H1880" t="s">
        <v>4161</v>
      </c>
      <c r="I1880" t="s">
        <v>57</v>
      </c>
      <c r="J1880" t="s">
        <v>4162</v>
      </c>
      <c r="K1880">
        <v>798</v>
      </c>
      <c r="L1880">
        <v>798</v>
      </c>
      <c r="M1880">
        <v>0</v>
      </c>
      <c r="N1880">
        <v>798</v>
      </c>
      <c r="O1880">
        <v>0</v>
      </c>
      <c r="P1880">
        <v>649.00300000000004</v>
      </c>
      <c r="Q1880">
        <v>692.56799999999998</v>
      </c>
      <c r="R1880">
        <v>20000</v>
      </c>
      <c r="S1880">
        <v>871300</v>
      </c>
      <c r="T1880">
        <v>85000</v>
      </c>
      <c r="U1880">
        <v>0</v>
      </c>
      <c r="V1880">
        <v>956300</v>
      </c>
      <c r="W1880">
        <v>0</v>
      </c>
      <c r="X1880">
        <v>865449.60499999998</v>
      </c>
      <c r="Y1880">
        <v>865449.60499999998</v>
      </c>
      <c r="Z1880">
        <v>9.5</v>
      </c>
      <c r="AA1880">
        <v>5080187.7</v>
      </c>
      <c r="AB1880">
        <v>10160376.468</v>
      </c>
      <c r="AC1880">
        <v>0.90500000000000003</v>
      </c>
      <c r="AD1880">
        <v>2</v>
      </c>
      <c r="AE1880">
        <v>19</v>
      </c>
      <c r="AH1880">
        <v>0</v>
      </c>
      <c r="AI1880">
        <v>0</v>
      </c>
      <c r="AJ1880">
        <v>0</v>
      </c>
      <c r="AK1880">
        <v>4411.8</v>
      </c>
      <c r="AL1880">
        <v>0</v>
      </c>
      <c r="AM1880" s="6"/>
    </row>
    <row r="1881" spans="1:39" ht="15" hidden="1" customHeight="1" x14ac:dyDescent="0.25">
      <c r="A1881">
        <v>3460</v>
      </c>
      <c r="B1881" t="s">
        <v>39</v>
      </c>
      <c r="C1881" t="s">
        <v>216</v>
      </c>
      <c r="D1881" t="s">
        <v>217</v>
      </c>
      <c r="E1881" t="s">
        <v>3852</v>
      </c>
      <c r="F1881" t="s">
        <v>217</v>
      </c>
      <c r="H1881" t="s">
        <v>4163</v>
      </c>
      <c r="I1881" t="s">
        <v>57</v>
      </c>
      <c r="J1881" t="s">
        <v>4164</v>
      </c>
      <c r="K1881">
        <v>186</v>
      </c>
      <c r="L1881">
        <v>186</v>
      </c>
      <c r="M1881">
        <v>0</v>
      </c>
      <c r="N1881">
        <v>155</v>
      </c>
      <c r="O1881">
        <v>0</v>
      </c>
      <c r="P1881">
        <v>544.55999999999995</v>
      </c>
      <c r="Q1881">
        <v>569.86699999999996</v>
      </c>
      <c r="R1881">
        <v>20000</v>
      </c>
      <c r="S1881">
        <v>506140</v>
      </c>
      <c r="T1881">
        <v>0</v>
      </c>
      <c r="U1881">
        <v>0</v>
      </c>
      <c r="V1881">
        <v>506140</v>
      </c>
      <c r="W1881">
        <v>2425</v>
      </c>
      <c r="X1881">
        <v>272500</v>
      </c>
      <c r="Y1881">
        <v>274925</v>
      </c>
      <c r="Z1881">
        <v>45.68</v>
      </c>
      <c r="AA1881">
        <v>1610917.76</v>
      </c>
      <c r="AB1881">
        <v>1617003.76</v>
      </c>
      <c r="AC1881">
        <v>0.54320000000000002</v>
      </c>
      <c r="AD1881">
        <v>1.0038</v>
      </c>
      <c r="AE1881">
        <v>45.85</v>
      </c>
      <c r="AH1881">
        <v>0</v>
      </c>
      <c r="AI1881">
        <v>0</v>
      </c>
      <c r="AJ1881">
        <v>0</v>
      </c>
      <c r="AK1881">
        <v>1362.5</v>
      </c>
      <c r="AL1881">
        <v>0</v>
      </c>
      <c r="AM1881" s="6"/>
    </row>
    <row r="1882" spans="1:39" ht="15" hidden="1" customHeight="1" x14ac:dyDescent="0.25">
      <c r="A1882">
        <v>3461</v>
      </c>
      <c r="B1882" t="s">
        <v>39</v>
      </c>
      <c r="C1882" t="s">
        <v>216</v>
      </c>
      <c r="D1882" t="s">
        <v>217</v>
      </c>
      <c r="E1882" t="s">
        <v>2374</v>
      </c>
      <c r="F1882" t="s">
        <v>217</v>
      </c>
      <c r="H1882" t="s">
        <v>4165</v>
      </c>
      <c r="I1882" t="s">
        <v>43</v>
      </c>
      <c r="J1882" t="s">
        <v>4166</v>
      </c>
      <c r="K1882">
        <v>3833</v>
      </c>
      <c r="L1882">
        <v>3833</v>
      </c>
      <c r="M1882">
        <v>0</v>
      </c>
      <c r="N1882">
        <v>0</v>
      </c>
      <c r="O1882">
        <v>0</v>
      </c>
      <c r="P1882">
        <v>2880.74</v>
      </c>
      <c r="Q1882">
        <v>2954.92</v>
      </c>
      <c r="R1882">
        <v>2000</v>
      </c>
      <c r="S1882">
        <v>148360</v>
      </c>
      <c r="T1882">
        <v>0</v>
      </c>
      <c r="U1882">
        <v>0</v>
      </c>
      <c r="V1882">
        <v>148360</v>
      </c>
      <c r="W1882">
        <v>226965.15</v>
      </c>
      <c r="X1882">
        <v>0</v>
      </c>
      <c r="Y1882">
        <v>226965.15</v>
      </c>
      <c r="Z1882">
        <v>-52.98</v>
      </c>
      <c r="AA1882">
        <v>2636232.5</v>
      </c>
      <c r="AB1882">
        <v>1969237.13</v>
      </c>
      <c r="AC1882">
        <v>1.5298</v>
      </c>
      <c r="AD1882">
        <v>0.747</v>
      </c>
      <c r="AE1882">
        <v>-39.58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 s="6"/>
    </row>
    <row r="1883" spans="1:39" ht="15" hidden="1" customHeight="1" x14ac:dyDescent="0.25">
      <c r="A1883">
        <v>3464</v>
      </c>
      <c r="B1883" t="s">
        <v>39</v>
      </c>
      <c r="C1883" t="s">
        <v>598</v>
      </c>
      <c r="D1883" t="s">
        <v>1948</v>
      </c>
      <c r="E1883" t="s">
        <v>3832</v>
      </c>
      <c r="F1883" t="s">
        <v>1948</v>
      </c>
      <c r="H1883" t="s">
        <v>4167</v>
      </c>
      <c r="I1883" t="s">
        <v>57</v>
      </c>
      <c r="J1883" t="s">
        <v>4168</v>
      </c>
      <c r="K1883">
        <v>352</v>
      </c>
      <c r="L1883">
        <v>352</v>
      </c>
      <c r="M1883">
        <v>0</v>
      </c>
      <c r="N1883">
        <v>351</v>
      </c>
      <c r="O1883">
        <v>0</v>
      </c>
      <c r="P1883">
        <v>512.50199999999995</v>
      </c>
      <c r="Q1883">
        <v>533.88400000000001</v>
      </c>
      <c r="R1883">
        <v>20000</v>
      </c>
      <c r="S1883">
        <v>427640</v>
      </c>
      <c r="T1883">
        <v>150000</v>
      </c>
      <c r="U1883">
        <v>0</v>
      </c>
      <c r="V1883">
        <v>577640</v>
      </c>
      <c r="W1883">
        <v>0</v>
      </c>
      <c r="X1883">
        <v>499500</v>
      </c>
      <c r="Y1883">
        <v>499500</v>
      </c>
      <c r="Z1883">
        <v>13.53</v>
      </c>
      <c r="AA1883">
        <v>2932065</v>
      </c>
      <c r="AB1883">
        <v>2932065</v>
      </c>
      <c r="AC1883">
        <v>0.86470000000000002</v>
      </c>
      <c r="AD1883">
        <v>1</v>
      </c>
      <c r="AE1883">
        <v>13.53</v>
      </c>
      <c r="AH1883">
        <v>0</v>
      </c>
      <c r="AI1883">
        <v>0</v>
      </c>
      <c r="AJ1883">
        <v>0</v>
      </c>
      <c r="AK1883">
        <v>2505</v>
      </c>
      <c r="AL1883">
        <v>0</v>
      </c>
      <c r="AM1883" s="6"/>
    </row>
    <row r="1884" spans="1:39" ht="15" hidden="1" customHeight="1" x14ac:dyDescent="0.25">
      <c r="A1884">
        <v>3479</v>
      </c>
      <c r="B1884" t="s">
        <v>39</v>
      </c>
      <c r="C1884" t="s">
        <v>216</v>
      </c>
      <c r="D1884" t="s">
        <v>3431</v>
      </c>
      <c r="E1884" t="s">
        <v>4187</v>
      </c>
      <c r="F1884" t="s">
        <v>3431</v>
      </c>
      <c r="H1884" t="s">
        <v>9680</v>
      </c>
      <c r="I1884" t="s">
        <v>2321</v>
      </c>
      <c r="J1884" t="s">
        <v>9681</v>
      </c>
      <c r="K1884">
        <v>3</v>
      </c>
      <c r="L1884">
        <v>3</v>
      </c>
      <c r="M1884">
        <v>0</v>
      </c>
      <c r="N1884">
        <v>3</v>
      </c>
      <c r="O1884">
        <v>0</v>
      </c>
      <c r="P1884">
        <v>11.21</v>
      </c>
      <c r="Q1884">
        <v>11.465</v>
      </c>
      <c r="R1884">
        <v>10000</v>
      </c>
      <c r="S1884">
        <v>2550</v>
      </c>
      <c r="T1884">
        <v>0</v>
      </c>
      <c r="U1884">
        <v>0</v>
      </c>
      <c r="V1884">
        <v>2550</v>
      </c>
      <c r="W1884">
        <v>0</v>
      </c>
      <c r="X1884">
        <v>2966</v>
      </c>
      <c r="Y1884">
        <v>2966</v>
      </c>
      <c r="Z1884">
        <v>-16.309999999999999</v>
      </c>
      <c r="AA1884">
        <v>17410.43</v>
      </c>
      <c r="AB1884">
        <v>17410.43</v>
      </c>
      <c r="AC1884">
        <v>1.1631</v>
      </c>
      <c r="AD1884">
        <v>1</v>
      </c>
      <c r="AE1884">
        <v>-16.309999999999999</v>
      </c>
      <c r="AH1884">
        <v>0</v>
      </c>
      <c r="AI1884">
        <v>0</v>
      </c>
      <c r="AJ1884">
        <v>0</v>
      </c>
      <c r="AK1884">
        <v>16</v>
      </c>
      <c r="AL1884">
        <v>0</v>
      </c>
      <c r="AM1884" s="6"/>
    </row>
    <row r="1885" spans="1:39" ht="15" hidden="1" customHeight="1" x14ac:dyDescent="0.25">
      <c r="A1885">
        <v>3480</v>
      </c>
      <c r="B1885" t="s">
        <v>39</v>
      </c>
      <c r="C1885" t="s">
        <v>216</v>
      </c>
      <c r="D1885" t="s">
        <v>2218</v>
      </c>
      <c r="E1885" t="s">
        <v>2219</v>
      </c>
      <c r="F1885" t="s">
        <v>2218</v>
      </c>
      <c r="H1885" t="s">
        <v>4169</v>
      </c>
      <c r="I1885" t="s">
        <v>57</v>
      </c>
      <c r="J1885" t="s">
        <v>4170</v>
      </c>
      <c r="K1885">
        <v>415</v>
      </c>
      <c r="L1885">
        <v>415</v>
      </c>
      <c r="M1885">
        <v>0</v>
      </c>
      <c r="N1885">
        <v>412</v>
      </c>
      <c r="O1885">
        <v>0</v>
      </c>
      <c r="P1885">
        <v>797.32100000000003</v>
      </c>
      <c r="Q1885">
        <v>821.19200000000001</v>
      </c>
      <c r="R1885">
        <v>20000</v>
      </c>
      <c r="S1885">
        <v>477420</v>
      </c>
      <c r="T1885">
        <v>0</v>
      </c>
      <c r="U1885">
        <v>0</v>
      </c>
      <c r="V1885">
        <v>477420</v>
      </c>
      <c r="W1885">
        <v>42</v>
      </c>
      <c r="X1885">
        <v>432023.20699999999</v>
      </c>
      <c r="Y1885">
        <v>432065.20699999999</v>
      </c>
      <c r="Z1885">
        <v>9.5</v>
      </c>
      <c r="AA1885">
        <v>2536643.4</v>
      </c>
      <c r="AB1885">
        <v>4606357.9009999996</v>
      </c>
      <c r="AC1885">
        <v>0.90500000000000003</v>
      </c>
      <c r="AD1885">
        <v>1.8159000000000001</v>
      </c>
      <c r="AE1885">
        <v>17.25</v>
      </c>
      <c r="AH1885">
        <v>0</v>
      </c>
      <c r="AI1885">
        <v>0</v>
      </c>
      <c r="AJ1885">
        <v>0</v>
      </c>
      <c r="AK1885">
        <v>2193</v>
      </c>
      <c r="AL1885">
        <v>0</v>
      </c>
      <c r="AM1885" s="6"/>
    </row>
    <row r="1886" spans="1:39" ht="15" hidden="1" customHeight="1" x14ac:dyDescent="0.25">
      <c r="A1886">
        <v>3481</v>
      </c>
      <c r="B1886" t="s">
        <v>39</v>
      </c>
      <c r="C1886" t="s">
        <v>216</v>
      </c>
      <c r="D1886" t="s">
        <v>2218</v>
      </c>
      <c r="E1886" t="s">
        <v>2219</v>
      </c>
      <c r="F1886" t="s">
        <v>2218</v>
      </c>
      <c r="H1886" t="s">
        <v>4171</v>
      </c>
      <c r="I1886" t="s">
        <v>57</v>
      </c>
      <c r="J1886" t="s">
        <v>4172</v>
      </c>
      <c r="K1886">
        <v>306</v>
      </c>
      <c r="L1886">
        <v>306</v>
      </c>
      <c r="M1886">
        <v>0</v>
      </c>
      <c r="N1886">
        <v>304</v>
      </c>
      <c r="O1886">
        <v>0</v>
      </c>
      <c r="P1886">
        <v>756.40899999999999</v>
      </c>
      <c r="Q1886">
        <v>779.4</v>
      </c>
      <c r="R1886">
        <v>20000</v>
      </c>
      <c r="S1886">
        <v>459820</v>
      </c>
      <c r="T1886">
        <v>0</v>
      </c>
      <c r="U1886">
        <v>106000</v>
      </c>
      <c r="V1886">
        <v>353820</v>
      </c>
      <c r="W1886">
        <v>97</v>
      </c>
      <c r="X1886">
        <v>320110.80200000003</v>
      </c>
      <c r="Y1886">
        <v>320207.80200000003</v>
      </c>
      <c r="Z1886">
        <v>9.5</v>
      </c>
      <c r="AA1886">
        <v>1879938.23</v>
      </c>
      <c r="AB1886">
        <v>3522849.1060000001</v>
      </c>
      <c r="AC1886">
        <v>0.90500000000000003</v>
      </c>
      <c r="AD1886">
        <v>1.8738999999999999</v>
      </c>
      <c r="AE1886">
        <v>17.8</v>
      </c>
      <c r="AH1886">
        <v>0</v>
      </c>
      <c r="AI1886">
        <v>0</v>
      </c>
      <c r="AJ1886">
        <v>0</v>
      </c>
      <c r="AK1886">
        <v>1608.5</v>
      </c>
      <c r="AL1886">
        <v>0</v>
      </c>
      <c r="AM1886" s="6"/>
    </row>
    <row r="1887" spans="1:39" ht="15" hidden="1" customHeight="1" x14ac:dyDescent="0.25">
      <c r="A1887">
        <v>3482</v>
      </c>
      <c r="B1887" t="s">
        <v>39</v>
      </c>
      <c r="C1887" t="s">
        <v>216</v>
      </c>
      <c r="D1887" t="s">
        <v>3431</v>
      </c>
      <c r="E1887" t="s">
        <v>4173</v>
      </c>
      <c r="F1887" t="s">
        <v>3431</v>
      </c>
      <c r="H1887" t="s">
        <v>4174</v>
      </c>
      <c r="I1887" t="s">
        <v>57</v>
      </c>
      <c r="J1887" t="s">
        <v>4175</v>
      </c>
      <c r="K1887">
        <v>458</v>
      </c>
      <c r="L1887">
        <v>458</v>
      </c>
      <c r="M1887">
        <v>0</v>
      </c>
      <c r="N1887">
        <v>366</v>
      </c>
      <c r="O1887">
        <v>0</v>
      </c>
      <c r="P1887">
        <v>894.84</v>
      </c>
      <c r="Q1887">
        <v>919.91</v>
      </c>
      <c r="R1887">
        <v>20000</v>
      </c>
      <c r="S1887">
        <v>501400</v>
      </c>
      <c r="T1887">
        <v>0</v>
      </c>
      <c r="U1887">
        <v>40000</v>
      </c>
      <c r="V1887">
        <v>461400</v>
      </c>
      <c r="W1887">
        <v>1766</v>
      </c>
      <c r="X1887">
        <v>408280</v>
      </c>
      <c r="Y1887">
        <v>410046</v>
      </c>
      <c r="Z1887">
        <v>11.13</v>
      </c>
      <c r="AA1887">
        <v>2426865.71</v>
      </c>
      <c r="AB1887">
        <v>4376289.5439999998</v>
      </c>
      <c r="AC1887">
        <v>0.88870000000000005</v>
      </c>
      <c r="AD1887">
        <v>1.8032999999999999</v>
      </c>
      <c r="AE1887">
        <v>20.07</v>
      </c>
      <c r="AH1887">
        <v>0</v>
      </c>
      <c r="AI1887">
        <v>0</v>
      </c>
      <c r="AJ1887">
        <v>0</v>
      </c>
      <c r="AK1887">
        <v>2041.4</v>
      </c>
      <c r="AL1887">
        <v>0</v>
      </c>
      <c r="AM1887" s="6"/>
    </row>
    <row r="1888" spans="1:39" ht="15" hidden="1" customHeight="1" x14ac:dyDescent="0.25">
      <c r="A1888">
        <v>3484</v>
      </c>
      <c r="B1888" t="s">
        <v>39</v>
      </c>
      <c r="C1888" t="s">
        <v>216</v>
      </c>
      <c r="D1888" t="s">
        <v>3431</v>
      </c>
      <c r="E1888" t="s">
        <v>4176</v>
      </c>
      <c r="F1888" t="s">
        <v>3431</v>
      </c>
      <c r="H1888" t="s">
        <v>4177</v>
      </c>
      <c r="I1888" t="s">
        <v>57</v>
      </c>
      <c r="J1888" t="s">
        <v>4178</v>
      </c>
      <c r="K1888">
        <v>559</v>
      </c>
      <c r="L1888">
        <v>559</v>
      </c>
      <c r="M1888">
        <v>0</v>
      </c>
      <c r="N1888">
        <v>558</v>
      </c>
      <c r="O1888">
        <v>0</v>
      </c>
      <c r="P1888">
        <v>547.54100000000005</v>
      </c>
      <c r="Q1888">
        <v>566.28399999999999</v>
      </c>
      <c r="R1888">
        <v>40000</v>
      </c>
      <c r="S1888">
        <v>749720</v>
      </c>
      <c r="T1888">
        <v>0</v>
      </c>
      <c r="U1888">
        <v>0</v>
      </c>
      <c r="V1888">
        <v>749720</v>
      </c>
      <c r="W1888">
        <v>1</v>
      </c>
      <c r="X1888">
        <v>671900</v>
      </c>
      <c r="Y1888">
        <v>671901</v>
      </c>
      <c r="Z1888">
        <v>10.38</v>
      </c>
      <c r="AA1888">
        <v>3944181</v>
      </c>
      <c r="AB1888">
        <v>6982509.2479999997</v>
      </c>
      <c r="AC1888">
        <v>0.8962</v>
      </c>
      <c r="AD1888">
        <v>1.7703</v>
      </c>
      <c r="AE1888">
        <v>18.38</v>
      </c>
      <c r="AH1888">
        <v>0</v>
      </c>
      <c r="AI1888">
        <v>0</v>
      </c>
      <c r="AJ1888">
        <v>0</v>
      </c>
      <c r="AK1888">
        <v>3359.5</v>
      </c>
      <c r="AL1888">
        <v>0</v>
      </c>
      <c r="AM1888" s="6"/>
    </row>
    <row r="1889" spans="1:39" ht="15" hidden="1" customHeight="1" x14ac:dyDescent="0.25">
      <c r="A1889">
        <v>3485</v>
      </c>
      <c r="B1889" t="s">
        <v>39</v>
      </c>
      <c r="C1889" t="s">
        <v>216</v>
      </c>
      <c r="D1889" t="s">
        <v>3431</v>
      </c>
      <c r="E1889" t="s">
        <v>4179</v>
      </c>
      <c r="F1889" t="s">
        <v>3431</v>
      </c>
      <c r="H1889" t="s">
        <v>4180</v>
      </c>
      <c r="I1889" t="s">
        <v>57</v>
      </c>
      <c r="J1889" t="s">
        <v>4181</v>
      </c>
      <c r="K1889">
        <v>470</v>
      </c>
      <c r="L1889">
        <v>470</v>
      </c>
      <c r="M1889">
        <v>0</v>
      </c>
      <c r="N1889">
        <v>443</v>
      </c>
      <c r="O1889">
        <v>0</v>
      </c>
      <c r="P1889">
        <v>686.26</v>
      </c>
      <c r="Q1889">
        <v>696.21100000000001</v>
      </c>
      <c r="R1889">
        <v>20000</v>
      </c>
      <c r="S1889">
        <v>199020</v>
      </c>
      <c r="T1889">
        <v>350000</v>
      </c>
      <c r="U1889">
        <v>0</v>
      </c>
      <c r="V1889">
        <v>549020</v>
      </c>
      <c r="W1889">
        <v>1023</v>
      </c>
      <c r="X1889">
        <v>495840.93800000002</v>
      </c>
      <c r="Y1889">
        <v>496863.93800000002</v>
      </c>
      <c r="Z1889">
        <v>9.5</v>
      </c>
      <c r="AA1889">
        <v>2921002.52</v>
      </c>
      <c r="AB1889">
        <v>3841562.784</v>
      </c>
      <c r="AC1889">
        <v>0.90500000000000003</v>
      </c>
      <c r="AD1889">
        <v>1.3151999999999999</v>
      </c>
      <c r="AE1889">
        <v>12.49</v>
      </c>
      <c r="AH1889">
        <v>0</v>
      </c>
      <c r="AI1889">
        <v>0</v>
      </c>
      <c r="AJ1889">
        <v>0</v>
      </c>
      <c r="AK1889">
        <v>2481.5</v>
      </c>
      <c r="AL1889">
        <v>0</v>
      </c>
      <c r="AM1889" s="6"/>
    </row>
    <row r="1890" spans="1:39" ht="15" hidden="1" customHeight="1" x14ac:dyDescent="0.25">
      <c r="A1890">
        <v>3486</v>
      </c>
      <c r="B1890" t="s">
        <v>39</v>
      </c>
      <c r="C1890" t="s">
        <v>216</v>
      </c>
      <c r="D1890" t="s">
        <v>2218</v>
      </c>
      <c r="E1890" t="s">
        <v>2219</v>
      </c>
      <c r="F1890" t="s">
        <v>2218</v>
      </c>
      <c r="H1890" t="s">
        <v>4182</v>
      </c>
      <c r="I1890" t="s">
        <v>57</v>
      </c>
      <c r="J1890" t="s">
        <v>4183</v>
      </c>
      <c r="K1890">
        <v>521</v>
      </c>
      <c r="L1890">
        <v>521</v>
      </c>
      <c r="M1890">
        <v>0</v>
      </c>
      <c r="N1890">
        <v>521</v>
      </c>
      <c r="O1890">
        <v>0</v>
      </c>
      <c r="P1890">
        <v>887.21900000000005</v>
      </c>
      <c r="Q1890">
        <v>915.30399999999997</v>
      </c>
      <c r="R1890">
        <v>20000</v>
      </c>
      <c r="S1890">
        <v>561700</v>
      </c>
      <c r="T1890">
        <v>42000</v>
      </c>
      <c r="U1890">
        <v>0</v>
      </c>
      <c r="V1890">
        <v>603700</v>
      </c>
      <c r="W1890">
        <v>0</v>
      </c>
      <c r="X1890">
        <v>546347.80299999996</v>
      </c>
      <c r="Y1890">
        <v>546347.80299999996</v>
      </c>
      <c r="Z1890">
        <v>9.5</v>
      </c>
      <c r="AA1890">
        <v>3207060.4</v>
      </c>
      <c r="AB1890">
        <v>6188808.2489999998</v>
      </c>
      <c r="AC1890">
        <v>0.90500000000000003</v>
      </c>
      <c r="AD1890">
        <v>1.9297</v>
      </c>
      <c r="AE1890">
        <v>18.329999999999998</v>
      </c>
      <c r="AH1890">
        <v>0</v>
      </c>
      <c r="AI1890">
        <v>0</v>
      </c>
      <c r="AJ1890">
        <v>0</v>
      </c>
      <c r="AK1890">
        <v>2740</v>
      </c>
      <c r="AL1890">
        <v>0</v>
      </c>
      <c r="AM1890" s="6"/>
    </row>
    <row r="1891" spans="1:39" ht="15" hidden="1" customHeight="1" x14ac:dyDescent="0.25">
      <c r="A1891">
        <v>3487</v>
      </c>
      <c r="B1891" t="s">
        <v>39</v>
      </c>
      <c r="C1891" t="s">
        <v>216</v>
      </c>
      <c r="D1891" t="s">
        <v>3431</v>
      </c>
      <c r="E1891" t="s">
        <v>4184</v>
      </c>
      <c r="F1891" t="s">
        <v>3431</v>
      </c>
      <c r="H1891" t="s">
        <v>4185</v>
      </c>
      <c r="I1891" t="s">
        <v>57</v>
      </c>
      <c r="J1891" t="s">
        <v>4186</v>
      </c>
      <c r="K1891">
        <v>433</v>
      </c>
      <c r="L1891">
        <v>433</v>
      </c>
      <c r="M1891">
        <v>0</v>
      </c>
      <c r="N1891">
        <v>425</v>
      </c>
      <c r="O1891">
        <v>0</v>
      </c>
      <c r="P1891">
        <v>1038.5309999999999</v>
      </c>
      <c r="Q1891">
        <v>1064.8879999999999</v>
      </c>
      <c r="R1891">
        <v>20000</v>
      </c>
      <c r="S1891">
        <v>527140</v>
      </c>
      <c r="T1891">
        <v>0</v>
      </c>
      <c r="U1891">
        <v>0</v>
      </c>
      <c r="V1891">
        <v>527140</v>
      </c>
      <c r="W1891">
        <v>1</v>
      </c>
      <c r="X1891">
        <v>457600</v>
      </c>
      <c r="Y1891">
        <v>457601</v>
      </c>
      <c r="Z1891">
        <v>13.19</v>
      </c>
      <c r="AA1891">
        <v>2686266</v>
      </c>
      <c r="AB1891">
        <v>3987879.56</v>
      </c>
      <c r="AC1891">
        <v>0.86809999999999998</v>
      </c>
      <c r="AD1891">
        <v>1.4844999999999999</v>
      </c>
      <c r="AE1891">
        <v>19.579999999999998</v>
      </c>
      <c r="AH1891">
        <v>0</v>
      </c>
      <c r="AI1891">
        <v>0</v>
      </c>
      <c r="AJ1891">
        <v>0</v>
      </c>
      <c r="AK1891">
        <v>2288</v>
      </c>
      <c r="AL1891">
        <v>0</v>
      </c>
      <c r="AM1891" s="6"/>
    </row>
    <row r="1892" spans="1:39" ht="15" hidden="1" customHeight="1" x14ac:dyDescent="0.25">
      <c r="A1892">
        <v>3489</v>
      </c>
      <c r="B1892" t="s">
        <v>39</v>
      </c>
      <c r="C1892" t="s">
        <v>216</v>
      </c>
      <c r="D1892" t="s">
        <v>3431</v>
      </c>
      <c r="E1892" t="s">
        <v>4187</v>
      </c>
      <c r="F1892" t="s">
        <v>3431</v>
      </c>
      <c r="H1892" t="s">
        <v>4188</v>
      </c>
      <c r="I1892" t="s">
        <v>50</v>
      </c>
      <c r="J1892" t="s">
        <v>4189</v>
      </c>
      <c r="K1892">
        <v>784</v>
      </c>
      <c r="L1892">
        <v>784</v>
      </c>
      <c r="M1892">
        <v>0</v>
      </c>
      <c r="N1892">
        <v>102</v>
      </c>
      <c r="O1892">
        <v>0</v>
      </c>
      <c r="P1892">
        <v>3737.98</v>
      </c>
      <c r="Q1892">
        <v>3804.96</v>
      </c>
      <c r="R1892">
        <v>20000</v>
      </c>
      <c r="S1892">
        <v>1339600</v>
      </c>
      <c r="T1892">
        <v>0</v>
      </c>
      <c r="U1892">
        <v>1030000</v>
      </c>
      <c r="V1892">
        <v>309600</v>
      </c>
      <c r="W1892">
        <v>119667.5</v>
      </c>
      <c r="X1892">
        <v>147836.568</v>
      </c>
      <c r="Y1892">
        <v>267504.06800000003</v>
      </c>
      <c r="Z1892">
        <v>13.6</v>
      </c>
      <c r="AA1892">
        <v>2129770.2999999998</v>
      </c>
      <c r="AB1892">
        <v>2097103.99</v>
      </c>
      <c r="AC1892">
        <v>0.86399999999999999</v>
      </c>
      <c r="AD1892">
        <v>0.98470000000000002</v>
      </c>
      <c r="AE1892">
        <v>13.39</v>
      </c>
      <c r="AH1892">
        <v>0</v>
      </c>
      <c r="AI1892">
        <v>0</v>
      </c>
      <c r="AJ1892">
        <v>0</v>
      </c>
      <c r="AK1892">
        <v>797.5</v>
      </c>
      <c r="AL1892">
        <v>0</v>
      </c>
      <c r="AM1892" s="6"/>
    </row>
    <row r="1893" spans="1:39" ht="15" hidden="1" customHeight="1" x14ac:dyDescent="0.25">
      <c r="A1893">
        <v>3492</v>
      </c>
      <c r="B1893" t="s">
        <v>39</v>
      </c>
      <c r="C1893" t="s">
        <v>216</v>
      </c>
      <c r="D1893" t="s">
        <v>3431</v>
      </c>
      <c r="E1893" t="s">
        <v>4187</v>
      </c>
      <c r="F1893" t="s">
        <v>3431</v>
      </c>
      <c r="H1893" t="s">
        <v>4190</v>
      </c>
      <c r="I1893" t="s">
        <v>50</v>
      </c>
      <c r="J1893" t="s">
        <v>4191</v>
      </c>
      <c r="K1893">
        <v>2441</v>
      </c>
      <c r="L1893">
        <v>2441</v>
      </c>
      <c r="M1893">
        <v>0</v>
      </c>
      <c r="N1893">
        <v>150</v>
      </c>
      <c r="O1893">
        <v>0</v>
      </c>
      <c r="P1893">
        <v>0</v>
      </c>
      <c r="Q1893">
        <v>31.504000000000001</v>
      </c>
      <c r="R1893">
        <v>20000</v>
      </c>
      <c r="S1893">
        <v>1061100</v>
      </c>
      <c r="T1893">
        <v>0</v>
      </c>
      <c r="U1893">
        <v>110000</v>
      </c>
      <c r="V1893">
        <v>951100</v>
      </c>
      <c r="W1893">
        <v>641449.6</v>
      </c>
      <c r="X1893">
        <v>208361.51800000001</v>
      </c>
      <c r="Y1893">
        <v>849811.11800000002</v>
      </c>
      <c r="Z1893">
        <v>10.65</v>
      </c>
      <c r="AA1893">
        <v>8128446.9100000001</v>
      </c>
      <c r="AB1893">
        <v>7835208.3300000001</v>
      </c>
      <c r="AC1893">
        <v>0.89349999999999996</v>
      </c>
      <c r="AD1893">
        <v>0.96389999999999998</v>
      </c>
      <c r="AE1893">
        <v>10.27</v>
      </c>
      <c r="AH1893">
        <v>0</v>
      </c>
      <c r="AI1893">
        <v>0</v>
      </c>
      <c r="AJ1893">
        <v>0</v>
      </c>
      <c r="AK1893">
        <v>1124</v>
      </c>
      <c r="AL1893">
        <v>431020</v>
      </c>
      <c r="AM1893" s="6"/>
    </row>
    <row r="1894" spans="1:39" ht="15" hidden="1" customHeight="1" x14ac:dyDescent="0.25">
      <c r="A1894">
        <v>3493</v>
      </c>
      <c r="B1894" t="s">
        <v>39</v>
      </c>
      <c r="C1894" t="s">
        <v>216</v>
      </c>
      <c r="D1894" t="s">
        <v>3431</v>
      </c>
      <c r="E1894" t="s">
        <v>4184</v>
      </c>
      <c r="F1894" t="s">
        <v>3431</v>
      </c>
      <c r="H1894" t="s">
        <v>4192</v>
      </c>
      <c r="I1894" t="s">
        <v>57</v>
      </c>
      <c r="J1894" t="s">
        <v>4193</v>
      </c>
      <c r="K1894">
        <v>262</v>
      </c>
      <c r="L1894">
        <v>262</v>
      </c>
      <c r="M1894">
        <v>0</v>
      </c>
      <c r="N1894">
        <v>262</v>
      </c>
      <c r="O1894">
        <v>0</v>
      </c>
      <c r="P1894">
        <v>849.14300000000003</v>
      </c>
      <c r="Q1894">
        <v>872.47900000000004</v>
      </c>
      <c r="R1894">
        <v>20000</v>
      </c>
      <c r="S1894">
        <v>466720</v>
      </c>
      <c r="T1894">
        <v>0</v>
      </c>
      <c r="U1894">
        <v>160000</v>
      </c>
      <c r="V1894">
        <v>306720</v>
      </c>
      <c r="W1894">
        <v>0</v>
      </c>
      <c r="X1894">
        <v>277581.72700000001</v>
      </c>
      <c r="Y1894">
        <v>277581.72700000001</v>
      </c>
      <c r="Z1894">
        <v>9.5</v>
      </c>
      <c r="AA1894">
        <v>1629405.79</v>
      </c>
      <c r="AB1894">
        <v>1629405.79</v>
      </c>
      <c r="AC1894">
        <v>0.90500000000000003</v>
      </c>
      <c r="AD1894">
        <v>1</v>
      </c>
      <c r="AE1894">
        <v>9.5</v>
      </c>
      <c r="AH1894">
        <v>0</v>
      </c>
      <c r="AI1894">
        <v>0</v>
      </c>
      <c r="AJ1894">
        <v>0</v>
      </c>
      <c r="AK1894">
        <v>1393</v>
      </c>
      <c r="AL1894">
        <v>0</v>
      </c>
      <c r="AM1894" s="6"/>
    </row>
    <row r="1895" spans="1:39" ht="15" hidden="1" customHeight="1" x14ac:dyDescent="0.25">
      <c r="A1895">
        <v>3495</v>
      </c>
      <c r="B1895" t="s">
        <v>39</v>
      </c>
      <c r="C1895" t="s">
        <v>216</v>
      </c>
      <c r="D1895" t="s">
        <v>2218</v>
      </c>
      <c r="E1895" t="s">
        <v>2219</v>
      </c>
      <c r="F1895" t="s">
        <v>2218</v>
      </c>
      <c r="H1895" t="s">
        <v>4194</v>
      </c>
      <c r="I1895" t="s">
        <v>57</v>
      </c>
      <c r="J1895" t="s">
        <v>4195</v>
      </c>
      <c r="K1895">
        <v>543</v>
      </c>
      <c r="L1895">
        <v>543</v>
      </c>
      <c r="M1895">
        <v>0</v>
      </c>
      <c r="N1895">
        <v>537</v>
      </c>
      <c r="O1895">
        <v>0</v>
      </c>
      <c r="P1895">
        <v>919.38199999999995</v>
      </c>
      <c r="Q1895">
        <v>945.73900000000003</v>
      </c>
      <c r="R1895">
        <v>20000</v>
      </c>
      <c r="S1895">
        <v>527140</v>
      </c>
      <c r="T1895">
        <v>108000</v>
      </c>
      <c r="U1895">
        <v>0</v>
      </c>
      <c r="V1895">
        <v>635140</v>
      </c>
      <c r="W1895">
        <v>266</v>
      </c>
      <c r="X1895">
        <v>574534.69400000002</v>
      </c>
      <c r="Y1895">
        <v>574800.69400000002</v>
      </c>
      <c r="Z1895">
        <v>9.5</v>
      </c>
      <c r="AA1895">
        <v>3376949.19</v>
      </c>
      <c r="AB1895">
        <v>3376448.19</v>
      </c>
      <c r="AC1895">
        <v>0.90500000000000003</v>
      </c>
      <c r="AD1895">
        <v>0.99990000000000001</v>
      </c>
      <c r="AE1895">
        <v>9.5</v>
      </c>
      <c r="AH1895">
        <v>0</v>
      </c>
      <c r="AI1895">
        <v>0</v>
      </c>
      <c r="AJ1895">
        <v>0</v>
      </c>
      <c r="AK1895">
        <v>2887.08</v>
      </c>
      <c r="AL1895">
        <v>0</v>
      </c>
      <c r="AM1895" s="6"/>
    </row>
    <row r="1896" spans="1:39" ht="15" hidden="1" customHeight="1" x14ac:dyDescent="0.25">
      <c r="A1896">
        <v>3496</v>
      </c>
      <c r="B1896" t="s">
        <v>39</v>
      </c>
      <c r="C1896" t="s">
        <v>216</v>
      </c>
      <c r="D1896" t="s">
        <v>3431</v>
      </c>
      <c r="E1896" t="s">
        <v>4173</v>
      </c>
      <c r="F1896" t="s">
        <v>3431</v>
      </c>
      <c r="H1896" t="s">
        <v>999</v>
      </c>
      <c r="I1896" t="s">
        <v>57</v>
      </c>
      <c r="J1896" t="s">
        <v>4196</v>
      </c>
      <c r="K1896">
        <v>479</v>
      </c>
      <c r="L1896">
        <v>479</v>
      </c>
      <c r="M1896">
        <v>0</v>
      </c>
      <c r="N1896">
        <v>465</v>
      </c>
      <c r="O1896">
        <v>0</v>
      </c>
      <c r="P1896">
        <v>766.12900000000002</v>
      </c>
      <c r="Q1896">
        <v>789.71900000000005</v>
      </c>
      <c r="R1896">
        <v>20000</v>
      </c>
      <c r="S1896">
        <v>471800</v>
      </c>
      <c r="T1896">
        <v>100000</v>
      </c>
      <c r="U1896">
        <v>0</v>
      </c>
      <c r="V1896">
        <v>571800</v>
      </c>
      <c r="W1896">
        <v>226</v>
      </c>
      <c r="X1896">
        <v>511100</v>
      </c>
      <c r="Y1896">
        <v>511326</v>
      </c>
      <c r="Z1896">
        <v>10.58</v>
      </c>
      <c r="AA1896">
        <v>3003548.12</v>
      </c>
      <c r="AB1896">
        <v>3006776.12</v>
      </c>
      <c r="AC1896">
        <v>0.89419999999999999</v>
      </c>
      <c r="AD1896">
        <v>1.0011000000000001</v>
      </c>
      <c r="AE1896">
        <v>10.59</v>
      </c>
      <c r="AH1896">
        <v>0</v>
      </c>
      <c r="AI1896">
        <v>0</v>
      </c>
      <c r="AJ1896">
        <v>0</v>
      </c>
      <c r="AK1896">
        <v>2555.5</v>
      </c>
      <c r="AL1896">
        <v>0</v>
      </c>
      <c r="AM1896" s="6"/>
    </row>
    <row r="1897" spans="1:39" ht="15" hidden="1" customHeight="1" x14ac:dyDescent="0.25">
      <c r="A1897">
        <v>3500</v>
      </c>
      <c r="B1897" t="s">
        <v>39</v>
      </c>
      <c r="C1897" t="s">
        <v>216</v>
      </c>
      <c r="D1897" t="s">
        <v>3431</v>
      </c>
      <c r="E1897" t="s">
        <v>4173</v>
      </c>
      <c r="F1897" t="s">
        <v>3431</v>
      </c>
      <c r="H1897" t="s">
        <v>4197</v>
      </c>
      <c r="I1897" t="s">
        <v>57</v>
      </c>
      <c r="J1897" t="s">
        <v>4198</v>
      </c>
      <c r="K1897">
        <v>178</v>
      </c>
      <c r="L1897">
        <v>178</v>
      </c>
      <c r="M1897">
        <v>0</v>
      </c>
      <c r="N1897">
        <v>175</v>
      </c>
      <c r="O1897">
        <v>0</v>
      </c>
      <c r="P1897">
        <v>5.53</v>
      </c>
      <c r="Q1897">
        <v>23.687999999999999</v>
      </c>
      <c r="R1897">
        <v>20000</v>
      </c>
      <c r="S1897">
        <v>363160</v>
      </c>
      <c r="T1897">
        <v>0</v>
      </c>
      <c r="U1897">
        <v>160000</v>
      </c>
      <c r="V1897">
        <v>203160</v>
      </c>
      <c r="W1897">
        <v>5</v>
      </c>
      <c r="X1897">
        <v>183854.79500000001</v>
      </c>
      <c r="Y1897">
        <v>183859.79500000001</v>
      </c>
      <c r="Z1897">
        <v>9.5</v>
      </c>
      <c r="AA1897">
        <v>1083333.27</v>
      </c>
      <c r="AB1897">
        <v>1072039.27</v>
      </c>
      <c r="AC1897">
        <v>0.90500000000000003</v>
      </c>
      <c r="AD1897">
        <v>0.98960000000000004</v>
      </c>
      <c r="AE1897">
        <v>9.4</v>
      </c>
      <c r="AH1897">
        <v>0</v>
      </c>
      <c r="AI1897">
        <v>0</v>
      </c>
      <c r="AJ1897">
        <v>0</v>
      </c>
      <c r="AK1897">
        <v>947.5</v>
      </c>
      <c r="AL1897">
        <v>0</v>
      </c>
      <c r="AM1897" s="6"/>
    </row>
    <row r="1898" spans="1:39" ht="15" hidden="1" customHeight="1" x14ac:dyDescent="0.25">
      <c r="A1898">
        <v>3501</v>
      </c>
      <c r="B1898" t="s">
        <v>39</v>
      </c>
      <c r="C1898" t="s">
        <v>216</v>
      </c>
      <c r="D1898" t="s">
        <v>3431</v>
      </c>
      <c r="E1898" t="s">
        <v>4187</v>
      </c>
      <c r="F1898" t="s">
        <v>3431</v>
      </c>
      <c r="H1898" t="s">
        <v>4199</v>
      </c>
      <c r="I1898" t="s">
        <v>57</v>
      </c>
      <c r="J1898" t="s">
        <v>4200</v>
      </c>
      <c r="K1898">
        <v>331</v>
      </c>
      <c r="L1898">
        <v>331</v>
      </c>
      <c r="M1898">
        <v>0</v>
      </c>
      <c r="N1898">
        <v>312</v>
      </c>
      <c r="O1898">
        <v>0</v>
      </c>
      <c r="P1898">
        <v>856.05899999999997</v>
      </c>
      <c r="Q1898">
        <v>883.89300000000003</v>
      </c>
      <c r="R1898">
        <v>20000</v>
      </c>
      <c r="S1898">
        <v>556680</v>
      </c>
      <c r="T1898">
        <v>0</v>
      </c>
      <c r="U1898">
        <v>150000</v>
      </c>
      <c r="V1898">
        <v>406680</v>
      </c>
      <c r="W1898">
        <v>3483</v>
      </c>
      <c r="X1898">
        <v>351800</v>
      </c>
      <c r="Y1898">
        <v>355283</v>
      </c>
      <c r="Z1898">
        <v>12.64</v>
      </c>
      <c r="AA1898">
        <v>2102812.06</v>
      </c>
      <c r="AB1898">
        <v>2100616.06</v>
      </c>
      <c r="AC1898">
        <v>0.87360000000000004</v>
      </c>
      <c r="AD1898">
        <v>0.999</v>
      </c>
      <c r="AE1898">
        <v>12.63</v>
      </c>
      <c r="AH1898">
        <v>0</v>
      </c>
      <c r="AI1898">
        <v>0</v>
      </c>
      <c r="AJ1898">
        <v>0</v>
      </c>
      <c r="AK1898">
        <v>1759</v>
      </c>
      <c r="AL1898">
        <v>0</v>
      </c>
      <c r="AM1898" s="6"/>
    </row>
    <row r="1899" spans="1:39" ht="15" hidden="1" customHeight="1" x14ac:dyDescent="0.25">
      <c r="A1899">
        <v>3504</v>
      </c>
      <c r="B1899" t="s">
        <v>39</v>
      </c>
      <c r="C1899" t="s">
        <v>216</v>
      </c>
      <c r="D1899" t="s">
        <v>2218</v>
      </c>
      <c r="E1899" t="s">
        <v>2219</v>
      </c>
      <c r="F1899" t="s">
        <v>2218</v>
      </c>
      <c r="H1899" t="s">
        <v>4201</v>
      </c>
      <c r="I1899" t="s">
        <v>57</v>
      </c>
      <c r="J1899" t="s">
        <v>4202</v>
      </c>
      <c r="K1899">
        <v>387</v>
      </c>
      <c r="L1899">
        <v>387</v>
      </c>
      <c r="M1899">
        <v>0</v>
      </c>
      <c r="N1899">
        <v>386</v>
      </c>
      <c r="O1899">
        <v>0</v>
      </c>
      <c r="P1899">
        <v>590.87599999999998</v>
      </c>
      <c r="Q1899">
        <v>603.553</v>
      </c>
      <c r="R1899">
        <v>30000</v>
      </c>
      <c r="S1899">
        <v>380310</v>
      </c>
      <c r="T1899">
        <v>78000</v>
      </c>
      <c r="U1899">
        <v>0</v>
      </c>
      <c r="V1899">
        <v>458310</v>
      </c>
      <c r="W1899">
        <v>56</v>
      </c>
      <c r="X1899">
        <v>414714.38699999999</v>
      </c>
      <c r="Y1899">
        <v>414770.38699999999</v>
      </c>
      <c r="Z1899">
        <v>9.5</v>
      </c>
      <c r="AA1899">
        <v>2434874.94</v>
      </c>
      <c r="AB1899">
        <v>2435251.94</v>
      </c>
      <c r="AC1899">
        <v>0.90500000000000003</v>
      </c>
      <c r="AD1899">
        <v>1.0002</v>
      </c>
      <c r="AE1899">
        <v>9.5</v>
      </c>
      <c r="AH1899">
        <v>0</v>
      </c>
      <c r="AI1899">
        <v>0</v>
      </c>
      <c r="AJ1899">
        <v>0</v>
      </c>
      <c r="AK1899">
        <v>2080.5</v>
      </c>
      <c r="AL1899">
        <v>0</v>
      </c>
      <c r="AM1899" s="6"/>
    </row>
    <row r="1900" spans="1:39" ht="15" hidden="1" customHeight="1" x14ac:dyDescent="0.25">
      <c r="A1900">
        <v>3505</v>
      </c>
      <c r="B1900" t="s">
        <v>39</v>
      </c>
      <c r="C1900" t="s">
        <v>216</v>
      </c>
      <c r="D1900" t="s">
        <v>3431</v>
      </c>
      <c r="E1900" t="s">
        <v>4176</v>
      </c>
      <c r="F1900" t="s">
        <v>3431</v>
      </c>
      <c r="H1900" t="s">
        <v>4203</v>
      </c>
      <c r="I1900" t="s">
        <v>57</v>
      </c>
      <c r="J1900" t="s">
        <v>4204</v>
      </c>
      <c r="K1900">
        <v>742</v>
      </c>
      <c r="L1900">
        <v>742</v>
      </c>
      <c r="M1900">
        <v>0</v>
      </c>
      <c r="N1900">
        <v>736</v>
      </c>
      <c r="O1900">
        <v>0</v>
      </c>
      <c r="P1900">
        <v>680.02099999999996</v>
      </c>
      <c r="Q1900">
        <v>700.03499999999997</v>
      </c>
      <c r="R1900">
        <v>40000</v>
      </c>
      <c r="S1900">
        <v>800560</v>
      </c>
      <c r="T1900">
        <v>150000</v>
      </c>
      <c r="U1900">
        <v>0</v>
      </c>
      <c r="V1900">
        <v>950560</v>
      </c>
      <c r="W1900">
        <v>107</v>
      </c>
      <c r="X1900">
        <v>858000</v>
      </c>
      <c r="Y1900">
        <v>858107</v>
      </c>
      <c r="Z1900">
        <v>9.73</v>
      </c>
      <c r="AA1900">
        <v>5038519.8600000003</v>
      </c>
      <c r="AB1900">
        <v>5038433.8600000003</v>
      </c>
      <c r="AC1900">
        <v>0.90269999999999995</v>
      </c>
      <c r="AD1900">
        <v>1</v>
      </c>
      <c r="AE1900">
        <v>9.73</v>
      </c>
      <c r="AH1900">
        <v>0</v>
      </c>
      <c r="AI1900">
        <v>0</v>
      </c>
      <c r="AJ1900">
        <v>0</v>
      </c>
      <c r="AK1900">
        <v>4290</v>
      </c>
      <c r="AL1900">
        <v>0</v>
      </c>
      <c r="AM1900" s="6"/>
    </row>
    <row r="1901" spans="1:39" ht="15" hidden="1" customHeight="1" x14ac:dyDescent="0.25">
      <c r="A1901">
        <v>3507</v>
      </c>
      <c r="B1901" t="s">
        <v>39</v>
      </c>
      <c r="C1901" t="s">
        <v>216</v>
      </c>
      <c r="D1901" t="s">
        <v>3431</v>
      </c>
      <c r="E1901" t="s">
        <v>4179</v>
      </c>
      <c r="F1901" t="s">
        <v>3431</v>
      </c>
      <c r="H1901" t="s">
        <v>4205</v>
      </c>
      <c r="I1901" t="s">
        <v>57</v>
      </c>
      <c r="J1901" t="s">
        <v>4206</v>
      </c>
      <c r="K1901">
        <v>251</v>
      </c>
      <c r="L1901">
        <v>251</v>
      </c>
      <c r="M1901">
        <v>0</v>
      </c>
      <c r="N1901">
        <v>250</v>
      </c>
      <c r="O1901">
        <v>0</v>
      </c>
      <c r="P1901">
        <v>491.00400000000002</v>
      </c>
      <c r="Q1901">
        <v>510.94600000000003</v>
      </c>
      <c r="R1901">
        <v>20000</v>
      </c>
      <c r="S1901">
        <v>398840</v>
      </c>
      <c r="T1901">
        <v>0</v>
      </c>
      <c r="U1901">
        <v>100000</v>
      </c>
      <c r="V1901">
        <v>298840</v>
      </c>
      <c r="W1901">
        <v>17</v>
      </c>
      <c r="X1901">
        <v>270432.94400000002</v>
      </c>
      <c r="Y1901">
        <v>270449.94400000002</v>
      </c>
      <c r="Z1901">
        <v>9.5</v>
      </c>
      <c r="AA1901">
        <v>1587836.54</v>
      </c>
      <c r="AB1901">
        <v>1587440.54</v>
      </c>
      <c r="AC1901">
        <v>0.90500000000000003</v>
      </c>
      <c r="AD1901">
        <v>0.99980000000000002</v>
      </c>
      <c r="AE1901">
        <v>9.5</v>
      </c>
      <c r="AH1901">
        <v>0</v>
      </c>
      <c r="AI1901">
        <v>0</v>
      </c>
      <c r="AJ1901">
        <v>0</v>
      </c>
      <c r="AK1901">
        <v>1381</v>
      </c>
      <c r="AL1901">
        <v>0</v>
      </c>
      <c r="AM1901" s="6"/>
    </row>
    <row r="1902" spans="1:39" ht="15" hidden="1" customHeight="1" x14ac:dyDescent="0.25">
      <c r="A1902">
        <v>3508</v>
      </c>
      <c r="B1902" t="s">
        <v>39</v>
      </c>
      <c r="C1902" t="s">
        <v>216</v>
      </c>
      <c r="D1902" t="s">
        <v>3431</v>
      </c>
      <c r="E1902" t="s">
        <v>4173</v>
      </c>
      <c r="F1902" t="s">
        <v>3431</v>
      </c>
      <c r="H1902" t="s">
        <v>4207</v>
      </c>
      <c r="I1902" t="s">
        <v>57</v>
      </c>
      <c r="J1902" t="s">
        <v>4208</v>
      </c>
      <c r="K1902">
        <v>278</v>
      </c>
      <c r="L1902">
        <v>278</v>
      </c>
      <c r="M1902">
        <v>0</v>
      </c>
      <c r="N1902">
        <v>278</v>
      </c>
      <c r="O1902">
        <v>0</v>
      </c>
      <c r="P1902">
        <v>547.76</v>
      </c>
      <c r="Q1902">
        <v>566.75</v>
      </c>
      <c r="R1902">
        <v>20000</v>
      </c>
      <c r="S1902">
        <v>379800</v>
      </c>
      <c r="T1902">
        <v>0</v>
      </c>
      <c r="U1902">
        <v>38000</v>
      </c>
      <c r="V1902">
        <v>341800</v>
      </c>
      <c r="W1902">
        <v>0</v>
      </c>
      <c r="X1902">
        <v>308980</v>
      </c>
      <c r="Y1902">
        <v>308980</v>
      </c>
      <c r="Z1902">
        <v>9.6</v>
      </c>
      <c r="AA1902">
        <v>1813712.6</v>
      </c>
      <c r="AB1902">
        <v>1813712.6</v>
      </c>
      <c r="AC1902">
        <v>0.90400000000000003</v>
      </c>
      <c r="AD1902">
        <v>1</v>
      </c>
      <c r="AE1902">
        <v>9.6</v>
      </c>
      <c r="AH1902">
        <v>0</v>
      </c>
      <c r="AI1902">
        <v>0</v>
      </c>
      <c r="AJ1902">
        <v>0</v>
      </c>
      <c r="AK1902">
        <v>1544.9</v>
      </c>
      <c r="AL1902">
        <v>0</v>
      </c>
      <c r="AM1902" s="6"/>
    </row>
    <row r="1903" spans="1:39" ht="15" hidden="1" customHeight="1" x14ac:dyDescent="0.25">
      <c r="A1903">
        <v>3510</v>
      </c>
      <c r="B1903" t="s">
        <v>39</v>
      </c>
      <c r="C1903" t="s">
        <v>216</v>
      </c>
      <c r="D1903" t="s">
        <v>3431</v>
      </c>
      <c r="E1903" t="s">
        <v>4187</v>
      </c>
      <c r="F1903" t="s">
        <v>3431</v>
      </c>
      <c r="H1903" t="s">
        <v>4209</v>
      </c>
      <c r="I1903" t="s">
        <v>57</v>
      </c>
      <c r="J1903" t="s">
        <v>4210</v>
      </c>
      <c r="K1903">
        <v>920</v>
      </c>
      <c r="L1903">
        <v>920</v>
      </c>
      <c r="M1903">
        <v>0</v>
      </c>
      <c r="N1903">
        <v>912</v>
      </c>
      <c r="O1903">
        <v>0</v>
      </c>
      <c r="P1903">
        <v>841.01300000000003</v>
      </c>
      <c r="Q1903">
        <v>864.48299999999995</v>
      </c>
      <c r="R1903">
        <v>20000</v>
      </c>
      <c r="S1903">
        <v>469400</v>
      </c>
      <c r="T1903">
        <v>300000</v>
      </c>
      <c r="U1903">
        <v>0</v>
      </c>
      <c r="V1903">
        <v>769400</v>
      </c>
      <c r="W1903">
        <v>1930</v>
      </c>
      <c r="X1903">
        <v>694375.00600000005</v>
      </c>
      <c r="Y1903">
        <v>696305.00600000005</v>
      </c>
      <c r="Z1903">
        <v>9.5</v>
      </c>
      <c r="AA1903">
        <v>4094728.05</v>
      </c>
      <c r="AB1903">
        <v>4077244.05</v>
      </c>
      <c r="AC1903">
        <v>0.90500000000000003</v>
      </c>
      <c r="AD1903">
        <v>0.99570000000000003</v>
      </c>
      <c r="AE1903">
        <v>9.4600000000000009</v>
      </c>
      <c r="AH1903">
        <v>0</v>
      </c>
      <c r="AI1903">
        <v>0</v>
      </c>
      <c r="AJ1903">
        <v>0</v>
      </c>
      <c r="AK1903">
        <v>4919.8999999999996</v>
      </c>
      <c r="AL1903">
        <v>0</v>
      </c>
      <c r="AM1903" s="6"/>
    </row>
    <row r="1904" spans="1:39" ht="15" hidden="1" customHeight="1" x14ac:dyDescent="0.25">
      <c r="A1904">
        <v>3511</v>
      </c>
      <c r="B1904" t="s">
        <v>39</v>
      </c>
      <c r="C1904" t="s">
        <v>216</v>
      </c>
      <c r="D1904" t="s">
        <v>3431</v>
      </c>
      <c r="E1904" t="s">
        <v>4184</v>
      </c>
      <c r="F1904" t="s">
        <v>3431</v>
      </c>
      <c r="H1904" t="s">
        <v>4211</v>
      </c>
      <c r="I1904" t="s">
        <v>57</v>
      </c>
      <c r="J1904" t="s">
        <v>4212</v>
      </c>
      <c r="K1904">
        <v>460</v>
      </c>
      <c r="L1904">
        <v>460</v>
      </c>
      <c r="M1904">
        <v>0</v>
      </c>
      <c r="N1904">
        <v>460</v>
      </c>
      <c r="O1904">
        <v>0</v>
      </c>
      <c r="P1904">
        <v>825.75199999999995</v>
      </c>
      <c r="Q1904">
        <v>850.67200000000003</v>
      </c>
      <c r="R1904">
        <v>20000</v>
      </c>
      <c r="S1904">
        <v>498400</v>
      </c>
      <c r="T1904">
        <v>90000</v>
      </c>
      <c r="U1904">
        <v>0</v>
      </c>
      <c r="V1904">
        <v>588400</v>
      </c>
      <c r="W1904">
        <v>0</v>
      </c>
      <c r="X1904">
        <v>530000</v>
      </c>
      <c r="Y1904">
        <v>530000</v>
      </c>
      <c r="Z1904">
        <v>9.93</v>
      </c>
      <c r="AA1904">
        <v>3111100</v>
      </c>
      <c r="AB1904">
        <v>3111100</v>
      </c>
      <c r="AC1904">
        <v>0.90069999999999995</v>
      </c>
      <c r="AD1904">
        <v>1</v>
      </c>
      <c r="AE1904">
        <v>9.93</v>
      </c>
      <c r="AH1904">
        <v>0</v>
      </c>
      <c r="AI1904">
        <v>0</v>
      </c>
      <c r="AJ1904">
        <v>0</v>
      </c>
      <c r="AK1904">
        <v>2650</v>
      </c>
      <c r="AL1904">
        <v>0</v>
      </c>
      <c r="AM1904" s="6"/>
    </row>
    <row r="1905" spans="1:39" ht="15" hidden="1" customHeight="1" x14ac:dyDescent="0.25">
      <c r="A1905">
        <v>3512</v>
      </c>
      <c r="B1905" t="s">
        <v>39</v>
      </c>
      <c r="C1905" t="s">
        <v>216</v>
      </c>
      <c r="D1905" t="s">
        <v>2218</v>
      </c>
      <c r="E1905" t="s">
        <v>3899</v>
      </c>
      <c r="F1905" t="s">
        <v>2218</v>
      </c>
      <c r="H1905" t="s">
        <v>4213</v>
      </c>
      <c r="I1905" t="s">
        <v>57</v>
      </c>
      <c r="J1905" t="s">
        <v>4214</v>
      </c>
      <c r="K1905">
        <v>380</v>
      </c>
      <c r="L1905">
        <v>380</v>
      </c>
      <c r="M1905">
        <v>0</v>
      </c>
      <c r="N1905">
        <v>378</v>
      </c>
      <c r="O1905">
        <v>0</v>
      </c>
      <c r="P1905">
        <v>789.41800000000001</v>
      </c>
      <c r="Q1905">
        <v>828.74599999999998</v>
      </c>
      <c r="R1905">
        <v>20000</v>
      </c>
      <c r="S1905">
        <v>786560</v>
      </c>
      <c r="T1905">
        <v>0</v>
      </c>
      <c r="U1905">
        <v>0</v>
      </c>
      <c r="V1905">
        <v>786560</v>
      </c>
      <c r="W1905">
        <v>42</v>
      </c>
      <c r="X1905">
        <v>409000</v>
      </c>
      <c r="Y1905">
        <v>409042</v>
      </c>
      <c r="Z1905">
        <v>48</v>
      </c>
      <c r="AA1905">
        <v>2401350.02</v>
      </c>
      <c r="AB1905">
        <v>2401350.02</v>
      </c>
      <c r="AC1905">
        <v>0.52</v>
      </c>
      <c r="AD1905">
        <v>1</v>
      </c>
      <c r="AE1905">
        <v>48</v>
      </c>
      <c r="AH1905">
        <v>0</v>
      </c>
      <c r="AI1905">
        <v>0</v>
      </c>
      <c r="AJ1905">
        <v>0</v>
      </c>
      <c r="AK1905">
        <v>2045</v>
      </c>
      <c r="AL1905">
        <v>0</v>
      </c>
      <c r="AM1905" s="6"/>
    </row>
    <row r="1906" spans="1:39" ht="15" hidden="1" customHeight="1" x14ac:dyDescent="0.25">
      <c r="A1906">
        <v>3515</v>
      </c>
      <c r="B1906" t="s">
        <v>39</v>
      </c>
      <c r="C1906" t="s">
        <v>216</v>
      </c>
      <c r="D1906" t="s">
        <v>3431</v>
      </c>
      <c r="E1906" t="s">
        <v>4176</v>
      </c>
      <c r="F1906" t="s">
        <v>3431</v>
      </c>
      <c r="H1906" t="s">
        <v>4215</v>
      </c>
      <c r="I1906" t="s">
        <v>50</v>
      </c>
      <c r="J1906" t="s">
        <v>4216</v>
      </c>
      <c r="K1906">
        <v>3039</v>
      </c>
      <c r="L1906">
        <v>3039</v>
      </c>
      <c r="M1906">
        <v>0</v>
      </c>
      <c r="N1906">
        <v>52</v>
      </c>
      <c r="O1906">
        <v>0</v>
      </c>
      <c r="P1906">
        <v>121.86</v>
      </c>
      <c r="Q1906">
        <v>135.68600000000001</v>
      </c>
      <c r="R1906">
        <v>20000</v>
      </c>
      <c r="S1906">
        <v>276520</v>
      </c>
      <c r="T1906">
        <v>0</v>
      </c>
      <c r="U1906">
        <v>25000</v>
      </c>
      <c r="V1906">
        <v>251520</v>
      </c>
      <c r="W1906">
        <v>172732.2</v>
      </c>
      <c r="X1906">
        <v>56539.375999999997</v>
      </c>
      <c r="Y1906">
        <v>229271.576</v>
      </c>
      <c r="Z1906">
        <v>8.85</v>
      </c>
      <c r="AA1906">
        <v>2181790.84</v>
      </c>
      <c r="AB1906">
        <v>1955097.75</v>
      </c>
      <c r="AC1906">
        <v>0.91149999999999998</v>
      </c>
      <c r="AD1906">
        <v>0.89610000000000001</v>
      </c>
      <c r="AE1906">
        <v>7.93</v>
      </c>
      <c r="AH1906">
        <v>0</v>
      </c>
      <c r="AI1906">
        <v>0</v>
      </c>
      <c r="AJ1906">
        <v>0</v>
      </c>
      <c r="AK1906">
        <v>305</v>
      </c>
      <c r="AL1906">
        <v>0</v>
      </c>
      <c r="AM1906" s="6"/>
    </row>
    <row r="1907" spans="1:39" ht="15" hidden="1" customHeight="1" x14ac:dyDescent="0.25">
      <c r="A1907">
        <v>3516</v>
      </c>
      <c r="B1907" t="s">
        <v>39</v>
      </c>
      <c r="C1907" t="s">
        <v>216</v>
      </c>
      <c r="D1907" t="s">
        <v>3431</v>
      </c>
      <c r="E1907" t="s">
        <v>3432</v>
      </c>
      <c r="F1907" t="s">
        <v>3431</v>
      </c>
      <c r="H1907" t="s">
        <v>4217</v>
      </c>
      <c r="I1907" t="s">
        <v>57</v>
      </c>
      <c r="J1907" t="s">
        <v>4218</v>
      </c>
      <c r="K1907">
        <v>353</v>
      </c>
      <c r="L1907">
        <v>353</v>
      </c>
      <c r="M1907">
        <v>0</v>
      </c>
      <c r="N1907">
        <v>303</v>
      </c>
      <c r="O1907">
        <v>0</v>
      </c>
      <c r="P1907">
        <v>714.59299999999996</v>
      </c>
      <c r="Q1907">
        <v>738.15200000000004</v>
      </c>
      <c r="R1907">
        <v>20000</v>
      </c>
      <c r="S1907">
        <v>471180</v>
      </c>
      <c r="T1907">
        <v>0</v>
      </c>
      <c r="U1907">
        <v>0</v>
      </c>
      <c r="V1907">
        <v>471180</v>
      </c>
      <c r="W1907">
        <v>839</v>
      </c>
      <c r="X1907">
        <v>341100</v>
      </c>
      <c r="Y1907">
        <v>341939</v>
      </c>
      <c r="Z1907">
        <v>27.43</v>
      </c>
      <c r="AA1907">
        <v>2017347.07</v>
      </c>
      <c r="AB1907">
        <v>2011704.07</v>
      </c>
      <c r="AC1907">
        <v>0.72570000000000001</v>
      </c>
      <c r="AD1907">
        <v>0.99719999999999998</v>
      </c>
      <c r="AE1907">
        <v>27.35</v>
      </c>
      <c r="AH1907">
        <v>0</v>
      </c>
      <c r="AI1907">
        <v>0</v>
      </c>
      <c r="AJ1907">
        <v>0</v>
      </c>
      <c r="AK1907">
        <v>1705.5</v>
      </c>
      <c r="AL1907">
        <v>0</v>
      </c>
      <c r="AM1907" s="6"/>
    </row>
    <row r="1908" spans="1:39" ht="15" hidden="1" customHeight="1" x14ac:dyDescent="0.25">
      <c r="A1908">
        <v>3517</v>
      </c>
      <c r="B1908" t="s">
        <v>39</v>
      </c>
      <c r="C1908" t="s">
        <v>216</v>
      </c>
      <c r="D1908" t="s">
        <v>3431</v>
      </c>
      <c r="E1908" t="s">
        <v>4187</v>
      </c>
      <c r="F1908" t="s">
        <v>3431</v>
      </c>
      <c r="H1908" t="s">
        <v>4219</v>
      </c>
      <c r="I1908" t="s">
        <v>57</v>
      </c>
      <c r="J1908" t="s">
        <v>4220</v>
      </c>
      <c r="K1908">
        <v>530</v>
      </c>
      <c r="L1908">
        <v>530</v>
      </c>
      <c r="M1908">
        <v>0</v>
      </c>
      <c r="N1908">
        <v>457</v>
      </c>
      <c r="O1908">
        <v>0</v>
      </c>
      <c r="P1908">
        <v>974.37099999999998</v>
      </c>
      <c r="Q1908">
        <v>995.95399999999995</v>
      </c>
      <c r="R1908">
        <v>20000</v>
      </c>
      <c r="S1908">
        <v>431660</v>
      </c>
      <c r="T1908">
        <v>150000</v>
      </c>
      <c r="U1908">
        <v>0</v>
      </c>
      <c r="V1908">
        <v>581660</v>
      </c>
      <c r="W1908">
        <v>2728</v>
      </c>
      <c r="X1908">
        <v>505100</v>
      </c>
      <c r="Y1908">
        <v>507828</v>
      </c>
      <c r="Z1908">
        <v>12.69</v>
      </c>
      <c r="AA1908">
        <v>2998676.58</v>
      </c>
      <c r="AB1908">
        <v>2988558.58</v>
      </c>
      <c r="AC1908">
        <v>0.87309999999999999</v>
      </c>
      <c r="AD1908">
        <v>0.99660000000000004</v>
      </c>
      <c r="AE1908">
        <v>12.65</v>
      </c>
      <c r="AH1908">
        <v>0</v>
      </c>
      <c r="AI1908">
        <v>0</v>
      </c>
      <c r="AJ1908">
        <v>0</v>
      </c>
      <c r="AK1908">
        <v>2525.5</v>
      </c>
      <c r="AL1908">
        <v>0</v>
      </c>
      <c r="AM1908" s="6"/>
    </row>
    <row r="1909" spans="1:39" ht="15" hidden="1" customHeight="1" x14ac:dyDescent="0.25">
      <c r="A1909">
        <v>3519</v>
      </c>
      <c r="B1909" t="s">
        <v>39</v>
      </c>
      <c r="C1909" t="s">
        <v>216</v>
      </c>
      <c r="D1909" t="s">
        <v>3431</v>
      </c>
      <c r="E1909" t="s">
        <v>4184</v>
      </c>
      <c r="F1909" t="s">
        <v>3431</v>
      </c>
      <c r="H1909" t="s">
        <v>4221</v>
      </c>
      <c r="I1909" t="s">
        <v>57</v>
      </c>
      <c r="J1909" t="s">
        <v>4222</v>
      </c>
      <c r="K1909">
        <v>263</v>
      </c>
      <c r="L1909">
        <v>263</v>
      </c>
      <c r="M1909">
        <v>0</v>
      </c>
      <c r="N1909">
        <v>263</v>
      </c>
      <c r="O1909">
        <v>0</v>
      </c>
      <c r="P1909">
        <v>678.30799999999999</v>
      </c>
      <c r="Q1909">
        <v>702.19899999999996</v>
      </c>
      <c r="R1909">
        <v>20000</v>
      </c>
      <c r="S1909">
        <v>477820</v>
      </c>
      <c r="T1909">
        <v>0</v>
      </c>
      <c r="U1909">
        <v>180000</v>
      </c>
      <c r="V1909">
        <v>297820</v>
      </c>
      <c r="W1909">
        <v>0</v>
      </c>
      <c r="X1909">
        <v>269527.54499999998</v>
      </c>
      <c r="Y1909">
        <v>269527.54499999998</v>
      </c>
      <c r="Z1909">
        <v>9.5</v>
      </c>
      <c r="AA1909">
        <v>1582126.44</v>
      </c>
      <c r="AB1909">
        <v>1582126.44</v>
      </c>
      <c r="AC1909">
        <v>0.90500000000000003</v>
      </c>
      <c r="AD1909">
        <v>1</v>
      </c>
      <c r="AE1909">
        <v>9.5</v>
      </c>
      <c r="AH1909">
        <v>0</v>
      </c>
      <c r="AI1909">
        <v>0</v>
      </c>
      <c r="AJ1909">
        <v>0</v>
      </c>
      <c r="AK1909">
        <v>1362</v>
      </c>
      <c r="AL1909">
        <v>0</v>
      </c>
      <c r="AM1909" s="6"/>
    </row>
    <row r="1910" spans="1:39" ht="15" hidden="1" customHeight="1" x14ac:dyDescent="0.25">
      <c r="A1910">
        <v>3520</v>
      </c>
      <c r="B1910" t="s">
        <v>39</v>
      </c>
      <c r="C1910" t="s">
        <v>216</v>
      </c>
      <c r="D1910" t="s">
        <v>3431</v>
      </c>
      <c r="E1910" t="s">
        <v>4176</v>
      </c>
      <c r="F1910" t="s">
        <v>3431</v>
      </c>
      <c r="H1910" t="s">
        <v>4223</v>
      </c>
      <c r="I1910" t="s">
        <v>57</v>
      </c>
      <c r="J1910" t="s">
        <v>4224</v>
      </c>
      <c r="K1910">
        <v>484</v>
      </c>
      <c r="L1910">
        <v>484</v>
      </c>
      <c r="M1910">
        <v>0</v>
      </c>
      <c r="N1910">
        <v>448</v>
      </c>
      <c r="O1910">
        <v>0</v>
      </c>
      <c r="P1910">
        <v>7520.1</v>
      </c>
      <c r="Q1910">
        <v>7787.9</v>
      </c>
      <c r="R1910">
        <v>2000</v>
      </c>
      <c r="S1910">
        <v>535600</v>
      </c>
      <c r="T1910">
        <v>52000</v>
      </c>
      <c r="U1910">
        <v>0</v>
      </c>
      <c r="V1910">
        <v>587600</v>
      </c>
      <c r="W1910">
        <v>585</v>
      </c>
      <c r="X1910">
        <v>531192.245</v>
      </c>
      <c r="Y1910">
        <v>531777.245</v>
      </c>
      <c r="Z1910">
        <v>9.5</v>
      </c>
      <c r="AA1910">
        <v>3131153.42</v>
      </c>
      <c r="AB1910">
        <v>3125382.42</v>
      </c>
      <c r="AC1910">
        <v>0.90500000000000003</v>
      </c>
      <c r="AD1910">
        <v>0.99819999999999998</v>
      </c>
      <c r="AE1910">
        <v>9.48</v>
      </c>
      <c r="AH1910">
        <v>0</v>
      </c>
      <c r="AI1910">
        <v>0</v>
      </c>
      <c r="AJ1910">
        <v>0</v>
      </c>
      <c r="AK1910">
        <v>2658.5</v>
      </c>
      <c r="AL1910">
        <v>0</v>
      </c>
      <c r="AM1910" s="6"/>
    </row>
    <row r="1911" spans="1:39" ht="15" hidden="1" customHeight="1" x14ac:dyDescent="0.25">
      <c r="A1911">
        <v>3521</v>
      </c>
      <c r="B1911" t="s">
        <v>39</v>
      </c>
      <c r="C1911" t="s">
        <v>216</v>
      </c>
      <c r="D1911" t="s">
        <v>3431</v>
      </c>
      <c r="E1911" t="s">
        <v>4187</v>
      </c>
      <c r="F1911" t="s">
        <v>3431</v>
      </c>
      <c r="H1911" t="s">
        <v>4225</v>
      </c>
      <c r="I1911" t="s">
        <v>57</v>
      </c>
      <c r="J1911" t="s">
        <v>4226</v>
      </c>
      <c r="K1911">
        <v>776</v>
      </c>
      <c r="L1911">
        <v>776</v>
      </c>
      <c r="M1911">
        <v>0</v>
      </c>
      <c r="N1911">
        <v>748</v>
      </c>
      <c r="O1911">
        <v>0</v>
      </c>
      <c r="P1911">
        <v>1212.846</v>
      </c>
      <c r="Q1911">
        <v>1246.461</v>
      </c>
      <c r="R1911">
        <v>20000</v>
      </c>
      <c r="S1911">
        <v>672300</v>
      </c>
      <c r="T1911">
        <v>250000</v>
      </c>
      <c r="U1911">
        <v>0</v>
      </c>
      <c r="V1911">
        <v>922300</v>
      </c>
      <c r="W1911">
        <v>727</v>
      </c>
      <c r="X1911">
        <v>826700</v>
      </c>
      <c r="Y1911">
        <v>827427</v>
      </c>
      <c r="Z1911">
        <v>10.29</v>
      </c>
      <c r="AA1911">
        <v>4864637.13</v>
      </c>
      <c r="AB1911">
        <v>4880072.13</v>
      </c>
      <c r="AC1911">
        <v>0.89710000000000001</v>
      </c>
      <c r="AD1911">
        <v>1.0032000000000001</v>
      </c>
      <c r="AE1911">
        <v>10.32</v>
      </c>
      <c r="AH1911">
        <v>0</v>
      </c>
      <c r="AI1911">
        <v>0</v>
      </c>
      <c r="AJ1911">
        <v>0</v>
      </c>
      <c r="AK1911">
        <v>4133.5</v>
      </c>
      <c r="AL1911">
        <v>0</v>
      </c>
      <c r="AM1911" s="6"/>
    </row>
    <row r="1912" spans="1:39" ht="15" hidden="1" customHeight="1" x14ac:dyDescent="0.25">
      <c r="A1912">
        <v>3522</v>
      </c>
      <c r="B1912" t="s">
        <v>39</v>
      </c>
      <c r="C1912" t="s">
        <v>216</v>
      </c>
      <c r="D1912" t="s">
        <v>2218</v>
      </c>
      <c r="E1912" t="s">
        <v>2219</v>
      </c>
      <c r="F1912" t="s">
        <v>2218</v>
      </c>
      <c r="H1912" t="s">
        <v>4227</v>
      </c>
      <c r="I1912" t="s">
        <v>57</v>
      </c>
      <c r="J1912" t="s">
        <v>4228</v>
      </c>
      <c r="K1912">
        <v>359</v>
      </c>
      <c r="L1912">
        <v>359</v>
      </c>
      <c r="M1912">
        <v>0</v>
      </c>
      <c r="N1912">
        <v>359</v>
      </c>
      <c r="O1912">
        <v>0</v>
      </c>
      <c r="P1912">
        <v>254.21</v>
      </c>
      <c r="Q1912">
        <v>433.23</v>
      </c>
      <c r="R1912">
        <v>3000</v>
      </c>
      <c r="S1912">
        <v>537060</v>
      </c>
      <c r="T1912">
        <v>0</v>
      </c>
      <c r="U1912">
        <v>116000</v>
      </c>
      <c r="V1912">
        <v>421060</v>
      </c>
      <c r="W1912">
        <v>0</v>
      </c>
      <c r="X1912">
        <v>381059.70799999998</v>
      </c>
      <c r="Y1912">
        <v>381059.70799999998</v>
      </c>
      <c r="Z1912">
        <v>9.5</v>
      </c>
      <c r="AA1912">
        <v>2236821.7200000002</v>
      </c>
      <c r="AB1912">
        <v>2236821.7200000002</v>
      </c>
      <c r="AC1912">
        <v>0.90500000000000003</v>
      </c>
      <c r="AD1912">
        <v>1</v>
      </c>
      <c r="AE1912">
        <v>9.5</v>
      </c>
      <c r="AH1912">
        <v>0</v>
      </c>
      <c r="AI1912">
        <v>0</v>
      </c>
      <c r="AJ1912">
        <v>0</v>
      </c>
      <c r="AK1912">
        <v>1912</v>
      </c>
      <c r="AL1912">
        <v>0</v>
      </c>
      <c r="AM1912" s="6"/>
    </row>
    <row r="1913" spans="1:39" ht="15" hidden="1" customHeight="1" x14ac:dyDescent="0.25">
      <c r="A1913">
        <v>3523</v>
      </c>
      <c r="B1913" t="s">
        <v>39</v>
      </c>
      <c r="C1913" t="s">
        <v>216</v>
      </c>
      <c r="D1913" t="s">
        <v>3431</v>
      </c>
      <c r="E1913" t="s">
        <v>3432</v>
      </c>
      <c r="F1913" t="s">
        <v>3431</v>
      </c>
      <c r="H1913" t="s">
        <v>4229</v>
      </c>
      <c r="I1913" t="s">
        <v>57</v>
      </c>
      <c r="J1913" t="s">
        <v>4230</v>
      </c>
      <c r="K1913">
        <v>326</v>
      </c>
      <c r="L1913">
        <v>326</v>
      </c>
      <c r="M1913">
        <v>0</v>
      </c>
      <c r="N1913">
        <v>321</v>
      </c>
      <c r="O1913">
        <v>0</v>
      </c>
      <c r="P1913">
        <v>732.69</v>
      </c>
      <c r="Q1913">
        <v>754.92</v>
      </c>
      <c r="R1913">
        <v>20000</v>
      </c>
      <c r="S1913">
        <v>444600</v>
      </c>
      <c r="T1913">
        <v>0</v>
      </c>
      <c r="U1913">
        <v>0</v>
      </c>
      <c r="V1913">
        <v>444600</v>
      </c>
      <c r="W1913">
        <v>382</v>
      </c>
      <c r="X1913">
        <v>357200</v>
      </c>
      <c r="Y1913">
        <v>357582</v>
      </c>
      <c r="Z1913">
        <v>19.57</v>
      </c>
      <c r="AA1913">
        <v>2115514</v>
      </c>
      <c r="AB1913">
        <v>2122204</v>
      </c>
      <c r="AC1913">
        <v>0.80430000000000001</v>
      </c>
      <c r="AD1913">
        <v>1.0032000000000001</v>
      </c>
      <c r="AE1913">
        <v>19.63</v>
      </c>
      <c r="AH1913">
        <v>0</v>
      </c>
      <c r="AI1913">
        <v>0</v>
      </c>
      <c r="AJ1913">
        <v>0</v>
      </c>
      <c r="AK1913">
        <v>1786</v>
      </c>
      <c r="AL1913">
        <v>0</v>
      </c>
      <c r="AM1913" s="6"/>
    </row>
    <row r="1914" spans="1:39" ht="15" hidden="1" customHeight="1" x14ac:dyDescent="0.25">
      <c r="A1914">
        <v>3525</v>
      </c>
      <c r="B1914" t="s">
        <v>39</v>
      </c>
      <c r="C1914" t="s">
        <v>216</v>
      </c>
      <c r="D1914" t="s">
        <v>3431</v>
      </c>
      <c r="E1914" t="s">
        <v>4184</v>
      </c>
      <c r="F1914" t="s">
        <v>3431</v>
      </c>
      <c r="H1914" t="s">
        <v>4231</v>
      </c>
      <c r="I1914" t="s">
        <v>57</v>
      </c>
      <c r="J1914" t="s">
        <v>4232</v>
      </c>
      <c r="K1914">
        <v>160</v>
      </c>
      <c r="L1914">
        <v>160</v>
      </c>
      <c r="M1914">
        <v>0</v>
      </c>
      <c r="N1914">
        <v>160</v>
      </c>
      <c r="O1914">
        <v>0</v>
      </c>
      <c r="P1914">
        <v>586.149</v>
      </c>
      <c r="Q1914">
        <v>611.28200000000004</v>
      </c>
      <c r="R1914">
        <v>20000</v>
      </c>
      <c r="S1914">
        <v>502660</v>
      </c>
      <c r="T1914">
        <v>0</v>
      </c>
      <c r="U1914">
        <v>0</v>
      </c>
      <c r="V1914">
        <v>502660</v>
      </c>
      <c r="W1914">
        <v>0</v>
      </c>
      <c r="X1914">
        <v>173900</v>
      </c>
      <c r="Y1914">
        <v>173900</v>
      </c>
      <c r="Z1914">
        <v>65.400000000000006</v>
      </c>
      <c r="AA1914">
        <v>1020793</v>
      </c>
      <c r="AB1914">
        <v>1020793</v>
      </c>
      <c r="AC1914">
        <v>0.34599999999999997</v>
      </c>
      <c r="AD1914">
        <v>1</v>
      </c>
      <c r="AE1914">
        <v>65.400000000000006</v>
      </c>
      <c r="AH1914">
        <v>0</v>
      </c>
      <c r="AI1914">
        <v>0</v>
      </c>
      <c r="AJ1914">
        <v>0</v>
      </c>
      <c r="AK1914">
        <v>869.5</v>
      </c>
      <c r="AL1914">
        <v>0</v>
      </c>
      <c r="AM1914" s="6"/>
    </row>
    <row r="1915" spans="1:39" ht="15" hidden="1" customHeight="1" x14ac:dyDescent="0.25">
      <c r="A1915">
        <v>3526</v>
      </c>
      <c r="B1915" t="s">
        <v>39</v>
      </c>
      <c r="C1915" t="s">
        <v>216</v>
      </c>
      <c r="D1915" t="s">
        <v>2218</v>
      </c>
      <c r="E1915" t="s">
        <v>3899</v>
      </c>
      <c r="F1915" t="s">
        <v>2218</v>
      </c>
      <c r="H1915" t="s">
        <v>4233</v>
      </c>
      <c r="I1915" t="s">
        <v>57</v>
      </c>
      <c r="J1915" t="s">
        <v>4234</v>
      </c>
      <c r="K1915">
        <v>446</v>
      </c>
      <c r="L1915">
        <v>446</v>
      </c>
      <c r="M1915">
        <v>0</v>
      </c>
      <c r="N1915">
        <v>446</v>
      </c>
      <c r="O1915">
        <v>0</v>
      </c>
      <c r="P1915">
        <v>822.63599999999997</v>
      </c>
      <c r="Q1915">
        <v>856.15200000000004</v>
      </c>
      <c r="R1915">
        <v>20000</v>
      </c>
      <c r="S1915">
        <v>670320</v>
      </c>
      <c r="T1915">
        <v>0</v>
      </c>
      <c r="U1915">
        <v>0</v>
      </c>
      <c r="V1915">
        <v>670320</v>
      </c>
      <c r="W1915">
        <v>0</v>
      </c>
      <c r="X1915">
        <v>485400</v>
      </c>
      <c r="Y1915">
        <v>485400</v>
      </c>
      <c r="Z1915">
        <v>27.59</v>
      </c>
      <c r="AA1915">
        <v>2849298</v>
      </c>
      <c r="AB1915">
        <v>2849298</v>
      </c>
      <c r="AC1915">
        <v>0.72409999999999997</v>
      </c>
      <c r="AD1915">
        <v>1</v>
      </c>
      <c r="AE1915">
        <v>27.59</v>
      </c>
      <c r="AH1915">
        <v>0</v>
      </c>
      <c r="AI1915">
        <v>0</v>
      </c>
      <c r="AJ1915">
        <v>0</v>
      </c>
      <c r="AK1915">
        <v>2427</v>
      </c>
      <c r="AL1915">
        <v>0</v>
      </c>
      <c r="AM1915" s="6"/>
    </row>
    <row r="1916" spans="1:39" ht="15" hidden="1" customHeight="1" x14ac:dyDescent="0.25">
      <c r="A1916">
        <v>3527</v>
      </c>
      <c r="B1916" t="s">
        <v>39</v>
      </c>
      <c r="C1916" t="s">
        <v>216</v>
      </c>
      <c r="D1916" t="s">
        <v>3431</v>
      </c>
      <c r="E1916" t="s">
        <v>4176</v>
      </c>
      <c r="F1916" t="s">
        <v>3431</v>
      </c>
      <c r="H1916" t="s">
        <v>4235</v>
      </c>
      <c r="I1916" t="s">
        <v>57</v>
      </c>
      <c r="J1916" t="s">
        <v>4236</v>
      </c>
      <c r="K1916">
        <v>486</v>
      </c>
      <c r="L1916">
        <v>486</v>
      </c>
      <c r="M1916">
        <v>0</v>
      </c>
      <c r="N1916">
        <v>484</v>
      </c>
      <c r="O1916">
        <v>0</v>
      </c>
      <c r="P1916">
        <v>816.76900000000001</v>
      </c>
      <c r="Q1916">
        <v>835.12599999999998</v>
      </c>
      <c r="R1916">
        <v>20000</v>
      </c>
      <c r="S1916">
        <v>367140</v>
      </c>
      <c r="T1916">
        <v>455000</v>
      </c>
      <c r="U1916">
        <v>0</v>
      </c>
      <c r="V1916">
        <v>822140</v>
      </c>
      <c r="W1916">
        <v>27</v>
      </c>
      <c r="X1916">
        <v>744008.45499999996</v>
      </c>
      <c r="Y1916">
        <v>744035.45499999996</v>
      </c>
      <c r="Z1916">
        <v>9.5</v>
      </c>
      <c r="AA1916">
        <v>4368736.72</v>
      </c>
      <c r="AB1916">
        <v>4367628.72</v>
      </c>
      <c r="AC1916">
        <v>0.90500000000000003</v>
      </c>
      <c r="AD1916">
        <v>0.99970000000000003</v>
      </c>
      <c r="AE1916">
        <v>9.5</v>
      </c>
      <c r="AH1916">
        <v>0</v>
      </c>
      <c r="AI1916">
        <v>0</v>
      </c>
      <c r="AJ1916">
        <v>0</v>
      </c>
      <c r="AK1916">
        <v>3725.5</v>
      </c>
      <c r="AL1916">
        <v>0</v>
      </c>
      <c r="AM1916" s="6"/>
    </row>
    <row r="1917" spans="1:39" ht="15" hidden="1" customHeight="1" x14ac:dyDescent="0.25">
      <c r="A1917">
        <v>3528</v>
      </c>
      <c r="B1917" t="s">
        <v>39</v>
      </c>
      <c r="C1917" t="s">
        <v>216</v>
      </c>
      <c r="D1917" t="s">
        <v>3431</v>
      </c>
      <c r="E1917" t="s">
        <v>3432</v>
      </c>
      <c r="F1917" t="s">
        <v>3431</v>
      </c>
      <c r="H1917" t="s">
        <v>4237</v>
      </c>
      <c r="I1917" t="s">
        <v>57</v>
      </c>
      <c r="J1917" t="s">
        <v>4238</v>
      </c>
      <c r="K1917">
        <v>318</v>
      </c>
      <c r="L1917">
        <v>318</v>
      </c>
      <c r="M1917">
        <v>0</v>
      </c>
      <c r="N1917">
        <v>291</v>
      </c>
      <c r="O1917">
        <v>0</v>
      </c>
      <c r="P1917">
        <v>625.04300000000001</v>
      </c>
      <c r="Q1917">
        <v>643.78</v>
      </c>
      <c r="R1917">
        <v>20000</v>
      </c>
      <c r="S1917">
        <v>374740</v>
      </c>
      <c r="T1917">
        <v>0</v>
      </c>
      <c r="U1917">
        <v>0</v>
      </c>
      <c r="V1917">
        <v>374740</v>
      </c>
      <c r="W1917">
        <v>1250</v>
      </c>
      <c r="X1917">
        <v>313800</v>
      </c>
      <c r="Y1917">
        <v>315050</v>
      </c>
      <c r="Z1917">
        <v>15.93</v>
      </c>
      <c r="AA1917">
        <v>1865294.85</v>
      </c>
      <c r="AB1917">
        <v>1850348.85</v>
      </c>
      <c r="AC1917">
        <v>0.8407</v>
      </c>
      <c r="AD1917">
        <v>0.99199999999999999</v>
      </c>
      <c r="AE1917">
        <v>15.8</v>
      </c>
      <c r="AH1917">
        <v>0</v>
      </c>
      <c r="AI1917">
        <v>0</v>
      </c>
      <c r="AJ1917">
        <v>0</v>
      </c>
      <c r="AK1917">
        <v>1569</v>
      </c>
      <c r="AL1917">
        <v>0</v>
      </c>
      <c r="AM1917" s="6"/>
    </row>
    <row r="1918" spans="1:39" ht="15" hidden="1" customHeight="1" x14ac:dyDescent="0.25">
      <c r="A1918">
        <v>3530</v>
      </c>
      <c r="B1918" t="s">
        <v>39</v>
      </c>
      <c r="C1918" t="s">
        <v>216</v>
      </c>
      <c r="D1918" t="s">
        <v>3431</v>
      </c>
      <c r="E1918" t="s">
        <v>3432</v>
      </c>
      <c r="F1918" t="s">
        <v>3431</v>
      </c>
      <c r="H1918" t="s">
        <v>4239</v>
      </c>
      <c r="I1918" t="s">
        <v>57</v>
      </c>
      <c r="J1918" t="s">
        <v>4240</v>
      </c>
      <c r="K1918">
        <v>393</v>
      </c>
      <c r="L1918">
        <v>393</v>
      </c>
      <c r="M1918">
        <v>0</v>
      </c>
      <c r="N1918">
        <v>387</v>
      </c>
      <c r="O1918">
        <v>0</v>
      </c>
      <c r="P1918">
        <v>891.66600000000005</v>
      </c>
      <c r="Q1918">
        <v>916.21</v>
      </c>
      <c r="R1918">
        <v>20000</v>
      </c>
      <c r="S1918">
        <v>490880</v>
      </c>
      <c r="T1918">
        <v>0</v>
      </c>
      <c r="U1918">
        <v>0</v>
      </c>
      <c r="V1918">
        <v>490880</v>
      </c>
      <c r="W1918">
        <v>115</v>
      </c>
      <c r="X1918">
        <v>418100</v>
      </c>
      <c r="Y1918">
        <v>418215</v>
      </c>
      <c r="Z1918">
        <v>14.8</v>
      </c>
      <c r="AA1918">
        <v>2455771.92</v>
      </c>
      <c r="AB1918">
        <v>2459135.92</v>
      </c>
      <c r="AC1918">
        <v>0.85199999999999998</v>
      </c>
      <c r="AD1918">
        <v>1.0014000000000001</v>
      </c>
      <c r="AE1918">
        <v>14.82</v>
      </c>
      <c r="AH1918">
        <v>0</v>
      </c>
      <c r="AI1918">
        <v>0</v>
      </c>
      <c r="AJ1918">
        <v>0</v>
      </c>
      <c r="AK1918">
        <v>2090.5</v>
      </c>
      <c r="AL1918">
        <v>0</v>
      </c>
      <c r="AM1918" s="6"/>
    </row>
    <row r="1919" spans="1:39" ht="15" hidden="1" customHeight="1" x14ac:dyDescent="0.25">
      <c r="A1919">
        <v>3531</v>
      </c>
      <c r="B1919" t="s">
        <v>39</v>
      </c>
      <c r="C1919" t="s">
        <v>216</v>
      </c>
      <c r="D1919" t="s">
        <v>3431</v>
      </c>
      <c r="E1919" t="s">
        <v>4187</v>
      </c>
      <c r="F1919" t="s">
        <v>3431</v>
      </c>
      <c r="H1919" t="s">
        <v>4241</v>
      </c>
      <c r="I1919" t="s">
        <v>50</v>
      </c>
      <c r="J1919" t="s">
        <v>4242</v>
      </c>
      <c r="K1919">
        <v>1437</v>
      </c>
      <c r="L1919">
        <v>1437</v>
      </c>
      <c r="M1919">
        <v>0</v>
      </c>
      <c r="N1919">
        <v>174</v>
      </c>
      <c r="O1919">
        <v>0</v>
      </c>
      <c r="P1919">
        <v>0</v>
      </c>
      <c r="Q1919">
        <v>31.263000000000002</v>
      </c>
      <c r="R1919">
        <v>20000</v>
      </c>
      <c r="S1919">
        <v>1018700</v>
      </c>
      <c r="T1919">
        <v>0</v>
      </c>
      <c r="U1919">
        <v>380000</v>
      </c>
      <c r="V1919">
        <v>638700</v>
      </c>
      <c r="W1919">
        <v>312829.90000000002</v>
      </c>
      <c r="X1919">
        <v>249978.196</v>
      </c>
      <c r="Y1919">
        <v>562808.09600000002</v>
      </c>
      <c r="Z1919">
        <v>11.88</v>
      </c>
      <c r="AA1919">
        <v>4519456.33</v>
      </c>
      <c r="AB1919">
        <v>4167076.58</v>
      </c>
      <c r="AC1919">
        <v>0.88119999999999998</v>
      </c>
      <c r="AD1919">
        <v>0.92200000000000004</v>
      </c>
      <c r="AE1919">
        <v>10.95</v>
      </c>
      <c r="AH1919">
        <v>0</v>
      </c>
      <c r="AI1919">
        <v>0</v>
      </c>
      <c r="AJ1919">
        <v>0</v>
      </c>
      <c r="AK1919">
        <v>1348.5</v>
      </c>
      <c r="AL1919">
        <v>393440</v>
      </c>
      <c r="AM1919" s="6"/>
    </row>
    <row r="1920" spans="1:39" ht="15" hidden="1" customHeight="1" x14ac:dyDescent="0.25">
      <c r="A1920">
        <v>3532</v>
      </c>
      <c r="B1920" t="s">
        <v>39</v>
      </c>
      <c r="C1920" t="s">
        <v>216</v>
      </c>
      <c r="D1920" t="s">
        <v>2218</v>
      </c>
      <c r="E1920" t="s">
        <v>3899</v>
      </c>
      <c r="F1920" t="s">
        <v>2218</v>
      </c>
      <c r="H1920" t="s">
        <v>4243</v>
      </c>
      <c r="I1920" t="s">
        <v>57</v>
      </c>
      <c r="J1920" t="s">
        <v>4244</v>
      </c>
      <c r="K1920">
        <v>395</v>
      </c>
      <c r="L1920">
        <v>395</v>
      </c>
      <c r="M1920">
        <v>0</v>
      </c>
      <c r="N1920">
        <v>395</v>
      </c>
      <c r="O1920">
        <v>0</v>
      </c>
      <c r="P1920">
        <v>522.16999999999996</v>
      </c>
      <c r="Q1920">
        <v>549.64300000000003</v>
      </c>
      <c r="R1920">
        <v>20000</v>
      </c>
      <c r="S1920">
        <v>549460</v>
      </c>
      <c r="T1920">
        <v>0</v>
      </c>
      <c r="U1920">
        <v>0</v>
      </c>
      <c r="V1920">
        <v>549460</v>
      </c>
      <c r="W1920">
        <v>0</v>
      </c>
      <c r="X1920">
        <v>425300</v>
      </c>
      <c r="Y1920">
        <v>425300</v>
      </c>
      <c r="Z1920">
        <v>22.6</v>
      </c>
      <c r="AA1920">
        <v>2496511</v>
      </c>
      <c r="AB1920">
        <v>2496511</v>
      </c>
      <c r="AC1920">
        <v>0.77400000000000002</v>
      </c>
      <c r="AD1920">
        <v>1</v>
      </c>
      <c r="AE1920">
        <v>22.6</v>
      </c>
      <c r="AH1920">
        <v>0</v>
      </c>
      <c r="AI1920">
        <v>0</v>
      </c>
      <c r="AJ1920">
        <v>0</v>
      </c>
      <c r="AK1920">
        <v>2126.5</v>
      </c>
      <c r="AL1920">
        <v>0</v>
      </c>
      <c r="AM1920" s="6"/>
    </row>
    <row r="1921" spans="1:39" ht="15" hidden="1" customHeight="1" x14ac:dyDescent="0.25">
      <c r="A1921">
        <v>3533</v>
      </c>
      <c r="B1921" t="s">
        <v>39</v>
      </c>
      <c r="C1921" t="s">
        <v>216</v>
      </c>
      <c r="D1921" t="s">
        <v>3431</v>
      </c>
      <c r="E1921" t="s">
        <v>4176</v>
      </c>
      <c r="F1921" t="s">
        <v>3431</v>
      </c>
      <c r="H1921" t="s">
        <v>4245</v>
      </c>
      <c r="I1921" t="s">
        <v>57</v>
      </c>
      <c r="J1921" t="s">
        <v>4246</v>
      </c>
      <c r="K1921">
        <v>435</v>
      </c>
      <c r="L1921">
        <v>435</v>
      </c>
      <c r="M1921">
        <v>0</v>
      </c>
      <c r="N1921">
        <v>379</v>
      </c>
      <c r="O1921">
        <v>0</v>
      </c>
      <c r="P1921">
        <v>807.33199999999999</v>
      </c>
      <c r="Q1921">
        <v>807.33199999999999</v>
      </c>
      <c r="R1921">
        <v>20000</v>
      </c>
      <c r="S1921">
        <v>0</v>
      </c>
      <c r="T1921">
        <v>486436</v>
      </c>
      <c r="U1921">
        <v>0</v>
      </c>
      <c r="V1921">
        <v>486436</v>
      </c>
      <c r="W1921">
        <v>1282</v>
      </c>
      <c r="X1921">
        <v>438941.58</v>
      </c>
      <c r="Y1921">
        <v>440223.58</v>
      </c>
      <c r="Z1921">
        <v>9.5</v>
      </c>
      <c r="AA1921">
        <v>2592933.02</v>
      </c>
      <c r="AB1921">
        <v>2590207.02</v>
      </c>
      <c r="AC1921">
        <v>0.90500000000000003</v>
      </c>
      <c r="AD1921">
        <v>0.99890000000000001</v>
      </c>
      <c r="AE1921">
        <v>9.49</v>
      </c>
      <c r="AH1921">
        <v>0</v>
      </c>
      <c r="AI1921">
        <v>0</v>
      </c>
      <c r="AJ1921">
        <v>0</v>
      </c>
      <c r="AK1921">
        <v>2310</v>
      </c>
      <c r="AL1921">
        <v>0</v>
      </c>
      <c r="AM1921" s="6"/>
    </row>
    <row r="1922" spans="1:39" ht="15" hidden="1" customHeight="1" x14ac:dyDescent="0.25">
      <c r="A1922">
        <v>3537</v>
      </c>
      <c r="B1922" t="s">
        <v>39</v>
      </c>
      <c r="C1922" t="s">
        <v>216</v>
      </c>
      <c r="D1922" t="s">
        <v>217</v>
      </c>
      <c r="E1922" t="s">
        <v>3565</v>
      </c>
      <c r="F1922" t="s">
        <v>217</v>
      </c>
      <c r="H1922" t="s">
        <v>4247</v>
      </c>
      <c r="I1922" t="s">
        <v>57</v>
      </c>
      <c r="J1922" t="s">
        <v>4248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20000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 s="6"/>
    </row>
    <row r="1923" spans="1:39" ht="15" hidden="1" customHeight="1" x14ac:dyDescent="0.25">
      <c r="A1923">
        <v>3538</v>
      </c>
      <c r="B1923" t="s">
        <v>39</v>
      </c>
      <c r="C1923" t="s">
        <v>216</v>
      </c>
      <c r="D1923" t="s">
        <v>3431</v>
      </c>
      <c r="E1923" t="s">
        <v>4179</v>
      </c>
      <c r="F1923" t="s">
        <v>3431</v>
      </c>
      <c r="H1923" t="s">
        <v>4249</v>
      </c>
      <c r="I1923" t="s">
        <v>57</v>
      </c>
      <c r="J1923" t="s">
        <v>4250</v>
      </c>
      <c r="K1923">
        <v>261</v>
      </c>
      <c r="L1923">
        <v>261</v>
      </c>
      <c r="M1923">
        <v>0</v>
      </c>
      <c r="N1923">
        <v>259</v>
      </c>
      <c r="O1923">
        <v>0</v>
      </c>
      <c r="P1923">
        <v>696.96400000000006</v>
      </c>
      <c r="Q1923">
        <v>722.56200000000001</v>
      </c>
      <c r="R1923">
        <v>20000</v>
      </c>
      <c r="S1923">
        <v>511960</v>
      </c>
      <c r="T1923">
        <v>0</v>
      </c>
      <c r="U1923">
        <v>0</v>
      </c>
      <c r="V1923">
        <v>511960</v>
      </c>
      <c r="W1923">
        <v>0</v>
      </c>
      <c r="X1923">
        <v>438100</v>
      </c>
      <c r="Y1923">
        <v>438100</v>
      </c>
      <c r="Z1923">
        <v>14.43</v>
      </c>
      <c r="AA1923">
        <v>2555572</v>
      </c>
      <c r="AB1923">
        <v>2925382</v>
      </c>
      <c r="AC1923">
        <v>0.85570000000000002</v>
      </c>
      <c r="AD1923">
        <v>1.1447000000000001</v>
      </c>
      <c r="AE1923">
        <v>16.52</v>
      </c>
      <c r="AH1923">
        <v>0</v>
      </c>
      <c r="AI1923">
        <v>0</v>
      </c>
      <c r="AJ1923">
        <v>0</v>
      </c>
      <c r="AK1923">
        <v>2190.5</v>
      </c>
      <c r="AL1923">
        <v>0</v>
      </c>
      <c r="AM1923" s="6"/>
    </row>
    <row r="1924" spans="1:39" ht="15" hidden="1" customHeight="1" x14ac:dyDescent="0.25">
      <c r="A1924">
        <v>3540</v>
      </c>
      <c r="B1924" t="s">
        <v>39</v>
      </c>
      <c r="C1924" t="s">
        <v>216</v>
      </c>
      <c r="D1924" t="s">
        <v>217</v>
      </c>
      <c r="E1924" t="s">
        <v>4251</v>
      </c>
      <c r="F1924" t="s">
        <v>217</v>
      </c>
      <c r="H1924" t="s">
        <v>4252</v>
      </c>
      <c r="I1924" t="s">
        <v>57</v>
      </c>
      <c r="J1924" t="s">
        <v>4253</v>
      </c>
      <c r="K1924">
        <v>458</v>
      </c>
      <c r="L1924">
        <v>458</v>
      </c>
      <c r="M1924">
        <v>0</v>
      </c>
      <c r="N1924">
        <v>450</v>
      </c>
      <c r="O1924">
        <v>0</v>
      </c>
      <c r="P1924">
        <v>1167.3800000000001</v>
      </c>
      <c r="Q1924">
        <v>1196.17</v>
      </c>
      <c r="R1924">
        <v>20000</v>
      </c>
      <c r="S1924">
        <v>575800</v>
      </c>
      <c r="T1924">
        <v>0</v>
      </c>
      <c r="U1924">
        <v>0</v>
      </c>
      <c r="V1924">
        <v>575800</v>
      </c>
      <c r="W1924">
        <v>256</v>
      </c>
      <c r="X1924">
        <v>520842.9</v>
      </c>
      <c r="Y1924">
        <v>521098.9</v>
      </c>
      <c r="Z1924">
        <v>9.5</v>
      </c>
      <c r="AA1924">
        <v>3038712.93</v>
      </c>
      <c r="AB1924">
        <v>3421084.9530000002</v>
      </c>
      <c r="AC1924">
        <v>0.90500000000000003</v>
      </c>
      <c r="AD1924">
        <v>1.1257999999999999</v>
      </c>
      <c r="AE1924">
        <v>10.7</v>
      </c>
      <c r="AH1924">
        <v>0</v>
      </c>
      <c r="AI1924">
        <v>0</v>
      </c>
      <c r="AJ1924">
        <v>0</v>
      </c>
      <c r="AK1924">
        <v>3799</v>
      </c>
      <c r="AL1924">
        <v>0</v>
      </c>
      <c r="AM1924" s="6"/>
    </row>
    <row r="1925" spans="1:39" ht="15" hidden="1" customHeight="1" x14ac:dyDescent="0.25">
      <c r="A1925">
        <v>3542</v>
      </c>
      <c r="B1925" t="s">
        <v>39</v>
      </c>
      <c r="C1925" t="s">
        <v>216</v>
      </c>
      <c r="D1925" t="s">
        <v>217</v>
      </c>
      <c r="E1925" t="s">
        <v>4251</v>
      </c>
      <c r="F1925" t="s">
        <v>217</v>
      </c>
      <c r="H1925" t="s">
        <v>4254</v>
      </c>
      <c r="I1925" t="s">
        <v>57</v>
      </c>
      <c r="J1925" t="s">
        <v>4255</v>
      </c>
      <c r="K1925">
        <v>393</v>
      </c>
      <c r="L1925">
        <v>393</v>
      </c>
      <c r="M1925">
        <v>0</v>
      </c>
      <c r="N1925">
        <v>374</v>
      </c>
      <c r="O1925">
        <v>0</v>
      </c>
      <c r="P1925">
        <v>993.45</v>
      </c>
      <c r="Q1925">
        <v>1025.1500000000001</v>
      </c>
      <c r="R1925">
        <v>20000</v>
      </c>
      <c r="S1925">
        <v>634000</v>
      </c>
      <c r="T1925">
        <v>0</v>
      </c>
      <c r="U1925">
        <v>0</v>
      </c>
      <c r="V1925">
        <v>634000</v>
      </c>
      <c r="W1925">
        <v>513</v>
      </c>
      <c r="X1925">
        <v>573256.18000000005</v>
      </c>
      <c r="Y1925">
        <v>573769.18000000005</v>
      </c>
      <c r="Z1925">
        <v>9.5</v>
      </c>
      <c r="AA1925">
        <v>3344010.63</v>
      </c>
      <c r="AB1925">
        <v>3424204.4750000001</v>
      </c>
      <c r="AC1925">
        <v>0.90500000000000003</v>
      </c>
      <c r="AD1925">
        <v>1.024</v>
      </c>
      <c r="AE1925">
        <v>9.73</v>
      </c>
      <c r="AH1925">
        <v>0</v>
      </c>
      <c r="AI1925">
        <v>0</v>
      </c>
      <c r="AJ1925">
        <v>0</v>
      </c>
      <c r="AK1925">
        <v>3290</v>
      </c>
      <c r="AL1925">
        <v>0</v>
      </c>
      <c r="AM1925" s="6"/>
    </row>
    <row r="1926" spans="1:39" ht="15" hidden="1" customHeight="1" x14ac:dyDescent="0.25">
      <c r="A1926">
        <v>3543</v>
      </c>
      <c r="B1926" t="s">
        <v>39</v>
      </c>
      <c r="C1926" t="s">
        <v>216</v>
      </c>
      <c r="D1926" t="s">
        <v>217</v>
      </c>
      <c r="E1926" t="s">
        <v>4251</v>
      </c>
      <c r="F1926" t="s">
        <v>217</v>
      </c>
      <c r="H1926" t="s">
        <v>4256</v>
      </c>
      <c r="I1926" t="s">
        <v>57</v>
      </c>
      <c r="J1926" t="s">
        <v>4257</v>
      </c>
      <c r="K1926">
        <v>436</v>
      </c>
      <c r="L1926">
        <v>436</v>
      </c>
      <c r="M1926">
        <v>0</v>
      </c>
      <c r="N1926">
        <v>435</v>
      </c>
      <c r="O1926">
        <v>0</v>
      </c>
      <c r="P1926">
        <v>851.48</v>
      </c>
      <c r="Q1926">
        <v>882.37</v>
      </c>
      <c r="R1926">
        <v>30000</v>
      </c>
      <c r="S1926">
        <v>926700</v>
      </c>
      <c r="T1926">
        <v>0</v>
      </c>
      <c r="U1926">
        <v>0</v>
      </c>
      <c r="V1926">
        <v>926700</v>
      </c>
      <c r="W1926">
        <v>55</v>
      </c>
      <c r="X1926">
        <v>777700</v>
      </c>
      <c r="Y1926">
        <v>777755</v>
      </c>
      <c r="Z1926">
        <v>16.07</v>
      </c>
      <c r="AA1926">
        <v>4532554.8099999996</v>
      </c>
      <c r="AB1926">
        <v>5219339.8099999996</v>
      </c>
      <c r="AC1926">
        <v>0.83930000000000005</v>
      </c>
      <c r="AD1926">
        <v>1.1515</v>
      </c>
      <c r="AE1926">
        <v>18.5</v>
      </c>
      <c r="AH1926">
        <v>0</v>
      </c>
      <c r="AI1926">
        <v>0</v>
      </c>
      <c r="AJ1926">
        <v>0</v>
      </c>
      <c r="AK1926">
        <v>3888.5</v>
      </c>
      <c r="AL1926">
        <v>0</v>
      </c>
      <c r="AM1926" s="6"/>
    </row>
    <row r="1927" spans="1:39" ht="15" hidden="1" customHeight="1" x14ac:dyDescent="0.25">
      <c r="A1927">
        <v>3544</v>
      </c>
      <c r="B1927" t="s">
        <v>39</v>
      </c>
      <c r="C1927" t="s">
        <v>216</v>
      </c>
      <c r="D1927" t="s">
        <v>217</v>
      </c>
      <c r="E1927" t="s">
        <v>4251</v>
      </c>
      <c r="F1927" t="s">
        <v>217</v>
      </c>
      <c r="H1927" t="s">
        <v>4258</v>
      </c>
      <c r="I1927" t="s">
        <v>57</v>
      </c>
      <c r="J1927" t="s">
        <v>4259</v>
      </c>
      <c r="K1927">
        <v>371</v>
      </c>
      <c r="L1927">
        <v>371</v>
      </c>
      <c r="M1927">
        <v>0</v>
      </c>
      <c r="N1927">
        <v>369</v>
      </c>
      <c r="O1927">
        <v>0</v>
      </c>
      <c r="P1927">
        <v>887.89</v>
      </c>
      <c r="Q1927">
        <v>916.56</v>
      </c>
      <c r="R1927">
        <v>20000</v>
      </c>
      <c r="S1927">
        <v>573400</v>
      </c>
      <c r="T1927">
        <v>0</v>
      </c>
      <c r="U1927">
        <v>0</v>
      </c>
      <c r="V1927">
        <v>573400</v>
      </c>
      <c r="W1927">
        <v>26</v>
      </c>
      <c r="X1927">
        <v>518901.81199999998</v>
      </c>
      <c r="Y1927">
        <v>518927.81199999998</v>
      </c>
      <c r="Z1927">
        <v>9.5</v>
      </c>
      <c r="AA1927">
        <v>3020450.41</v>
      </c>
      <c r="AB1927">
        <v>3037908.8539999998</v>
      </c>
      <c r="AC1927">
        <v>0.90500000000000003</v>
      </c>
      <c r="AD1927">
        <v>1.0058</v>
      </c>
      <c r="AE1927">
        <v>9.56</v>
      </c>
      <c r="AH1927">
        <v>0</v>
      </c>
      <c r="AI1927">
        <v>0</v>
      </c>
      <c r="AJ1927">
        <v>0</v>
      </c>
      <c r="AK1927">
        <v>3139</v>
      </c>
      <c r="AL1927">
        <v>0</v>
      </c>
      <c r="AM1927" s="6"/>
    </row>
    <row r="1928" spans="1:39" ht="15" hidden="1" customHeight="1" x14ac:dyDescent="0.25">
      <c r="A1928">
        <v>3546</v>
      </c>
      <c r="B1928" t="s">
        <v>94</v>
      </c>
      <c r="C1928" t="s">
        <v>95</v>
      </c>
      <c r="D1928" t="s">
        <v>3165</v>
      </c>
      <c r="E1928" t="s">
        <v>4260</v>
      </c>
      <c r="F1928" t="s">
        <v>3165</v>
      </c>
      <c r="H1928" t="s">
        <v>4261</v>
      </c>
      <c r="I1928" t="s">
        <v>57</v>
      </c>
      <c r="J1928" t="s">
        <v>4262</v>
      </c>
      <c r="K1928">
        <v>393</v>
      </c>
      <c r="L1928">
        <v>393</v>
      </c>
      <c r="M1928">
        <v>0</v>
      </c>
      <c r="N1928">
        <v>377</v>
      </c>
      <c r="O1928">
        <v>0</v>
      </c>
      <c r="P1928">
        <v>879.75800000000004</v>
      </c>
      <c r="Q1928">
        <v>914.05499999999995</v>
      </c>
      <c r="R1928">
        <v>20000</v>
      </c>
      <c r="S1928">
        <v>685940</v>
      </c>
      <c r="T1928">
        <v>0</v>
      </c>
      <c r="U1928">
        <v>0</v>
      </c>
      <c r="V1928">
        <v>685940</v>
      </c>
      <c r="W1928">
        <v>745</v>
      </c>
      <c r="X1928">
        <v>620030.19200000004</v>
      </c>
      <c r="Y1928">
        <v>620775.19200000004</v>
      </c>
      <c r="Z1928">
        <v>9.5</v>
      </c>
      <c r="AA1928">
        <v>3650938.23</v>
      </c>
      <c r="AB1928">
        <v>7290303.5180000002</v>
      </c>
      <c r="AC1928">
        <v>0.90500000000000003</v>
      </c>
      <c r="AD1928">
        <v>1.9967999999999999</v>
      </c>
      <c r="AE1928">
        <v>18.97</v>
      </c>
      <c r="AH1928">
        <v>0</v>
      </c>
      <c r="AI1928">
        <v>0</v>
      </c>
      <c r="AJ1928">
        <v>0</v>
      </c>
      <c r="AK1928">
        <v>3480.5</v>
      </c>
      <c r="AL1928">
        <v>0</v>
      </c>
      <c r="AM1928" s="6"/>
    </row>
    <row r="1929" spans="1:39" ht="15" hidden="1" customHeight="1" x14ac:dyDescent="0.25">
      <c r="A1929">
        <v>3547</v>
      </c>
      <c r="B1929" t="s">
        <v>94</v>
      </c>
      <c r="C1929" t="s">
        <v>95</v>
      </c>
      <c r="D1929" t="s">
        <v>151</v>
      </c>
      <c r="E1929" t="s">
        <v>643</v>
      </c>
      <c r="F1929" t="s">
        <v>151</v>
      </c>
      <c r="H1929" t="s">
        <v>4263</v>
      </c>
      <c r="I1929" t="s">
        <v>43</v>
      </c>
      <c r="J1929" t="s">
        <v>4264</v>
      </c>
      <c r="K1929">
        <v>1558</v>
      </c>
      <c r="L1929">
        <v>1558</v>
      </c>
      <c r="M1929">
        <v>0</v>
      </c>
      <c r="N1929">
        <v>0</v>
      </c>
      <c r="O1929">
        <v>0</v>
      </c>
      <c r="P1929">
        <v>661.36800000000005</v>
      </c>
      <c r="Q1929">
        <v>673.91499999999996</v>
      </c>
      <c r="R1929">
        <v>10000</v>
      </c>
      <c r="S1929">
        <v>125470</v>
      </c>
      <c r="T1929">
        <v>0</v>
      </c>
      <c r="U1929">
        <v>42000</v>
      </c>
      <c r="V1929">
        <v>83470</v>
      </c>
      <c r="W1929">
        <v>74340.62</v>
      </c>
      <c r="X1929">
        <v>0</v>
      </c>
      <c r="Y1929">
        <v>74340.62</v>
      </c>
      <c r="Z1929">
        <v>10.94</v>
      </c>
      <c r="AA1929">
        <v>999169.75</v>
      </c>
      <c r="AB1929">
        <v>859003.03</v>
      </c>
      <c r="AC1929">
        <v>0.89059999999999995</v>
      </c>
      <c r="AD1929">
        <v>0.85970000000000002</v>
      </c>
      <c r="AE1929">
        <v>9.41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 s="6"/>
    </row>
    <row r="1930" spans="1:39" ht="15" hidden="1" customHeight="1" x14ac:dyDescent="0.25">
      <c r="A1930">
        <v>3549</v>
      </c>
      <c r="B1930" t="s">
        <v>94</v>
      </c>
      <c r="C1930" t="s">
        <v>95</v>
      </c>
      <c r="D1930" t="s">
        <v>151</v>
      </c>
      <c r="E1930" t="s">
        <v>640</v>
      </c>
      <c r="F1930" t="s">
        <v>151</v>
      </c>
      <c r="H1930" t="s">
        <v>4265</v>
      </c>
      <c r="I1930" t="s">
        <v>57</v>
      </c>
      <c r="J1930" t="s">
        <v>4266</v>
      </c>
      <c r="K1930">
        <v>421</v>
      </c>
      <c r="L1930">
        <v>421</v>
      </c>
      <c r="M1930">
        <v>0</v>
      </c>
      <c r="N1930">
        <v>390</v>
      </c>
      <c r="O1930">
        <v>0</v>
      </c>
      <c r="P1930">
        <v>446.608</v>
      </c>
      <c r="Q1930">
        <v>476.96800000000002</v>
      </c>
      <c r="R1930">
        <v>20000</v>
      </c>
      <c r="S1930">
        <v>607200</v>
      </c>
      <c r="T1930">
        <v>0</v>
      </c>
      <c r="U1930">
        <v>0</v>
      </c>
      <c r="V1930">
        <v>607200</v>
      </c>
      <c r="W1930">
        <v>930</v>
      </c>
      <c r="X1930">
        <v>549042.84</v>
      </c>
      <c r="Y1930">
        <v>549972.84</v>
      </c>
      <c r="Z1930">
        <v>9.42</v>
      </c>
      <c r="AA1930">
        <v>3236381.21</v>
      </c>
      <c r="AB1930">
        <v>6461319.818</v>
      </c>
      <c r="AC1930">
        <v>0.90580000000000005</v>
      </c>
      <c r="AD1930">
        <v>1.9964999999999999</v>
      </c>
      <c r="AE1930">
        <v>18.809999999999999</v>
      </c>
      <c r="AH1930">
        <v>0</v>
      </c>
      <c r="AI1930">
        <v>0</v>
      </c>
      <c r="AJ1930">
        <v>0</v>
      </c>
      <c r="AK1930">
        <v>3645.8</v>
      </c>
      <c r="AL1930">
        <v>0</v>
      </c>
      <c r="AM1930" s="6"/>
    </row>
    <row r="1931" spans="1:39" ht="15" hidden="1" customHeight="1" x14ac:dyDescent="0.25">
      <c r="A1931">
        <v>3552</v>
      </c>
      <c r="B1931" t="s">
        <v>94</v>
      </c>
      <c r="C1931" t="s">
        <v>95</v>
      </c>
      <c r="D1931" t="s">
        <v>151</v>
      </c>
      <c r="E1931" t="s">
        <v>152</v>
      </c>
      <c r="F1931" t="s">
        <v>151</v>
      </c>
      <c r="H1931" t="s">
        <v>4267</v>
      </c>
      <c r="I1931" t="s">
        <v>57</v>
      </c>
      <c r="J1931" t="s">
        <v>4268</v>
      </c>
      <c r="K1931">
        <v>272</v>
      </c>
      <c r="L1931">
        <v>272</v>
      </c>
      <c r="M1931">
        <v>0</v>
      </c>
      <c r="N1931">
        <v>266</v>
      </c>
      <c r="O1931">
        <v>0</v>
      </c>
      <c r="P1931">
        <v>634.38099999999997</v>
      </c>
      <c r="Q1931">
        <v>657.93299999999999</v>
      </c>
      <c r="R1931">
        <v>20000</v>
      </c>
      <c r="S1931">
        <v>471040</v>
      </c>
      <c r="T1931">
        <v>0</v>
      </c>
      <c r="U1931">
        <v>0</v>
      </c>
      <c r="V1931">
        <v>471040</v>
      </c>
      <c r="W1931">
        <v>78</v>
      </c>
      <c r="X1931">
        <v>426212.87300000002</v>
      </c>
      <c r="Y1931">
        <v>426290.87300000002</v>
      </c>
      <c r="Z1931">
        <v>9.5</v>
      </c>
      <c r="AA1931">
        <v>2503113.02</v>
      </c>
      <c r="AB1931">
        <v>5005622.5</v>
      </c>
      <c r="AC1931">
        <v>0.90500000000000003</v>
      </c>
      <c r="AD1931">
        <v>1.9998</v>
      </c>
      <c r="AE1931">
        <v>19</v>
      </c>
      <c r="AH1931">
        <v>0</v>
      </c>
      <c r="AI1931">
        <v>0</v>
      </c>
      <c r="AJ1931">
        <v>0</v>
      </c>
      <c r="AK1931">
        <v>2422.6</v>
      </c>
      <c r="AL1931">
        <v>0</v>
      </c>
      <c r="AM1931" s="6"/>
    </row>
    <row r="1932" spans="1:39" ht="15" hidden="1" customHeight="1" x14ac:dyDescent="0.25">
      <c r="A1932">
        <v>3555</v>
      </c>
      <c r="B1932" t="s">
        <v>94</v>
      </c>
      <c r="C1932" t="s">
        <v>95</v>
      </c>
      <c r="D1932" t="s">
        <v>3165</v>
      </c>
      <c r="E1932" t="s">
        <v>3166</v>
      </c>
      <c r="F1932" t="s">
        <v>3165</v>
      </c>
      <c r="H1932" t="s">
        <v>4269</v>
      </c>
      <c r="I1932" t="s">
        <v>79</v>
      </c>
      <c r="J1932" t="s">
        <v>4270</v>
      </c>
      <c r="K1932">
        <v>201</v>
      </c>
      <c r="L1932">
        <v>201</v>
      </c>
      <c r="M1932">
        <v>0</v>
      </c>
      <c r="N1932">
        <v>0</v>
      </c>
      <c r="O1932">
        <v>0</v>
      </c>
      <c r="P1932">
        <v>3639.8490000000002</v>
      </c>
      <c r="Q1932">
        <v>3709.9369999999999</v>
      </c>
      <c r="R1932">
        <v>20000</v>
      </c>
      <c r="S1932">
        <v>1401760</v>
      </c>
      <c r="T1932">
        <v>160000</v>
      </c>
      <c r="U1932">
        <v>0</v>
      </c>
      <c r="V1932">
        <v>1561760</v>
      </c>
      <c r="W1932">
        <v>1407052.85</v>
      </c>
      <c r="X1932">
        <v>0</v>
      </c>
      <c r="Y1932">
        <v>1407052.85</v>
      </c>
      <c r="Z1932">
        <v>9.91</v>
      </c>
      <c r="AA1932">
        <v>11143425.49</v>
      </c>
      <c r="AB1932">
        <v>12037646.76</v>
      </c>
      <c r="AC1932">
        <v>0.90090000000000003</v>
      </c>
      <c r="AD1932">
        <v>1.0802</v>
      </c>
      <c r="AE1932">
        <v>10.7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 s="6"/>
    </row>
    <row r="1933" spans="1:39" ht="15" hidden="1" customHeight="1" x14ac:dyDescent="0.25">
      <c r="A1933">
        <v>3558</v>
      </c>
      <c r="B1933" t="s">
        <v>94</v>
      </c>
      <c r="C1933" t="s">
        <v>95</v>
      </c>
      <c r="D1933" t="s">
        <v>3165</v>
      </c>
      <c r="E1933" t="s">
        <v>4260</v>
      </c>
      <c r="F1933" t="s">
        <v>3165</v>
      </c>
      <c r="H1933" t="s">
        <v>4271</v>
      </c>
      <c r="I1933" t="s">
        <v>57</v>
      </c>
      <c r="J1933" t="s">
        <v>4272</v>
      </c>
      <c r="K1933">
        <v>512</v>
      </c>
      <c r="L1933">
        <v>512</v>
      </c>
      <c r="M1933">
        <v>0</v>
      </c>
      <c r="N1933">
        <v>501</v>
      </c>
      <c r="O1933">
        <v>0</v>
      </c>
      <c r="P1933">
        <v>669.45600000000002</v>
      </c>
      <c r="Q1933">
        <v>694.87400000000002</v>
      </c>
      <c r="R1933">
        <v>20000</v>
      </c>
      <c r="S1933">
        <v>508360</v>
      </c>
      <c r="T1933">
        <v>0</v>
      </c>
      <c r="U1933">
        <v>0</v>
      </c>
      <c r="V1933">
        <v>508360</v>
      </c>
      <c r="W1933">
        <v>254</v>
      </c>
      <c r="X1933">
        <v>459811.70400000003</v>
      </c>
      <c r="Y1933">
        <v>460065.70400000003</v>
      </c>
      <c r="Z1933">
        <v>9.5</v>
      </c>
      <c r="AA1933">
        <v>2701793.92</v>
      </c>
      <c r="AB1933">
        <v>5401295.551</v>
      </c>
      <c r="AC1933">
        <v>0.90500000000000003</v>
      </c>
      <c r="AD1933">
        <v>1.9992000000000001</v>
      </c>
      <c r="AE1933">
        <v>18.989999999999998</v>
      </c>
      <c r="AH1933">
        <v>0</v>
      </c>
      <c r="AI1933">
        <v>0</v>
      </c>
      <c r="AJ1933">
        <v>0</v>
      </c>
      <c r="AK1933">
        <v>4741.5</v>
      </c>
      <c r="AL1933">
        <v>0</v>
      </c>
      <c r="AM1933" s="6"/>
    </row>
    <row r="1934" spans="1:39" ht="15" hidden="1" customHeight="1" x14ac:dyDescent="0.25">
      <c r="A1934">
        <v>3562</v>
      </c>
      <c r="B1934" t="s">
        <v>94</v>
      </c>
      <c r="C1934" t="s">
        <v>95</v>
      </c>
      <c r="D1934" t="s">
        <v>3165</v>
      </c>
      <c r="E1934" t="s">
        <v>4260</v>
      </c>
      <c r="F1934" t="s">
        <v>3165</v>
      </c>
      <c r="H1934" t="s">
        <v>4273</v>
      </c>
      <c r="I1934" t="s">
        <v>43</v>
      </c>
      <c r="J1934" t="s">
        <v>4274</v>
      </c>
      <c r="K1934">
        <v>4488</v>
      </c>
      <c r="L1934">
        <v>4488</v>
      </c>
      <c r="M1934">
        <v>0</v>
      </c>
      <c r="N1934">
        <v>0</v>
      </c>
      <c r="O1934">
        <v>0</v>
      </c>
      <c r="P1934">
        <v>1471.57</v>
      </c>
      <c r="Q1934">
        <v>1503.4269999999999</v>
      </c>
      <c r="R1934">
        <v>10000</v>
      </c>
      <c r="S1934">
        <v>318570</v>
      </c>
      <c r="T1934">
        <v>0</v>
      </c>
      <c r="U1934">
        <v>0</v>
      </c>
      <c r="V1934">
        <v>318570</v>
      </c>
      <c r="W1934">
        <v>290789.83</v>
      </c>
      <c r="X1934">
        <v>0</v>
      </c>
      <c r="Y1934">
        <v>290789.83</v>
      </c>
      <c r="Z1934">
        <v>8.7200000000000006</v>
      </c>
      <c r="AA1934">
        <v>3190630.71</v>
      </c>
      <c r="AB1934">
        <v>2759736.88</v>
      </c>
      <c r="AC1934">
        <v>0.91279999999999994</v>
      </c>
      <c r="AD1934">
        <v>0.86499999999999999</v>
      </c>
      <c r="AE1934">
        <v>7.54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 s="6"/>
    </row>
    <row r="1935" spans="1:39" ht="15" hidden="1" customHeight="1" x14ac:dyDescent="0.25">
      <c r="A1935">
        <v>3568</v>
      </c>
      <c r="B1935" t="s">
        <v>52</v>
      </c>
      <c r="C1935" t="s">
        <v>53</v>
      </c>
      <c r="D1935" t="s">
        <v>59</v>
      </c>
      <c r="E1935" t="s">
        <v>2294</v>
      </c>
      <c r="F1935" t="s">
        <v>59</v>
      </c>
      <c r="H1935" t="s">
        <v>4275</v>
      </c>
      <c r="I1935" t="s">
        <v>57</v>
      </c>
      <c r="J1935" t="s">
        <v>4276</v>
      </c>
      <c r="K1935">
        <v>435</v>
      </c>
      <c r="L1935">
        <v>435</v>
      </c>
      <c r="M1935">
        <v>0</v>
      </c>
      <c r="N1935">
        <v>435</v>
      </c>
      <c r="O1935">
        <v>0</v>
      </c>
      <c r="P1935">
        <v>2187.3000000000002</v>
      </c>
      <c r="Q1935">
        <v>2516.6999999999998</v>
      </c>
      <c r="R1935">
        <v>2000</v>
      </c>
      <c r="S1935">
        <v>658800</v>
      </c>
      <c r="T1935">
        <v>0</v>
      </c>
      <c r="U1935">
        <v>0</v>
      </c>
      <c r="V1935">
        <v>658800</v>
      </c>
      <c r="W1935">
        <v>0</v>
      </c>
      <c r="X1935">
        <v>596215.38500000001</v>
      </c>
      <c r="Y1935">
        <v>596215.38500000001</v>
      </c>
      <c r="Z1935">
        <v>9.5</v>
      </c>
      <c r="AA1935">
        <v>3499784.62</v>
      </c>
      <c r="AB1935">
        <v>6999569.0099999998</v>
      </c>
      <c r="AC1935">
        <v>0.90500000000000003</v>
      </c>
      <c r="AD1935">
        <v>2</v>
      </c>
      <c r="AE1935">
        <v>19</v>
      </c>
      <c r="AH1935">
        <v>0</v>
      </c>
      <c r="AI1935">
        <v>0</v>
      </c>
      <c r="AJ1935">
        <v>0</v>
      </c>
      <c r="AK1935">
        <v>3234.5</v>
      </c>
      <c r="AL1935">
        <v>0</v>
      </c>
      <c r="AM1935" s="6"/>
    </row>
    <row r="1936" spans="1:39" ht="15" hidden="1" customHeight="1" x14ac:dyDescent="0.25">
      <c r="A1936">
        <v>3570</v>
      </c>
      <c r="B1936" t="s">
        <v>71</v>
      </c>
      <c r="C1936" t="s">
        <v>108</v>
      </c>
      <c r="D1936" t="s">
        <v>594</v>
      </c>
      <c r="E1936" t="s">
        <v>612</v>
      </c>
      <c r="F1936" t="s">
        <v>594</v>
      </c>
      <c r="H1936" t="s">
        <v>4277</v>
      </c>
      <c r="I1936" t="s">
        <v>43</v>
      </c>
      <c r="J1936" t="s">
        <v>4278</v>
      </c>
      <c r="K1936">
        <v>5779</v>
      </c>
      <c r="L1936">
        <v>5779</v>
      </c>
      <c r="M1936">
        <v>0</v>
      </c>
      <c r="N1936">
        <v>0</v>
      </c>
      <c r="O1936">
        <v>0</v>
      </c>
      <c r="P1936">
        <v>40.345999999999997</v>
      </c>
      <c r="Q1936">
        <v>47.344999999999999</v>
      </c>
      <c r="R1936">
        <v>40000</v>
      </c>
      <c r="S1936">
        <v>279960</v>
      </c>
      <c r="T1936">
        <v>159000</v>
      </c>
      <c r="U1936">
        <v>0</v>
      </c>
      <c r="V1936">
        <v>438960</v>
      </c>
      <c r="W1936">
        <v>424979.06</v>
      </c>
      <c r="X1936">
        <v>0</v>
      </c>
      <c r="Y1936">
        <v>424979.06</v>
      </c>
      <c r="Z1936">
        <v>3.19</v>
      </c>
      <c r="AA1936">
        <v>4980937.04</v>
      </c>
      <c r="AB1936">
        <v>4710560.2699999996</v>
      </c>
      <c r="AC1936">
        <v>0.96809999999999996</v>
      </c>
      <c r="AD1936">
        <v>0.94569999999999999</v>
      </c>
      <c r="AE1936">
        <v>3.02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 s="6"/>
    </row>
    <row r="1937" spans="1:39" ht="15" hidden="1" customHeight="1" x14ac:dyDescent="0.25">
      <c r="A1937">
        <v>3571</v>
      </c>
      <c r="B1937" t="s">
        <v>71</v>
      </c>
      <c r="C1937" t="s">
        <v>108</v>
      </c>
      <c r="D1937" t="s">
        <v>594</v>
      </c>
      <c r="E1937" t="s">
        <v>612</v>
      </c>
      <c r="F1937" t="s">
        <v>594</v>
      </c>
      <c r="H1937" t="s">
        <v>4279</v>
      </c>
      <c r="I1937" t="s">
        <v>43</v>
      </c>
      <c r="J1937" t="s">
        <v>4280</v>
      </c>
      <c r="K1937">
        <v>2167</v>
      </c>
      <c r="L1937">
        <v>2167</v>
      </c>
      <c r="M1937">
        <v>0</v>
      </c>
      <c r="N1937">
        <v>0</v>
      </c>
      <c r="O1937">
        <v>0</v>
      </c>
      <c r="P1937">
        <v>11042.9</v>
      </c>
      <c r="Q1937">
        <v>11207.2</v>
      </c>
      <c r="R1937">
        <v>2000</v>
      </c>
      <c r="S1937">
        <v>328600</v>
      </c>
      <c r="T1937">
        <v>0</v>
      </c>
      <c r="U1937">
        <v>175000</v>
      </c>
      <c r="V1937">
        <v>153600</v>
      </c>
      <c r="W1937">
        <v>143315.4</v>
      </c>
      <c r="X1937">
        <v>0</v>
      </c>
      <c r="Y1937">
        <v>143315.4</v>
      </c>
      <c r="Z1937">
        <v>6.7</v>
      </c>
      <c r="AA1937">
        <v>1691661.36</v>
      </c>
      <c r="AB1937">
        <v>1302577.17</v>
      </c>
      <c r="AC1937">
        <v>0.93300000000000005</v>
      </c>
      <c r="AD1937">
        <v>0.77</v>
      </c>
      <c r="AE1937">
        <v>5.16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 s="6"/>
    </row>
    <row r="1938" spans="1:39" ht="15" hidden="1" customHeight="1" x14ac:dyDescent="0.25">
      <c r="A1938">
        <v>3579</v>
      </c>
      <c r="B1938" t="s">
        <v>71</v>
      </c>
      <c r="C1938" t="s">
        <v>108</v>
      </c>
      <c r="D1938" t="s">
        <v>108</v>
      </c>
      <c r="E1938" t="s">
        <v>134</v>
      </c>
      <c r="F1938" t="s">
        <v>108</v>
      </c>
      <c r="H1938" t="s">
        <v>4281</v>
      </c>
      <c r="I1938" t="s">
        <v>43</v>
      </c>
      <c r="J1938" t="s">
        <v>4282</v>
      </c>
      <c r="K1938">
        <v>2167</v>
      </c>
      <c r="L1938">
        <v>2167</v>
      </c>
      <c r="M1938">
        <v>0</v>
      </c>
      <c r="N1938">
        <v>0</v>
      </c>
      <c r="O1938">
        <v>0</v>
      </c>
      <c r="P1938">
        <v>1253.3040000000001</v>
      </c>
      <c r="Q1938">
        <v>1283.6389999999999</v>
      </c>
      <c r="R1938">
        <v>20000</v>
      </c>
      <c r="S1938">
        <v>606700</v>
      </c>
      <c r="T1938">
        <v>0</v>
      </c>
      <c r="U1938">
        <v>0</v>
      </c>
      <c r="V1938">
        <v>606700</v>
      </c>
      <c r="W1938">
        <v>352589.8</v>
      </c>
      <c r="X1938">
        <v>0</v>
      </c>
      <c r="Y1938">
        <v>352589.8</v>
      </c>
      <c r="Z1938">
        <v>41.88</v>
      </c>
      <c r="AA1938">
        <v>3503463.9</v>
      </c>
      <c r="AB1938">
        <v>3230487.53</v>
      </c>
      <c r="AC1938">
        <v>0.58120000000000005</v>
      </c>
      <c r="AD1938">
        <v>0.92210000000000003</v>
      </c>
      <c r="AE1938">
        <v>38.619999999999997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 s="6"/>
    </row>
    <row r="1939" spans="1:39" ht="15" hidden="1" customHeight="1" x14ac:dyDescent="0.25">
      <c r="A1939">
        <v>3580</v>
      </c>
      <c r="B1939" t="s">
        <v>71</v>
      </c>
      <c r="C1939" t="s">
        <v>108</v>
      </c>
      <c r="D1939" t="s">
        <v>108</v>
      </c>
      <c r="E1939" t="s">
        <v>109</v>
      </c>
      <c r="F1939" t="s">
        <v>108</v>
      </c>
      <c r="H1939" t="s">
        <v>4283</v>
      </c>
      <c r="I1939" t="s">
        <v>43</v>
      </c>
      <c r="J1939" t="s">
        <v>4284</v>
      </c>
      <c r="K1939">
        <v>1121</v>
      </c>
      <c r="L1939">
        <v>1121</v>
      </c>
      <c r="M1939">
        <v>0</v>
      </c>
      <c r="N1939">
        <v>0</v>
      </c>
      <c r="O1939">
        <v>0</v>
      </c>
      <c r="P1939">
        <v>322.32</v>
      </c>
      <c r="Q1939">
        <v>328.55099999999999</v>
      </c>
      <c r="R1939">
        <v>20000</v>
      </c>
      <c r="S1939">
        <v>124620</v>
      </c>
      <c r="T1939">
        <v>0</v>
      </c>
      <c r="U1939">
        <v>0</v>
      </c>
      <c r="V1939">
        <v>124620</v>
      </c>
      <c r="W1939">
        <v>72676.5</v>
      </c>
      <c r="X1939">
        <v>0</v>
      </c>
      <c r="Y1939">
        <v>72676.5</v>
      </c>
      <c r="Z1939">
        <v>41.68</v>
      </c>
      <c r="AA1939">
        <v>838794.47</v>
      </c>
      <c r="AB1939">
        <v>809774.18</v>
      </c>
      <c r="AC1939">
        <v>0.58320000000000005</v>
      </c>
      <c r="AD1939">
        <v>0.96540000000000004</v>
      </c>
      <c r="AE1939">
        <v>40.24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 s="6"/>
    </row>
    <row r="1940" spans="1:39" ht="15" hidden="1" customHeight="1" x14ac:dyDescent="0.25">
      <c r="A1940">
        <v>3582</v>
      </c>
      <c r="B1940" t="s">
        <v>45</v>
      </c>
      <c r="C1940" t="s">
        <v>155</v>
      </c>
      <c r="D1940" t="s">
        <v>912</v>
      </c>
      <c r="E1940" t="s">
        <v>3020</v>
      </c>
      <c r="F1940" t="s">
        <v>912</v>
      </c>
      <c r="H1940" t="s">
        <v>4285</v>
      </c>
      <c r="I1940" t="s">
        <v>50</v>
      </c>
      <c r="J1940" t="s">
        <v>4286</v>
      </c>
      <c r="K1940">
        <v>1151</v>
      </c>
      <c r="L1940">
        <v>1151</v>
      </c>
      <c r="M1940">
        <v>0</v>
      </c>
      <c r="N1940">
        <v>11</v>
      </c>
      <c r="O1940">
        <v>0</v>
      </c>
      <c r="P1940">
        <v>139.4</v>
      </c>
      <c r="Q1940">
        <v>323.60000000000002</v>
      </c>
      <c r="R1940">
        <v>1000</v>
      </c>
      <c r="S1940">
        <v>184200</v>
      </c>
      <c r="T1940">
        <v>0</v>
      </c>
      <c r="U1940">
        <v>100000</v>
      </c>
      <c r="V1940">
        <v>84200</v>
      </c>
      <c r="W1940">
        <v>75945.899999999994</v>
      </c>
      <c r="X1940">
        <v>11929.896000000001</v>
      </c>
      <c r="Y1940">
        <v>87875.796000000002</v>
      </c>
      <c r="Z1940">
        <v>-4.37</v>
      </c>
      <c r="AA1940">
        <v>902405.32</v>
      </c>
      <c r="AB1940">
        <v>790862.25</v>
      </c>
      <c r="AC1940">
        <v>1.0437000000000001</v>
      </c>
      <c r="AD1940">
        <v>0.87639999999999996</v>
      </c>
      <c r="AE1940">
        <v>-3.83</v>
      </c>
      <c r="AH1940">
        <v>0</v>
      </c>
      <c r="AI1940">
        <v>0</v>
      </c>
      <c r="AJ1940">
        <v>0</v>
      </c>
      <c r="AK1940">
        <v>108</v>
      </c>
      <c r="AL1940">
        <v>0</v>
      </c>
      <c r="AM1940" s="6"/>
    </row>
    <row r="1941" spans="1:39" ht="15" hidden="1" customHeight="1" x14ac:dyDescent="0.25">
      <c r="A1941">
        <v>3584</v>
      </c>
      <c r="B1941" t="s">
        <v>71</v>
      </c>
      <c r="C1941" t="s">
        <v>108</v>
      </c>
      <c r="D1941" t="s">
        <v>340</v>
      </c>
      <c r="E1941" t="s">
        <v>963</v>
      </c>
      <c r="F1941" t="s">
        <v>340</v>
      </c>
      <c r="H1941" t="s">
        <v>4287</v>
      </c>
      <c r="I1941" t="s">
        <v>57</v>
      </c>
      <c r="J1941" t="s">
        <v>4288</v>
      </c>
      <c r="K1941">
        <v>1518</v>
      </c>
      <c r="L1941">
        <v>1518</v>
      </c>
      <c r="M1941">
        <v>0</v>
      </c>
      <c r="N1941">
        <v>964</v>
      </c>
      <c r="O1941">
        <v>0</v>
      </c>
      <c r="P1941">
        <v>685.83</v>
      </c>
      <c r="Q1941">
        <v>701.73900000000003</v>
      </c>
      <c r="R1941">
        <v>40000</v>
      </c>
      <c r="S1941">
        <v>636360</v>
      </c>
      <c r="T1941">
        <v>0</v>
      </c>
      <c r="U1941">
        <v>0</v>
      </c>
      <c r="V1941">
        <v>636360</v>
      </c>
      <c r="W1941">
        <v>48756</v>
      </c>
      <c r="X1941">
        <v>1103051.9080000001</v>
      </c>
      <c r="Y1941">
        <v>1151807.9080000001</v>
      </c>
      <c r="Z1941">
        <v>-81</v>
      </c>
      <c r="AA1941">
        <v>6927976.7599999998</v>
      </c>
      <c r="AB1941">
        <v>6968178.7599999998</v>
      </c>
      <c r="AC1941">
        <v>1.81</v>
      </c>
      <c r="AD1941">
        <v>1.0058</v>
      </c>
      <c r="AE1941">
        <v>-81.47</v>
      </c>
      <c r="AH1941">
        <v>0</v>
      </c>
      <c r="AI1941">
        <v>0</v>
      </c>
      <c r="AJ1941">
        <v>0</v>
      </c>
      <c r="AK1941">
        <v>4755.6000000000004</v>
      </c>
      <c r="AL1941">
        <v>0</v>
      </c>
      <c r="AM1941" s="6"/>
    </row>
    <row r="1942" spans="1:39" ht="15" hidden="1" customHeight="1" x14ac:dyDescent="0.25">
      <c r="A1942">
        <v>3587</v>
      </c>
      <c r="B1942" t="s">
        <v>71</v>
      </c>
      <c r="C1942" t="s">
        <v>108</v>
      </c>
      <c r="D1942" t="s">
        <v>340</v>
      </c>
      <c r="E1942" t="s">
        <v>1096</v>
      </c>
      <c r="F1942" t="s">
        <v>340</v>
      </c>
      <c r="H1942" t="s">
        <v>4289</v>
      </c>
      <c r="I1942" t="s">
        <v>43</v>
      </c>
      <c r="J1942" t="s">
        <v>4290</v>
      </c>
      <c r="K1942">
        <v>3943</v>
      </c>
      <c r="L1942">
        <v>3943</v>
      </c>
      <c r="M1942">
        <v>0</v>
      </c>
      <c r="N1942">
        <v>0</v>
      </c>
      <c r="O1942">
        <v>0</v>
      </c>
      <c r="P1942">
        <v>2944.6309999999999</v>
      </c>
      <c r="Q1942">
        <v>3010.386</v>
      </c>
      <c r="R1942">
        <v>10000</v>
      </c>
      <c r="S1942">
        <v>657550</v>
      </c>
      <c r="T1942">
        <v>0</v>
      </c>
      <c r="U1942">
        <v>0</v>
      </c>
      <c r="V1942">
        <v>657550</v>
      </c>
      <c r="W1942">
        <v>395864.22</v>
      </c>
      <c r="X1942">
        <v>0</v>
      </c>
      <c r="Y1942">
        <v>395864.22</v>
      </c>
      <c r="Z1942">
        <v>39.799999999999997</v>
      </c>
      <c r="AA1942">
        <v>4372383.21</v>
      </c>
      <c r="AB1942">
        <v>3559500.49</v>
      </c>
      <c r="AC1942">
        <v>0.60199999999999998</v>
      </c>
      <c r="AD1942">
        <v>0.81410000000000005</v>
      </c>
      <c r="AE1942">
        <v>32.4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 s="6"/>
    </row>
    <row r="1943" spans="1:39" ht="15" hidden="1" customHeight="1" x14ac:dyDescent="0.25">
      <c r="A1943">
        <v>3597</v>
      </c>
      <c r="B1943" t="s">
        <v>45</v>
      </c>
      <c r="C1943" t="s">
        <v>45</v>
      </c>
      <c r="D1943" t="s">
        <v>125</v>
      </c>
      <c r="E1943" t="s">
        <v>126</v>
      </c>
      <c r="F1943" t="s">
        <v>125</v>
      </c>
      <c r="H1943" t="s">
        <v>4291</v>
      </c>
      <c r="I1943" t="s">
        <v>43</v>
      </c>
      <c r="J1943" t="s">
        <v>4292</v>
      </c>
      <c r="K1943">
        <v>4906</v>
      </c>
      <c r="L1943">
        <v>4906</v>
      </c>
      <c r="M1943">
        <v>0</v>
      </c>
      <c r="N1943">
        <v>1</v>
      </c>
      <c r="O1943">
        <v>0</v>
      </c>
      <c r="P1943">
        <v>14904.7</v>
      </c>
      <c r="Q1943">
        <v>15773.8</v>
      </c>
      <c r="R1943">
        <v>1000</v>
      </c>
      <c r="S1943">
        <v>869100</v>
      </c>
      <c r="T1943">
        <v>0</v>
      </c>
      <c r="U1943">
        <v>125000</v>
      </c>
      <c r="V1943">
        <v>744100</v>
      </c>
      <c r="W1943">
        <v>692365.19</v>
      </c>
      <c r="X1943">
        <v>842.745</v>
      </c>
      <c r="Y1943">
        <v>693207.93500000006</v>
      </c>
      <c r="Z1943">
        <v>6.84</v>
      </c>
      <c r="AA1943">
        <v>6695455.9100000001</v>
      </c>
      <c r="AB1943">
        <v>6902240.7529999996</v>
      </c>
      <c r="AC1943">
        <v>0.93159999999999998</v>
      </c>
      <c r="AD1943">
        <v>1.0308999999999999</v>
      </c>
      <c r="AE1943">
        <v>7.05</v>
      </c>
      <c r="AH1943">
        <v>0</v>
      </c>
      <c r="AI1943">
        <v>0</v>
      </c>
      <c r="AJ1943">
        <v>90700</v>
      </c>
      <c r="AK1943">
        <v>5</v>
      </c>
      <c r="AL1943">
        <v>0</v>
      </c>
      <c r="AM1943" s="6"/>
    </row>
    <row r="1944" spans="1:39" ht="15" hidden="1" customHeight="1" x14ac:dyDescent="0.25">
      <c r="A1944">
        <v>3698</v>
      </c>
      <c r="B1944" t="s">
        <v>39</v>
      </c>
      <c r="C1944" t="s">
        <v>216</v>
      </c>
      <c r="D1944" t="s">
        <v>217</v>
      </c>
      <c r="E1944" t="s">
        <v>4251</v>
      </c>
      <c r="F1944" t="s">
        <v>217</v>
      </c>
      <c r="H1944" t="s">
        <v>4293</v>
      </c>
      <c r="I1944" t="s">
        <v>57</v>
      </c>
      <c r="J1944" t="s">
        <v>4294</v>
      </c>
      <c r="K1944">
        <v>476</v>
      </c>
      <c r="L1944">
        <v>476</v>
      </c>
      <c r="M1944">
        <v>0</v>
      </c>
      <c r="N1944">
        <v>475</v>
      </c>
      <c r="O1944">
        <v>0</v>
      </c>
      <c r="P1944">
        <v>928.82</v>
      </c>
      <c r="Q1944">
        <v>961.63</v>
      </c>
      <c r="R1944">
        <v>20000</v>
      </c>
      <c r="S1944">
        <v>656200</v>
      </c>
      <c r="T1944">
        <v>0</v>
      </c>
      <c r="U1944">
        <v>0</v>
      </c>
      <c r="V1944">
        <v>656200</v>
      </c>
      <c r="W1944">
        <v>54</v>
      </c>
      <c r="X1944">
        <v>593806.39500000002</v>
      </c>
      <c r="Y1944">
        <v>593860.39500000002</v>
      </c>
      <c r="Z1944">
        <v>9.5</v>
      </c>
      <c r="AA1944">
        <v>3459466.25</v>
      </c>
      <c r="AB1944">
        <v>3815159.682</v>
      </c>
      <c r="AC1944">
        <v>0.90500000000000003</v>
      </c>
      <c r="AD1944">
        <v>1.1028</v>
      </c>
      <c r="AE1944">
        <v>10.48</v>
      </c>
      <c r="AH1944">
        <v>0</v>
      </c>
      <c r="AI1944">
        <v>0</v>
      </c>
      <c r="AJ1944">
        <v>0</v>
      </c>
      <c r="AK1944">
        <v>4231.5</v>
      </c>
      <c r="AL1944">
        <v>0</v>
      </c>
      <c r="AM1944" s="6"/>
    </row>
    <row r="1945" spans="1:39" ht="15" hidden="1" customHeight="1" x14ac:dyDescent="0.25">
      <c r="A1945">
        <v>3699</v>
      </c>
      <c r="B1945" t="s">
        <v>39</v>
      </c>
      <c r="C1945" t="s">
        <v>216</v>
      </c>
      <c r="D1945" t="s">
        <v>217</v>
      </c>
      <c r="E1945" t="s">
        <v>4251</v>
      </c>
      <c r="F1945" t="s">
        <v>217</v>
      </c>
      <c r="H1945" t="s">
        <v>4295</v>
      </c>
      <c r="I1945" t="s">
        <v>43</v>
      </c>
      <c r="J1945" t="s">
        <v>4296</v>
      </c>
      <c r="K1945">
        <v>2323</v>
      </c>
      <c r="L1945">
        <v>2323</v>
      </c>
      <c r="M1945">
        <v>0</v>
      </c>
      <c r="N1945">
        <v>0</v>
      </c>
      <c r="O1945">
        <v>0</v>
      </c>
      <c r="P1945">
        <v>1517.68</v>
      </c>
      <c r="Q1945">
        <v>1548.25</v>
      </c>
      <c r="R1945">
        <v>10000</v>
      </c>
      <c r="S1945">
        <v>305700</v>
      </c>
      <c r="T1945">
        <v>0</v>
      </c>
      <c r="U1945">
        <v>0</v>
      </c>
      <c r="V1945">
        <v>305700</v>
      </c>
      <c r="W1945">
        <v>111358.75</v>
      </c>
      <c r="X1945">
        <v>0</v>
      </c>
      <c r="Y1945">
        <v>111358.75</v>
      </c>
      <c r="Z1945">
        <v>63.57</v>
      </c>
      <c r="AA1945">
        <v>1469817.5</v>
      </c>
      <c r="AB1945">
        <v>1269265.7</v>
      </c>
      <c r="AC1945">
        <v>0.36430000000000001</v>
      </c>
      <c r="AD1945">
        <v>0.86360000000000003</v>
      </c>
      <c r="AE1945">
        <v>54.9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 s="6"/>
    </row>
    <row r="1946" spans="1:39" ht="15" hidden="1" customHeight="1" x14ac:dyDescent="0.25">
      <c r="A1946">
        <v>3700</v>
      </c>
      <c r="B1946" t="s">
        <v>39</v>
      </c>
      <c r="C1946" t="s">
        <v>216</v>
      </c>
      <c r="D1946" t="s">
        <v>217</v>
      </c>
      <c r="E1946" t="s">
        <v>4251</v>
      </c>
      <c r="F1946" t="s">
        <v>217</v>
      </c>
      <c r="H1946" t="s">
        <v>4297</v>
      </c>
      <c r="I1946" t="s">
        <v>57</v>
      </c>
      <c r="J1946" t="s">
        <v>4298</v>
      </c>
      <c r="K1946">
        <v>372</v>
      </c>
      <c r="L1946">
        <v>372</v>
      </c>
      <c r="M1946">
        <v>0</v>
      </c>
      <c r="N1946">
        <v>372</v>
      </c>
      <c r="O1946">
        <v>0</v>
      </c>
      <c r="P1946">
        <v>676.87</v>
      </c>
      <c r="Q1946">
        <v>704.86</v>
      </c>
      <c r="R1946">
        <v>20000</v>
      </c>
      <c r="S1946">
        <v>559800</v>
      </c>
      <c r="T1946">
        <v>0</v>
      </c>
      <c r="U1946">
        <v>0</v>
      </c>
      <c r="V1946">
        <v>559800</v>
      </c>
      <c r="W1946">
        <v>0</v>
      </c>
      <c r="X1946">
        <v>506617.92200000002</v>
      </c>
      <c r="Y1946">
        <v>506617.92200000002</v>
      </c>
      <c r="Z1946">
        <v>9.5</v>
      </c>
      <c r="AA1946">
        <v>2948949.96</v>
      </c>
      <c r="AB1946">
        <v>2999784.9530000002</v>
      </c>
      <c r="AC1946">
        <v>0.90500000000000003</v>
      </c>
      <c r="AD1946">
        <v>1.0172000000000001</v>
      </c>
      <c r="AE1946">
        <v>9.66</v>
      </c>
      <c r="AH1946">
        <v>0</v>
      </c>
      <c r="AI1946">
        <v>0</v>
      </c>
      <c r="AJ1946">
        <v>0</v>
      </c>
      <c r="AK1946">
        <v>3217.5</v>
      </c>
      <c r="AL1946">
        <v>0</v>
      </c>
      <c r="AM1946" s="6"/>
    </row>
    <row r="1947" spans="1:39" ht="15" hidden="1" customHeight="1" x14ac:dyDescent="0.25">
      <c r="A1947">
        <v>3701</v>
      </c>
      <c r="B1947" t="s">
        <v>39</v>
      </c>
      <c r="C1947" t="s">
        <v>216</v>
      </c>
      <c r="D1947" t="s">
        <v>217</v>
      </c>
      <c r="E1947" t="s">
        <v>4251</v>
      </c>
      <c r="F1947" t="s">
        <v>217</v>
      </c>
      <c r="H1947" t="s">
        <v>4299</v>
      </c>
      <c r="I1947" t="s">
        <v>57</v>
      </c>
      <c r="J1947" t="s">
        <v>4300</v>
      </c>
      <c r="K1947">
        <v>359</v>
      </c>
      <c r="L1947">
        <v>359</v>
      </c>
      <c r="M1947">
        <v>0</v>
      </c>
      <c r="N1947">
        <v>356</v>
      </c>
      <c r="O1947">
        <v>0</v>
      </c>
      <c r="P1947">
        <v>1092.04</v>
      </c>
      <c r="Q1947">
        <v>1125.07</v>
      </c>
      <c r="R1947">
        <v>20000</v>
      </c>
      <c r="S1947">
        <v>660600</v>
      </c>
      <c r="T1947">
        <v>0</v>
      </c>
      <c r="U1947">
        <v>0</v>
      </c>
      <c r="V1947">
        <v>660600</v>
      </c>
      <c r="W1947">
        <v>181</v>
      </c>
      <c r="X1947">
        <v>597661.92000000004</v>
      </c>
      <c r="Y1947">
        <v>597842.92000000004</v>
      </c>
      <c r="Z1947">
        <v>9.5</v>
      </c>
      <c r="AA1947">
        <v>3489887.98</v>
      </c>
      <c r="AB1947">
        <v>4641634.4919999996</v>
      </c>
      <c r="AC1947">
        <v>0.90500000000000003</v>
      </c>
      <c r="AD1947">
        <v>1.33</v>
      </c>
      <c r="AE1947">
        <v>12.64</v>
      </c>
      <c r="AH1947">
        <v>0</v>
      </c>
      <c r="AI1947">
        <v>0</v>
      </c>
      <c r="AJ1947">
        <v>0</v>
      </c>
      <c r="AK1947">
        <v>3180</v>
      </c>
      <c r="AL1947">
        <v>0</v>
      </c>
      <c r="AM1947" s="6"/>
    </row>
    <row r="1948" spans="1:39" ht="15" hidden="1" customHeight="1" x14ac:dyDescent="0.25">
      <c r="A1948">
        <v>3702</v>
      </c>
      <c r="B1948" t="s">
        <v>39</v>
      </c>
      <c r="C1948" t="s">
        <v>216</v>
      </c>
      <c r="D1948" t="s">
        <v>217</v>
      </c>
      <c r="E1948" t="s">
        <v>2374</v>
      </c>
      <c r="F1948" t="s">
        <v>217</v>
      </c>
      <c r="H1948" t="s">
        <v>4301</v>
      </c>
      <c r="I1948" t="s">
        <v>57</v>
      </c>
      <c r="J1948" t="s">
        <v>4302</v>
      </c>
      <c r="K1948">
        <v>397</v>
      </c>
      <c r="L1948">
        <v>397</v>
      </c>
      <c r="M1948">
        <v>0</v>
      </c>
      <c r="N1948">
        <v>396</v>
      </c>
      <c r="O1948">
        <v>0</v>
      </c>
      <c r="P1948">
        <v>932.25300000000004</v>
      </c>
      <c r="Q1948">
        <v>960.60500000000002</v>
      </c>
      <c r="R1948">
        <v>30000</v>
      </c>
      <c r="S1948">
        <v>850560</v>
      </c>
      <c r="T1948">
        <v>0</v>
      </c>
      <c r="U1948">
        <v>0</v>
      </c>
      <c r="V1948">
        <v>850560</v>
      </c>
      <c r="W1948">
        <v>40</v>
      </c>
      <c r="X1948">
        <v>711500</v>
      </c>
      <c r="Y1948">
        <v>711540</v>
      </c>
      <c r="Z1948">
        <v>16.34</v>
      </c>
      <c r="AA1948">
        <v>4176893.04</v>
      </c>
      <c r="AB1948">
        <v>8353396.04</v>
      </c>
      <c r="AC1948">
        <v>0.83660000000000001</v>
      </c>
      <c r="AD1948">
        <v>1.9999</v>
      </c>
      <c r="AE1948">
        <v>32.68</v>
      </c>
      <c r="AH1948">
        <v>0</v>
      </c>
      <c r="AI1948">
        <v>0</v>
      </c>
      <c r="AJ1948">
        <v>0</v>
      </c>
      <c r="AK1948">
        <v>3557.5</v>
      </c>
      <c r="AL1948">
        <v>0</v>
      </c>
      <c r="AM1948" s="6"/>
    </row>
    <row r="1949" spans="1:39" ht="15" hidden="1" customHeight="1" x14ac:dyDescent="0.25">
      <c r="A1949">
        <v>3703</v>
      </c>
      <c r="B1949" t="s">
        <v>39</v>
      </c>
      <c r="C1949" t="s">
        <v>187</v>
      </c>
      <c r="D1949" t="s">
        <v>188</v>
      </c>
      <c r="E1949" t="s">
        <v>2667</v>
      </c>
      <c r="F1949" t="s">
        <v>188</v>
      </c>
      <c r="H1949" t="s">
        <v>4303</v>
      </c>
      <c r="I1949" t="s">
        <v>57</v>
      </c>
      <c r="J1949" t="s">
        <v>4304</v>
      </c>
      <c r="K1949">
        <v>504</v>
      </c>
      <c r="L1949">
        <v>504</v>
      </c>
      <c r="M1949">
        <v>0</v>
      </c>
      <c r="N1949">
        <v>504</v>
      </c>
      <c r="O1949">
        <v>0</v>
      </c>
      <c r="P1949">
        <v>1162.126</v>
      </c>
      <c r="Q1949">
        <v>1202.4649999999999</v>
      </c>
      <c r="R1949">
        <v>20000</v>
      </c>
      <c r="S1949">
        <v>806780</v>
      </c>
      <c r="T1949">
        <v>60000</v>
      </c>
      <c r="U1949">
        <v>0</v>
      </c>
      <c r="V1949">
        <v>866780</v>
      </c>
      <c r="W1949">
        <v>0</v>
      </c>
      <c r="X1949">
        <v>730136.36600000004</v>
      </c>
      <c r="Y1949">
        <v>730136.36600000004</v>
      </c>
      <c r="Z1949">
        <v>15.76</v>
      </c>
      <c r="AA1949">
        <v>4285899.42</v>
      </c>
      <c r="AB1949">
        <v>8573510.8770000003</v>
      </c>
      <c r="AC1949">
        <v>0.84240000000000004</v>
      </c>
      <c r="AD1949">
        <v>2.0004</v>
      </c>
      <c r="AE1949">
        <v>31.53</v>
      </c>
      <c r="AH1949">
        <v>0</v>
      </c>
      <c r="AI1949">
        <v>0</v>
      </c>
      <c r="AJ1949">
        <v>0</v>
      </c>
      <c r="AK1949">
        <v>3966.3</v>
      </c>
      <c r="AL1949">
        <v>0</v>
      </c>
      <c r="AM1949" s="6"/>
    </row>
    <row r="1950" spans="1:39" ht="15" hidden="1" customHeight="1" x14ac:dyDescent="0.25">
      <c r="A1950">
        <v>3704</v>
      </c>
      <c r="B1950" t="s">
        <v>39</v>
      </c>
      <c r="C1950" t="s">
        <v>216</v>
      </c>
      <c r="D1950" t="s">
        <v>217</v>
      </c>
      <c r="E1950" t="s">
        <v>2374</v>
      </c>
      <c r="F1950" t="s">
        <v>217</v>
      </c>
      <c r="H1950" t="s">
        <v>4305</v>
      </c>
      <c r="I1950" t="s">
        <v>57</v>
      </c>
      <c r="J1950" t="s">
        <v>4306</v>
      </c>
      <c r="K1950">
        <v>436</v>
      </c>
      <c r="L1950">
        <v>436</v>
      </c>
      <c r="M1950">
        <v>0</v>
      </c>
      <c r="N1950">
        <v>434</v>
      </c>
      <c r="O1950">
        <v>0</v>
      </c>
      <c r="P1950">
        <v>823.41499999999996</v>
      </c>
      <c r="Q1950">
        <v>851.63300000000004</v>
      </c>
      <c r="R1950">
        <v>20000</v>
      </c>
      <c r="S1950">
        <v>564360</v>
      </c>
      <c r="T1950">
        <v>0</v>
      </c>
      <c r="U1950">
        <v>0</v>
      </c>
      <c r="V1950">
        <v>564360</v>
      </c>
      <c r="W1950">
        <v>407</v>
      </c>
      <c r="X1950">
        <v>510337.99800000002</v>
      </c>
      <c r="Y1950">
        <v>510744.99800000002</v>
      </c>
      <c r="Z1950">
        <v>9.5</v>
      </c>
      <c r="AA1950">
        <v>2998820.95</v>
      </c>
      <c r="AB1950">
        <v>5991369.034</v>
      </c>
      <c r="AC1950">
        <v>0.90500000000000003</v>
      </c>
      <c r="AD1950">
        <v>1.9979</v>
      </c>
      <c r="AE1950">
        <v>18.98</v>
      </c>
      <c r="AH1950">
        <v>0</v>
      </c>
      <c r="AI1950">
        <v>0</v>
      </c>
      <c r="AJ1950">
        <v>0</v>
      </c>
      <c r="AK1950">
        <v>3103</v>
      </c>
      <c r="AL1950">
        <v>0</v>
      </c>
      <c r="AM1950" s="6"/>
    </row>
    <row r="1951" spans="1:39" ht="15" hidden="1" customHeight="1" x14ac:dyDescent="0.25">
      <c r="A1951">
        <v>3705</v>
      </c>
      <c r="B1951" t="s">
        <v>39</v>
      </c>
      <c r="C1951" t="s">
        <v>216</v>
      </c>
      <c r="D1951" t="s">
        <v>217</v>
      </c>
      <c r="E1951" t="s">
        <v>2374</v>
      </c>
      <c r="F1951" t="s">
        <v>217</v>
      </c>
      <c r="H1951" t="s">
        <v>4307</v>
      </c>
      <c r="I1951" t="s">
        <v>57</v>
      </c>
      <c r="J1951" t="s">
        <v>4308</v>
      </c>
      <c r="K1951">
        <v>484</v>
      </c>
      <c r="L1951">
        <v>484</v>
      </c>
      <c r="M1951">
        <v>0</v>
      </c>
      <c r="N1951">
        <v>480</v>
      </c>
      <c r="O1951">
        <v>0</v>
      </c>
      <c r="P1951">
        <v>755.89300000000003</v>
      </c>
      <c r="Q1951">
        <v>781.28099999999995</v>
      </c>
      <c r="R1951">
        <v>20000</v>
      </c>
      <c r="S1951">
        <v>507760</v>
      </c>
      <c r="T1951">
        <v>0</v>
      </c>
      <c r="U1951">
        <v>0</v>
      </c>
      <c r="V1951">
        <v>507760</v>
      </c>
      <c r="W1951">
        <v>7</v>
      </c>
      <c r="X1951">
        <v>459516.85499999998</v>
      </c>
      <c r="Y1951">
        <v>459523.85499999998</v>
      </c>
      <c r="Z1951">
        <v>9.5</v>
      </c>
      <c r="AA1951">
        <v>2697571.53</v>
      </c>
      <c r="AB1951">
        <v>5394727.3949999996</v>
      </c>
      <c r="AC1951">
        <v>0.90500000000000003</v>
      </c>
      <c r="AD1951">
        <v>1.9998</v>
      </c>
      <c r="AE1951">
        <v>19</v>
      </c>
      <c r="AH1951">
        <v>0</v>
      </c>
      <c r="AI1951">
        <v>0</v>
      </c>
      <c r="AJ1951">
        <v>0</v>
      </c>
      <c r="AK1951">
        <v>3692.5</v>
      </c>
      <c r="AL1951">
        <v>0</v>
      </c>
      <c r="AM1951" s="6"/>
    </row>
    <row r="1952" spans="1:39" ht="15" hidden="1" customHeight="1" x14ac:dyDescent="0.25">
      <c r="A1952">
        <v>3706</v>
      </c>
      <c r="B1952" t="s">
        <v>39</v>
      </c>
      <c r="C1952" t="s">
        <v>216</v>
      </c>
      <c r="D1952" t="s">
        <v>217</v>
      </c>
      <c r="E1952" t="s">
        <v>2374</v>
      </c>
      <c r="F1952" t="s">
        <v>217</v>
      </c>
      <c r="H1952" t="s">
        <v>4309</v>
      </c>
      <c r="I1952" t="s">
        <v>2321</v>
      </c>
      <c r="J1952" t="s">
        <v>4310</v>
      </c>
      <c r="K1952">
        <v>7</v>
      </c>
      <c r="L1952">
        <v>7</v>
      </c>
      <c r="M1952">
        <v>0</v>
      </c>
      <c r="N1952">
        <v>0</v>
      </c>
      <c r="O1952">
        <v>0</v>
      </c>
      <c r="P1952">
        <v>191.398</v>
      </c>
      <c r="Q1952">
        <v>193.80799999999999</v>
      </c>
      <c r="R1952">
        <v>20000</v>
      </c>
      <c r="S1952">
        <v>48200</v>
      </c>
      <c r="T1952">
        <v>0</v>
      </c>
      <c r="U1952">
        <v>0</v>
      </c>
      <c r="V1952">
        <v>48200</v>
      </c>
      <c r="W1952">
        <v>16905</v>
      </c>
      <c r="X1952">
        <v>0</v>
      </c>
      <c r="Y1952">
        <v>16905</v>
      </c>
      <c r="Z1952">
        <v>64.930000000000007</v>
      </c>
      <c r="AA1952">
        <v>167495</v>
      </c>
      <c r="AB1952">
        <v>162039</v>
      </c>
      <c r="AC1952">
        <v>0.35070000000000001</v>
      </c>
      <c r="AD1952">
        <v>0.96740000000000004</v>
      </c>
      <c r="AE1952">
        <v>62.81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 s="6"/>
    </row>
    <row r="1953" spans="1:39" ht="15" hidden="1" customHeight="1" x14ac:dyDescent="0.25">
      <c r="A1953">
        <v>3707</v>
      </c>
      <c r="B1953" t="s">
        <v>39</v>
      </c>
      <c r="C1953" t="s">
        <v>216</v>
      </c>
      <c r="D1953" t="s">
        <v>217</v>
      </c>
      <c r="E1953" t="s">
        <v>2374</v>
      </c>
      <c r="F1953" t="s">
        <v>217</v>
      </c>
      <c r="H1953" t="s">
        <v>4311</v>
      </c>
      <c r="I1953" t="s">
        <v>57</v>
      </c>
      <c r="J1953" t="s">
        <v>4312</v>
      </c>
      <c r="K1953">
        <v>324</v>
      </c>
      <c r="L1953">
        <v>324</v>
      </c>
      <c r="M1953">
        <v>0</v>
      </c>
      <c r="N1953">
        <v>322</v>
      </c>
      <c r="O1953">
        <v>0</v>
      </c>
      <c r="P1953">
        <v>770.83100000000002</v>
      </c>
      <c r="Q1953">
        <v>786.375</v>
      </c>
      <c r="R1953">
        <v>20000</v>
      </c>
      <c r="S1953">
        <v>310880</v>
      </c>
      <c r="T1953">
        <v>0</v>
      </c>
      <c r="U1953">
        <v>0</v>
      </c>
      <c r="V1953">
        <v>310880</v>
      </c>
      <c r="W1953">
        <v>206</v>
      </c>
      <c r="X1953">
        <v>281139.67800000001</v>
      </c>
      <c r="Y1953">
        <v>281345.67800000001</v>
      </c>
      <c r="Z1953">
        <v>9.5</v>
      </c>
      <c r="AA1953">
        <v>1651483.81</v>
      </c>
      <c r="AB1953">
        <v>3249072.281</v>
      </c>
      <c r="AC1953">
        <v>0.90500000000000003</v>
      </c>
      <c r="AD1953">
        <v>1.9674</v>
      </c>
      <c r="AE1953">
        <v>18.690000000000001</v>
      </c>
      <c r="AH1953">
        <v>0</v>
      </c>
      <c r="AI1953">
        <v>0</v>
      </c>
      <c r="AJ1953">
        <v>0</v>
      </c>
      <c r="AK1953">
        <v>2841</v>
      </c>
      <c r="AL1953">
        <v>0</v>
      </c>
      <c r="AM1953" s="6"/>
    </row>
    <row r="1954" spans="1:39" ht="15" hidden="1" customHeight="1" x14ac:dyDescent="0.25">
      <c r="A1954">
        <v>3708</v>
      </c>
      <c r="B1954" t="s">
        <v>39</v>
      </c>
      <c r="C1954" t="s">
        <v>216</v>
      </c>
      <c r="D1954" t="s">
        <v>217</v>
      </c>
      <c r="E1954" t="s">
        <v>2374</v>
      </c>
      <c r="F1954" t="s">
        <v>217</v>
      </c>
      <c r="H1954" t="s">
        <v>4313</v>
      </c>
      <c r="I1954" t="s">
        <v>57</v>
      </c>
      <c r="J1954" t="s">
        <v>4314</v>
      </c>
      <c r="K1954">
        <v>333</v>
      </c>
      <c r="L1954">
        <v>333</v>
      </c>
      <c r="M1954">
        <v>0</v>
      </c>
      <c r="N1954">
        <v>289</v>
      </c>
      <c r="O1954">
        <v>0</v>
      </c>
      <c r="P1954">
        <v>623.52200000000005</v>
      </c>
      <c r="Q1954">
        <v>648.66700000000003</v>
      </c>
      <c r="R1954">
        <v>20000</v>
      </c>
      <c r="S1954">
        <v>502900</v>
      </c>
      <c r="T1954">
        <v>0</v>
      </c>
      <c r="U1954">
        <v>0</v>
      </c>
      <c r="V1954">
        <v>502900</v>
      </c>
      <c r="W1954">
        <v>686</v>
      </c>
      <c r="X1954">
        <v>454438.81099999999</v>
      </c>
      <c r="Y1954">
        <v>455124.81099999999</v>
      </c>
      <c r="Z1954">
        <v>9.5</v>
      </c>
      <c r="AA1954">
        <v>2678893.23</v>
      </c>
      <c r="AB1954">
        <v>5342590.0530000003</v>
      </c>
      <c r="AC1954">
        <v>0.90500000000000003</v>
      </c>
      <c r="AD1954">
        <v>1.9943</v>
      </c>
      <c r="AE1954">
        <v>18.95</v>
      </c>
      <c r="AH1954">
        <v>0</v>
      </c>
      <c r="AI1954">
        <v>0</v>
      </c>
      <c r="AJ1954">
        <v>0</v>
      </c>
      <c r="AK1954">
        <v>2590</v>
      </c>
      <c r="AL1954">
        <v>0</v>
      </c>
      <c r="AM1954" s="6"/>
    </row>
    <row r="1955" spans="1:39" ht="15" hidden="1" customHeight="1" x14ac:dyDescent="0.25">
      <c r="A1955">
        <v>3710</v>
      </c>
      <c r="B1955" t="s">
        <v>39</v>
      </c>
      <c r="C1955" t="s">
        <v>216</v>
      </c>
      <c r="D1955" t="s">
        <v>217</v>
      </c>
      <c r="E1955" t="s">
        <v>2987</v>
      </c>
      <c r="F1955" t="s">
        <v>217</v>
      </c>
      <c r="H1955" t="s">
        <v>4315</v>
      </c>
      <c r="I1955" t="s">
        <v>57</v>
      </c>
      <c r="J1955" t="s">
        <v>4316</v>
      </c>
      <c r="K1955">
        <v>615</v>
      </c>
      <c r="L1955">
        <v>615</v>
      </c>
      <c r="M1955">
        <v>0</v>
      </c>
      <c r="N1955">
        <v>614</v>
      </c>
      <c r="O1955">
        <v>0</v>
      </c>
      <c r="P1955">
        <v>822.47900000000004</v>
      </c>
      <c r="Q1955">
        <v>846.91</v>
      </c>
      <c r="R1955">
        <v>20000</v>
      </c>
      <c r="S1955">
        <v>488620</v>
      </c>
      <c r="T1955">
        <v>0</v>
      </c>
      <c r="U1955">
        <v>0</v>
      </c>
      <c r="V1955">
        <v>488620</v>
      </c>
      <c r="W1955">
        <v>11</v>
      </c>
      <c r="X1955">
        <v>442190.95199999999</v>
      </c>
      <c r="Y1955">
        <v>442201.95199999999</v>
      </c>
      <c r="Z1955">
        <v>9.5</v>
      </c>
      <c r="AA1955">
        <v>2595811.12</v>
      </c>
      <c r="AB1955">
        <v>5186673.0719999997</v>
      </c>
      <c r="AC1955">
        <v>0.90500000000000003</v>
      </c>
      <c r="AD1955">
        <v>1.9981</v>
      </c>
      <c r="AE1955">
        <v>18.98</v>
      </c>
      <c r="AH1955">
        <v>0</v>
      </c>
      <c r="AI1955">
        <v>0</v>
      </c>
      <c r="AJ1955">
        <v>0</v>
      </c>
      <c r="AK1955">
        <v>4056.5</v>
      </c>
      <c r="AL1955">
        <v>0</v>
      </c>
      <c r="AM1955" s="6"/>
    </row>
    <row r="1956" spans="1:39" ht="15" hidden="1" customHeight="1" x14ac:dyDescent="0.25">
      <c r="A1956">
        <v>3711</v>
      </c>
      <c r="B1956" t="s">
        <v>39</v>
      </c>
      <c r="C1956" t="s">
        <v>216</v>
      </c>
      <c r="D1956" t="s">
        <v>217</v>
      </c>
      <c r="E1956" t="s">
        <v>2987</v>
      </c>
      <c r="F1956" t="s">
        <v>217</v>
      </c>
      <c r="H1956" t="s">
        <v>4317</v>
      </c>
      <c r="I1956" t="s">
        <v>57</v>
      </c>
      <c r="J1956" t="s">
        <v>4318</v>
      </c>
      <c r="K1956">
        <v>173</v>
      </c>
      <c r="L1956">
        <v>173</v>
      </c>
      <c r="M1956">
        <v>0</v>
      </c>
      <c r="N1956">
        <v>170</v>
      </c>
      <c r="O1956">
        <v>0</v>
      </c>
      <c r="P1956">
        <v>3853.27</v>
      </c>
      <c r="Q1956">
        <v>4097.38</v>
      </c>
      <c r="R1956">
        <v>2000</v>
      </c>
      <c r="S1956">
        <v>488220</v>
      </c>
      <c r="T1956">
        <v>0</v>
      </c>
      <c r="U1956">
        <v>0</v>
      </c>
      <c r="V1956">
        <v>488220</v>
      </c>
      <c r="W1956">
        <v>20</v>
      </c>
      <c r="X1956">
        <v>303900</v>
      </c>
      <c r="Y1956">
        <v>303920</v>
      </c>
      <c r="Z1956">
        <v>37.75</v>
      </c>
      <c r="AA1956">
        <v>1782053</v>
      </c>
      <c r="AB1956">
        <v>3303162</v>
      </c>
      <c r="AC1956">
        <v>0.62250000000000005</v>
      </c>
      <c r="AD1956">
        <v>1.8535999999999999</v>
      </c>
      <c r="AE1956">
        <v>69.97</v>
      </c>
      <c r="AH1956">
        <v>0</v>
      </c>
      <c r="AI1956">
        <v>0</v>
      </c>
      <c r="AJ1956">
        <v>0</v>
      </c>
      <c r="AK1956">
        <v>1519.5</v>
      </c>
      <c r="AL1956">
        <v>0</v>
      </c>
      <c r="AM1956" s="6"/>
    </row>
    <row r="1957" spans="1:39" ht="15" hidden="1" customHeight="1" x14ac:dyDescent="0.25">
      <c r="A1957">
        <v>3712</v>
      </c>
      <c r="B1957" t="s">
        <v>39</v>
      </c>
      <c r="C1957" t="s">
        <v>216</v>
      </c>
      <c r="D1957" t="s">
        <v>217</v>
      </c>
      <c r="E1957" t="s">
        <v>2987</v>
      </c>
      <c r="F1957" t="s">
        <v>217</v>
      </c>
      <c r="H1957" t="s">
        <v>4319</v>
      </c>
      <c r="I1957" t="s">
        <v>57</v>
      </c>
      <c r="J1957" t="s">
        <v>4320</v>
      </c>
      <c r="K1957">
        <v>203</v>
      </c>
      <c r="L1957">
        <v>203</v>
      </c>
      <c r="M1957">
        <v>0</v>
      </c>
      <c r="N1957">
        <v>202</v>
      </c>
      <c r="O1957">
        <v>0</v>
      </c>
      <c r="P1957">
        <v>105.01300000000001</v>
      </c>
      <c r="Q1957">
        <v>112.123</v>
      </c>
      <c r="R1957">
        <v>20000</v>
      </c>
      <c r="S1957">
        <v>142200</v>
      </c>
      <c r="T1957">
        <v>0</v>
      </c>
      <c r="U1957">
        <v>0</v>
      </c>
      <c r="V1957">
        <v>142200</v>
      </c>
      <c r="W1957">
        <v>26</v>
      </c>
      <c r="X1957">
        <v>128665.558</v>
      </c>
      <c r="Y1957">
        <v>128691.558</v>
      </c>
      <c r="Z1957">
        <v>9.5</v>
      </c>
      <c r="AA1957">
        <v>750071.84</v>
      </c>
      <c r="AB1957">
        <v>861098.43700000003</v>
      </c>
      <c r="AC1957">
        <v>0.90500000000000003</v>
      </c>
      <c r="AD1957">
        <v>1.1479999999999999</v>
      </c>
      <c r="AE1957">
        <v>10.91</v>
      </c>
      <c r="AH1957">
        <v>0</v>
      </c>
      <c r="AI1957">
        <v>0</v>
      </c>
      <c r="AJ1957">
        <v>0</v>
      </c>
      <c r="AK1957">
        <v>1585</v>
      </c>
      <c r="AL1957">
        <v>0</v>
      </c>
      <c r="AM1957" s="6"/>
    </row>
    <row r="1958" spans="1:39" ht="15" hidden="1" customHeight="1" x14ac:dyDescent="0.25">
      <c r="A1958">
        <v>3713</v>
      </c>
      <c r="B1958" t="s">
        <v>39</v>
      </c>
      <c r="C1958" t="s">
        <v>216</v>
      </c>
      <c r="D1958" t="s">
        <v>217</v>
      </c>
      <c r="E1958" t="s">
        <v>2987</v>
      </c>
      <c r="F1958" t="s">
        <v>217</v>
      </c>
      <c r="H1958" t="s">
        <v>4321</v>
      </c>
      <c r="I1958" t="s">
        <v>57</v>
      </c>
      <c r="J1958" t="s">
        <v>4322</v>
      </c>
      <c r="K1958">
        <v>393</v>
      </c>
      <c r="L1958">
        <v>393</v>
      </c>
      <c r="M1958">
        <v>0</v>
      </c>
      <c r="N1958">
        <v>387</v>
      </c>
      <c r="O1958">
        <v>0</v>
      </c>
      <c r="P1958">
        <v>504.892</v>
      </c>
      <c r="Q1958">
        <v>524.90300000000002</v>
      </c>
      <c r="R1958">
        <v>20000</v>
      </c>
      <c r="S1958">
        <v>400220</v>
      </c>
      <c r="T1958">
        <v>0</v>
      </c>
      <c r="U1958">
        <v>0</v>
      </c>
      <c r="V1958">
        <v>400220</v>
      </c>
      <c r="W1958">
        <v>162</v>
      </c>
      <c r="X1958">
        <v>362037.89899999998</v>
      </c>
      <c r="Y1958">
        <v>362199.89899999998</v>
      </c>
      <c r="Z1958">
        <v>9.5</v>
      </c>
      <c r="AA1958">
        <v>2127181.86</v>
      </c>
      <c r="AB1958">
        <v>4252144.38</v>
      </c>
      <c r="AC1958">
        <v>0.90500000000000003</v>
      </c>
      <c r="AD1958">
        <v>1.9990000000000001</v>
      </c>
      <c r="AE1958">
        <v>18.989999999999998</v>
      </c>
      <c r="AH1958">
        <v>0</v>
      </c>
      <c r="AI1958">
        <v>0</v>
      </c>
      <c r="AJ1958">
        <v>0</v>
      </c>
      <c r="AK1958">
        <v>2643.5</v>
      </c>
      <c r="AL1958">
        <v>0</v>
      </c>
      <c r="AM1958" s="6"/>
    </row>
    <row r="1959" spans="1:39" ht="15" hidden="1" customHeight="1" x14ac:dyDescent="0.25">
      <c r="A1959">
        <v>3714</v>
      </c>
      <c r="B1959" t="s">
        <v>39</v>
      </c>
      <c r="C1959" t="s">
        <v>216</v>
      </c>
      <c r="D1959" t="s">
        <v>217</v>
      </c>
      <c r="E1959" t="s">
        <v>2987</v>
      </c>
      <c r="F1959" t="s">
        <v>217</v>
      </c>
      <c r="H1959" t="s">
        <v>4323</v>
      </c>
      <c r="I1959" t="s">
        <v>57</v>
      </c>
      <c r="J1959" t="s">
        <v>4324</v>
      </c>
      <c r="K1959">
        <v>394</v>
      </c>
      <c r="L1959">
        <v>394</v>
      </c>
      <c r="M1959">
        <v>0</v>
      </c>
      <c r="N1959">
        <v>388</v>
      </c>
      <c r="O1959">
        <v>0</v>
      </c>
      <c r="P1959">
        <v>660.97500000000002</v>
      </c>
      <c r="Q1959">
        <v>685.07500000000005</v>
      </c>
      <c r="R1959">
        <v>20000</v>
      </c>
      <c r="S1959">
        <v>482000</v>
      </c>
      <c r="T1959">
        <v>0</v>
      </c>
      <c r="U1959">
        <v>0</v>
      </c>
      <c r="V1959">
        <v>482000</v>
      </c>
      <c r="W1959">
        <v>167</v>
      </c>
      <c r="X1959">
        <v>436041.79599999997</v>
      </c>
      <c r="Y1959">
        <v>436208.79599999997</v>
      </c>
      <c r="Z1959">
        <v>9.5</v>
      </c>
      <c r="AA1959">
        <v>2561906.81</v>
      </c>
      <c r="AB1959">
        <v>5101724.8679999998</v>
      </c>
      <c r="AC1959">
        <v>0.90500000000000003</v>
      </c>
      <c r="AD1959">
        <v>1.9914000000000001</v>
      </c>
      <c r="AE1959">
        <v>18.920000000000002</v>
      </c>
      <c r="AH1959">
        <v>0</v>
      </c>
      <c r="AI1959">
        <v>0</v>
      </c>
      <c r="AJ1959">
        <v>0</v>
      </c>
      <c r="AK1959">
        <v>2939</v>
      </c>
      <c r="AL1959">
        <v>0</v>
      </c>
      <c r="AM1959" s="6"/>
    </row>
    <row r="1960" spans="1:39" ht="15" hidden="1" customHeight="1" x14ac:dyDescent="0.25">
      <c r="A1960">
        <v>3715</v>
      </c>
      <c r="B1960" t="s">
        <v>39</v>
      </c>
      <c r="C1960" t="s">
        <v>216</v>
      </c>
      <c r="D1960" t="s">
        <v>217</v>
      </c>
      <c r="E1960" t="s">
        <v>2987</v>
      </c>
      <c r="F1960" t="s">
        <v>217</v>
      </c>
      <c r="H1960" t="s">
        <v>4325</v>
      </c>
      <c r="I1960" t="s">
        <v>57</v>
      </c>
      <c r="J1960" t="s">
        <v>4326</v>
      </c>
      <c r="K1960">
        <v>409</v>
      </c>
      <c r="L1960">
        <v>409</v>
      </c>
      <c r="M1960">
        <v>0</v>
      </c>
      <c r="N1960">
        <v>407</v>
      </c>
      <c r="O1960">
        <v>0</v>
      </c>
      <c r="P1960">
        <v>707.90899999999999</v>
      </c>
      <c r="Q1960">
        <v>727.26</v>
      </c>
      <c r="R1960">
        <v>20000</v>
      </c>
      <c r="S1960">
        <v>387020</v>
      </c>
      <c r="T1960">
        <v>0</v>
      </c>
      <c r="U1960">
        <v>0</v>
      </c>
      <c r="V1960">
        <v>387020</v>
      </c>
      <c r="W1960">
        <v>196</v>
      </c>
      <c r="X1960">
        <v>350057.42099999997</v>
      </c>
      <c r="Y1960">
        <v>350253.42099999997</v>
      </c>
      <c r="Z1960">
        <v>9.5</v>
      </c>
      <c r="AA1960">
        <v>2056080.6</v>
      </c>
      <c r="AB1960">
        <v>3959403.4360000002</v>
      </c>
      <c r="AC1960">
        <v>0.90500000000000003</v>
      </c>
      <c r="AD1960">
        <v>1.9257</v>
      </c>
      <c r="AE1960">
        <v>18.29</v>
      </c>
      <c r="AH1960">
        <v>0</v>
      </c>
      <c r="AI1960">
        <v>0</v>
      </c>
      <c r="AJ1960">
        <v>0</v>
      </c>
      <c r="AK1960">
        <v>3153.5</v>
      </c>
      <c r="AL1960">
        <v>0</v>
      </c>
      <c r="AM1960" s="6"/>
    </row>
    <row r="1961" spans="1:39" ht="15" hidden="1" customHeight="1" x14ac:dyDescent="0.25">
      <c r="A1961">
        <v>3718</v>
      </c>
      <c r="B1961" t="s">
        <v>39</v>
      </c>
      <c r="C1961" t="s">
        <v>216</v>
      </c>
      <c r="D1961" t="s">
        <v>217</v>
      </c>
      <c r="E1961" t="s">
        <v>3820</v>
      </c>
      <c r="F1961" t="s">
        <v>217</v>
      </c>
      <c r="H1961" t="s">
        <v>4327</v>
      </c>
      <c r="I1961" t="s">
        <v>57</v>
      </c>
      <c r="J1961" t="s">
        <v>4328</v>
      </c>
      <c r="K1961">
        <v>256</v>
      </c>
      <c r="L1961">
        <v>256</v>
      </c>
      <c r="M1961">
        <v>0</v>
      </c>
      <c r="N1961">
        <v>255</v>
      </c>
      <c r="O1961">
        <v>0</v>
      </c>
      <c r="P1961">
        <v>72.84</v>
      </c>
      <c r="Q1961">
        <v>100.928</v>
      </c>
      <c r="R1961">
        <v>20000</v>
      </c>
      <c r="S1961">
        <v>561760</v>
      </c>
      <c r="T1961">
        <v>0</v>
      </c>
      <c r="U1961">
        <v>0</v>
      </c>
      <c r="V1961">
        <v>561760</v>
      </c>
      <c r="W1961">
        <v>6</v>
      </c>
      <c r="X1961">
        <v>457100</v>
      </c>
      <c r="Y1961">
        <v>457106</v>
      </c>
      <c r="Z1961">
        <v>18.63</v>
      </c>
      <c r="AA1961">
        <v>2683336.91</v>
      </c>
      <c r="AB1961">
        <v>5366513.91</v>
      </c>
      <c r="AC1961">
        <v>0.81369999999999998</v>
      </c>
      <c r="AD1961">
        <v>1.9999</v>
      </c>
      <c r="AE1961">
        <v>37.26</v>
      </c>
      <c r="AH1961">
        <v>0</v>
      </c>
      <c r="AI1961">
        <v>0</v>
      </c>
      <c r="AJ1961">
        <v>0</v>
      </c>
      <c r="AK1961">
        <v>2285.5</v>
      </c>
      <c r="AL1961">
        <v>0</v>
      </c>
      <c r="AM1961" s="6"/>
    </row>
    <row r="1962" spans="1:39" ht="15" hidden="1" customHeight="1" x14ac:dyDescent="0.25">
      <c r="A1962">
        <v>3719</v>
      </c>
      <c r="B1962" t="s">
        <v>39</v>
      </c>
      <c r="C1962" t="s">
        <v>216</v>
      </c>
      <c r="D1962" t="s">
        <v>217</v>
      </c>
      <c r="E1962" t="s">
        <v>3981</v>
      </c>
      <c r="F1962" t="s">
        <v>217</v>
      </c>
      <c r="H1962" t="s">
        <v>4329</v>
      </c>
      <c r="I1962" t="s">
        <v>57</v>
      </c>
      <c r="J1962" t="s">
        <v>4330</v>
      </c>
      <c r="K1962">
        <v>293</v>
      </c>
      <c r="L1962">
        <v>293</v>
      </c>
      <c r="M1962">
        <v>0</v>
      </c>
      <c r="N1962">
        <v>293</v>
      </c>
      <c r="O1962">
        <v>0</v>
      </c>
      <c r="P1962">
        <v>917.22900000000004</v>
      </c>
      <c r="Q1962">
        <v>945.56399999999996</v>
      </c>
      <c r="R1962">
        <v>20000</v>
      </c>
      <c r="S1962">
        <v>566700</v>
      </c>
      <c r="T1962">
        <v>0</v>
      </c>
      <c r="U1962">
        <v>0</v>
      </c>
      <c r="V1962">
        <v>566700</v>
      </c>
      <c r="W1962">
        <v>0</v>
      </c>
      <c r="X1962">
        <v>512862.93300000002</v>
      </c>
      <c r="Y1962">
        <v>512862.93300000002</v>
      </c>
      <c r="Z1962">
        <v>9.5</v>
      </c>
      <c r="AA1962">
        <v>3010504.43</v>
      </c>
      <c r="AB1962">
        <v>3010504.43</v>
      </c>
      <c r="AC1962">
        <v>0.90500000000000003</v>
      </c>
      <c r="AD1962">
        <v>1</v>
      </c>
      <c r="AE1962">
        <v>9.5</v>
      </c>
      <c r="AH1962">
        <v>0</v>
      </c>
      <c r="AI1962">
        <v>0</v>
      </c>
      <c r="AJ1962">
        <v>0</v>
      </c>
      <c r="AK1962">
        <v>2615.5</v>
      </c>
      <c r="AL1962">
        <v>0</v>
      </c>
      <c r="AM1962" s="6"/>
    </row>
    <row r="1963" spans="1:39" ht="15" hidden="1" customHeight="1" x14ac:dyDescent="0.25">
      <c r="A1963">
        <v>3720</v>
      </c>
      <c r="B1963" t="s">
        <v>39</v>
      </c>
      <c r="C1963" t="s">
        <v>216</v>
      </c>
      <c r="D1963" t="s">
        <v>217</v>
      </c>
      <c r="E1963" t="s">
        <v>3852</v>
      </c>
      <c r="F1963" t="s">
        <v>217</v>
      </c>
      <c r="H1963" t="s">
        <v>4331</v>
      </c>
      <c r="I1963" t="s">
        <v>79</v>
      </c>
      <c r="J1963" t="s">
        <v>4332</v>
      </c>
      <c r="K1963">
        <v>5</v>
      </c>
      <c r="L1963">
        <v>5</v>
      </c>
      <c r="M1963">
        <v>0</v>
      </c>
      <c r="N1963">
        <v>0</v>
      </c>
      <c r="O1963">
        <v>0</v>
      </c>
      <c r="P1963">
        <v>198.22300000000001</v>
      </c>
      <c r="Q1963">
        <v>198.61</v>
      </c>
      <c r="R1963">
        <v>20000</v>
      </c>
      <c r="S1963">
        <v>7740</v>
      </c>
      <c r="T1963">
        <v>0</v>
      </c>
      <c r="U1963">
        <v>0</v>
      </c>
      <c r="V1963">
        <v>7740</v>
      </c>
      <c r="W1963">
        <v>10481</v>
      </c>
      <c r="X1963">
        <v>0</v>
      </c>
      <c r="Y1963">
        <v>10481</v>
      </c>
      <c r="Z1963">
        <v>-35.409999999999997</v>
      </c>
      <c r="AA1963">
        <v>162585</v>
      </c>
      <c r="AB1963">
        <v>92961</v>
      </c>
      <c r="AC1963">
        <v>1.3541000000000001</v>
      </c>
      <c r="AD1963">
        <v>0.57179999999999997</v>
      </c>
      <c r="AE1963">
        <v>-20.25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 s="6"/>
    </row>
    <row r="1964" spans="1:39" ht="15" hidden="1" customHeight="1" x14ac:dyDescent="0.25">
      <c r="A1964">
        <v>3721</v>
      </c>
      <c r="B1964" t="s">
        <v>39</v>
      </c>
      <c r="C1964" t="s">
        <v>216</v>
      </c>
      <c r="D1964" t="s">
        <v>217</v>
      </c>
      <c r="E1964" t="s">
        <v>3852</v>
      </c>
      <c r="F1964" t="s">
        <v>217</v>
      </c>
      <c r="H1964" t="s">
        <v>4333</v>
      </c>
      <c r="I1964" t="s">
        <v>57</v>
      </c>
      <c r="J1964" t="s">
        <v>4334</v>
      </c>
      <c r="K1964">
        <v>404</v>
      </c>
      <c r="L1964">
        <v>404</v>
      </c>
      <c r="M1964">
        <v>0</v>
      </c>
      <c r="N1964">
        <v>403</v>
      </c>
      <c r="O1964">
        <v>0</v>
      </c>
      <c r="P1964">
        <v>605.67499999999995</v>
      </c>
      <c r="Q1964">
        <v>625.94899999999996</v>
      </c>
      <c r="R1964">
        <v>20000</v>
      </c>
      <c r="S1964">
        <v>405480</v>
      </c>
      <c r="T1964">
        <v>0</v>
      </c>
      <c r="U1964">
        <v>0</v>
      </c>
      <c r="V1964">
        <v>405480</v>
      </c>
      <c r="W1964">
        <v>6</v>
      </c>
      <c r="X1964">
        <v>366954.50400000002</v>
      </c>
      <c r="Y1964">
        <v>366960.50400000002</v>
      </c>
      <c r="Z1964">
        <v>9.5</v>
      </c>
      <c r="AA1964">
        <v>2138081.2000000002</v>
      </c>
      <c r="AB1964">
        <v>2138078.2000000002</v>
      </c>
      <c r="AC1964">
        <v>0.90500000000000003</v>
      </c>
      <c r="AD1964">
        <v>1</v>
      </c>
      <c r="AE1964">
        <v>9.5</v>
      </c>
      <c r="AH1964">
        <v>0</v>
      </c>
      <c r="AI1964">
        <v>0</v>
      </c>
      <c r="AJ1964">
        <v>0</v>
      </c>
      <c r="AK1964">
        <v>3452</v>
      </c>
      <c r="AL1964">
        <v>0</v>
      </c>
      <c r="AM1964" s="6"/>
    </row>
    <row r="1965" spans="1:39" ht="15" hidden="1" customHeight="1" x14ac:dyDescent="0.25">
      <c r="A1965">
        <v>3725</v>
      </c>
      <c r="B1965" t="s">
        <v>39</v>
      </c>
      <c r="C1965" t="s">
        <v>216</v>
      </c>
      <c r="D1965" t="s">
        <v>217</v>
      </c>
      <c r="E1965" t="s">
        <v>3852</v>
      </c>
      <c r="F1965" t="s">
        <v>217</v>
      </c>
      <c r="H1965" t="s">
        <v>4335</v>
      </c>
      <c r="I1965" t="s">
        <v>436</v>
      </c>
      <c r="J1965" t="s">
        <v>4336</v>
      </c>
      <c r="K1965">
        <v>8</v>
      </c>
      <c r="L1965">
        <v>8</v>
      </c>
      <c r="M1965">
        <v>0</v>
      </c>
      <c r="N1965">
        <v>8</v>
      </c>
      <c r="O1965">
        <v>0</v>
      </c>
      <c r="P1965">
        <v>218.726</v>
      </c>
      <c r="Q1965">
        <v>218.726</v>
      </c>
      <c r="R1965">
        <v>20000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12095.7</v>
      </c>
      <c r="Y1965">
        <v>12095.7</v>
      </c>
      <c r="Z1965">
        <v>-1209570</v>
      </c>
      <c r="AA1965">
        <v>70396.98</v>
      </c>
      <c r="AB1965">
        <v>70396.98</v>
      </c>
      <c r="AC1965">
        <v>0</v>
      </c>
      <c r="AD1965">
        <v>1</v>
      </c>
      <c r="AE1965">
        <v>100</v>
      </c>
      <c r="AH1965">
        <v>0</v>
      </c>
      <c r="AI1965">
        <v>0</v>
      </c>
      <c r="AJ1965">
        <v>0</v>
      </c>
      <c r="AK1965">
        <v>75</v>
      </c>
      <c r="AL1965">
        <v>0</v>
      </c>
      <c r="AM1965" s="6"/>
    </row>
    <row r="1966" spans="1:39" ht="15" hidden="1" customHeight="1" x14ac:dyDescent="0.25">
      <c r="A1966">
        <v>3727</v>
      </c>
      <c r="B1966" t="s">
        <v>39</v>
      </c>
      <c r="C1966" t="s">
        <v>216</v>
      </c>
      <c r="D1966" t="s">
        <v>217</v>
      </c>
      <c r="E1966" t="s">
        <v>3852</v>
      </c>
      <c r="F1966" t="s">
        <v>217</v>
      </c>
      <c r="H1966" t="s">
        <v>4337</v>
      </c>
      <c r="I1966" t="s">
        <v>57</v>
      </c>
      <c r="J1966" t="s">
        <v>4338</v>
      </c>
      <c r="K1966">
        <v>288</v>
      </c>
      <c r="L1966">
        <v>288</v>
      </c>
      <c r="M1966">
        <v>0</v>
      </c>
      <c r="N1966">
        <v>288</v>
      </c>
      <c r="O1966">
        <v>0</v>
      </c>
      <c r="P1966">
        <v>656.10599999999999</v>
      </c>
      <c r="Q1966">
        <v>679.577</v>
      </c>
      <c r="R1966">
        <v>20000</v>
      </c>
      <c r="S1966">
        <v>469420</v>
      </c>
      <c r="T1966">
        <v>0</v>
      </c>
      <c r="U1966">
        <v>0</v>
      </c>
      <c r="V1966">
        <v>469420</v>
      </c>
      <c r="W1966">
        <v>0</v>
      </c>
      <c r="X1966">
        <v>424825.61700000003</v>
      </c>
      <c r="Y1966">
        <v>424825.61700000003</v>
      </c>
      <c r="Z1966">
        <v>9.5</v>
      </c>
      <c r="AA1966">
        <v>2472484.39</v>
      </c>
      <c r="AB1966">
        <v>2472484.39</v>
      </c>
      <c r="AC1966">
        <v>0.90500000000000003</v>
      </c>
      <c r="AD1966">
        <v>1</v>
      </c>
      <c r="AE1966">
        <v>9.5</v>
      </c>
      <c r="AH1966">
        <v>0</v>
      </c>
      <c r="AI1966">
        <v>0</v>
      </c>
      <c r="AJ1966">
        <v>0</v>
      </c>
      <c r="AK1966">
        <v>2518.5</v>
      </c>
      <c r="AL1966">
        <v>0</v>
      </c>
      <c r="AM1966" s="6"/>
    </row>
    <row r="1967" spans="1:39" ht="15" hidden="1" customHeight="1" x14ac:dyDescent="0.25">
      <c r="A1967">
        <v>3729</v>
      </c>
      <c r="B1967" t="s">
        <v>39</v>
      </c>
      <c r="C1967" t="s">
        <v>216</v>
      </c>
      <c r="D1967" t="s">
        <v>217</v>
      </c>
      <c r="E1967" t="s">
        <v>3852</v>
      </c>
      <c r="F1967" t="s">
        <v>217</v>
      </c>
      <c r="H1967" t="s">
        <v>4339</v>
      </c>
      <c r="I1967" t="s">
        <v>57</v>
      </c>
      <c r="J1967" t="s">
        <v>4340</v>
      </c>
      <c r="K1967">
        <v>237</v>
      </c>
      <c r="L1967">
        <v>237</v>
      </c>
      <c r="M1967">
        <v>0</v>
      </c>
      <c r="N1967">
        <v>219</v>
      </c>
      <c r="O1967">
        <v>0</v>
      </c>
      <c r="P1967">
        <v>781.95100000000002</v>
      </c>
      <c r="Q1967">
        <v>806.97799999999995</v>
      </c>
      <c r="R1967">
        <v>20000</v>
      </c>
      <c r="S1967">
        <v>500540</v>
      </c>
      <c r="T1967">
        <v>0</v>
      </c>
      <c r="U1967">
        <v>0</v>
      </c>
      <c r="V1967">
        <v>500540</v>
      </c>
      <c r="W1967">
        <v>1549.5</v>
      </c>
      <c r="X1967">
        <v>383200</v>
      </c>
      <c r="Y1967">
        <v>384749.5</v>
      </c>
      <c r="Z1967">
        <v>23.13</v>
      </c>
      <c r="AA1967">
        <v>2248052.79</v>
      </c>
      <c r="AB1967">
        <v>2255498.79</v>
      </c>
      <c r="AC1967">
        <v>0.76870000000000005</v>
      </c>
      <c r="AD1967">
        <v>1.0033000000000001</v>
      </c>
      <c r="AE1967">
        <v>23.21</v>
      </c>
      <c r="AH1967">
        <v>0</v>
      </c>
      <c r="AI1967">
        <v>0</v>
      </c>
      <c r="AJ1967">
        <v>0</v>
      </c>
      <c r="AK1967">
        <v>1916</v>
      </c>
      <c r="AL1967">
        <v>0</v>
      </c>
      <c r="AM1967" s="6"/>
    </row>
    <row r="1968" spans="1:39" ht="15" hidden="1" customHeight="1" x14ac:dyDescent="0.25">
      <c r="A1968">
        <v>3730</v>
      </c>
      <c r="B1968" t="s">
        <v>39</v>
      </c>
      <c r="C1968" t="s">
        <v>216</v>
      </c>
      <c r="D1968" t="s">
        <v>217</v>
      </c>
      <c r="E1968" t="s">
        <v>3852</v>
      </c>
      <c r="F1968" t="s">
        <v>217</v>
      </c>
      <c r="H1968" t="s">
        <v>4341</v>
      </c>
      <c r="I1968" t="s">
        <v>62</v>
      </c>
      <c r="J1968" t="s">
        <v>4342</v>
      </c>
      <c r="K1968">
        <v>1795</v>
      </c>
      <c r="L1968">
        <v>1795</v>
      </c>
      <c r="M1968">
        <v>0</v>
      </c>
      <c r="N1968">
        <v>0</v>
      </c>
      <c r="O1968">
        <v>0</v>
      </c>
      <c r="P1968">
        <v>1061.42</v>
      </c>
      <c r="Q1968">
        <v>1081.2080000000001</v>
      </c>
      <c r="R1968">
        <v>20000</v>
      </c>
      <c r="S1968">
        <v>395760</v>
      </c>
      <c r="T1968">
        <v>0</v>
      </c>
      <c r="U1968">
        <v>0</v>
      </c>
      <c r="V1968">
        <v>395760</v>
      </c>
      <c r="W1968">
        <v>327966.09999999998</v>
      </c>
      <c r="X1968">
        <v>0</v>
      </c>
      <c r="Y1968">
        <v>327966.09999999998</v>
      </c>
      <c r="Z1968">
        <v>17.13</v>
      </c>
      <c r="AA1968">
        <v>3026909.21</v>
      </c>
      <c r="AB1968">
        <v>2403043.75</v>
      </c>
      <c r="AC1968">
        <v>0.82869999999999999</v>
      </c>
      <c r="AD1968">
        <v>0.79390000000000005</v>
      </c>
      <c r="AE1968">
        <v>13.6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 s="6"/>
    </row>
    <row r="1969" spans="1:39" ht="15" hidden="1" customHeight="1" x14ac:dyDescent="0.25">
      <c r="A1969">
        <v>3731</v>
      </c>
      <c r="B1969" t="s">
        <v>39</v>
      </c>
      <c r="C1969" t="s">
        <v>216</v>
      </c>
      <c r="D1969" t="s">
        <v>217</v>
      </c>
      <c r="E1969" t="s">
        <v>4343</v>
      </c>
      <c r="F1969" t="s">
        <v>217</v>
      </c>
      <c r="H1969" t="s">
        <v>4344</v>
      </c>
      <c r="I1969" t="s">
        <v>57</v>
      </c>
      <c r="J1969" t="s">
        <v>4345</v>
      </c>
      <c r="K1969">
        <v>357</v>
      </c>
      <c r="L1969">
        <v>357</v>
      </c>
      <c r="M1969">
        <v>0</v>
      </c>
      <c r="N1969">
        <v>357</v>
      </c>
      <c r="O1969">
        <v>0</v>
      </c>
      <c r="P1969">
        <v>1282.81</v>
      </c>
      <c r="Q1969">
        <v>1310.098</v>
      </c>
      <c r="R1969">
        <v>20000</v>
      </c>
      <c r="S1969">
        <v>545760</v>
      </c>
      <c r="T1969">
        <v>0</v>
      </c>
      <c r="U1969">
        <v>0</v>
      </c>
      <c r="V1969">
        <v>545760</v>
      </c>
      <c r="W1969">
        <v>0</v>
      </c>
      <c r="X1969">
        <v>493913.87</v>
      </c>
      <c r="Y1969">
        <v>493913.87</v>
      </c>
      <c r="Z1969">
        <v>9.5</v>
      </c>
      <c r="AA1969">
        <v>2899203.08</v>
      </c>
      <c r="AB1969">
        <v>2899203.08</v>
      </c>
      <c r="AC1969">
        <v>0.90500000000000003</v>
      </c>
      <c r="AD1969">
        <v>1</v>
      </c>
      <c r="AE1969">
        <v>9.5</v>
      </c>
      <c r="AH1969">
        <v>0</v>
      </c>
      <c r="AI1969">
        <v>0</v>
      </c>
      <c r="AJ1969">
        <v>0</v>
      </c>
      <c r="AK1969">
        <v>3181</v>
      </c>
      <c r="AL1969">
        <v>0</v>
      </c>
      <c r="AM1969" s="6"/>
    </row>
    <row r="1970" spans="1:39" ht="15" hidden="1" customHeight="1" x14ac:dyDescent="0.25">
      <c r="A1970">
        <v>3732</v>
      </c>
      <c r="B1970" t="s">
        <v>39</v>
      </c>
      <c r="C1970" t="s">
        <v>216</v>
      </c>
      <c r="D1970" t="s">
        <v>217</v>
      </c>
      <c r="E1970" t="s">
        <v>4343</v>
      </c>
      <c r="F1970" t="s">
        <v>217</v>
      </c>
      <c r="H1970" t="s">
        <v>4346</v>
      </c>
      <c r="I1970" t="s">
        <v>57</v>
      </c>
      <c r="J1970" t="s">
        <v>4347</v>
      </c>
      <c r="K1970">
        <v>107</v>
      </c>
      <c r="L1970">
        <v>107</v>
      </c>
      <c r="M1970">
        <v>0</v>
      </c>
      <c r="N1970">
        <v>107</v>
      </c>
      <c r="O1970">
        <v>0</v>
      </c>
      <c r="P1970">
        <v>458.06</v>
      </c>
      <c r="Q1970">
        <v>623.73</v>
      </c>
      <c r="R1970">
        <v>2000</v>
      </c>
      <c r="S1970">
        <v>331340</v>
      </c>
      <c r="T1970">
        <v>0</v>
      </c>
      <c r="U1970">
        <v>0</v>
      </c>
      <c r="V1970">
        <v>331340</v>
      </c>
      <c r="W1970">
        <v>0</v>
      </c>
      <c r="X1970">
        <v>161400</v>
      </c>
      <c r="Y1970">
        <v>161400</v>
      </c>
      <c r="Z1970">
        <v>51.29</v>
      </c>
      <c r="AA1970">
        <v>947418</v>
      </c>
      <c r="AB1970">
        <v>947418</v>
      </c>
      <c r="AC1970">
        <v>0.48709999999999998</v>
      </c>
      <c r="AD1970">
        <v>1</v>
      </c>
      <c r="AE1970">
        <v>51.29</v>
      </c>
      <c r="AH1970">
        <v>0</v>
      </c>
      <c r="AI1970">
        <v>0</v>
      </c>
      <c r="AJ1970">
        <v>0</v>
      </c>
      <c r="AK1970">
        <v>807</v>
      </c>
      <c r="AL1970">
        <v>0</v>
      </c>
      <c r="AM1970" s="6"/>
    </row>
    <row r="1971" spans="1:39" ht="15" hidden="1" customHeight="1" x14ac:dyDescent="0.25">
      <c r="A1971">
        <v>3733</v>
      </c>
      <c r="B1971" t="s">
        <v>39</v>
      </c>
      <c r="C1971" t="s">
        <v>216</v>
      </c>
      <c r="D1971" t="s">
        <v>217</v>
      </c>
      <c r="E1971" t="s">
        <v>4343</v>
      </c>
      <c r="F1971" t="s">
        <v>217</v>
      </c>
      <c r="H1971" t="s">
        <v>4348</v>
      </c>
      <c r="I1971" t="s">
        <v>57</v>
      </c>
      <c r="J1971" t="s">
        <v>4349</v>
      </c>
      <c r="K1971">
        <v>323</v>
      </c>
      <c r="L1971">
        <v>323</v>
      </c>
      <c r="M1971">
        <v>0</v>
      </c>
      <c r="N1971">
        <v>323</v>
      </c>
      <c r="O1971">
        <v>0</v>
      </c>
      <c r="P1971">
        <v>2516.94</v>
      </c>
      <c r="Q1971">
        <v>2778.1</v>
      </c>
      <c r="R1971">
        <v>2000</v>
      </c>
      <c r="S1971">
        <v>522320</v>
      </c>
      <c r="T1971">
        <v>0</v>
      </c>
      <c r="U1971">
        <v>0</v>
      </c>
      <c r="V1971">
        <v>522320</v>
      </c>
      <c r="W1971">
        <v>0</v>
      </c>
      <c r="X1971">
        <v>472699.34399999998</v>
      </c>
      <c r="Y1971">
        <v>472699.34399999998</v>
      </c>
      <c r="Z1971">
        <v>9.5</v>
      </c>
      <c r="AA1971">
        <v>2774745.63</v>
      </c>
      <c r="AB1971">
        <v>2774745.63</v>
      </c>
      <c r="AC1971">
        <v>0.90500000000000003</v>
      </c>
      <c r="AD1971">
        <v>1</v>
      </c>
      <c r="AE1971">
        <v>9.5</v>
      </c>
      <c r="AH1971">
        <v>0</v>
      </c>
      <c r="AI1971">
        <v>0</v>
      </c>
      <c r="AJ1971">
        <v>0</v>
      </c>
      <c r="AK1971">
        <v>2899</v>
      </c>
      <c r="AL1971">
        <v>0</v>
      </c>
      <c r="AM1971" s="6"/>
    </row>
    <row r="1972" spans="1:39" ht="15" hidden="1" customHeight="1" x14ac:dyDescent="0.25">
      <c r="A1972">
        <v>3734</v>
      </c>
      <c r="B1972" t="s">
        <v>39</v>
      </c>
      <c r="C1972" t="s">
        <v>216</v>
      </c>
      <c r="D1972" t="s">
        <v>217</v>
      </c>
      <c r="E1972" t="s">
        <v>4343</v>
      </c>
      <c r="F1972" t="s">
        <v>217</v>
      </c>
      <c r="H1972" t="s">
        <v>4350</v>
      </c>
      <c r="I1972" t="s">
        <v>57</v>
      </c>
      <c r="J1972" t="s">
        <v>4351</v>
      </c>
      <c r="K1972">
        <v>455</v>
      </c>
      <c r="L1972">
        <v>455</v>
      </c>
      <c r="M1972">
        <v>0</v>
      </c>
      <c r="N1972">
        <v>455</v>
      </c>
      <c r="O1972">
        <v>0</v>
      </c>
      <c r="P1972">
        <v>60.051000000000002</v>
      </c>
      <c r="Q1972">
        <v>92.772999999999996</v>
      </c>
      <c r="R1972">
        <v>20000</v>
      </c>
      <c r="S1972">
        <v>654440</v>
      </c>
      <c r="T1972">
        <v>0</v>
      </c>
      <c r="U1972">
        <v>0</v>
      </c>
      <c r="V1972">
        <v>654440</v>
      </c>
      <c r="W1972">
        <v>0</v>
      </c>
      <c r="X1972">
        <v>592267.43099999998</v>
      </c>
      <c r="Y1972">
        <v>592267.43099999998</v>
      </c>
      <c r="Z1972">
        <v>9.5</v>
      </c>
      <c r="AA1972">
        <v>3476610.3</v>
      </c>
      <c r="AB1972">
        <v>3476610.3</v>
      </c>
      <c r="AC1972">
        <v>0.90500000000000003</v>
      </c>
      <c r="AD1972">
        <v>1</v>
      </c>
      <c r="AE1972">
        <v>9.5</v>
      </c>
      <c r="AH1972">
        <v>0</v>
      </c>
      <c r="AI1972">
        <v>0</v>
      </c>
      <c r="AJ1972">
        <v>0</v>
      </c>
      <c r="AK1972">
        <v>3241.5</v>
      </c>
      <c r="AL1972">
        <v>0</v>
      </c>
      <c r="AM1972" s="6"/>
    </row>
    <row r="1973" spans="1:39" ht="15" hidden="1" customHeight="1" x14ac:dyDescent="0.25">
      <c r="A1973">
        <v>3735</v>
      </c>
      <c r="B1973" t="s">
        <v>39</v>
      </c>
      <c r="C1973" t="s">
        <v>216</v>
      </c>
      <c r="D1973" t="s">
        <v>217</v>
      </c>
      <c r="E1973" t="s">
        <v>4343</v>
      </c>
      <c r="F1973" t="s">
        <v>217</v>
      </c>
      <c r="H1973" t="s">
        <v>4352</v>
      </c>
      <c r="I1973" t="s">
        <v>57</v>
      </c>
      <c r="J1973" t="s">
        <v>4353</v>
      </c>
      <c r="K1973">
        <v>287</v>
      </c>
      <c r="L1973">
        <v>287</v>
      </c>
      <c r="M1973">
        <v>0</v>
      </c>
      <c r="N1973">
        <v>284</v>
      </c>
      <c r="O1973">
        <v>0</v>
      </c>
      <c r="P1973">
        <v>898.01800000000003</v>
      </c>
      <c r="Q1973">
        <v>927.94100000000003</v>
      </c>
      <c r="R1973">
        <v>20000</v>
      </c>
      <c r="S1973">
        <v>598460</v>
      </c>
      <c r="T1973">
        <v>0</v>
      </c>
      <c r="U1973">
        <v>0</v>
      </c>
      <c r="V1973">
        <v>598460</v>
      </c>
      <c r="W1973">
        <v>56</v>
      </c>
      <c r="X1973">
        <v>494600</v>
      </c>
      <c r="Y1973">
        <v>494656</v>
      </c>
      <c r="Z1973">
        <v>17.350000000000001</v>
      </c>
      <c r="AA1973">
        <v>2904034.46</v>
      </c>
      <c r="AB1973">
        <v>2904034.46</v>
      </c>
      <c r="AC1973">
        <v>0.82650000000000001</v>
      </c>
      <c r="AD1973">
        <v>1</v>
      </c>
      <c r="AE1973">
        <v>17.350000000000001</v>
      </c>
      <c r="AH1973">
        <v>0</v>
      </c>
      <c r="AI1973">
        <v>0</v>
      </c>
      <c r="AJ1973">
        <v>0</v>
      </c>
      <c r="AK1973">
        <v>2473</v>
      </c>
      <c r="AL1973">
        <v>0</v>
      </c>
      <c r="AM1973" s="6"/>
    </row>
    <row r="1974" spans="1:39" ht="15" hidden="1" customHeight="1" x14ac:dyDescent="0.25">
      <c r="A1974">
        <v>3736</v>
      </c>
      <c r="B1974" t="s">
        <v>39</v>
      </c>
      <c r="C1974" t="s">
        <v>216</v>
      </c>
      <c r="D1974" t="s">
        <v>3431</v>
      </c>
      <c r="E1974" t="s">
        <v>4179</v>
      </c>
      <c r="F1974" t="s">
        <v>3431</v>
      </c>
      <c r="H1974" t="s">
        <v>4354</v>
      </c>
      <c r="I1974" t="s">
        <v>57</v>
      </c>
      <c r="J1974" t="s">
        <v>4355</v>
      </c>
      <c r="K1974">
        <v>151</v>
      </c>
      <c r="L1974">
        <v>151</v>
      </c>
      <c r="M1974">
        <v>0</v>
      </c>
      <c r="N1974">
        <v>151</v>
      </c>
      <c r="O1974">
        <v>0</v>
      </c>
      <c r="P1974">
        <v>490.52600000000001</v>
      </c>
      <c r="Q1974">
        <v>518.20899999999995</v>
      </c>
      <c r="R1974">
        <v>20000</v>
      </c>
      <c r="S1974">
        <v>553660</v>
      </c>
      <c r="T1974">
        <v>0</v>
      </c>
      <c r="U1974">
        <v>370000</v>
      </c>
      <c r="V1974">
        <v>183660</v>
      </c>
      <c r="W1974">
        <v>0</v>
      </c>
      <c r="X1974">
        <v>166212.66200000001</v>
      </c>
      <c r="Y1974">
        <v>166212.66200000001</v>
      </c>
      <c r="Z1974">
        <v>9.5</v>
      </c>
      <c r="AA1974">
        <v>975667.98</v>
      </c>
      <c r="AB1974">
        <v>975667.98</v>
      </c>
      <c r="AC1974">
        <v>0.90500000000000003</v>
      </c>
      <c r="AD1974">
        <v>1</v>
      </c>
      <c r="AE1974">
        <v>9.5</v>
      </c>
      <c r="AH1974">
        <v>0</v>
      </c>
      <c r="AI1974">
        <v>0</v>
      </c>
      <c r="AJ1974">
        <v>0</v>
      </c>
      <c r="AK1974">
        <v>833</v>
      </c>
      <c r="AL1974">
        <v>0</v>
      </c>
      <c r="AM1974" s="6"/>
    </row>
    <row r="1975" spans="1:39" ht="15" hidden="1" customHeight="1" x14ac:dyDescent="0.25">
      <c r="A1975">
        <v>3738</v>
      </c>
      <c r="B1975" t="s">
        <v>39</v>
      </c>
      <c r="C1975" t="s">
        <v>216</v>
      </c>
      <c r="D1975" t="s">
        <v>217</v>
      </c>
      <c r="E1975" t="s">
        <v>218</v>
      </c>
      <c r="F1975" t="s">
        <v>217</v>
      </c>
      <c r="H1975" t="s">
        <v>4356</v>
      </c>
      <c r="I1975" t="s">
        <v>57</v>
      </c>
      <c r="J1975" t="s">
        <v>4357</v>
      </c>
      <c r="K1975">
        <v>631</v>
      </c>
      <c r="L1975">
        <v>631</v>
      </c>
      <c r="M1975">
        <v>0</v>
      </c>
      <c r="N1975">
        <v>631</v>
      </c>
      <c r="O1975">
        <v>0</v>
      </c>
      <c r="P1975">
        <v>1104.0899999999999</v>
      </c>
      <c r="Q1975">
        <v>1149.9110000000001</v>
      </c>
      <c r="R1975">
        <v>20000</v>
      </c>
      <c r="S1975">
        <v>916420</v>
      </c>
      <c r="T1975">
        <v>0</v>
      </c>
      <c r="U1975">
        <v>0</v>
      </c>
      <c r="V1975">
        <v>916420</v>
      </c>
      <c r="W1975">
        <v>0</v>
      </c>
      <c r="X1975">
        <v>829360.84199999995</v>
      </c>
      <c r="Y1975">
        <v>829360.84199999995</v>
      </c>
      <c r="Z1975">
        <v>9.5</v>
      </c>
      <c r="AA1975">
        <v>4868183.45</v>
      </c>
      <c r="AB1975">
        <v>4868183.45</v>
      </c>
      <c r="AC1975">
        <v>0.90500000000000003</v>
      </c>
      <c r="AD1975">
        <v>1</v>
      </c>
      <c r="AE1975">
        <v>9.5</v>
      </c>
      <c r="AH1975">
        <v>0</v>
      </c>
      <c r="AI1975">
        <v>0</v>
      </c>
      <c r="AJ1975">
        <v>0</v>
      </c>
      <c r="AK1975">
        <v>4554.5</v>
      </c>
      <c r="AL1975">
        <v>0</v>
      </c>
      <c r="AM1975" s="6"/>
    </row>
    <row r="1976" spans="1:39" ht="15" hidden="1" customHeight="1" x14ac:dyDescent="0.25">
      <c r="A1976">
        <v>3739</v>
      </c>
      <c r="B1976" t="s">
        <v>39</v>
      </c>
      <c r="C1976" t="s">
        <v>216</v>
      </c>
      <c r="D1976" t="s">
        <v>217</v>
      </c>
      <c r="E1976" t="s">
        <v>218</v>
      </c>
      <c r="F1976" t="s">
        <v>217</v>
      </c>
      <c r="H1976" t="s">
        <v>4358</v>
      </c>
      <c r="I1976" t="s">
        <v>57</v>
      </c>
      <c r="J1976" t="s">
        <v>4359</v>
      </c>
      <c r="K1976">
        <v>508</v>
      </c>
      <c r="L1976">
        <v>508</v>
      </c>
      <c r="M1976">
        <v>0</v>
      </c>
      <c r="N1976">
        <v>508</v>
      </c>
      <c r="O1976">
        <v>0</v>
      </c>
      <c r="P1976">
        <v>80.664000000000001</v>
      </c>
      <c r="Q1976">
        <v>103.449</v>
      </c>
      <c r="R1976">
        <v>20000</v>
      </c>
      <c r="S1976">
        <v>455700</v>
      </c>
      <c r="T1976">
        <v>0</v>
      </c>
      <c r="U1976">
        <v>0</v>
      </c>
      <c r="V1976">
        <v>455700</v>
      </c>
      <c r="W1976">
        <v>0</v>
      </c>
      <c r="X1976">
        <v>412409.038</v>
      </c>
      <c r="Y1976">
        <v>412409.038</v>
      </c>
      <c r="Z1976">
        <v>9.5</v>
      </c>
      <c r="AA1976">
        <v>2420840.3199999998</v>
      </c>
      <c r="AB1976">
        <v>2420840.3199999998</v>
      </c>
      <c r="AC1976">
        <v>0.90500000000000003</v>
      </c>
      <c r="AD1976">
        <v>1</v>
      </c>
      <c r="AE1976">
        <v>9.5</v>
      </c>
      <c r="AH1976">
        <v>0</v>
      </c>
      <c r="AI1976">
        <v>0</v>
      </c>
      <c r="AJ1976">
        <v>0</v>
      </c>
      <c r="AK1976">
        <v>3791.5</v>
      </c>
      <c r="AL1976">
        <v>0</v>
      </c>
      <c r="AM1976" s="6"/>
    </row>
    <row r="1977" spans="1:39" ht="15" hidden="1" customHeight="1" x14ac:dyDescent="0.25">
      <c r="A1977">
        <v>3740</v>
      </c>
      <c r="B1977" t="s">
        <v>39</v>
      </c>
      <c r="C1977" t="s">
        <v>216</v>
      </c>
      <c r="D1977" t="s">
        <v>217</v>
      </c>
      <c r="E1977" t="s">
        <v>218</v>
      </c>
      <c r="F1977" t="s">
        <v>217</v>
      </c>
      <c r="H1977" t="s">
        <v>4360</v>
      </c>
      <c r="I1977" t="s">
        <v>57</v>
      </c>
      <c r="J1977" t="s">
        <v>4361</v>
      </c>
      <c r="K1977">
        <v>420</v>
      </c>
      <c r="L1977">
        <v>420</v>
      </c>
      <c r="M1977">
        <v>0</v>
      </c>
      <c r="N1977">
        <v>420</v>
      </c>
      <c r="O1977">
        <v>0</v>
      </c>
      <c r="P1977">
        <v>780.43</v>
      </c>
      <c r="Q1977">
        <v>794.63099999999997</v>
      </c>
      <c r="R1977">
        <v>20000</v>
      </c>
      <c r="S1977">
        <v>284020</v>
      </c>
      <c r="T1977">
        <v>0</v>
      </c>
      <c r="U1977">
        <v>0</v>
      </c>
      <c r="V1977">
        <v>284020</v>
      </c>
      <c r="W1977">
        <v>0</v>
      </c>
      <c r="X1977">
        <v>257037.228</v>
      </c>
      <c r="Y1977">
        <v>257037.228</v>
      </c>
      <c r="Z1977">
        <v>9.5</v>
      </c>
      <c r="AA1977">
        <v>1508807.92</v>
      </c>
      <c r="AB1977">
        <v>1508807.92</v>
      </c>
      <c r="AC1977">
        <v>0.90500000000000003</v>
      </c>
      <c r="AD1977">
        <v>1</v>
      </c>
      <c r="AE1977">
        <v>9.5</v>
      </c>
      <c r="AH1977">
        <v>0</v>
      </c>
      <c r="AI1977">
        <v>0</v>
      </c>
      <c r="AJ1977">
        <v>0</v>
      </c>
      <c r="AK1977">
        <v>3241</v>
      </c>
      <c r="AL1977">
        <v>0</v>
      </c>
      <c r="AM1977" s="6"/>
    </row>
    <row r="1978" spans="1:39" ht="15" hidden="1" customHeight="1" x14ac:dyDescent="0.25">
      <c r="A1978">
        <v>3741</v>
      </c>
      <c r="B1978" t="s">
        <v>39</v>
      </c>
      <c r="C1978" t="s">
        <v>216</v>
      </c>
      <c r="D1978" t="s">
        <v>217</v>
      </c>
      <c r="E1978" t="s">
        <v>218</v>
      </c>
      <c r="F1978" t="s">
        <v>217</v>
      </c>
      <c r="H1978" t="s">
        <v>4362</v>
      </c>
      <c r="I1978" t="s">
        <v>57</v>
      </c>
      <c r="J1978" t="s">
        <v>4363</v>
      </c>
      <c r="K1978">
        <v>629</v>
      </c>
      <c r="L1978">
        <v>629</v>
      </c>
      <c r="M1978">
        <v>0</v>
      </c>
      <c r="N1978">
        <v>628</v>
      </c>
      <c r="O1978">
        <v>0</v>
      </c>
      <c r="P1978">
        <v>637.654</v>
      </c>
      <c r="Q1978">
        <v>657.41300000000001</v>
      </c>
      <c r="R1978">
        <v>20000</v>
      </c>
      <c r="S1978">
        <v>395180</v>
      </c>
      <c r="T1978">
        <v>0</v>
      </c>
      <c r="U1978">
        <v>0</v>
      </c>
      <c r="V1978">
        <v>395180</v>
      </c>
      <c r="W1978">
        <v>0</v>
      </c>
      <c r="X1978">
        <v>357640.11800000002</v>
      </c>
      <c r="Y1978">
        <v>357640.11800000002</v>
      </c>
      <c r="Z1978">
        <v>9.5</v>
      </c>
      <c r="AA1978">
        <v>2099348.61</v>
      </c>
      <c r="AB1978">
        <v>2099348.61</v>
      </c>
      <c r="AC1978">
        <v>0.90500000000000003</v>
      </c>
      <c r="AD1978">
        <v>1</v>
      </c>
      <c r="AE1978">
        <v>9.5</v>
      </c>
      <c r="AH1978">
        <v>0</v>
      </c>
      <c r="AI1978">
        <v>0</v>
      </c>
      <c r="AJ1978">
        <v>0</v>
      </c>
      <c r="AK1978">
        <v>4811</v>
      </c>
      <c r="AL1978">
        <v>0</v>
      </c>
      <c r="AM1978" s="6"/>
    </row>
    <row r="1979" spans="1:39" ht="15" hidden="1" customHeight="1" x14ac:dyDescent="0.25">
      <c r="A1979">
        <v>3743</v>
      </c>
      <c r="B1979" t="s">
        <v>39</v>
      </c>
      <c r="C1979" t="s">
        <v>216</v>
      </c>
      <c r="D1979" t="s">
        <v>217</v>
      </c>
      <c r="E1979" t="s">
        <v>3565</v>
      </c>
      <c r="F1979" t="s">
        <v>217</v>
      </c>
      <c r="H1979" t="s">
        <v>4364</v>
      </c>
      <c r="I1979" t="s">
        <v>57</v>
      </c>
      <c r="J1979" t="s">
        <v>4365</v>
      </c>
      <c r="K1979">
        <v>454</v>
      </c>
      <c r="L1979">
        <v>454</v>
      </c>
      <c r="M1979">
        <v>0</v>
      </c>
      <c r="N1979">
        <v>451</v>
      </c>
      <c r="O1979">
        <v>0</v>
      </c>
      <c r="P1979">
        <v>428.23599999999999</v>
      </c>
      <c r="Q1979">
        <v>450.38900000000001</v>
      </c>
      <c r="R1979">
        <v>20000</v>
      </c>
      <c r="S1979">
        <v>443060</v>
      </c>
      <c r="T1979">
        <v>0</v>
      </c>
      <c r="U1979">
        <v>0</v>
      </c>
      <c r="V1979">
        <v>443060</v>
      </c>
      <c r="W1979">
        <v>232</v>
      </c>
      <c r="X1979">
        <v>400737.31</v>
      </c>
      <c r="Y1979">
        <v>400969.31</v>
      </c>
      <c r="Z1979">
        <v>9.5</v>
      </c>
      <c r="AA1979">
        <v>2334493.31</v>
      </c>
      <c r="AB1979">
        <v>2335980.31</v>
      </c>
      <c r="AC1979">
        <v>0.90500000000000003</v>
      </c>
      <c r="AD1979">
        <v>1.0005999999999999</v>
      </c>
      <c r="AE1979">
        <v>9.51</v>
      </c>
      <c r="AH1979">
        <v>0</v>
      </c>
      <c r="AI1979">
        <v>0</v>
      </c>
      <c r="AJ1979">
        <v>0</v>
      </c>
      <c r="AK1979">
        <v>3957</v>
      </c>
      <c r="AL1979">
        <v>0</v>
      </c>
      <c r="AM1979" s="6"/>
    </row>
    <row r="1980" spans="1:39" ht="15" hidden="1" customHeight="1" x14ac:dyDescent="0.25">
      <c r="A1980">
        <v>3745</v>
      </c>
      <c r="B1980" t="s">
        <v>39</v>
      </c>
      <c r="C1980" t="s">
        <v>216</v>
      </c>
      <c r="D1980" t="s">
        <v>217</v>
      </c>
      <c r="E1980" t="s">
        <v>3565</v>
      </c>
      <c r="F1980" t="s">
        <v>217</v>
      </c>
      <c r="H1980" t="s">
        <v>4366</v>
      </c>
      <c r="I1980" t="s">
        <v>57</v>
      </c>
      <c r="J1980" t="s">
        <v>4367</v>
      </c>
      <c r="K1980">
        <v>314</v>
      </c>
      <c r="L1980">
        <v>314</v>
      </c>
      <c r="M1980">
        <v>0</v>
      </c>
      <c r="N1980">
        <v>306</v>
      </c>
      <c r="O1980">
        <v>0</v>
      </c>
      <c r="P1980">
        <v>208.47</v>
      </c>
      <c r="Q1980">
        <v>231.75899999999999</v>
      </c>
      <c r="R1980">
        <v>20000</v>
      </c>
      <c r="S1980">
        <v>465780</v>
      </c>
      <c r="T1980">
        <v>0</v>
      </c>
      <c r="U1980">
        <v>0</v>
      </c>
      <c r="V1980">
        <v>465780</v>
      </c>
      <c r="W1980">
        <v>472</v>
      </c>
      <c r="X1980">
        <v>421057.62099999998</v>
      </c>
      <c r="Y1980">
        <v>421529.62099999998</v>
      </c>
      <c r="Z1980">
        <v>9.5</v>
      </c>
      <c r="AA1980">
        <v>2455570.77</v>
      </c>
      <c r="AB1980">
        <v>2454996.77</v>
      </c>
      <c r="AC1980">
        <v>0.90500000000000003</v>
      </c>
      <c r="AD1980">
        <v>0.99980000000000002</v>
      </c>
      <c r="AE1980">
        <v>9.5</v>
      </c>
      <c r="AH1980">
        <v>0</v>
      </c>
      <c r="AI1980">
        <v>0</v>
      </c>
      <c r="AJ1980">
        <v>0</v>
      </c>
      <c r="AK1980">
        <v>2753</v>
      </c>
      <c r="AL1980">
        <v>0</v>
      </c>
      <c r="AM1980" s="6"/>
    </row>
    <row r="1981" spans="1:39" ht="15" hidden="1" customHeight="1" x14ac:dyDescent="0.25">
      <c r="A1981">
        <v>3748</v>
      </c>
      <c r="B1981" t="s">
        <v>39</v>
      </c>
      <c r="C1981" t="s">
        <v>598</v>
      </c>
      <c r="D1981" t="s">
        <v>1948</v>
      </c>
      <c r="E1981" t="s">
        <v>3832</v>
      </c>
      <c r="F1981" t="s">
        <v>1948</v>
      </c>
      <c r="H1981" t="s">
        <v>4368</v>
      </c>
      <c r="I1981" t="s">
        <v>43</v>
      </c>
      <c r="J1981" t="s">
        <v>4369</v>
      </c>
      <c r="K1981">
        <v>1107</v>
      </c>
      <c r="L1981">
        <v>1107</v>
      </c>
      <c r="M1981">
        <v>0</v>
      </c>
      <c r="N1981">
        <v>0</v>
      </c>
      <c r="O1981">
        <v>0</v>
      </c>
      <c r="P1981">
        <v>883.39400000000001</v>
      </c>
      <c r="Q1981">
        <v>895.52300000000002</v>
      </c>
      <c r="R1981">
        <v>20000</v>
      </c>
      <c r="S1981">
        <v>242580</v>
      </c>
      <c r="T1981">
        <v>0</v>
      </c>
      <c r="U1981">
        <v>152000</v>
      </c>
      <c r="V1981">
        <v>90580</v>
      </c>
      <c r="W1981">
        <v>83398</v>
      </c>
      <c r="X1981">
        <v>0</v>
      </c>
      <c r="Y1981">
        <v>83398</v>
      </c>
      <c r="Z1981">
        <v>7.93</v>
      </c>
      <c r="AA1981">
        <v>950592.03</v>
      </c>
      <c r="AB1981">
        <v>629838.97</v>
      </c>
      <c r="AC1981">
        <v>0.92069999999999996</v>
      </c>
      <c r="AD1981">
        <v>0.66259999999999997</v>
      </c>
      <c r="AE1981">
        <v>5.25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 s="6"/>
    </row>
    <row r="1982" spans="1:39" ht="15" hidden="1" customHeight="1" x14ac:dyDescent="0.25">
      <c r="A1982">
        <v>3749</v>
      </c>
      <c r="B1982" t="s">
        <v>39</v>
      </c>
      <c r="C1982" t="s">
        <v>598</v>
      </c>
      <c r="D1982" t="s">
        <v>3809</v>
      </c>
      <c r="E1982" t="s">
        <v>3815</v>
      </c>
      <c r="F1982" t="s">
        <v>3809</v>
      </c>
      <c r="H1982" t="s">
        <v>4370</v>
      </c>
      <c r="I1982" t="s">
        <v>43</v>
      </c>
      <c r="J1982" t="s">
        <v>4371</v>
      </c>
      <c r="K1982">
        <v>3584</v>
      </c>
      <c r="L1982">
        <v>3584</v>
      </c>
      <c r="M1982">
        <v>0</v>
      </c>
      <c r="N1982">
        <v>0</v>
      </c>
      <c r="O1982">
        <v>0</v>
      </c>
      <c r="P1982">
        <v>558.77300000000002</v>
      </c>
      <c r="Q1982">
        <v>575.04600000000005</v>
      </c>
      <c r="R1982">
        <v>20000</v>
      </c>
      <c r="S1982">
        <v>325460</v>
      </c>
      <c r="T1982">
        <v>0</v>
      </c>
      <c r="U1982">
        <v>62000</v>
      </c>
      <c r="V1982">
        <v>263460</v>
      </c>
      <c r="W1982">
        <v>237892</v>
      </c>
      <c r="X1982">
        <v>0</v>
      </c>
      <c r="Y1982">
        <v>237892</v>
      </c>
      <c r="Z1982">
        <v>9.6999999999999993</v>
      </c>
      <c r="AA1982">
        <v>2512556.91</v>
      </c>
      <c r="AB1982">
        <v>2070549.75</v>
      </c>
      <c r="AC1982">
        <v>0.90300000000000002</v>
      </c>
      <c r="AD1982">
        <v>0.82410000000000005</v>
      </c>
      <c r="AE1982">
        <v>7.99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 s="6"/>
    </row>
    <row r="1983" spans="1:39" ht="15" hidden="1" customHeight="1" x14ac:dyDescent="0.25">
      <c r="A1983">
        <v>3750</v>
      </c>
      <c r="B1983" t="s">
        <v>39</v>
      </c>
      <c r="C1983" t="s">
        <v>598</v>
      </c>
      <c r="D1983" t="s">
        <v>1948</v>
      </c>
      <c r="E1983" t="s">
        <v>3837</v>
      </c>
      <c r="F1983" t="s">
        <v>1948</v>
      </c>
      <c r="H1983" t="s">
        <v>4372</v>
      </c>
      <c r="I1983" t="s">
        <v>62</v>
      </c>
      <c r="J1983" t="s">
        <v>4373</v>
      </c>
      <c r="K1983">
        <v>22</v>
      </c>
      <c r="L1983">
        <v>22</v>
      </c>
      <c r="M1983">
        <v>0</v>
      </c>
      <c r="N1983">
        <v>0</v>
      </c>
      <c r="O1983">
        <v>0</v>
      </c>
      <c r="P1983">
        <v>539.21</v>
      </c>
      <c r="Q1983">
        <v>563.17100000000005</v>
      </c>
      <c r="R1983">
        <v>10000</v>
      </c>
      <c r="S1983">
        <v>239610</v>
      </c>
      <c r="T1983">
        <v>0</v>
      </c>
      <c r="U1983">
        <v>53000</v>
      </c>
      <c r="V1983">
        <v>186610</v>
      </c>
      <c r="W1983">
        <v>168424.5</v>
      </c>
      <c r="X1983">
        <v>0</v>
      </c>
      <c r="Y1983">
        <v>168424.5</v>
      </c>
      <c r="Z1983">
        <v>9.75</v>
      </c>
      <c r="AA1983">
        <v>1748513.51</v>
      </c>
      <c r="AB1983">
        <v>9016142.5099999998</v>
      </c>
      <c r="AC1983">
        <v>0.90249999999999997</v>
      </c>
      <c r="AD1983">
        <v>5.1565000000000003</v>
      </c>
      <c r="AE1983">
        <v>50.28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 s="6"/>
    </row>
    <row r="1984" spans="1:39" ht="15" hidden="1" customHeight="1" x14ac:dyDescent="0.25">
      <c r="A1984">
        <v>3751</v>
      </c>
      <c r="B1984" t="s">
        <v>39</v>
      </c>
      <c r="C1984" t="s">
        <v>598</v>
      </c>
      <c r="D1984" t="s">
        <v>1948</v>
      </c>
      <c r="E1984" t="s">
        <v>4026</v>
      </c>
      <c r="F1984" t="s">
        <v>1948</v>
      </c>
      <c r="H1984" t="s">
        <v>4374</v>
      </c>
      <c r="I1984" t="s">
        <v>43</v>
      </c>
      <c r="J1984" t="s">
        <v>4375</v>
      </c>
      <c r="K1984">
        <v>1469</v>
      </c>
      <c r="L1984">
        <v>1469</v>
      </c>
      <c r="M1984">
        <v>0</v>
      </c>
      <c r="N1984">
        <v>0</v>
      </c>
      <c r="O1984">
        <v>0</v>
      </c>
      <c r="P1984">
        <v>12516.7</v>
      </c>
      <c r="Q1984">
        <v>12790.1</v>
      </c>
      <c r="R1984">
        <v>2000</v>
      </c>
      <c r="S1984">
        <v>546800</v>
      </c>
      <c r="T1984">
        <v>0</v>
      </c>
      <c r="U1984">
        <v>180000</v>
      </c>
      <c r="V1984">
        <v>366800</v>
      </c>
      <c r="W1984">
        <v>340490.5</v>
      </c>
      <c r="X1984">
        <v>0</v>
      </c>
      <c r="Y1984">
        <v>340490.5</v>
      </c>
      <c r="Z1984">
        <v>7.17</v>
      </c>
      <c r="AA1984">
        <v>3638122.72</v>
      </c>
      <c r="AB1984">
        <v>1892001.27</v>
      </c>
      <c r="AC1984">
        <v>0.92830000000000001</v>
      </c>
      <c r="AD1984">
        <v>0.52</v>
      </c>
      <c r="AE1984">
        <v>3.73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 s="6"/>
    </row>
    <row r="1985" spans="1:39" ht="15" hidden="1" customHeight="1" x14ac:dyDescent="0.25">
      <c r="A1985">
        <v>3752</v>
      </c>
      <c r="B1985" t="s">
        <v>39</v>
      </c>
      <c r="C1985" t="s">
        <v>598</v>
      </c>
      <c r="D1985" t="s">
        <v>1948</v>
      </c>
      <c r="E1985" t="s">
        <v>3837</v>
      </c>
      <c r="F1985" t="s">
        <v>1948</v>
      </c>
      <c r="H1985" t="s">
        <v>4376</v>
      </c>
      <c r="I1985" t="s">
        <v>57</v>
      </c>
      <c r="J1985" t="s">
        <v>4377</v>
      </c>
      <c r="K1985">
        <v>377</v>
      </c>
      <c r="L1985">
        <v>377</v>
      </c>
      <c r="M1985">
        <v>0</v>
      </c>
      <c r="N1985">
        <v>377</v>
      </c>
      <c r="O1985">
        <v>0</v>
      </c>
      <c r="P1985">
        <v>577.65</v>
      </c>
      <c r="Q1985">
        <v>597.61900000000003</v>
      </c>
      <c r="R1985">
        <v>20000</v>
      </c>
      <c r="S1985">
        <v>399380</v>
      </c>
      <c r="T1985">
        <v>275000</v>
      </c>
      <c r="U1985">
        <v>0</v>
      </c>
      <c r="V1985">
        <v>674380</v>
      </c>
      <c r="W1985">
        <v>0</v>
      </c>
      <c r="X1985">
        <v>576100</v>
      </c>
      <c r="Y1985">
        <v>576100</v>
      </c>
      <c r="Z1985">
        <v>14.57</v>
      </c>
      <c r="AA1985">
        <v>3381707</v>
      </c>
      <c r="AB1985">
        <v>3381707</v>
      </c>
      <c r="AC1985">
        <v>0.85429999999999995</v>
      </c>
      <c r="AD1985">
        <v>1</v>
      </c>
      <c r="AE1985">
        <v>14.57</v>
      </c>
      <c r="AH1985">
        <v>0</v>
      </c>
      <c r="AI1985">
        <v>0</v>
      </c>
      <c r="AJ1985">
        <v>0</v>
      </c>
      <c r="AK1985">
        <v>2880.5</v>
      </c>
      <c r="AL1985">
        <v>0</v>
      </c>
      <c r="AM1985" s="6"/>
    </row>
    <row r="1986" spans="1:39" ht="15" hidden="1" customHeight="1" x14ac:dyDescent="0.25">
      <c r="A1986">
        <v>3754</v>
      </c>
      <c r="B1986" t="s">
        <v>39</v>
      </c>
      <c r="C1986" t="s">
        <v>598</v>
      </c>
      <c r="D1986" t="s">
        <v>1948</v>
      </c>
      <c r="E1986" t="s">
        <v>4378</v>
      </c>
      <c r="F1986" t="s">
        <v>1948</v>
      </c>
      <c r="H1986" t="s">
        <v>4379</v>
      </c>
      <c r="I1986" t="s">
        <v>43</v>
      </c>
      <c r="J1986" t="s">
        <v>4380</v>
      </c>
      <c r="K1986">
        <v>1447</v>
      </c>
      <c r="L1986">
        <v>1447</v>
      </c>
      <c r="M1986">
        <v>0</v>
      </c>
      <c r="N1986">
        <v>0</v>
      </c>
      <c r="O1986">
        <v>0</v>
      </c>
      <c r="P1986">
        <v>520.45100000000002</v>
      </c>
      <c r="Q1986">
        <v>549.03200000000004</v>
      </c>
      <c r="R1986">
        <v>20000</v>
      </c>
      <c r="S1986">
        <v>571620</v>
      </c>
      <c r="T1986">
        <v>0</v>
      </c>
      <c r="U1986">
        <v>448000</v>
      </c>
      <c r="V1986">
        <v>123620</v>
      </c>
      <c r="W1986">
        <v>117319</v>
      </c>
      <c r="X1986">
        <v>0</v>
      </c>
      <c r="Y1986">
        <v>117319</v>
      </c>
      <c r="Z1986">
        <v>5.0999999999999996</v>
      </c>
      <c r="AA1986">
        <v>1280168.45</v>
      </c>
      <c r="AB1986">
        <v>612401.5</v>
      </c>
      <c r="AC1986">
        <v>0.94899999999999995</v>
      </c>
      <c r="AD1986">
        <v>0.47839999999999999</v>
      </c>
      <c r="AE1986">
        <v>2.44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 s="6"/>
    </row>
    <row r="1987" spans="1:39" ht="15" hidden="1" customHeight="1" x14ac:dyDescent="0.25">
      <c r="A1987">
        <v>3755</v>
      </c>
      <c r="B1987" t="s">
        <v>39</v>
      </c>
      <c r="C1987" t="s">
        <v>598</v>
      </c>
      <c r="D1987" t="s">
        <v>1948</v>
      </c>
      <c r="E1987" t="s">
        <v>4378</v>
      </c>
      <c r="F1987" t="s">
        <v>1948</v>
      </c>
      <c r="H1987" t="s">
        <v>4381</v>
      </c>
      <c r="I1987" t="s">
        <v>57</v>
      </c>
      <c r="J1987" t="s">
        <v>4382</v>
      </c>
      <c r="K1987">
        <v>702</v>
      </c>
      <c r="L1987">
        <v>702</v>
      </c>
      <c r="M1987">
        <v>0</v>
      </c>
      <c r="N1987">
        <v>698</v>
      </c>
      <c r="O1987">
        <v>0</v>
      </c>
      <c r="P1987">
        <v>516.66999999999996</v>
      </c>
      <c r="Q1987">
        <v>546.39300000000003</v>
      </c>
      <c r="R1987">
        <v>20000</v>
      </c>
      <c r="S1987">
        <v>594460</v>
      </c>
      <c r="T1987">
        <v>625000</v>
      </c>
      <c r="U1987">
        <v>0</v>
      </c>
      <c r="V1987">
        <v>1219460</v>
      </c>
      <c r="W1987">
        <v>0.02</v>
      </c>
      <c r="X1987">
        <v>1042800</v>
      </c>
      <c r="Y1987">
        <v>1042800.02</v>
      </c>
      <c r="Z1987">
        <v>14.49</v>
      </c>
      <c r="AA1987">
        <v>6122314</v>
      </c>
      <c r="AB1987">
        <v>6141236</v>
      </c>
      <c r="AC1987">
        <v>0.85509999999999997</v>
      </c>
      <c r="AD1987">
        <v>1.0031000000000001</v>
      </c>
      <c r="AE1987">
        <v>14.53</v>
      </c>
      <c r="AH1987">
        <v>0</v>
      </c>
      <c r="AI1987">
        <v>0</v>
      </c>
      <c r="AJ1987">
        <v>0</v>
      </c>
      <c r="AK1987">
        <v>5214</v>
      </c>
      <c r="AL1987">
        <v>0</v>
      </c>
      <c r="AM1987" s="6"/>
    </row>
    <row r="1988" spans="1:39" ht="15" hidden="1" customHeight="1" x14ac:dyDescent="0.25">
      <c r="A1988">
        <v>3756</v>
      </c>
      <c r="B1988" t="s">
        <v>39</v>
      </c>
      <c r="C1988" t="s">
        <v>598</v>
      </c>
      <c r="D1988" t="s">
        <v>3809</v>
      </c>
      <c r="E1988" t="s">
        <v>3815</v>
      </c>
      <c r="F1988" t="s">
        <v>3809</v>
      </c>
      <c r="H1988" t="s">
        <v>4383</v>
      </c>
      <c r="I1988" t="s">
        <v>62</v>
      </c>
      <c r="J1988" t="s">
        <v>4384</v>
      </c>
      <c r="K1988">
        <v>2</v>
      </c>
      <c r="L1988">
        <v>2</v>
      </c>
      <c r="M1988">
        <v>0</v>
      </c>
      <c r="N1988">
        <v>0</v>
      </c>
      <c r="O1988">
        <v>0</v>
      </c>
      <c r="P1988">
        <v>552.96299999999997</v>
      </c>
      <c r="Q1988">
        <v>565.45699999999999</v>
      </c>
      <c r="R1988">
        <v>10000</v>
      </c>
      <c r="S1988">
        <v>124940</v>
      </c>
      <c r="T1988">
        <v>5000</v>
      </c>
      <c r="U1988">
        <v>0</v>
      </c>
      <c r="V1988">
        <v>129940</v>
      </c>
      <c r="W1988">
        <v>122742.5</v>
      </c>
      <c r="X1988">
        <v>0</v>
      </c>
      <c r="Y1988">
        <v>122742.5</v>
      </c>
      <c r="Z1988">
        <v>5.54</v>
      </c>
      <c r="AA1988">
        <v>1372638</v>
      </c>
      <c r="AB1988">
        <v>1050003</v>
      </c>
      <c r="AC1988">
        <v>0.9446</v>
      </c>
      <c r="AD1988">
        <v>0.76500000000000001</v>
      </c>
      <c r="AE1988">
        <v>4.24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 s="6"/>
    </row>
    <row r="1989" spans="1:39" ht="15" hidden="1" customHeight="1" x14ac:dyDescent="0.25">
      <c r="A1989">
        <v>3757</v>
      </c>
      <c r="B1989" t="s">
        <v>39</v>
      </c>
      <c r="C1989" t="s">
        <v>598</v>
      </c>
      <c r="D1989" t="s">
        <v>1948</v>
      </c>
      <c r="E1989" t="s">
        <v>1949</v>
      </c>
      <c r="F1989" t="s">
        <v>1948</v>
      </c>
      <c r="H1989" t="s">
        <v>4385</v>
      </c>
      <c r="I1989" t="s">
        <v>43</v>
      </c>
      <c r="J1989" t="s">
        <v>4386</v>
      </c>
      <c r="K1989">
        <v>4577</v>
      </c>
      <c r="L1989">
        <v>4577</v>
      </c>
      <c r="M1989">
        <v>0</v>
      </c>
      <c r="N1989">
        <v>1</v>
      </c>
      <c r="O1989">
        <v>0</v>
      </c>
      <c r="P1989">
        <v>1073.4490000000001</v>
      </c>
      <c r="Q1989">
        <v>1109.4380000000001</v>
      </c>
      <c r="R1989">
        <v>20000</v>
      </c>
      <c r="S1989">
        <v>719780</v>
      </c>
      <c r="T1989">
        <v>0</v>
      </c>
      <c r="U1989">
        <v>412000</v>
      </c>
      <c r="V1989">
        <v>307780</v>
      </c>
      <c r="W1989">
        <v>282382</v>
      </c>
      <c r="X1989">
        <v>1452.57</v>
      </c>
      <c r="Y1989">
        <v>283834.57</v>
      </c>
      <c r="Z1989">
        <v>7.78</v>
      </c>
      <c r="AA1989">
        <v>2915275.71</v>
      </c>
      <c r="AB1989">
        <v>2459481.81</v>
      </c>
      <c r="AC1989">
        <v>0.92220000000000002</v>
      </c>
      <c r="AD1989">
        <v>0.84370000000000001</v>
      </c>
      <c r="AE1989">
        <v>6.56</v>
      </c>
      <c r="AH1989">
        <v>0</v>
      </c>
      <c r="AI1989">
        <v>0</v>
      </c>
      <c r="AJ1989">
        <v>0</v>
      </c>
      <c r="AK1989">
        <v>7.5</v>
      </c>
      <c r="AL1989">
        <v>0</v>
      </c>
      <c r="AM1989" s="6"/>
    </row>
    <row r="1990" spans="1:39" ht="15" hidden="1" customHeight="1" x14ac:dyDescent="0.25">
      <c r="A1990">
        <v>3758</v>
      </c>
      <c r="B1990" t="s">
        <v>39</v>
      </c>
      <c r="C1990" t="s">
        <v>598</v>
      </c>
      <c r="D1990" t="s">
        <v>3809</v>
      </c>
      <c r="E1990" t="s">
        <v>3810</v>
      </c>
      <c r="F1990" t="s">
        <v>3809</v>
      </c>
      <c r="H1990" t="s">
        <v>4387</v>
      </c>
      <c r="I1990" t="s">
        <v>43</v>
      </c>
      <c r="J1990" t="s">
        <v>4388</v>
      </c>
      <c r="K1990">
        <v>1900</v>
      </c>
      <c r="L1990">
        <v>1900</v>
      </c>
      <c r="M1990">
        <v>0</v>
      </c>
      <c r="N1990">
        <v>0</v>
      </c>
      <c r="O1990">
        <v>0</v>
      </c>
      <c r="P1990">
        <v>272.02999999999997</v>
      </c>
      <c r="Q1990">
        <v>279.524</v>
      </c>
      <c r="R1990">
        <v>20000</v>
      </c>
      <c r="S1990">
        <v>149880</v>
      </c>
      <c r="T1990">
        <v>0</v>
      </c>
      <c r="U1990">
        <v>56000</v>
      </c>
      <c r="V1990">
        <v>93880</v>
      </c>
      <c r="W1990">
        <v>84839</v>
      </c>
      <c r="X1990">
        <v>0</v>
      </c>
      <c r="Y1990">
        <v>84839</v>
      </c>
      <c r="Z1990">
        <v>9.6300000000000008</v>
      </c>
      <c r="AA1990">
        <v>1015954.56</v>
      </c>
      <c r="AB1990">
        <v>849588.56</v>
      </c>
      <c r="AC1990">
        <v>0.90369999999999995</v>
      </c>
      <c r="AD1990">
        <v>0.83620000000000005</v>
      </c>
      <c r="AE1990">
        <v>8.0500000000000007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 s="6"/>
    </row>
    <row r="1991" spans="1:39" ht="15" hidden="1" customHeight="1" x14ac:dyDescent="0.25">
      <c r="A1991">
        <v>3808</v>
      </c>
      <c r="B1991" t="s">
        <v>71</v>
      </c>
      <c r="C1991" t="s">
        <v>108</v>
      </c>
      <c r="D1991" t="s">
        <v>594</v>
      </c>
      <c r="E1991" t="s">
        <v>612</v>
      </c>
      <c r="F1991" t="s">
        <v>594</v>
      </c>
      <c r="H1991" t="s">
        <v>4389</v>
      </c>
      <c r="I1991" t="s">
        <v>79</v>
      </c>
      <c r="J1991" t="s">
        <v>4390</v>
      </c>
      <c r="K1991">
        <v>2</v>
      </c>
      <c r="L1991">
        <v>2</v>
      </c>
      <c r="M1991">
        <v>0</v>
      </c>
      <c r="N1991">
        <v>0</v>
      </c>
      <c r="O1991">
        <v>0</v>
      </c>
      <c r="P1991">
        <v>964.721</v>
      </c>
      <c r="Q1991">
        <v>994.255</v>
      </c>
      <c r="R1991">
        <v>40000</v>
      </c>
      <c r="S1991">
        <v>1181360</v>
      </c>
      <c r="T1991">
        <v>0</v>
      </c>
      <c r="U1991">
        <v>335000</v>
      </c>
      <c r="V1991">
        <v>846360</v>
      </c>
      <c r="W1991">
        <v>816550</v>
      </c>
      <c r="X1991">
        <v>0</v>
      </c>
      <c r="Y1991">
        <v>816550</v>
      </c>
      <c r="Z1991">
        <v>3.52</v>
      </c>
      <c r="AA1991">
        <v>6754344</v>
      </c>
      <c r="AB1991">
        <v>6754344</v>
      </c>
      <c r="AC1991">
        <v>0.96479999999999999</v>
      </c>
      <c r="AD1991">
        <v>1</v>
      </c>
      <c r="AE1991">
        <v>3.52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 s="6"/>
    </row>
    <row r="1992" spans="1:39" ht="15" hidden="1" customHeight="1" x14ac:dyDescent="0.25">
      <c r="A1992">
        <v>3824</v>
      </c>
      <c r="B1992" t="s">
        <v>71</v>
      </c>
      <c r="C1992" t="s">
        <v>108</v>
      </c>
      <c r="D1992" t="s">
        <v>594</v>
      </c>
      <c r="E1992" t="s">
        <v>595</v>
      </c>
      <c r="F1992" t="s">
        <v>594</v>
      </c>
      <c r="H1992" t="s">
        <v>4391</v>
      </c>
      <c r="I1992" t="s">
        <v>57</v>
      </c>
      <c r="J1992" t="s">
        <v>4392</v>
      </c>
      <c r="K1992">
        <v>171</v>
      </c>
      <c r="L1992">
        <v>171</v>
      </c>
      <c r="M1992">
        <v>0</v>
      </c>
      <c r="N1992">
        <v>167</v>
      </c>
      <c r="O1992">
        <v>0</v>
      </c>
      <c r="P1992">
        <v>6547.5</v>
      </c>
      <c r="Q1992">
        <v>6860</v>
      </c>
      <c r="R1992">
        <v>2000</v>
      </c>
      <c r="S1992">
        <v>625000</v>
      </c>
      <c r="T1992">
        <v>0</v>
      </c>
      <c r="U1992">
        <v>275000</v>
      </c>
      <c r="V1992">
        <v>350000</v>
      </c>
      <c r="W1992">
        <v>3336</v>
      </c>
      <c r="X1992">
        <v>313413.90999999997</v>
      </c>
      <c r="Y1992">
        <v>316749.90999999997</v>
      </c>
      <c r="Z1992">
        <v>9.5</v>
      </c>
      <c r="AA1992">
        <v>1855336.04</v>
      </c>
      <c r="AB1992">
        <v>3786903.9589999998</v>
      </c>
      <c r="AC1992">
        <v>0.90500000000000003</v>
      </c>
      <c r="AD1992">
        <v>2.0411000000000001</v>
      </c>
      <c r="AE1992">
        <v>19.39</v>
      </c>
      <c r="AH1992">
        <v>0</v>
      </c>
      <c r="AI1992">
        <v>0</v>
      </c>
      <c r="AJ1992">
        <v>0</v>
      </c>
      <c r="AK1992">
        <v>1670</v>
      </c>
      <c r="AL1992">
        <v>0</v>
      </c>
      <c r="AM1992" s="6"/>
    </row>
    <row r="1993" spans="1:39" ht="15" hidden="1" customHeight="1" x14ac:dyDescent="0.25">
      <c r="A1993">
        <v>3891</v>
      </c>
      <c r="B1993" t="s">
        <v>71</v>
      </c>
      <c r="C1993" t="s">
        <v>108</v>
      </c>
      <c r="D1993" t="s">
        <v>290</v>
      </c>
      <c r="E1993" t="s">
        <v>291</v>
      </c>
      <c r="F1993" t="s">
        <v>290</v>
      </c>
      <c r="H1993" t="s">
        <v>4393</v>
      </c>
      <c r="I1993" t="s">
        <v>43</v>
      </c>
      <c r="J1993" t="s">
        <v>4394</v>
      </c>
      <c r="K1993">
        <v>2359</v>
      </c>
      <c r="L1993">
        <v>2359</v>
      </c>
      <c r="M1993">
        <v>0</v>
      </c>
      <c r="N1993">
        <v>0</v>
      </c>
      <c r="O1993">
        <v>0</v>
      </c>
      <c r="P1993">
        <v>666.93</v>
      </c>
      <c r="Q1993">
        <v>679.06100000000004</v>
      </c>
      <c r="R1993">
        <v>20000</v>
      </c>
      <c r="S1993">
        <v>242620</v>
      </c>
      <c r="T1993">
        <v>0</v>
      </c>
      <c r="U1993">
        <v>38000</v>
      </c>
      <c r="V1993">
        <v>204620</v>
      </c>
      <c r="W1993">
        <v>237570.98</v>
      </c>
      <c r="X1993">
        <v>0</v>
      </c>
      <c r="Y1993">
        <v>237570.98</v>
      </c>
      <c r="Z1993">
        <v>-16.100000000000001</v>
      </c>
      <c r="AA1993">
        <v>2471982.25</v>
      </c>
      <c r="AB1993">
        <v>1606106.34</v>
      </c>
      <c r="AC1993">
        <v>1.161</v>
      </c>
      <c r="AD1993">
        <v>0.64970000000000006</v>
      </c>
      <c r="AE1993">
        <v>-10.46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 s="6"/>
    </row>
    <row r="1994" spans="1:39" ht="15" hidden="1" customHeight="1" x14ac:dyDescent="0.25">
      <c r="A1994">
        <v>3896</v>
      </c>
      <c r="B1994" t="s">
        <v>71</v>
      </c>
      <c r="C1994" t="s">
        <v>108</v>
      </c>
      <c r="D1994" t="s">
        <v>290</v>
      </c>
      <c r="E1994" t="s">
        <v>299</v>
      </c>
      <c r="F1994" t="s">
        <v>290</v>
      </c>
      <c r="H1994" t="s">
        <v>4395</v>
      </c>
      <c r="I1994" t="s">
        <v>79</v>
      </c>
      <c r="J1994" t="s">
        <v>4396</v>
      </c>
      <c r="K1994">
        <v>45</v>
      </c>
      <c r="L1994">
        <v>45</v>
      </c>
      <c r="M1994">
        <v>0</v>
      </c>
      <c r="N1994">
        <v>0</v>
      </c>
      <c r="O1994">
        <v>0</v>
      </c>
      <c r="P1994">
        <v>681.99699999999996</v>
      </c>
      <c r="Q1994">
        <v>693.78700000000003</v>
      </c>
      <c r="R1994">
        <v>40000</v>
      </c>
      <c r="S1994">
        <v>471600</v>
      </c>
      <c r="T1994">
        <v>0</v>
      </c>
      <c r="U1994">
        <v>0</v>
      </c>
      <c r="V1994">
        <v>471600</v>
      </c>
      <c r="W1994">
        <v>443089.5</v>
      </c>
      <c r="X1994">
        <v>0</v>
      </c>
      <c r="Y1994">
        <v>443089.5</v>
      </c>
      <c r="Z1994">
        <v>6.05</v>
      </c>
      <c r="AA1994">
        <v>4025327.25</v>
      </c>
      <c r="AB1994">
        <v>4376113.25</v>
      </c>
      <c r="AC1994">
        <v>0.9395</v>
      </c>
      <c r="AD1994">
        <v>1.0871</v>
      </c>
      <c r="AE1994">
        <v>6.58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 s="6"/>
    </row>
    <row r="1995" spans="1:39" ht="15" hidden="1" customHeight="1" x14ac:dyDescent="0.25">
      <c r="A1995">
        <v>3902</v>
      </c>
      <c r="B1995" t="s">
        <v>71</v>
      </c>
      <c r="C1995" t="s">
        <v>108</v>
      </c>
      <c r="D1995" t="s">
        <v>340</v>
      </c>
      <c r="E1995" t="s">
        <v>963</v>
      </c>
      <c r="F1995" t="s">
        <v>340</v>
      </c>
      <c r="H1995" t="s">
        <v>4397</v>
      </c>
      <c r="I1995" t="s">
        <v>43</v>
      </c>
      <c r="J1995" t="s">
        <v>4398</v>
      </c>
      <c r="K1995">
        <v>9674</v>
      </c>
      <c r="L1995">
        <v>9674</v>
      </c>
      <c r="M1995">
        <v>0</v>
      </c>
      <c r="N1995">
        <v>0</v>
      </c>
      <c r="O1995">
        <v>0</v>
      </c>
      <c r="P1995">
        <v>1436.74</v>
      </c>
      <c r="Q1995">
        <v>1468.575</v>
      </c>
      <c r="R1995">
        <v>20000</v>
      </c>
      <c r="S1995">
        <v>636700</v>
      </c>
      <c r="T1995">
        <v>0</v>
      </c>
      <c r="U1995">
        <v>0</v>
      </c>
      <c r="V1995">
        <v>636700</v>
      </c>
      <c r="W1995">
        <v>847651.9</v>
      </c>
      <c r="X1995">
        <v>0</v>
      </c>
      <c r="Y1995">
        <v>847651.9</v>
      </c>
      <c r="Z1995">
        <v>-33.130000000000003</v>
      </c>
      <c r="AA1995">
        <v>9549359.6799999997</v>
      </c>
      <c r="AB1995">
        <v>9347716.6799999997</v>
      </c>
      <c r="AC1995">
        <v>1.3312999999999999</v>
      </c>
      <c r="AD1995">
        <v>0.97889999999999999</v>
      </c>
      <c r="AE1995">
        <v>-32.43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 s="6"/>
    </row>
    <row r="1996" spans="1:39" ht="15" hidden="1" customHeight="1" x14ac:dyDescent="0.25">
      <c r="A1996">
        <v>3903</v>
      </c>
      <c r="B1996" t="s">
        <v>71</v>
      </c>
      <c r="C1996" t="s">
        <v>108</v>
      </c>
      <c r="D1996" t="s">
        <v>340</v>
      </c>
      <c r="E1996" t="s">
        <v>963</v>
      </c>
      <c r="F1996" t="s">
        <v>340</v>
      </c>
      <c r="H1996" t="s">
        <v>4399</v>
      </c>
      <c r="I1996" t="s">
        <v>43</v>
      </c>
      <c r="J1996" t="s">
        <v>4400</v>
      </c>
      <c r="K1996">
        <v>5538</v>
      </c>
      <c r="L1996">
        <v>5538</v>
      </c>
      <c r="M1996">
        <v>0</v>
      </c>
      <c r="N1996">
        <v>0</v>
      </c>
      <c r="O1996">
        <v>0</v>
      </c>
      <c r="P1996">
        <v>2148.41</v>
      </c>
      <c r="Q1996">
        <v>2208.4789999999998</v>
      </c>
      <c r="R1996">
        <v>20000</v>
      </c>
      <c r="S1996">
        <v>1201380</v>
      </c>
      <c r="T1996">
        <v>0</v>
      </c>
      <c r="U1996">
        <v>0</v>
      </c>
      <c r="V1996">
        <v>1201380</v>
      </c>
      <c r="W1996">
        <v>841504.06</v>
      </c>
      <c r="X1996">
        <v>0</v>
      </c>
      <c r="Y1996">
        <v>841504.06</v>
      </c>
      <c r="Z1996">
        <v>29.96</v>
      </c>
      <c r="AA1996">
        <v>8581489.7599999998</v>
      </c>
      <c r="AB1996">
        <v>8008273.7800000003</v>
      </c>
      <c r="AC1996">
        <v>0.70040000000000002</v>
      </c>
      <c r="AD1996">
        <v>0.93320000000000003</v>
      </c>
      <c r="AE1996">
        <v>27.96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 s="6"/>
    </row>
    <row r="1997" spans="1:39" ht="15" hidden="1" customHeight="1" x14ac:dyDescent="0.25">
      <c r="A1997">
        <v>3906</v>
      </c>
      <c r="B1997" t="s">
        <v>71</v>
      </c>
      <c r="C1997" t="s">
        <v>108</v>
      </c>
      <c r="D1997" t="s">
        <v>340</v>
      </c>
      <c r="E1997" t="s">
        <v>658</v>
      </c>
      <c r="F1997" t="s">
        <v>340</v>
      </c>
      <c r="H1997" t="s">
        <v>4401</v>
      </c>
      <c r="I1997" t="s">
        <v>43</v>
      </c>
      <c r="J1997" t="s">
        <v>4402</v>
      </c>
      <c r="K1997">
        <v>2942</v>
      </c>
      <c r="L1997">
        <v>2942</v>
      </c>
      <c r="M1997">
        <v>0</v>
      </c>
      <c r="N1997">
        <v>2</v>
      </c>
      <c r="O1997">
        <v>0</v>
      </c>
      <c r="P1997">
        <v>1191.22</v>
      </c>
      <c r="Q1997">
        <v>1251</v>
      </c>
      <c r="R1997">
        <v>10000</v>
      </c>
      <c r="S1997">
        <v>597800</v>
      </c>
      <c r="T1997">
        <v>0</v>
      </c>
      <c r="U1997">
        <v>0</v>
      </c>
      <c r="V1997">
        <v>597800</v>
      </c>
      <c r="W1997">
        <v>249394.1</v>
      </c>
      <c r="X1997">
        <v>2886.18</v>
      </c>
      <c r="Y1997">
        <v>252280.28</v>
      </c>
      <c r="Z1997">
        <v>57.8</v>
      </c>
      <c r="AA1997">
        <v>2967650.72</v>
      </c>
      <c r="AB1997">
        <v>2071135.74</v>
      </c>
      <c r="AC1997">
        <v>0.42199999999999999</v>
      </c>
      <c r="AD1997">
        <v>0.69789999999999996</v>
      </c>
      <c r="AE1997">
        <v>40.340000000000003</v>
      </c>
      <c r="AH1997">
        <v>0</v>
      </c>
      <c r="AI1997">
        <v>0</v>
      </c>
      <c r="AJ1997">
        <v>0</v>
      </c>
      <c r="AK1997">
        <v>10</v>
      </c>
      <c r="AL1997">
        <v>0</v>
      </c>
      <c r="AM1997" s="6"/>
    </row>
    <row r="1998" spans="1:39" ht="15" hidden="1" customHeight="1" x14ac:dyDescent="0.25">
      <c r="A1998">
        <v>3910</v>
      </c>
      <c r="B1998" t="s">
        <v>71</v>
      </c>
      <c r="C1998" t="s">
        <v>108</v>
      </c>
      <c r="D1998" t="s">
        <v>290</v>
      </c>
      <c r="E1998" t="s">
        <v>1545</v>
      </c>
      <c r="F1998" t="s">
        <v>290</v>
      </c>
      <c r="H1998" t="s">
        <v>4403</v>
      </c>
      <c r="I1998" t="s">
        <v>79</v>
      </c>
      <c r="J1998" t="s">
        <v>4404</v>
      </c>
      <c r="K1998">
        <v>8</v>
      </c>
      <c r="L1998">
        <v>8</v>
      </c>
      <c r="M1998">
        <v>0</v>
      </c>
      <c r="N1998">
        <v>0</v>
      </c>
      <c r="O1998">
        <v>0</v>
      </c>
      <c r="P1998">
        <v>713.92200000000003</v>
      </c>
      <c r="Q1998">
        <v>714.32500000000005</v>
      </c>
      <c r="R1998">
        <v>40000</v>
      </c>
      <c r="S1998">
        <v>16120</v>
      </c>
      <c r="T1998">
        <v>245000</v>
      </c>
      <c r="U1998">
        <v>0</v>
      </c>
      <c r="V1998">
        <v>261120</v>
      </c>
      <c r="W1998">
        <v>257642</v>
      </c>
      <c r="X1998">
        <v>0</v>
      </c>
      <c r="Y1998">
        <v>257642</v>
      </c>
      <c r="Z1998">
        <v>1.33</v>
      </c>
      <c r="AA1998">
        <v>2794586</v>
      </c>
      <c r="AB1998">
        <v>2744225</v>
      </c>
      <c r="AC1998">
        <v>0.98670000000000002</v>
      </c>
      <c r="AD1998">
        <v>0.98199999999999998</v>
      </c>
      <c r="AE1998">
        <v>1.31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 s="6"/>
    </row>
    <row r="1999" spans="1:39" ht="15" hidden="1" customHeight="1" x14ac:dyDescent="0.25">
      <c r="A1999">
        <v>3917</v>
      </c>
      <c r="B1999" t="s">
        <v>71</v>
      </c>
      <c r="C1999" t="s">
        <v>72</v>
      </c>
      <c r="D1999" t="s">
        <v>73</v>
      </c>
      <c r="E1999" t="s">
        <v>503</v>
      </c>
      <c r="F1999" t="s">
        <v>73</v>
      </c>
      <c r="H1999" t="s">
        <v>4405</v>
      </c>
      <c r="I1999" t="s">
        <v>79</v>
      </c>
      <c r="J1999" t="s">
        <v>4406</v>
      </c>
      <c r="K1999">
        <v>5</v>
      </c>
      <c r="L1999">
        <v>5</v>
      </c>
      <c r="M1999">
        <v>0</v>
      </c>
      <c r="N1999">
        <v>0</v>
      </c>
      <c r="O1999">
        <v>0</v>
      </c>
      <c r="P1999">
        <v>2444.3910000000001</v>
      </c>
      <c r="Q1999">
        <v>2558.223</v>
      </c>
      <c r="R1999">
        <v>20000</v>
      </c>
      <c r="S1999">
        <v>2276640</v>
      </c>
      <c r="T1999">
        <v>0</v>
      </c>
      <c r="U1999">
        <v>2029254</v>
      </c>
      <c r="V1999">
        <v>247386</v>
      </c>
      <c r="W1999">
        <v>232639.5</v>
      </c>
      <c r="X1999">
        <v>0</v>
      </c>
      <c r="Y1999">
        <v>232639.5</v>
      </c>
      <c r="Z1999">
        <v>5.96</v>
      </c>
      <c r="AA1999">
        <v>2327671</v>
      </c>
      <c r="AB1999">
        <v>2326691</v>
      </c>
      <c r="AC1999">
        <v>0.94040000000000001</v>
      </c>
      <c r="AD1999">
        <v>0.99960000000000004</v>
      </c>
      <c r="AE1999">
        <v>5.96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 s="6"/>
    </row>
    <row r="2000" spans="1:39" ht="15" hidden="1" customHeight="1" x14ac:dyDescent="0.25">
      <c r="A2000">
        <v>3918</v>
      </c>
      <c r="B2000" t="s">
        <v>71</v>
      </c>
      <c r="C2000" t="s">
        <v>72</v>
      </c>
      <c r="D2000" t="s">
        <v>375</v>
      </c>
      <c r="E2000" t="s">
        <v>503</v>
      </c>
      <c r="F2000" t="s">
        <v>375</v>
      </c>
      <c r="H2000" t="s">
        <v>4407</v>
      </c>
      <c r="I2000" t="s">
        <v>79</v>
      </c>
      <c r="J2000" t="s">
        <v>4408</v>
      </c>
      <c r="K2000">
        <v>18</v>
      </c>
      <c r="L2000">
        <v>18</v>
      </c>
      <c r="M2000">
        <v>0</v>
      </c>
      <c r="N2000">
        <v>0</v>
      </c>
      <c r="O2000">
        <v>0</v>
      </c>
      <c r="P2000">
        <v>74.22</v>
      </c>
      <c r="Q2000">
        <v>74.22</v>
      </c>
      <c r="R2000">
        <v>20000</v>
      </c>
      <c r="S2000">
        <v>0</v>
      </c>
      <c r="T2000">
        <v>920564</v>
      </c>
      <c r="U2000">
        <v>0</v>
      </c>
      <c r="V2000">
        <v>920564</v>
      </c>
      <c r="W2000">
        <v>920564</v>
      </c>
      <c r="X2000">
        <v>0</v>
      </c>
      <c r="Y2000">
        <v>920564</v>
      </c>
      <c r="Z2000">
        <v>0</v>
      </c>
      <c r="AA2000">
        <v>6028536</v>
      </c>
      <c r="AB2000">
        <v>6564410</v>
      </c>
      <c r="AC2000">
        <v>1</v>
      </c>
      <c r="AD2000">
        <v>1.0889</v>
      </c>
      <c r="AE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 s="6"/>
    </row>
    <row r="2001" spans="1:39" ht="15" hidden="1" customHeight="1" x14ac:dyDescent="0.25">
      <c r="A2001">
        <v>3931</v>
      </c>
      <c r="B2001" t="s">
        <v>71</v>
      </c>
      <c r="C2001" t="s">
        <v>72</v>
      </c>
      <c r="D2001" t="s">
        <v>73</v>
      </c>
      <c r="E2001" t="s">
        <v>542</v>
      </c>
      <c r="F2001" t="s">
        <v>73</v>
      </c>
      <c r="H2001" t="s">
        <v>4409</v>
      </c>
      <c r="I2001" t="s">
        <v>50</v>
      </c>
      <c r="J2001" t="s">
        <v>4410</v>
      </c>
      <c r="K2001">
        <v>3484</v>
      </c>
      <c r="L2001">
        <v>3484</v>
      </c>
      <c r="M2001">
        <v>0</v>
      </c>
      <c r="N2001">
        <v>92</v>
      </c>
      <c r="O2001">
        <v>0</v>
      </c>
      <c r="P2001">
        <v>2642.694</v>
      </c>
      <c r="Q2001">
        <v>2678.0770000000002</v>
      </c>
      <c r="R2001">
        <v>40000</v>
      </c>
      <c r="S2001">
        <v>1415320</v>
      </c>
      <c r="T2001">
        <v>0</v>
      </c>
      <c r="U2001">
        <v>184542</v>
      </c>
      <c r="V2001">
        <v>1230778</v>
      </c>
      <c r="W2001">
        <v>1110097.8500000001</v>
      </c>
      <c r="X2001">
        <v>106290.569</v>
      </c>
      <c r="Y2001">
        <v>1216388.419</v>
      </c>
      <c r="Z2001">
        <v>1.17</v>
      </c>
      <c r="AA2001">
        <v>12779488.880000001</v>
      </c>
      <c r="AB2001">
        <v>13350238.550000001</v>
      </c>
      <c r="AC2001">
        <v>0.98829999999999996</v>
      </c>
      <c r="AD2001">
        <v>1.0447</v>
      </c>
      <c r="AE2001">
        <v>1.22</v>
      </c>
      <c r="AH2001">
        <v>0</v>
      </c>
      <c r="AI2001">
        <v>0</v>
      </c>
      <c r="AJ2001">
        <v>0</v>
      </c>
      <c r="AK2001">
        <v>815.5</v>
      </c>
      <c r="AL2001">
        <v>0</v>
      </c>
      <c r="AM2001" s="6"/>
    </row>
    <row r="2002" spans="1:39" ht="15" hidden="1" customHeight="1" x14ac:dyDescent="0.25">
      <c r="A2002">
        <v>3933</v>
      </c>
      <c r="B2002" t="s">
        <v>71</v>
      </c>
      <c r="C2002" t="s">
        <v>72</v>
      </c>
      <c r="D2002" t="s">
        <v>375</v>
      </c>
      <c r="E2002" t="s">
        <v>542</v>
      </c>
      <c r="F2002" t="s">
        <v>375</v>
      </c>
      <c r="H2002" t="s">
        <v>4411</v>
      </c>
      <c r="I2002" t="s">
        <v>79</v>
      </c>
      <c r="J2002" t="s">
        <v>4412</v>
      </c>
      <c r="K2002">
        <v>51</v>
      </c>
      <c r="L2002">
        <v>51</v>
      </c>
      <c r="M2002">
        <v>0</v>
      </c>
      <c r="N2002">
        <v>0</v>
      </c>
      <c r="O2002">
        <v>0</v>
      </c>
      <c r="P2002">
        <v>1539.232</v>
      </c>
      <c r="Q2002">
        <v>1557.9649999999999</v>
      </c>
      <c r="R2002">
        <v>20000</v>
      </c>
      <c r="S2002">
        <v>374660</v>
      </c>
      <c r="T2002">
        <v>40000</v>
      </c>
      <c r="U2002">
        <v>0</v>
      </c>
      <c r="V2002">
        <v>414660</v>
      </c>
      <c r="W2002">
        <v>400794.05</v>
      </c>
      <c r="X2002">
        <v>0</v>
      </c>
      <c r="Y2002">
        <v>400794.05</v>
      </c>
      <c r="Z2002">
        <v>3.34</v>
      </c>
      <c r="AA2002">
        <v>7796852</v>
      </c>
      <c r="AB2002">
        <v>7147411</v>
      </c>
      <c r="AC2002">
        <v>0.96660000000000001</v>
      </c>
      <c r="AD2002">
        <v>0.91669999999999996</v>
      </c>
      <c r="AE2002">
        <v>3.06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 s="6"/>
    </row>
    <row r="2003" spans="1:39" ht="15" hidden="1" customHeight="1" x14ac:dyDescent="0.25">
      <c r="A2003">
        <v>3934</v>
      </c>
      <c r="B2003" t="s">
        <v>71</v>
      </c>
      <c r="C2003" t="s">
        <v>72</v>
      </c>
      <c r="D2003" t="s">
        <v>73</v>
      </c>
      <c r="E2003" t="s">
        <v>542</v>
      </c>
      <c r="F2003" t="s">
        <v>73</v>
      </c>
      <c r="H2003" t="s">
        <v>4413</v>
      </c>
      <c r="I2003" t="s">
        <v>79</v>
      </c>
      <c r="J2003" t="s">
        <v>4414</v>
      </c>
      <c r="K2003">
        <v>29</v>
      </c>
      <c r="L2003">
        <v>29</v>
      </c>
      <c r="M2003">
        <v>0</v>
      </c>
      <c r="N2003">
        <v>0</v>
      </c>
      <c r="O2003">
        <v>0</v>
      </c>
      <c r="P2003">
        <v>2942.9380000000001</v>
      </c>
      <c r="Q2003">
        <v>2969.4549999999999</v>
      </c>
      <c r="R2003">
        <v>20000</v>
      </c>
      <c r="S2003">
        <v>530340</v>
      </c>
      <c r="T2003">
        <v>612451</v>
      </c>
      <c r="U2003">
        <v>0</v>
      </c>
      <c r="V2003">
        <v>1142791</v>
      </c>
      <c r="W2003">
        <v>1099174.3</v>
      </c>
      <c r="X2003">
        <v>0</v>
      </c>
      <c r="Y2003">
        <v>1099174.3</v>
      </c>
      <c r="Z2003">
        <v>3.82</v>
      </c>
      <c r="AA2003">
        <v>7573974</v>
      </c>
      <c r="AB2003">
        <v>7588773</v>
      </c>
      <c r="AC2003">
        <v>0.96179999999999999</v>
      </c>
      <c r="AD2003">
        <v>1.002</v>
      </c>
      <c r="AE2003">
        <v>3.83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 s="6"/>
    </row>
    <row r="2004" spans="1:39" ht="15" hidden="1" customHeight="1" x14ac:dyDescent="0.25">
      <c r="A2004">
        <v>3954</v>
      </c>
      <c r="B2004" t="s">
        <v>71</v>
      </c>
      <c r="C2004" t="s">
        <v>72</v>
      </c>
      <c r="D2004" t="s">
        <v>73</v>
      </c>
      <c r="E2004" t="s">
        <v>74</v>
      </c>
      <c r="F2004" t="s">
        <v>73</v>
      </c>
      <c r="H2004" t="s">
        <v>4415</v>
      </c>
      <c r="I2004" t="s">
        <v>436</v>
      </c>
      <c r="J2004" t="s">
        <v>4416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20000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 s="6"/>
    </row>
    <row r="2005" spans="1:39" ht="15" hidden="1" customHeight="1" x14ac:dyDescent="0.25">
      <c r="A2005">
        <v>4097</v>
      </c>
      <c r="B2005" t="s">
        <v>71</v>
      </c>
      <c r="C2005" t="s">
        <v>108</v>
      </c>
      <c r="D2005" t="s">
        <v>108</v>
      </c>
      <c r="E2005" t="s">
        <v>109</v>
      </c>
      <c r="F2005" t="s">
        <v>108</v>
      </c>
      <c r="H2005" t="s">
        <v>4417</v>
      </c>
      <c r="I2005" t="s">
        <v>50</v>
      </c>
      <c r="J2005" t="s">
        <v>4418</v>
      </c>
      <c r="K2005">
        <v>8920</v>
      </c>
      <c r="L2005">
        <v>8920</v>
      </c>
      <c r="M2005">
        <v>0</v>
      </c>
      <c r="N2005">
        <v>2</v>
      </c>
      <c r="O2005">
        <v>0</v>
      </c>
      <c r="P2005">
        <v>2036.82</v>
      </c>
      <c r="Q2005">
        <v>2062.29</v>
      </c>
      <c r="R2005">
        <v>40000</v>
      </c>
      <c r="S2005">
        <v>1018800</v>
      </c>
      <c r="T2005">
        <v>0</v>
      </c>
      <c r="U2005">
        <v>0</v>
      </c>
      <c r="V2005">
        <v>1018800</v>
      </c>
      <c r="W2005">
        <v>896244.95</v>
      </c>
      <c r="X2005">
        <v>3514.96</v>
      </c>
      <c r="Y2005">
        <v>899759.91</v>
      </c>
      <c r="Z2005">
        <v>11.68</v>
      </c>
      <c r="AA2005">
        <v>8992718.5700000003</v>
      </c>
      <c r="AB2005">
        <v>9526204.6400000006</v>
      </c>
      <c r="AC2005">
        <v>0.88319999999999999</v>
      </c>
      <c r="AD2005">
        <v>1.0592999999999999</v>
      </c>
      <c r="AE2005">
        <v>12.37</v>
      </c>
      <c r="AH2005">
        <v>0</v>
      </c>
      <c r="AI2005">
        <v>0</v>
      </c>
      <c r="AJ2005">
        <v>0</v>
      </c>
      <c r="AK2005">
        <v>20</v>
      </c>
      <c r="AL2005">
        <v>0</v>
      </c>
      <c r="AM2005" s="6"/>
    </row>
    <row r="2006" spans="1:39" ht="15" hidden="1" customHeight="1" x14ac:dyDescent="0.25">
      <c r="A2006">
        <v>4137</v>
      </c>
      <c r="B2006" t="s">
        <v>39</v>
      </c>
      <c r="C2006" t="s">
        <v>39</v>
      </c>
      <c r="D2006" t="s">
        <v>2297</v>
      </c>
      <c r="E2006" t="s">
        <v>2298</v>
      </c>
      <c r="F2006" t="s">
        <v>2297</v>
      </c>
      <c r="H2006" t="s">
        <v>4419</v>
      </c>
      <c r="I2006" t="s">
        <v>57</v>
      </c>
      <c r="J2006" t="s">
        <v>4420</v>
      </c>
      <c r="K2006">
        <v>249</v>
      </c>
      <c r="L2006">
        <v>249</v>
      </c>
      <c r="M2006">
        <v>0</v>
      </c>
      <c r="N2006">
        <v>249</v>
      </c>
      <c r="O2006">
        <v>0</v>
      </c>
      <c r="P2006">
        <v>613.89800000000002</v>
      </c>
      <c r="Q2006">
        <v>635.28800000000001</v>
      </c>
      <c r="R2006">
        <v>20000</v>
      </c>
      <c r="S2006">
        <v>427800</v>
      </c>
      <c r="T2006">
        <v>18000</v>
      </c>
      <c r="U2006">
        <v>50000</v>
      </c>
      <c r="V2006">
        <v>395800</v>
      </c>
      <c r="W2006">
        <v>0</v>
      </c>
      <c r="X2006">
        <v>358198.435</v>
      </c>
      <c r="Y2006">
        <v>358198.435</v>
      </c>
      <c r="Z2006">
        <v>9.5</v>
      </c>
      <c r="AA2006">
        <v>2102624.81</v>
      </c>
      <c r="AB2006">
        <v>2102624.81</v>
      </c>
      <c r="AC2006">
        <v>0.90500000000000003</v>
      </c>
      <c r="AD2006">
        <v>1</v>
      </c>
      <c r="AE2006">
        <v>9.5</v>
      </c>
      <c r="AH2006">
        <v>0</v>
      </c>
      <c r="AI2006">
        <v>0</v>
      </c>
      <c r="AJ2006">
        <v>0</v>
      </c>
      <c r="AK2006">
        <v>1794.5</v>
      </c>
      <c r="AL2006">
        <v>0</v>
      </c>
      <c r="AM2006" s="6"/>
    </row>
    <row r="2007" spans="1:39" ht="15" hidden="1" customHeight="1" x14ac:dyDescent="0.25">
      <c r="A2007">
        <v>4141</v>
      </c>
      <c r="B2007" t="s">
        <v>39</v>
      </c>
      <c r="C2007" t="s">
        <v>39</v>
      </c>
      <c r="D2007" t="s">
        <v>2297</v>
      </c>
      <c r="E2007" t="s">
        <v>3881</v>
      </c>
      <c r="F2007" t="s">
        <v>2297</v>
      </c>
      <c r="H2007" t="s">
        <v>4421</v>
      </c>
      <c r="I2007" t="s">
        <v>62</v>
      </c>
      <c r="J2007" t="s">
        <v>4422</v>
      </c>
      <c r="K2007">
        <v>596</v>
      </c>
      <c r="L2007">
        <v>596</v>
      </c>
      <c r="M2007">
        <v>0</v>
      </c>
      <c r="N2007">
        <v>0</v>
      </c>
      <c r="O2007">
        <v>0</v>
      </c>
      <c r="P2007">
        <v>4701</v>
      </c>
      <c r="Q2007">
        <v>5022.7</v>
      </c>
      <c r="R2007">
        <v>1000</v>
      </c>
      <c r="S2007">
        <v>321700</v>
      </c>
      <c r="T2007">
        <v>0</v>
      </c>
      <c r="U2007">
        <v>230000</v>
      </c>
      <c r="V2007">
        <v>91700</v>
      </c>
      <c r="W2007">
        <v>82935</v>
      </c>
      <c r="X2007">
        <v>0</v>
      </c>
      <c r="Y2007">
        <v>82935</v>
      </c>
      <c r="Z2007">
        <v>9.56</v>
      </c>
      <c r="AA2007">
        <v>1065195.3400000001</v>
      </c>
      <c r="AB2007">
        <v>682442.34</v>
      </c>
      <c r="AC2007">
        <v>0.90439999999999998</v>
      </c>
      <c r="AD2007">
        <v>0.64070000000000005</v>
      </c>
      <c r="AE2007">
        <v>6.13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 s="6"/>
    </row>
    <row r="2008" spans="1:39" ht="15" hidden="1" customHeight="1" x14ac:dyDescent="0.25">
      <c r="A2008">
        <v>4148</v>
      </c>
      <c r="B2008" t="s">
        <v>39</v>
      </c>
      <c r="C2008" t="s">
        <v>39</v>
      </c>
      <c r="D2008" t="s">
        <v>2297</v>
      </c>
      <c r="E2008" t="s">
        <v>3858</v>
      </c>
      <c r="F2008" t="s">
        <v>2297</v>
      </c>
      <c r="H2008" t="s">
        <v>4423</v>
      </c>
      <c r="I2008" t="s">
        <v>43</v>
      </c>
      <c r="J2008" t="s">
        <v>4424</v>
      </c>
      <c r="K2008">
        <v>2540</v>
      </c>
      <c r="L2008">
        <v>2540</v>
      </c>
      <c r="M2008">
        <v>0</v>
      </c>
      <c r="N2008">
        <v>0</v>
      </c>
      <c r="O2008">
        <v>0</v>
      </c>
      <c r="P2008">
        <v>1547.5719999999999</v>
      </c>
      <c r="Q2008">
        <v>1570.6790000000001</v>
      </c>
      <c r="R2008">
        <v>20000</v>
      </c>
      <c r="S2008">
        <v>462140</v>
      </c>
      <c r="T2008">
        <v>0</v>
      </c>
      <c r="U2008">
        <v>238000</v>
      </c>
      <c r="V2008">
        <v>224140</v>
      </c>
      <c r="W2008">
        <v>203057.2</v>
      </c>
      <c r="X2008">
        <v>0</v>
      </c>
      <c r="Y2008">
        <v>203057.2</v>
      </c>
      <c r="Z2008">
        <v>9.41</v>
      </c>
      <c r="AA2008">
        <v>2120376.46</v>
      </c>
      <c r="AB2008">
        <v>2012627.46</v>
      </c>
      <c r="AC2008">
        <v>0.90590000000000004</v>
      </c>
      <c r="AD2008">
        <v>0.94920000000000004</v>
      </c>
      <c r="AE2008">
        <v>8.93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 s="6"/>
    </row>
    <row r="2009" spans="1:39" ht="15" hidden="1" customHeight="1" x14ac:dyDescent="0.25">
      <c r="A2009">
        <v>4171</v>
      </c>
      <c r="B2009" t="s">
        <v>39</v>
      </c>
      <c r="C2009" t="s">
        <v>216</v>
      </c>
      <c r="D2009" t="s">
        <v>3431</v>
      </c>
      <c r="E2009" t="s">
        <v>4187</v>
      </c>
      <c r="F2009" t="s">
        <v>3431</v>
      </c>
      <c r="H2009" t="s">
        <v>6706</v>
      </c>
      <c r="I2009" t="s">
        <v>50</v>
      </c>
      <c r="J2009" t="s">
        <v>9682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1017.899</v>
      </c>
      <c r="Q2009">
        <v>1037.2929999999999</v>
      </c>
      <c r="R2009">
        <v>20000</v>
      </c>
      <c r="S2009">
        <v>387880</v>
      </c>
      <c r="T2009">
        <v>0</v>
      </c>
      <c r="U2009">
        <v>0</v>
      </c>
      <c r="V2009">
        <v>387880</v>
      </c>
      <c r="W2009">
        <v>0</v>
      </c>
      <c r="X2009">
        <v>0</v>
      </c>
      <c r="Y2009">
        <v>0</v>
      </c>
      <c r="Z2009">
        <v>100</v>
      </c>
      <c r="AA2009">
        <v>0</v>
      </c>
      <c r="AB2009">
        <v>0</v>
      </c>
      <c r="AC2009">
        <v>0</v>
      </c>
      <c r="AD2009">
        <v>0</v>
      </c>
      <c r="AE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 s="6"/>
    </row>
    <row r="2010" spans="1:39" ht="15" hidden="1" customHeight="1" x14ac:dyDescent="0.25">
      <c r="A2010">
        <v>4177</v>
      </c>
      <c r="B2010" t="s">
        <v>39</v>
      </c>
      <c r="C2010" t="s">
        <v>216</v>
      </c>
      <c r="D2010" t="s">
        <v>3431</v>
      </c>
      <c r="E2010" t="s">
        <v>4187</v>
      </c>
      <c r="F2010" t="s">
        <v>3431</v>
      </c>
      <c r="H2010" t="s">
        <v>9683</v>
      </c>
      <c r="I2010" t="s">
        <v>50</v>
      </c>
      <c r="J2010" t="s">
        <v>9684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1538.1020000000001</v>
      </c>
      <c r="Q2010">
        <v>1569.27</v>
      </c>
      <c r="R2010">
        <v>20000</v>
      </c>
      <c r="S2010">
        <v>623360</v>
      </c>
      <c r="T2010">
        <v>0</v>
      </c>
      <c r="U2010">
        <v>0</v>
      </c>
      <c r="V2010">
        <v>623360</v>
      </c>
      <c r="W2010">
        <v>0</v>
      </c>
      <c r="X2010">
        <v>0</v>
      </c>
      <c r="Y2010">
        <v>0</v>
      </c>
      <c r="Z2010">
        <v>100</v>
      </c>
      <c r="AA2010">
        <v>0</v>
      </c>
      <c r="AB2010">
        <v>0</v>
      </c>
      <c r="AC2010">
        <v>0</v>
      </c>
      <c r="AD2010">
        <v>0</v>
      </c>
      <c r="AE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 s="6"/>
    </row>
    <row r="2011" spans="1:39" ht="15" hidden="1" customHeight="1" x14ac:dyDescent="0.25">
      <c r="A2011">
        <v>4186</v>
      </c>
      <c r="B2011" t="s">
        <v>39</v>
      </c>
      <c r="C2011" t="s">
        <v>216</v>
      </c>
      <c r="D2011" t="s">
        <v>2218</v>
      </c>
      <c r="E2011" t="s">
        <v>3899</v>
      </c>
      <c r="F2011" t="s">
        <v>2218</v>
      </c>
      <c r="H2011" t="s">
        <v>4425</v>
      </c>
      <c r="I2011" t="s">
        <v>57</v>
      </c>
      <c r="J2011" t="s">
        <v>4426</v>
      </c>
      <c r="K2011">
        <v>254</v>
      </c>
      <c r="L2011">
        <v>254</v>
      </c>
      <c r="M2011">
        <v>0</v>
      </c>
      <c r="N2011">
        <v>244</v>
      </c>
      <c r="O2011">
        <v>0</v>
      </c>
      <c r="P2011">
        <v>49.512</v>
      </c>
      <c r="Q2011">
        <v>71.95</v>
      </c>
      <c r="R2011">
        <v>20000</v>
      </c>
      <c r="S2011">
        <v>448760</v>
      </c>
      <c r="T2011">
        <v>0</v>
      </c>
      <c r="U2011">
        <v>0</v>
      </c>
      <c r="V2011">
        <v>448760</v>
      </c>
      <c r="W2011">
        <v>3665</v>
      </c>
      <c r="X2011">
        <v>274500</v>
      </c>
      <c r="Y2011">
        <v>278165</v>
      </c>
      <c r="Z2011">
        <v>38.01</v>
      </c>
      <c r="AA2011">
        <v>1653587.34</v>
      </c>
      <c r="AB2011">
        <v>1615353.34</v>
      </c>
      <c r="AC2011">
        <v>0.61990000000000001</v>
      </c>
      <c r="AD2011">
        <v>0.97689999999999999</v>
      </c>
      <c r="AE2011">
        <v>37.130000000000003</v>
      </c>
      <c r="AH2011">
        <v>0</v>
      </c>
      <c r="AI2011">
        <v>0</v>
      </c>
      <c r="AJ2011">
        <v>0</v>
      </c>
      <c r="AK2011">
        <v>1372.5</v>
      </c>
      <c r="AL2011">
        <v>0</v>
      </c>
      <c r="AM2011" s="6"/>
    </row>
    <row r="2012" spans="1:39" ht="15" hidden="1" customHeight="1" x14ac:dyDescent="0.25">
      <c r="A2012">
        <v>4188</v>
      </c>
      <c r="B2012" t="s">
        <v>39</v>
      </c>
      <c r="C2012" t="s">
        <v>216</v>
      </c>
      <c r="D2012" t="s">
        <v>2218</v>
      </c>
      <c r="E2012" t="s">
        <v>3899</v>
      </c>
      <c r="F2012" t="s">
        <v>2218</v>
      </c>
      <c r="H2012" t="s">
        <v>4427</v>
      </c>
      <c r="I2012" t="s">
        <v>57</v>
      </c>
      <c r="J2012" t="s">
        <v>4428</v>
      </c>
      <c r="K2012">
        <v>446</v>
      </c>
      <c r="L2012">
        <v>446</v>
      </c>
      <c r="M2012">
        <v>0</v>
      </c>
      <c r="N2012">
        <v>423</v>
      </c>
      <c r="O2012">
        <v>0</v>
      </c>
      <c r="P2012">
        <v>1135.3800000000001</v>
      </c>
      <c r="Q2012">
        <v>1135.3800000000001</v>
      </c>
      <c r="R2012">
        <v>20000</v>
      </c>
      <c r="S2012">
        <v>620600</v>
      </c>
      <c r="T2012">
        <v>0</v>
      </c>
      <c r="U2012">
        <v>0</v>
      </c>
      <c r="V2012">
        <v>620600</v>
      </c>
      <c r="W2012">
        <v>392</v>
      </c>
      <c r="X2012">
        <v>459200</v>
      </c>
      <c r="Y2012">
        <v>459592</v>
      </c>
      <c r="Z2012">
        <v>25.94</v>
      </c>
      <c r="AA2012">
        <v>2701412.66</v>
      </c>
      <c r="AB2012">
        <v>2701084.66</v>
      </c>
      <c r="AC2012">
        <v>0.74060000000000004</v>
      </c>
      <c r="AD2012">
        <v>0.99990000000000001</v>
      </c>
      <c r="AE2012">
        <v>25.94</v>
      </c>
      <c r="AH2012">
        <v>0</v>
      </c>
      <c r="AI2012">
        <v>0</v>
      </c>
      <c r="AJ2012">
        <v>0</v>
      </c>
      <c r="AK2012">
        <v>2296</v>
      </c>
      <c r="AL2012">
        <v>620600</v>
      </c>
      <c r="AM2012" s="6"/>
    </row>
    <row r="2013" spans="1:39" ht="15" hidden="1" customHeight="1" x14ac:dyDescent="0.25">
      <c r="A2013">
        <v>4190</v>
      </c>
      <c r="B2013" t="s">
        <v>39</v>
      </c>
      <c r="C2013" t="s">
        <v>216</v>
      </c>
      <c r="D2013" t="s">
        <v>2218</v>
      </c>
      <c r="E2013" t="s">
        <v>2219</v>
      </c>
      <c r="F2013" t="s">
        <v>2218</v>
      </c>
      <c r="H2013" t="s">
        <v>4429</v>
      </c>
      <c r="I2013" t="s">
        <v>57</v>
      </c>
      <c r="J2013" t="s">
        <v>4430</v>
      </c>
      <c r="K2013">
        <v>430</v>
      </c>
      <c r="L2013">
        <v>430</v>
      </c>
      <c r="M2013">
        <v>0</v>
      </c>
      <c r="N2013">
        <v>425</v>
      </c>
      <c r="O2013">
        <v>0</v>
      </c>
      <c r="P2013">
        <v>909.91399999999999</v>
      </c>
      <c r="Q2013">
        <v>929.3</v>
      </c>
      <c r="R2013">
        <v>20000</v>
      </c>
      <c r="S2013">
        <v>387720</v>
      </c>
      <c r="T2013">
        <v>102000</v>
      </c>
      <c r="U2013">
        <v>0</v>
      </c>
      <c r="V2013">
        <v>489720</v>
      </c>
      <c r="W2013">
        <v>63</v>
      </c>
      <c r="X2013">
        <v>443133.77399999998</v>
      </c>
      <c r="Y2013">
        <v>443196.77399999998</v>
      </c>
      <c r="Z2013">
        <v>9.5</v>
      </c>
      <c r="AA2013">
        <v>2603478.46</v>
      </c>
      <c r="AB2013">
        <v>2603695.46</v>
      </c>
      <c r="AC2013">
        <v>0.90500000000000003</v>
      </c>
      <c r="AD2013">
        <v>1.0001</v>
      </c>
      <c r="AE2013">
        <v>9.5</v>
      </c>
      <c r="AH2013">
        <v>0</v>
      </c>
      <c r="AI2013">
        <v>0</v>
      </c>
      <c r="AJ2013">
        <v>0</v>
      </c>
      <c r="AK2013">
        <v>2216.5</v>
      </c>
      <c r="AL2013">
        <v>0</v>
      </c>
      <c r="AM2013" s="6"/>
    </row>
    <row r="2014" spans="1:39" ht="15" hidden="1" customHeight="1" x14ac:dyDescent="0.25">
      <c r="A2014">
        <v>4191</v>
      </c>
      <c r="B2014" t="s">
        <v>39</v>
      </c>
      <c r="C2014" t="s">
        <v>216</v>
      </c>
      <c r="D2014" t="s">
        <v>2218</v>
      </c>
      <c r="E2014" t="s">
        <v>2219</v>
      </c>
      <c r="F2014" t="s">
        <v>2218</v>
      </c>
      <c r="H2014" t="s">
        <v>4431</v>
      </c>
      <c r="I2014" t="s">
        <v>57</v>
      </c>
      <c r="J2014" t="s">
        <v>4432</v>
      </c>
      <c r="K2014">
        <v>418</v>
      </c>
      <c r="L2014">
        <v>418</v>
      </c>
      <c r="M2014">
        <v>0</v>
      </c>
      <c r="N2014">
        <v>401</v>
      </c>
      <c r="O2014">
        <v>0</v>
      </c>
      <c r="P2014">
        <v>406.49</v>
      </c>
      <c r="Q2014">
        <v>615.41999999999996</v>
      </c>
      <c r="R2014">
        <v>3000</v>
      </c>
      <c r="S2014">
        <v>626790</v>
      </c>
      <c r="T2014">
        <v>0</v>
      </c>
      <c r="U2014">
        <v>162000</v>
      </c>
      <c r="V2014">
        <v>464790</v>
      </c>
      <c r="W2014">
        <v>658</v>
      </c>
      <c r="X2014">
        <v>419977.11800000002</v>
      </c>
      <c r="Y2014">
        <v>420635.11800000002</v>
      </c>
      <c r="Z2014">
        <v>9.5</v>
      </c>
      <c r="AA2014">
        <v>2471817.5099999998</v>
      </c>
      <c r="AB2014">
        <v>2471389.5099999998</v>
      </c>
      <c r="AC2014">
        <v>0.90500000000000003</v>
      </c>
      <c r="AD2014">
        <v>0.99980000000000002</v>
      </c>
      <c r="AE2014">
        <v>9.5</v>
      </c>
      <c r="AH2014">
        <v>0</v>
      </c>
      <c r="AI2014">
        <v>0</v>
      </c>
      <c r="AJ2014">
        <v>0</v>
      </c>
      <c r="AK2014">
        <v>2106.5</v>
      </c>
      <c r="AL2014">
        <v>0</v>
      </c>
      <c r="AM2014" s="6"/>
    </row>
    <row r="2015" spans="1:39" ht="15" hidden="1" customHeight="1" x14ac:dyDescent="0.25">
      <c r="A2015">
        <v>4197</v>
      </c>
      <c r="B2015" t="s">
        <v>39</v>
      </c>
      <c r="C2015" t="s">
        <v>216</v>
      </c>
      <c r="D2015" t="s">
        <v>2218</v>
      </c>
      <c r="E2015" t="s">
        <v>2219</v>
      </c>
      <c r="F2015" t="s">
        <v>2218</v>
      </c>
      <c r="H2015" t="s">
        <v>4433</v>
      </c>
      <c r="I2015" t="s">
        <v>2321</v>
      </c>
      <c r="J2015" t="s">
        <v>4434</v>
      </c>
      <c r="K2015">
        <v>5</v>
      </c>
      <c r="L2015">
        <v>5</v>
      </c>
      <c r="M2015">
        <v>0</v>
      </c>
      <c r="N2015">
        <v>0</v>
      </c>
      <c r="O2015">
        <v>0</v>
      </c>
      <c r="P2015">
        <v>440.10199999999998</v>
      </c>
      <c r="Q2015">
        <v>449.36200000000002</v>
      </c>
      <c r="R2015">
        <v>10000</v>
      </c>
      <c r="S2015">
        <v>92600</v>
      </c>
      <c r="T2015">
        <v>0</v>
      </c>
      <c r="U2015">
        <v>0</v>
      </c>
      <c r="V2015">
        <v>92600</v>
      </c>
      <c r="W2015">
        <v>92590.5</v>
      </c>
      <c r="X2015">
        <v>0</v>
      </c>
      <c r="Y2015">
        <v>92590.5</v>
      </c>
      <c r="Z2015">
        <v>0.01</v>
      </c>
      <c r="AA2015">
        <v>887249</v>
      </c>
      <c r="AB2015">
        <v>887248</v>
      </c>
      <c r="AC2015">
        <v>0.99990000000000001</v>
      </c>
      <c r="AD2015">
        <v>1</v>
      </c>
      <c r="AE2015">
        <v>0.01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 s="6"/>
    </row>
    <row r="2016" spans="1:39" ht="15" hidden="1" customHeight="1" x14ac:dyDescent="0.25">
      <c r="A2016">
        <v>4201</v>
      </c>
      <c r="B2016" t="s">
        <v>39</v>
      </c>
      <c r="C2016" t="s">
        <v>216</v>
      </c>
      <c r="D2016" t="s">
        <v>3431</v>
      </c>
      <c r="E2016" t="s">
        <v>4176</v>
      </c>
      <c r="F2016" t="s">
        <v>3431</v>
      </c>
      <c r="H2016" t="s">
        <v>4435</v>
      </c>
      <c r="I2016" t="s">
        <v>57</v>
      </c>
      <c r="J2016" t="s">
        <v>4436</v>
      </c>
      <c r="K2016">
        <v>579</v>
      </c>
      <c r="L2016">
        <v>579</v>
      </c>
      <c r="M2016">
        <v>0</v>
      </c>
      <c r="N2016">
        <v>560</v>
      </c>
      <c r="O2016">
        <v>0</v>
      </c>
      <c r="P2016">
        <v>1087.777</v>
      </c>
      <c r="Q2016">
        <v>1132.402</v>
      </c>
      <c r="R2016">
        <v>20000</v>
      </c>
      <c r="S2016">
        <v>892500</v>
      </c>
      <c r="T2016">
        <v>0</v>
      </c>
      <c r="U2016">
        <v>120000</v>
      </c>
      <c r="V2016">
        <v>772500</v>
      </c>
      <c r="W2016">
        <v>5185</v>
      </c>
      <c r="X2016">
        <v>693928.45700000005</v>
      </c>
      <c r="Y2016">
        <v>699113.45700000005</v>
      </c>
      <c r="Z2016">
        <v>9.5</v>
      </c>
      <c r="AA2016">
        <v>4115693.68</v>
      </c>
      <c r="AB2016">
        <v>4087397.68</v>
      </c>
      <c r="AC2016">
        <v>0.90500000000000003</v>
      </c>
      <c r="AD2016">
        <v>0.99309999999999998</v>
      </c>
      <c r="AE2016">
        <v>9.43</v>
      </c>
      <c r="AH2016">
        <v>0</v>
      </c>
      <c r="AI2016">
        <v>0</v>
      </c>
      <c r="AJ2016">
        <v>0</v>
      </c>
      <c r="AK2016">
        <v>3520.21</v>
      </c>
      <c r="AL2016">
        <v>0</v>
      </c>
      <c r="AM2016" s="6"/>
    </row>
    <row r="2017" spans="1:39" ht="15" hidden="1" customHeight="1" x14ac:dyDescent="0.25">
      <c r="A2017">
        <v>4204</v>
      </c>
      <c r="B2017" t="s">
        <v>39</v>
      </c>
      <c r="C2017" t="s">
        <v>216</v>
      </c>
      <c r="D2017" t="s">
        <v>3431</v>
      </c>
      <c r="E2017" t="s">
        <v>4176</v>
      </c>
      <c r="F2017" t="s">
        <v>3431</v>
      </c>
      <c r="H2017" t="s">
        <v>4437</v>
      </c>
      <c r="I2017" t="s">
        <v>57</v>
      </c>
      <c r="J2017" t="s">
        <v>4438</v>
      </c>
      <c r="K2017">
        <v>639</v>
      </c>
      <c r="L2017">
        <v>639</v>
      </c>
      <c r="M2017">
        <v>0</v>
      </c>
      <c r="N2017">
        <v>570</v>
      </c>
      <c r="O2017">
        <v>0</v>
      </c>
      <c r="P2017">
        <v>576.65499999999997</v>
      </c>
      <c r="Q2017">
        <v>593.51700000000005</v>
      </c>
      <c r="R2017">
        <v>40000</v>
      </c>
      <c r="S2017">
        <v>674480</v>
      </c>
      <c r="T2017">
        <v>80000</v>
      </c>
      <c r="U2017">
        <v>0</v>
      </c>
      <c r="V2017">
        <v>754480</v>
      </c>
      <c r="W2017">
        <v>5014</v>
      </c>
      <c r="X2017">
        <v>677788.71</v>
      </c>
      <c r="Y2017">
        <v>682802.71</v>
      </c>
      <c r="Z2017">
        <v>9.5</v>
      </c>
      <c r="AA2017">
        <v>4025671.59</v>
      </c>
      <c r="AB2017">
        <v>3690501.59</v>
      </c>
      <c r="AC2017">
        <v>0.90500000000000003</v>
      </c>
      <c r="AD2017">
        <v>0.91669999999999996</v>
      </c>
      <c r="AE2017">
        <v>8.7100000000000009</v>
      </c>
      <c r="AH2017">
        <v>0</v>
      </c>
      <c r="AI2017">
        <v>0</v>
      </c>
      <c r="AJ2017">
        <v>0</v>
      </c>
      <c r="AK2017">
        <v>3415</v>
      </c>
      <c r="AL2017">
        <v>0</v>
      </c>
      <c r="AM2017" s="6"/>
    </row>
    <row r="2018" spans="1:39" ht="15" hidden="1" customHeight="1" x14ac:dyDescent="0.25">
      <c r="A2018">
        <v>4207</v>
      </c>
      <c r="B2018" t="s">
        <v>39</v>
      </c>
      <c r="C2018" t="s">
        <v>216</v>
      </c>
      <c r="D2018" t="s">
        <v>3431</v>
      </c>
      <c r="E2018" t="s">
        <v>4184</v>
      </c>
      <c r="F2018" t="s">
        <v>3431</v>
      </c>
      <c r="H2018" t="s">
        <v>4439</v>
      </c>
      <c r="I2018" t="s">
        <v>57</v>
      </c>
      <c r="J2018" t="s">
        <v>4440</v>
      </c>
      <c r="K2018">
        <v>216</v>
      </c>
      <c r="L2018">
        <v>216</v>
      </c>
      <c r="M2018">
        <v>0</v>
      </c>
      <c r="N2018">
        <v>216</v>
      </c>
      <c r="O2018">
        <v>0</v>
      </c>
      <c r="P2018">
        <v>689.62599999999998</v>
      </c>
      <c r="Q2018">
        <v>714.79</v>
      </c>
      <c r="R2018">
        <v>20000</v>
      </c>
      <c r="S2018">
        <v>503280</v>
      </c>
      <c r="T2018">
        <v>0</v>
      </c>
      <c r="U2018">
        <v>0</v>
      </c>
      <c r="V2018">
        <v>503280</v>
      </c>
      <c r="W2018">
        <v>0</v>
      </c>
      <c r="X2018">
        <v>379600</v>
      </c>
      <c r="Y2018">
        <v>379600</v>
      </c>
      <c r="Z2018">
        <v>24.57</v>
      </c>
      <c r="AA2018">
        <v>2209272</v>
      </c>
      <c r="AB2018">
        <v>2209272</v>
      </c>
      <c r="AC2018">
        <v>0.75429999999999997</v>
      </c>
      <c r="AD2018">
        <v>1</v>
      </c>
      <c r="AE2018">
        <v>24.57</v>
      </c>
      <c r="AH2018">
        <v>0</v>
      </c>
      <c r="AI2018">
        <v>0</v>
      </c>
      <c r="AJ2018">
        <v>0</v>
      </c>
      <c r="AK2018">
        <v>1898</v>
      </c>
      <c r="AL2018">
        <v>0</v>
      </c>
      <c r="AM2018" s="6"/>
    </row>
    <row r="2019" spans="1:39" ht="15" hidden="1" customHeight="1" x14ac:dyDescent="0.25">
      <c r="A2019">
        <v>4210</v>
      </c>
      <c r="B2019" t="s">
        <v>39</v>
      </c>
      <c r="C2019" t="s">
        <v>216</v>
      </c>
      <c r="D2019" t="s">
        <v>3431</v>
      </c>
      <c r="E2019" t="s">
        <v>4184</v>
      </c>
      <c r="F2019" t="s">
        <v>3431</v>
      </c>
      <c r="H2019" t="s">
        <v>4441</v>
      </c>
      <c r="I2019" t="s">
        <v>57</v>
      </c>
      <c r="J2019" t="s">
        <v>4442</v>
      </c>
      <c r="K2019">
        <v>388</v>
      </c>
      <c r="L2019">
        <v>388</v>
      </c>
      <c r="M2019">
        <v>0</v>
      </c>
      <c r="N2019">
        <v>388</v>
      </c>
      <c r="O2019">
        <v>0</v>
      </c>
      <c r="P2019">
        <v>936.71799999999996</v>
      </c>
      <c r="Q2019">
        <v>962.78499999999997</v>
      </c>
      <c r="R2019">
        <v>20000</v>
      </c>
      <c r="S2019">
        <v>521340</v>
      </c>
      <c r="T2019">
        <v>0</v>
      </c>
      <c r="U2019">
        <v>65276</v>
      </c>
      <c r="V2019">
        <v>456064</v>
      </c>
      <c r="W2019">
        <v>0</v>
      </c>
      <c r="X2019">
        <v>412736.97100000002</v>
      </c>
      <c r="Y2019">
        <v>412736.97100000002</v>
      </c>
      <c r="Z2019">
        <v>9.5</v>
      </c>
      <c r="AA2019">
        <v>2422765.9700000002</v>
      </c>
      <c r="AB2019">
        <v>2422765.9700000002</v>
      </c>
      <c r="AC2019">
        <v>0.90500000000000003</v>
      </c>
      <c r="AD2019">
        <v>1</v>
      </c>
      <c r="AE2019">
        <v>9.5</v>
      </c>
      <c r="AH2019">
        <v>0</v>
      </c>
      <c r="AI2019">
        <v>0</v>
      </c>
      <c r="AJ2019">
        <v>0</v>
      </c>
      <c r="AK2019">
        <v>2092</v>
      </c>
      <c r="AL2019">
        <v>0</v>
      </c>
      <c r="AM2019" s="6"/>
    </row>
    <row r="2020" spans="1:39" ht="15" hidden="1" customHeight="1" x14ac:dyDescent="0.25">
      <c r="A2020">
        <v>4232</v>
      </c>
      <c r="B2020" t="s">
        <v>39</v>
      </c>
      <c r="C2020" t="s">
        <v>39</v>
      </c>
      <c r="D2020" t="s">
        <v>40</v>
      </c>
      <c r="E2020" t="s">
        <v>41</v>
      </c>
      <c r="F2020" t="s">
        <v>40</v>
      </c>
      <c r="H2020" t="s">
        <v>4443</v>
      </c>
      <c r="I2020" t="s">
        <v>378</v>
      </c>
      <c r="J2020" t="s">
        <v>4444</v>
      </c>
      <c r="K2020">
        <v>9834</v>
      </c>
      <c r="L2020">
        <v>9834</v>
      </c>
      <c r="M2020">
        <v>0</v>
      </c>
      <c r="N2020">
        <v>11</v>
      </c>
      <c r="O2020">
        <v>0</v>
      </c>
      <c r="P2020">
        <v>1428.2080000000001</v>
      </c>
      <c r="Q2020">
        <v>1454.8720000000001</v>
      </c>
      <c r="R2020">
        <v>20000</v>
      </c>
      <c r="S2020">
        <v>533280</v>
      </c>
      <c r="T2020">
        <v>263000</v>
      </c>
      <c r="U2020">
        <v>0</v>
      </c>
      <c r="V2020">
        <v>796280</v>
      </c>
      <c r="W2020">
        <v>736931.8</v>
      </c>
      <c r="X2020">
        <v>11335.5</v>
      </c>
      <c r="Y2020">
        <v>748267.3</v>
      </c>
      <c r="Z2020">
        <v>6.03</v>
      </c>
      <c r="AA2020">
        <v>8199747.0700000003</v>
      </c>
      <c r="AB2020">
        <v>8465465.8350000009</v>
      </c>
      <c r="AC2020">
        <v>0.93969999999999998</v>
      </c>
      <c r="AD2020">
        <v>1.0324</v>
      </c>
      <c r="AE2020">
        <v>6.23</v>
      </c>
      <c r="AH2020">
        <v>0</v>
      </c>
      <c r="AI2020">
        <v>0</v>
      </c>
      <c r="AJ2020">
        <v>0</v>
      </c>
      <c r="AK2020">
        <v>82.5</v>
      </c>
      <c r="AL2020">
        <v>0</v>
      </c>
      <c r="AM2020" s="6"/>
    </row>
    <row r="2021" spans="1:39" ht="15" hidden="1" customHeight="1" x14ac:dyDescent="0.25">
      <c r="A2021">
        <v>4255</v>
      </c>
      <c r="B2021" t="s">
        <v>39</v>
      </c>
      <c r="C2021" t="s">
        <v>39</v>
      </c>
      <c r="D2021" t="s">
        <v>40</v>
      </c>
      <c r="E2021" t="s">
        <v>1198</v>
      </c>
      <c r="F2021" t="s">
        <v>40</v>
      </c>
      <c r="H2021" t="s">
        <v>4445</v>
      </c>
      <c r="I2021" t="s">
        <v>57</v>
      </c>
      <c r="J2021" t="s">
        <v>4446</v>
      </c>
      <c r="K2021">
        <v>17</v>
      </c>
      <c r="L2021">
        <v>17</v>
      </c>
      <c r="M2021">
        <v>0</v>
      </c>
      <c r="N2021">
        <v>17</v>
      </c>
      <c r="O2021">
        <v>0</v>
      </c>
      <c r="P2021">
        <v>764.84</v>
      </c>
      <c r="Q2021">
        <v>800.322</v>
      </c>
      <c r="R2021">
        <v>20000</v>
      </c>
      <c r="S2021">
        <v>709640</v>
      </c>
      <c r="T2021">
        <v>0</v>
      </c>
      <c r="U2021">
        <v>680502</v>
      </c>
      <c r="V2021">
        <v>29138</v>
      </c>
      <c r="W2021">
        <v>0</v>
      </c>
      <c r="X2021">
        <v>26369.962</v>
      </c>
      <c r="Y2021">
        <v>26369.962</v>
      </c>
      <c r="Z2021">
        <v>9.5</v>
      </c>
      <c r="AA2021">
        <v>154791.71</v>
      </c>
      <c r="AB2021">
        <v>309583.34100000001</v>
      </c>
      <c r="AC2021">
        <v>0.90500000000000003</v>
      </c>
      <c r="AD2021">
        <v>2</v>
      </c>
      <c r="AE2021">
        <v>19</v>
      </c>
      <c r="AH2021">
        <v>0</v>
      </c>
      <c r="AI2021">
        <v>0</v>
      </c>
      <c r="AJ2021">
        <v>0</v>
      </c>
      <c r="AK2021">
        <v>135</v>
      </c>
      <c r="AL2021">
        <v>0</v>
      </c>
      <c r="AM2021" s="6"/>
    </row>
    <row r="2022" spans="1:39" ht="15" hidden="1" customHeight="1" x14ac:dyDescent="0.25">
      <c r="A2022">
        <v>4259</v>
      </c>
      <c r="B2022" t="s">
        <v>39</v>
      </c>
      <c r="C2022" t="s">
        <v>39</v>
      </c>
      <c r="D2022" t="s">
        <v>40</v>
      </c>
      <c r="E2022" t="s">
        <v>1198</v>
      </c>
      <c r="F2022" t="s">
        <v>40</v>
      </c>
      <c r="H2022" t="s">
        <v>4447</v>
      </c>
      <c r="I2022" t="s">
        <v>57</v>
      </c>
      <c r="J2022" t="s">
        <v>4448</v>
      </c>
      <c r="K2022">
        <v>216</v>
      </c>
      <c r="L2022">
        <v>216</v>
      </c>
      <c r="M2022">
        <v>0</v>
      </c>
      <c r="N2022">
        <v>216</v>
      </c>
      <c r="O2022">
        <v>0</v>
      </c>
      <c r="P2022">
        <v>406.5</v>
      </c>
      <c r="Q2022">
        <v>427.62799999999999</v>
      </c>
      <c r="R2022">
        <v>20000</v>
      </c>
      <c r="S2022">
        <v>422560</v>
      </c>
      <c r="T2022">
        <v>0</v>
      </c>
      <c r="U2022">
        <v>65000</v>
      </c>
      <c r="V2022">
        <v>357560</v>
      </c>
      <c r="W2022">
        <v>0</v>
      </c>
      <c r="X2022">
        <v>323591.38799999998</v>
      </c>
      <c r="Y2022">
        <v>323591.38799999998</v>
      </c>
      <c r="Z2022">
        <v>9.5</v>
      </c>
      <c r="AA2022">
        <v>1899480.46</v>
      </c>
      <c r="AB2022">
        <v>3798961.2519999999</v>
      </c>
      <c r="AC2022">
        <v>0.90500000000000003</v>
      </c>
      <c r="AD2022">
        <v>2</v>
      </c>
      <c r="AE2022">
        <v>19</v>
      </c>
      <c r="AH2022">
        <v>0</v>
      </c>
      <c r="AI2022">
        <v>0</v>
      </c>
      <c r="AJ2022">
        <v>0</v>
      </c>
      <c r="AK2022">
        <v>1637.5</v>
      </c>
      <c r="AL2022">
        <v>0</v>
      </c>
      <c r="AM2022" s="6"/>
    </row>
    <row r="2023" spans="1:39" ht="15" hidden="1" customHeight="1" x14ac:dyDescent="0.25">
      <c r="A2023">
        <v>4282</v>
      </c>
      <c r="B2023" t="s">
        <v>39</v>
      </c>
      <c r="C2023" t="s">
        <v>187</v>
      </c>
      <c r="D2023" t="s">
        <v>188</v>
      </c>
      <c r="E2023" t="s">
        <v>808</v>
      </c>
      <c r="F2023" t="s">
        <v>188</v>
      </c>
      <c r="H2023" t="s">
        <v>4449</v>
      </c>
      <c r="I2023" t="s">
        <v>43</v>
      </c>
      <c r="J2023" t="s">
        <v>4450</v>
      </c>
      <c r="K2023">
        <v>1844</v>
      </c>
      <c r="L2023">
        <v>1844</v>
      </c>
      <c r="M2023">
        <v>0</v>
      </c>
      <c r="N2023">
        <v>0</v>
      </c>
      <c r="O2023">
        <v>0</v>
      </c>
      <c r="P2023">
        <v>1008.37</v>
      </c>
      <c r="Q2023">
        <v>1030.1790000000001</v>
      </c>
      <c r="R2023">
        <v>10000</v>
      </c>
      <c r="S2023">
        <v>218090</v>
      </c>
      <c r="T2023">
        <v>0</v>
      </c>
      <c r="U2023">
        <v>89680</v>
      </c>
      <c r="V2023">
        <v>128410</v>
      </c>
      <c r="W2023">
        <v>112551.8</v>
      </c>
      <c r="X2023">
        <v>0</v>
      </c>
      <c r="Y2023">
        <v>112551.8</v>
      </c>
      <c r="Z2023">
        <v>12.35</v>
      </c>
      <c r="AA2023">
        <v>1216764.8899999999</v>
      </c>
      <c r="AB2023">
        <v>1134575.83</v>
      </c>
      <c r="AC2023">
        <v>0.87649999999999995</v>
      </c>
      <c r="AD2023">
        <v>0.9325</v>
      </c>
      <c r="AE2023">
        <v>11.52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 s="6"/>
    </row>
    <row r="2024" spans="1:39" ht="15" hidden="1" customHeight="1" x14ac:dyDescent="0.25">
      <c r="A2024">
        <v>4284</v>
      </c>
      <c r="B2024" t="s">
        <v>39</v>
      </c>
      <c r="C2024" t="s">
        <v>187</v>
      </c>
      <c r="D2024" t="s">
        <v>188</v>
      </c>
      <c r="E2024" t="s">
        <v>808</v>
      </c>
      <c r="F2024" t="s">
        <v>188</v>
      </c>
      <c r="H2024" t="s">
        <v>4451</v>
      </c>
      <c r="I2024" t="s">
        <v>57</v>
      </c>
      <c r="J2024" t="s">
        <v>4452</v>
      </c>
      <c r="K2024">
        <v>327</v>
      </c>
      <c r="L2024">
        <v>327</v>
      </c>
      <c r="M2024">
        <v>0</v>
      </c>
      <c r="N2024">
        <v>327</v>
      </c>
      <c r="O2024">
        <v>0</v>
      </c>
      <c r="P2024">
        <v>456.1</v>
      </c>
      <c r="Q2024">
        <v>473.05700000000002</v>
      </c>
      <c r="R2024">
        <v>20000</v>
      </c>
      <c r="S2024">
        <v>339140</v>
      </c>
      <c r="T2024">
        <v>200000</v>
      </c>
      <c r="U2024">
        <v>0</v>
      </c>
      <c r="V2024">
        <v>539140</v>
      </c>
      <c r="W2024">
        <v>0</v>
      </c>
      <c r="X2024">
        <v>306921.53200000001</v>
      </c>
      <c r="Y2024">
        <v>306921.53200000001</v>
      </c>
      <c r="Z2024">
        <v>43.07</v>
      </c>
      <c r="AA2024">
        <v>1801630.46</v>
      </c>
      <c r="AB2024">
        <v>3605495.682</v>
      </c>
      <c r="AC2024">
        <v>0.56930000000000003</v>
      </c>
      <c r="AD2024">
        <v>2.0011999999999999</v>
      </c>
      <c r="AE2024">
        <v>86.19</v>
      </c>
      <c r="AH2024">
        <v>0</v>
      </c>
      <c r="AI2024">
        <v>0</v>
      </c>
      <c r="AJ2024">
        <v>0</v>
      </c>
      <c r="AK2024">
        <v>2567.5</v>
      </c>
      <c r="AL2024">
        <v>0</v>
      </c>
      <c r="AM2024" s="6"/>
    </row>
    <row r="2025" spans="1:39" ht="15" hidden="1" customHeight="1" x14ac:dyDescent="0.25">
      <c r="A2025">
        <v>4292</v>
      </c>
      <c r="B2025" t="s">
        <v>39</v>
      </c>
      <c r="C2025" t="s">
        <v>187</v>
      </c>
      <c r="D2025" t="s">
        <v>188</v>
      </c>
      <c r="E2025" t="s">
        <v>2667</v>
      </c>
      <c r="F2025" t="s">
        <v>188</v>
      </c>
      <c r="H2025" t="s">
        <v>4453</v>
      </c>
      <c r="I2025" t="s">
        <v>43</v>
      </c>
      <c r="J2025" t="s">
        <v>4454</v>
      </c>
      <c r="K2025">
        <v>5503</v>
      </c>
      <c r="L2025">
        <v>5503</v>
      </c>
      <c r="M2025">
        <v>0</v>
      </c>
      <c r="N2025">
        <v>0</v>
      </c>
      <c r="O2025">
        <v>0</v>
      </c>
      <c r="P2025">
        <v>1490.5329999999999</v>
      </c>
      <c r="Q2025">
        <v>1526.548</v>
      </c>
      <c r="R2025">
        <v>20000</v>
      </c>
      <c r="S2025">
        <v>720300</v>
      </c>
      <c r="T2025">
        <v>0</v>
      </c>
      <c r="U2025">
        <v>225600</v>
      </c>
      <c r="V2025">
        <v>494700</v>
      </c>
      <c r="W2025">
        <v>430131.7</v>
      </c>
      <c r="X2025">
        <v>0</v>
      </c>
      <c r="Y2025">
        <v>430131.7</v>
      </c>
      <c r="Z2025">
        <v>13.05</v>
      </c>
      <c r="AA2025">
        <v>4826827.87</v>
      </c>
      <c r="AB2025">
        <v>4257339.8899999997</v>
      </c>
      <c r="AC2025">
        <v>0.86950000000000005</v>
      </c>
      <c r="AD2025">
        <v>0.88200000000000001</v>
      </c>
      <c r="AE2025">
        <v>11.51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 s="6"/>
    </row>
    <row r="2026" spans="1:39" ht="15" hidden="1" customHeight="1" x14ac:dyDescent="0.25">
      <c r="A2026">
        <v>4323</v>
      </c>
      <c r="B2026" t="s">
        <v>39</v>
      </c>
      <c r="C2026" t="s">
        <v>187</v>
      </c>
      <c r="D2026" t="s">
        <v>2456</v>
      </c>
      <c r="E2026" t="s">
        <v>3410</v>
      </c>
      <c r="F2026" t="s">
        <v>2456</v>
      </c>
      <c r="H2026" t="s">
        <v>4455</v>
      </c>
      <c r="I2026" t="s">
        <v>57</v>
      </c>
      <c r="J2026" t="s">
        <v>4456</v>
      </c>
      <c r="K2026">
        <v>334</v>
      </c>
      <c r="L2026">
        <v>334</v>
      </c>
      <c r="M2026">
        <v>0</v>
      </c>
      <c r="N2026">
        <v>330</v>
      </c>
      <c r="O2026">
        <v>0</v>
      </c>
      <c r="P2026">
        <v>667.76099999999997</v>
      </c>
      <c r="Q2026">
        <v>693.67399999999998</v>
      </c>
      <c r="R2026">
        <v>20000</v>
      </c>
      <c r="S2026">
        <v>518260</v>
      </c>
      <c r="T2026">
        <v>0</v>
      </c>
      <c r="U2026">
        <v>0</v>
      </c>
      <c r="V2026">
        <v>518260</v>
      </c>
      <c r="W2026">
        <v>94</v>
      </c>
      <c r="X2026">
        <v>468930.96</v>
      </c>
      <c r="Y2026">
        <v>469024.96</v>
      </c>
      <c r="Z2026">
        <v>9.5</v>
      </c>
      <c r="AA2026">
        <v>2755673.84</v>
      </c>
      <c r="AB2026">
        <v>5505248.4239999996</v>
      </c>
      <c r="AC2026">
        <v>0.90500000000000003</v>
      </c>
      <c r="AD2026">
        <v>1.9978</v>
      </c>
      <c r="AE2026">
        <v>18.98</v>
      </c>
      <c r="AH2026">
        <v>0</v>
      </c>
      <c r="AI2026">
        <v>0</v>
      </c>
      <c r="AJ2026">
        <v>0</v>
      </c>
      <c r="AK2026">
        <v>2604</v>
      </c>
      <c r="AL2026">
        <v>0</v>
      </c>
      <c r="AM2026" s="6"/>
    </row>
    <row r="2027" spans="1:39" ht="15" hidden="1" customHeight="1" x14ac:dyDescent="0.25">
      <c r="A2027">
        <v>4327</v>
      </c>
      <c r="B2027" t="s">
        <v>39</v>
      </c>
      <c r="C2027" t="s">
        <v>187</v>
      </c>
      <c r="D2027" t="s">
        <v>2456</v>
      </c>
      <c r="E2027" t="s">
        <v>2457</v>
      </c>
      <c r="F2027" t="s">
        <v>2456</v>
      </c>
      <c r="H2027" t="s">
        <v>4457</v>
      </c>
      <c r="I2027" t="s">
        <v>57</v>
      </c>
      <c r="J2027" t="s">
        <v>4458</v>
      </c>
      <c r="K2027">
        <v>263</v>
      </c>
      <c r="L2027">
        <v>263</v>
      </c>
      <c r="M2027">
        <v>0</v>
      </c>
      <c r="N2027">
        <v>260</v>
      </c>
      <c r="O2027">
        <v>0</v>
      </c>
      <c r="P2027">
        <v>639.19299999999998</v>
      </c>
      <c r="Q2027">
        <v>661.78399999999999</v>
      </c>
      <c r="R2027">
        <v>20000</v>
      </c>
      <c r="S2027">
        <v>451820</v>
      </c>
      <c r="T2027">
        <v>0</v>
      </c>
      <c r="U2027">
        <v>0</v>
      </c>
      <c r="V2027">
        <v>451820</v>
      </c>
      <c r="W2027">
        <v>62</v>
      </c>
      <c r="X2027">
        <v>412000</v>
      </c>
      <c r="Y2027">
        <v>412062</v>
      </c>
      <c r="Z2027">
        <v>8.8000000000000007</v>
      </c>
      <c r="AA2027">
        <v>2419590.36</v>
      </c>
      <c r="AB2027">
        <v>4837532.3600000003</v>
      </c>
      <c r="AC2027">
        <v>0.91200000000000003</v>
      </c>
      <c r="AD2027">
        <v>1.9993000000000001</v>
      </c>
      <c r="AE2027">
        <v>17.59</v>
      </c>
      <c r="AH2027">
        <v>0</v>
      </c>
      <c r="AI2027">
        <v>0</v>
      </c>
      <c r="AJ2027">
        <v>0</v>
      </c>
      <c r="AK2027">
        <v>2060</v>
      </c>
      <c r="AL2027">
        <v>0</v>
      </c>
      <c r="AM2027" s="6"/>
    </row>
    <row r="2028" spans="1:39" ht="15" hidden="1" customHeight="1" x14ac:dyDescent="0.25">
      <c r="A2028">
        <v>4398</v>
      </c>
      <c r="B2028" t="s">
        <v>39</v>
      </c>
      <c r="C2028" t="s">
        <v>598</v>
      </c>
      <c r="D2028" t="s">
        <v>3809</v>
      </c>
      <c r="E2028" t="s">
        <v>3810</v>
      </c>
      <c r="F2028" t="s">
        <v>3809</v>
      </c>
      <c r="H2028" t="s">
        <v>4459</v>
      </c>
      <c r="I2028" t="s">
        <v>57</v>
      </c>
      <c r="J2028" t="s">
        <v>4460</v>
      </c>
      <c r="K2028">
        <v>469</v>
      </c>
      <c r="L2028">
        <v>469</v>
      </c>
      <c r="M2028">
        <v>0</v>
      </c>
      <c r="N2028">
        <v>469</v>
      </c>
      <c r="O2028">
        <v>0</v>
      </c>
      <c r="P2028">
        <v>519.94000000000005</v>
      </c>
      <c r="Q2028">
        <v>545.351</v>
      </c>
      <c r="R2028">
        <v>20000</v>
      </c>
      <c r="S2028">
        <v>508220</v>
      </c>
      <c r="T2028">
        <v>40000</v>
      </c>
      <c r="U2028">
        <v>0</v>
      </c>
      <c r="V2028">
        <v>548220</v>
      </c>
      <c r="W2028">
        <v>0</v>
      </c>
      <c r="X2028">
        <v>496139.71</v>
      </c>
      <c r="Y2028">
        <v>496139.71</v>
      </c>
      <c r="Z2028">
        <v>9.5</v>
      </c>
      <c r="AA2028">
        <v>2912341.19</v>
      </c>
      <c r="AB2028">
        <v>5824681.0880000005</v>
      </c>
      <c r="AC2028">
        <v>0.90500000000000003</v>
      </c>
      <c r="AD2028">
        <v>2</v>
      </c>
      <c r="AE2028">
        <v>19</v>
      </c>
      <c r="AH2028">
        <v>0</v>
      </c>
      <c r="AI2028">
        <v>0</v>
      </c>
      <c r="AJ2028">
        <v>0</v>
      </c>
      <c r="AK2028">
        <v>2592.5</v>
      </c>
      <c r="AL2028">
        <v>0</v>
      </c>
      <c r="AM2028" s="6"/>
    </row>
    <row r="2029" spans="1:39" ht="15" hidden="1" customHeight="1" x14ac:dyDescent="0.25">
      <c r="A2029">
        <v>4403</v>
      </c>
      <c r="B2029" t="s">
        <v>39</v>
      </c>
      <c r="C2029" t="s">
        <v>598</v>
      </c>
      <c r="D2029" t="s">
        <v>3809</v>
      </c>
      <c r="E2029" t="s">
        <v>3815</v>
      </c>
      <c r="F2029" t="s">
        <v>3809</v>
      </c>
      <c r="H2029" t="s">
        <v>4461</v>
      </c>
      <c r="I2029" t="s">
        <v>57</v>
      </c>
      <c r="J2029" t="s">
        <v>4462</v>
      </c>
      <c r="K2029">
        <v>352</v>
      </c>
      <c r="L2029">
        <v>352</v>
      </c>
      <c r="M2029">
        <v>0</v>
      </c>
      <c r="N2029">
        <v>352</v>
      </c>
      <c r="O2029">
        <v>0</v>
      </c>
      <c r="P2029">
        <v>448.05700000000002</v>
      </c>
      <c r="Q2029">
        <v>466.71499999999997</v>
      </c>
      <c r="R2029">
        <v>20000</v>
      </c>
      <c r="S2029">
        <v>373160</v>
      </c>
      <c r="T2029">
        <v>40000</v>
      </c>
      <c r="U2029">
        <v>0</v>
      </c>
      <c r="V2029">
        <v>413160</v>
      </c>
      <c r="W2029">
        <v>0</v>
      </c>
      <c r="X2029">
        <v>373909.35600000003</v>
      </c>
      <c r="Y2029">
        <v>373909.35600000003</v>
      </c>
      <c r="Z2029">
        <v>9.5</v>
      </c>
      <c r="AA2029">
        <v>2194847.17</v>
      </c>
      <c r="AB2029">
        <v>4389694.9029999999</v>
      </c>
      <c r="AC2029">
        <v>0.90500000000000003</v>
      </c>
      <c r="AD2029">
        <v>2</v>
      </c>
      <c r="AE2029">
        <v>19</v>
      </c>
      <c r="AH2029">
        <v>0</v>
      </c>
      <c r="AI2029">
        <v>0</v>
      </c>
      <c r="AJ2029">
        <v>0</v>
      </c>
      <c r="AK2029">
        <v>2014.5</v>
      </c>
      <c r="AL2029">
        <v>0</v>
      </c>
      <c r="AM2029" s="6"/>
    </row>
    <row r="2030" spans="1:39" ht="15" hidden="1" customHeight="1" x14ac:dyDescent="0.25">
      <c r="A2030">
        <v>4409</v>
      </c>
      <c r="B2030" t="s">
        <v>39</v>
      </c>
      <c r="C2030" t="s">
        <v>598</v>
      </c>
      <c r="D2030" t="s">
        <v>3809</v>
      </c>
      <c r="E2030" t="s">
        <v>3815</v>
      </c>
      <c r="F2030" t="s">
        <v>3809</v>
      </c>
      <c r="H2030" t="s">
        <v>4463</v>
      </c>
      <c r="I2030" t="s">
        <v>57</v>
      </c>
      <c r="J2030" t="s">
        <v>4464</v>
      </c>
      <c r="K2030">
        <v>591</v>
      </c>
      <c r="L2030">
        <v>591</v>
      </c>
      <c r="M2030">
        <v>0</v>
      </c>
      <c r="N2030">
        <v>587</v>
      </c>
      <c r="O2030">
        <v>0</v>
      </c>
      <c r="P2030">
        <v>411.43700000000001</v>
      </c>
      <c r="Q2030">
        <v>435.03399999999999</v>
      </c>
      <c r="R2030">
        <v>20000</v>
      </c>
      <c r="S2030">
        <v>471940</v>
      </c>
      <c r="T2030">
        <v>350000</v>
      </c>
      <c r="U2030">
        <v>0</v>
      </c>
      <c r="V2030">
        <v>821940</v>
      </c>
      <c r="W2030">
        <v>0</v>
      </c>
      <c r="X2030">
        <v>701629.56700000004</v>
      </c>
      <c r="Y2030">
        <v>701629.56700000004</v>
      </c>
      <c r="Z2030">
        <v>14.64</v>
      </c>
      <c r="AA2030">
        <v>4121857.63</v>
      </c>
      <c r="AB2030">
        <v>4139749.63</v>
      </c>
      <c r="AC2030">
        <v>0.85360000000000003</v>
      </c>
      <c r="AD2030">
        <v>1.0043</v>
      </c>
      <c r="AE2030">
        <v>14.7</v>
      </c>
      <c r="AH2030">
        <v>0</v>
      </c>
      <c r="AI2030">
        <v>0</v>
      </c>
      <c r="AJ2030">
        <v>0</v>
      </c>
      <c r="AK2030">
        <v>3583.5</v>
      </c>
      <c r="AL2030">
        <v>0</v>
      </c>
      <c r="AM2030" s="6"/>
    </row>
    <row r="2031" spans="1:39" ht="15" hidden="1" customHeight="1" x14ac:dyDescent="0.25">
      <c r="A2031">
        <v>4420</v>
      </c>
      <c r="B2031" t="s">
        <v>39</v>
      </c>
      <c r="C2031" t="s">
        <v>598</v>
      </c>
      <c r="D2031" t="s">
        <v>1948</v>
      </c>
      <c r="E2031" t="s">
        <v>3837</v>
      </c>
      <c r="F2031" t="s">
        <v>1948</v>
      </c>
      <c r="H2031" t="s">
        <v>4465</v>
      </c>
      <c r="I2031" t="s">
        <v>57</v>
      </c>
      <c r="J2031" t="s">
        <v>4466</v>
      </c>
      <c r="K2031">
        <v>442</v>
      </c>
      <c r="L2031">
        <v>442</v>
      </c>
      <c r="M2031">
        <v>0</v>
      </c>
      <c r="N2031">
        <v>442</v>
      </c>
      <c r="O2031">
        <v>0</v>
      </c>
      <c r="P2031">
        <v>444.35</v>
      </c>
      <c r="Q2031">
        <v>485.73</v>
      </c>
      <c r="R2031">
        <v>20000</v>
      </c>
      <c r="S2031">
        <v>827600</v>
      </c>
      <c r="T2031">
        <v>0</v>
      </c>
      <c r="U2031">
        <v>55000</v>
      </c>
      <c r="V2031">
        <v>772600</v>
      </c>
      <c r="W2031">
        <v>0</v>
      </c>
      <c r="X2031">
        <v>662700</v>
      </c>
      <c r="Y2031">
        <v>662700</v>
      </c>
      <c r="Z2031">
        <v>14.22</v>
      </c>
      <c r="AA2031">
        <v>3890049</v>
      </c>
      <c r="AB2031">
        <v>3890049</v>
      </c>
      <c r="AC2031">
        <v>0.85780000000000001</v>
      </c>
      <c r="AD2031">
        <v>1</v>
      </c>
      <c r="AE2031">
        <v>14.22</v>
      </c>
      <c r="AH2031">
        <v>0</v>
      </c>
      <c r="AI2031">
        <v>0</v>
      </c>
      <c r="AJ2031">
        <v>0</v>
      </c>
      <c r="AK2031">
        <v>3313.5</v>
      </c>
      <c r="AL2031">
        <v>0</v>
      </c>
      <c r="AM2031" s="6"/>
    </row>
    <row r="2032" spans="1:39" ht="15" hidden="1" customHeight="1" x14ac:dyDescent="0.25">
      <c r="A2032">
        <v>4423</v>
      </c>
      <c r="B2032" t="s">
        <v>39</v>
      </c>
      <c r="C2032" t="s">
        <v>598</v>
      </c>
      <c r="D2032" t="s">
        <v>1948</v>
      </c>
      <c r="E2032" t="s">
        <v>3837</v>
      </c>
      <c r="F2032" t="s">
        <v>1948</v>
      </c>
      <c r="H2032" t="s">
        <v>4467</v>
      </c>
      <c r="I2032" t="s">
        <v>57</v>
      </c>
      <c r="J2032" t="s">
        <v>4468</v>
      </c>
      <c r="K2032">
        <v>517</v>
      </c>
      <c r="L2032">
        <v>517</v>
      </c>
      <c r="M2032">
        <v>0</v>
      </c>
      <c r="N2032">
        <v>517</v>
      </c>
      <c r="O2032">
        <v>0</v>
      </c>
      <c r="P2032">
        <v>666.08</v>
      </c>
      <c r="Q2032">
        <v>688.745</v>
      </c>
      <c r="R2032">
        <v>20000</v>
      </c>
      <c r="S2032">
        <v>453300</v>
      </c>
      <c r="T2032">
        <v>470000</v>
      </c>
      <c r="U2032">
        <v>0</v>
      </c>
      <c r="V2032">
        <v>923300</v>
      </c>
      <c r="W2032">
        <v>0</v>
      </c>
      <c r="X2032">
        <v>786700</v>
      </c>
      <c r="Y2032">
        <v>786700</v>
      </c>
      <c r="Z2032">
        <v>14.79</v>
      </c>
      <c r="AA2032">
        <v>4617929</v>
      </c>
      <c r="AB2032">
        <v>4623799</v>
      </c>
      <c r="AC2032">
        <v>0.85209999999999997</v>
      </c>
      <c r="AD2032">
        <v>1.0013000000000001</v>
      </c>
      <c r="AE2032">
        <v>14.81</v>
      </c>
      <c r="AH2032">
        <v>0</v>
      </c>
      <c r="AI2032">
        <v>0</v>
      </c>
      <c r="AJ2032">
        <v>0</v>
      </c>
      <c r="AK2032">
        <v>3933.5</v>
      </c>
      <c r="AL2032">
        <v>0</v>
      </c>
      <c r="AM2032" s="6"/>
    </row>
    <row r="2033" spans="1:39" ht="15" hidden="1" customHeight="1" x14ac:dyDescent="0.25">
      <c r="A2033">
        <v>4427</v>
      </c>
      <c r="B2033" t="s">
        <v>39</v>
      </c>
      <c r="C2033" t="s">
        <v>598</v>
      </c>
      <c r="D2033" t="s">
        <v>1948</v>
      </c>
      <c r="E2033" t="s">
        <v>4378</v>
      </c>
      <c r="F2033" t="s">
        <v>1948</v>
      </c>
      <c r="H2033" t="s">
        <v>4469</v>
      </c>
      <c r="I2033" t="s">
        <v>57</v>
      </c>
      <c r="J2033" t="s">
        <v>4470</v>
      </c>
      <c r="K2033">
        <v>424</v>
      </c>
      <c r="L2033">
        <v>424</v>
      </c>
      <c r="M2033">
        <v>0</v>
      </c>
      <c r="N2033">
        <v>423</v>
      </c>
      <c r="O2033">
        <v>0</v>
      </c>
      <c r="P2033">
        <v>519.25</v>
      </c>
      <c r="Q2033">
        <v>545.09699999999998</v>
      </c>
      <c r="R2033">
        <v>20000</v>
      </c>
      <c r="S2033">
        <v>516940</v>
      </c>
      <c r="T2033">
        <v>220000</v>
      </c>
      <c r="U2033">
        <v>0</v>
      </c>
      <c r="V2033">
        <v>736940</v>
      </c>
      <c r="W2033">
        <v>20</v>
      </c>
      <c r="X2033">
        <v>630300</v>
      </c>
      <c r="Y2033">
        <v>630320</v>
      </c>
      <c r="Z2033">
        <v>14.47</v>
      </c>
      <c r="AA2033">
        <v>3700119.02</v>
      </c>
      <c r="AB2033">
        <v>3700114.02</v>
      </c>
      <c r="AC2033">
        <v>0.85529999999999995</v>
      </c>
      <c r="AD2033">
        <v>1</v>
      </c>
      <c r="AE2033">
        <v>14.47</v>
      </c>
      <c r="AH2033">
        <v>0</v>
      </c>
      <c r="AI2033">
        <v>0</v>
      </c>
      <c r="AJ2033">
        <v>0</v>
      </c>
      <c r="AK2033">
        <v>3151.5</v>
      </c>
      <c r="AL2033">
        <v>0</v>
      </c>
      <c r="AM2033" s="6"/>
    </row>
    <row r="2034" spans="1:39" ht="15" hidden="1" customHeight="1" x14ac:dyDescent="0.25">
      <c r="A2034">
        <v>4430</v>
      </c>
      <c r="B2034" t="s">
        <v>39</v>
      </c>
      <c r="C2034" t="s">
        <v>598</v>
      </c>
      <c r="D2034" t="s">
        <v>1948</v>
      </c>
      <c r="E2034" t="s">
        <v>4378</v>
      </c>
      <c r="F2034" t="s">
        <v>1948</v>
      </c>
      <c r="H2034" t="s">
        <v>3532</v>
      </c>
      <c r="I2034" t="s">
        <v>57</v>
      </c>
      <c r="J2034" t="s">
        <v>4471</v>
      </c>
      <c r="K2034">
        <v>457</v>
      </c>
      <c r="L2034">
        <v>457</v>
      </c>
      <c r="M2034">
        <v>0</v>
      </c>
      <c r="N2034">
        <v>453</v>
      </c>
      <c r="O2034">
        <v>0</v>
      </c>
      <c r="P2034">
        <v>529.05999999999995</v>
      </c>
      <c r="Q2034">
        <v>554.39</v>
      </c>
      <c r="R2034">
        <v>20000</v>
      </c>
      <c r="S2034">
        <v>506600</v>
      </c>
      <c r="T2034">
        <v>280000</v>
      </c>
      <c r="U2034">
        <v>0</v>
      </c>
      <c r="V2034">
        <v>786600</v>
      </c>
      <c r="W2034">
        <v>0</v>
      </c>
      <c r="X2034">
        <v>673200</v>
      </c>
      <c r="Y2034">
        <v>673200</v>
      </c>
      <c r="Z2034">
        <v>14.42</v>
      </c>
      <c r="AA2034">
        <v>3951684</v>
      </c>
      <c r="AB2034">
        <v>3951684</v>
      </c>
      <c r="AC2034">
        <v>0.85580000000000001</v>
      </c>
      <c r="AD2034">
        <v>1</v>
      </c>
      <c r="AE2034">
        <v>14.42</v>
      </c>
      <c r="AH2034">
        <v>0</v>
      </c>
      <c r="AI2034">
        <v>0</v>
      </c>
      <c r="AJ2034">
        <v>0</v>
      </c>
      <c r="AK2034">
        <v>3396</v>
      </c>
      <c r="AL2034">
        <v>0</v>
      </c>
      <c r="AM2034" s="6"/>
    </row>
    <row r="2035" spans="1:39" ht="15" hidden="1" customHeight="1" x14ac:dyDescent="0.25">
      <c r="A2035">
        <v>4436</v>
      </c>
      <c r="B2035" t="s">
        <v>39</v>
      </c>
      <c r="C2035" t="s">
        <v>598</v>
      </c>
      <c r="D2035" t="s">
        <v>1948</v>
      </c>
      <c r="E2035" t="s">
        <v>1949</v>
      </c>
      <c r="F2035" t="s">
        <v>1948</v>
      </c>
      <c r="H2035" t="s">
        <v>4472</v>
      </c>
      <c r="I2035" t="s">
        <v>57</v>
      </c>
      <c r="J2035" t="s">
        <v>4473</v>
      </c>
      <c r="K2035">
        <v>442</v>
      </c>
      <c r="L2035">
        <v>442</v>
      </c>
      <c r="M2035">
        <v>0</v>
      </c>
      <c r="N2035">
        <v>441</v>
      </c>
      <c r="O2035">
        <v>0</v>
      </c>
      <c r="P2035">
        <v>735.65</v>
      </c>
      <c r="Q2035">
        <v>763.43600000000004</v>
      </c>
      <c r="R2035">
        <v>20000</v>
      </c>
      <c r="S2035">
        <v>555720</v>
      </c>
      <c r="T2035">
        <v>0</v>
      </c>
      <c r="U2035">
        <v>15000</v>
      </c>
      <c r="V2035">
        <v>540720</v>
      </c>
      <c r="W2035">
        <v>1</v>
      </c>
      <c r="X2035">
        <v>488300</v>
      </c>
      <c r="Y2035">
        <v>488301</v>
      </c>
      <c r="Z2035">
        <v>9.69</v>
      </c>
      <c r="AA2035">
        <v>2866457.65</v>
      </c>
      <c r="AB2035">
        <v>5495033.6500000004</v>
      </c>
      <c r="AC2035">
        <v>0.90310000000000001</v>
      </c>
      <c r="AD2035">
        <v>1.917</v>
      </c>
      <c r="AE2035">
        <v>18.579999999999998</v>
      </c>
      <c r="AH2035">
        <v>0</v>
      </c>
      <c r="AI2035">
        <v>0</v>
      </c>
      <c r="AJ2035">
        <v>0</v>
      </c>
      <c r="AK2035">
        <v>2441.5</v>
      </c>
      <c r="AL2035">
        <v>0</v>
      </c>
      <c r="AM2035" s="6"/>
    </row>
    <row r="2036" spans="1:39" ht="15" hidden="1" customHeight="1" x14ac:dyDescent="0.25">
      <c r="A2036">
        <v>4454</v>
      </c>
      <c r="B2036" t="s">
        <v>39</v>
      </c>
      <c r="C2036" t="s">
        <v>598</v>
      </c>
      <c r="D2036" t="s">
        <v>1948</v>
      </c>
      <c r="E2036" t="s">
        <v>4026</v>
      </c>
      <c r="F2036" t="s">
        <v>1948</v>
      </c>
      <c r="H2036" t="s">
        <v>4474</v>
      </c>
      <c r="I2036" t="s">
        <v>57</v>
      </c>
      <c r="J2036" t="s">
        <v>4475</v>
      </c>
      <c r="K2036">
        <v>559</v>
      </c>
      <c r="L2036">
        <v>559</v>
      </c>
      <c r="M2036">
        <v>0</v>
      </c>
      <c r="N2036">
        <v>559</v>
      </c>
      <c r="O2036">
        <v>0</v>
      </c>
      <c r="P2036">
        <v>767.59</v>
      </c>
      <c r="Q2036">
        <v>808.60900000000004</v>
      </c>
      <c r="R2036">
        <v>20000</v>
      </c>
      <c r="S2036">
        <v>820380</v>
      </c>
      <c r="T2036">
        <v>0</v>
      </c>
      <c r="U2036">
        <v>98000</v>
      </c>
      <c r="V2036">
        <v>722380</v>
      </c>
      <c r="W2036">
        <v>0</v>
      </c>
      <c r="X2036">
        <v>614300</v>
      </c>
      <c r="Y2036">
        <v>614300</v>
      </c>
      <c r="Z2036">
        <v>14.96</v>
      </c>
      <c r="AA2036">
        <v>3605941</v>
      </c>
      <c r="AB2036">
        <v>3605941</v>
      </c>
      <c r="AC2036">
        <v>0.85040000000000004</v>
      </c>
      <c r="AD2036">
        <v>1</v>
      </c>
      <c r="AE2036">
        <v>14.96</v>
      </c>
      <c r="AH2036">
        <v>0</v>
      </c>
      <c r="AI2036">
        <v>0</v>
      </c>
      <c r="AJ2036">
        <v>0</v>
      </c>
      <c r="AK2036">
        <v>3071.5</v>
      </c>
      <c r="AL2036">
        <v>0</v>
      </c>
      <c r="AM2036" s="6"/>
    </row>
    <row r="2037" spans="1:39" ht="15" hidden="1" customHeight="1" x14ac:dyDescent="0.25">
      <c r="A2037">
        <v>4474</v>
      </c>
      <c r="B2037" t="s">
        <v>39</v>
      </c>
      <c r="C2037" t="s">
        <v>598</v>
      </c>
      <c r="D2037" t="s">
        <v>598</v>
      </c>
      <c r="E2037" t="s">
        <v>3650</v>
      </c>
      <c r="F2037" t="s">
        <v>598</v>
      </c>
      <c r="H2037" t="s">
        <v>4476</v>
      </c>
      <c r="I2037" t="s">
        <v>57</v>
      </c>
      <c r="J2037" t="s">
        <v>4477</v>
      </c>
      <c r="K2037">
        <v>543</v>
      </c>
      <c r="L2037">
        <v>543</v>
      </c>
      <c r="M2037">
        <v>0</v>
      </c>
      <c r="N2037">
        <v>542</v>
      </c>
      <c r="O2037">
        <v>0</v>
      </c>
      <c r="P2037">
        <v>602.68200000000002</v>
      </c>
      <c r="Q2037">
        <v>626.47199999999998</v>
      </c>
      <c r="R2037">
        <v>20000</v>
      </c>
      <c r="S2037">
        <v>475800</v>
      </c>
      <c r="T2037">
        <v>180000</v>
      </c>
      <c r="U2037">
        <v>0</v>
      </c>
      <c r="V2037">
        <v>655800</v>
      </c>
      <c r="W2037">
        <v>87</v>
      </c>
      <c r="X2037">
        <v>593411.10699999996</v>
      </c>
      <c r="Y2037">
        <v>593498.10699999996</v>
      </c>
      <c r="Z2037">
        <v>9.5</v>
      </c>
      <c r="AA2037">
        <v>3484023.34</v>
      </c>
      <c r="AB2037">
        <v>6967152.5499999998</v>
      </c>
      <c r="AC2037">
        <v>0.90500000000000003</v>
      </c>
      <c r="AD2037">
        <v>1.9997</v>
      </c>
      <c r="AE2037">
        <v>19</v>
      </c>
      <c r="AH2037">
        <v>0</v>
      </c>
      <c r="AI2037">
        <v>0</v>
      </c>
      <c r="AJ2037">
        <v>0</v>
      </c>
      <c r="AK2037">
        <v>3069.5</v>
      </c>
      <c r="AL2037">
        <v>0</v>
      </c>
      <c r="AM2037" s="6"/>
    </row>
    <row r="2038" spans="1:39" ht="15" hidden="1" customHeight="1" x14ac:dyDescent="0.25">
      <c r="A2038">
        <v>4476</v>
      </c>
      <c r="B2038" t="s">
        <v>39</v>
      </c>
      <c r="C2038" t="s">
        <v>598</v>
      </c>
      <c r="D2038" t="s">
        <v>598</v>
      </c>
      <c r="E2038" t="s">
        <v>3650</v>
      </c>
      <c r="F2038" t="s">
        <v>598</v>
      </c>
      <c r="H2038" t="s">
        <v>4478</v>
      </c>
      <c r="I2038" t="s">
        <v>1031</v>
      </c>
      <c r="J2038" t="s">
        <v>4479</v>
      </c>
      <c r="K2038">
        <v>3</v>
      </c>
      <c r="L2038">
        <v>3</v>
      </c>
      <c r="M2038">
        <v>0</v>
      </c>
      <c r="N2038">
        <v>2</v>
      </c>
      <c r="O2038">
        <v>0</v>
      </c>
      <c r="P2038">
        <v>357.21100000000001</v>
      </c>
      <c r="Q2038">
        <v>357.48700000000002</v>
      </c>
      <c r="R2038">
        <v>30000</v>
      </c>
      <c r="S2038">
        <v>8280</v>
      </c>
      <c r="T2038">
        <v>1971</v>
      </c>
      <c r="U2038">
        <v>0</v>
      </c>
      <c r="V2038">
        <v>10251</v>
      </c>
      <c r="W2038">
        <v>7650</v>
      </c>
      <c r="X2038">
        <v>2239.3000000000002</v>
      </c>
      <c r="Y2038">
        <v>9889.2999999999993</v>
      </c>
      <c r="Z2038">
        <v>3.53</v>
      </c>
      <c r="AA2038">
        <v>855644.69</v>
      </c>
      <c r="AB2038">
        <v>2285289.3810000001</v>
      </c>
      <c r="AC2038">
        <v>0.9647</v>
      </c>
      <c r="AD2038">
        <v>2.6707999999999998</v>
      </c>
      <c r="AE2038">
        <v>9.43</v>
      </c>
      <c r="AH2038">
        <v>0</v>
      </c>
      <c r="AI2038">
        <v>0</v>
      </c>
      <c r="AJ2038">
        <v>0</v>
      </c>
      <c r="AK2038">
        <v>12.5</v>
      </c>
      <c r="AL2038">
        <v>0</v>
      </c>
      <c r="AM2038" s="6"/>
    </row>
    <row r="2039" spans="1:39" ht="15" hidden="1" customHeight="1" x14ac:dyDescent="0.25">
      <c r="A2039">
        <v>4483</v>
      </c>
      <c r="B2039" t="s">
        <v>39</v>
      </c>
      <c r="C2039" t="s">
        <v>598</v>
      </c>
      <c r="D2039" t="s">
        <v>598</v>
      </c>
      <c r="E2039" t="s">
        <v>3621</v>
      </c>
      <c r="F2039" t="s">
        <v>598</v>
      </c>
      <c r="H2039" t="s">
        <v>4480</v>
      </c>
      <c r="I2039" t="s">
        <v>57</v>
      </c>
      <c r="J2039" t="s">
        <v>4481</v>
      </c>
      <c r="K2039">
        <v>541</v>
      </c>
      <c r="L2039">
        <v>541</v>
      </c>
      <c r="M2039">
        <v>0</v>
      </c>
      <c r="N2039">
        <v>541</v>
      </c>
      <c r="O2039">
        <v>0</v>
      </c>
      <c r="P2039">
        <v>688.94399999999996</v>
      </c>
      <c r="Q2039">
        <v>711.59799999999996</v>
      </c>
      <c r="R2039">
        <v>20000</v>
      </c>
      <c r="S2039">
        <v>548200</v>
      </c>
      <c r="T2039">
        <v>100000</v>
      </c>
      <c r="U2039">
        <v>0</v>
      </c>
      <c r="V2039">
        <v>648200</v>
      </c>
      <c r="W2039">
        <v>0</v>
      </c>
      <c r="X2039">
        <v>586622.32200000004</v>
      </c>
      <c r="Y2039">
        <v>586622.32200000004</v>
      </c>
      <c r="Z2039">
        <v>9.5</v>
      </c>
      <c r="AA2039">
        <v>3443472.21</v>
      </c>
      <c r="AB2039">
        <v>6888746.0870000003</v>
      </c>
      <c r="AC2039">
        <v>0.90500000000000003</v>
      </c>
      <c r="AD2039">
        <v>2.0005000000000002</v>
      </c>
      <c r="AE2039">
        <v>19</v>
      </c>
      <c r="AH2039">
        <v>0</v>
      </c>
      <c r="AI2039">
        <v>0</v>
      </c>
      <c r="AJ2039">
        <v>0</v>
      </c>
      <c r="AK2039">
        <v>3360.5</v>
      </c>
      <c r="AL2039">
        <v>95120</v>
      </c>
      <c r="AM2039" s="6"/>
    </row>
    <row r="2040" spans="1:39" ht="15" hidden="1" customHeight="1" x14ac:dyDescent="0.25">
      <c r="A2040">
        <v>4485</v>
      </c>
      <c r="B2040" t="s">
        <v>39</v>
      </c>
      <c r="C2040" t="s">
        <v>598</v>
      </c>
      <c r="D2040" t="s">
        <v>598</v>
      </c>
      <c r="E2040" t="s">
        <v>3618</v>
      </c>
      <c r="F2040" t="s">
        <v>598</v>
      </c>
      <c r="H2040" t="s">
        <v>4482</v>
      </c>
      <c r="I2040" t="s">
        <v>57</v>
      </c>
      <c r="J2040" t="s">
        <v>4483</v>
      </c>
      <c r="K2040">
        <v>184</v>
      </c>
      <c r="L2040">
        <v>184</v>
      </c>
      <c r="M2040">
        <v>0</v>
      </c>
      <c r="N2040">
        <v>184</v>
      </c>
      <c r="O2040">
        <v>0</v>
      </c>
      <c r="P2040">
        <v>533.22199999999998</v>
      </c>
      <c r="Q2040">
        <v>559.21699999999998</v>
      </c>
      <c r="R2040">
        <v>20000</v>
      </c>
      <c r="S2040">
        <v>519900</v>
      </c>
      <c r="T2040">
        <v>0</v>
      </c>
      <c r="U2040">
        <v>285000</v>
      </c>
      <c r="V2040">
        <v>234900</v>
      </c>
      <c r="W2040">
        <v>0</v>
      </c>
      <c r="X2040">
        <v>211200</v>
      </c>
      <c r="Y2040">
        <v>211200</v>
      </c>
      <c r="Z2040">
        <v>10.09</v>
      </c>
      <c r="AA2040">
        <v>1239744</v>
      </c>
      <c r="AB2040">
        <v>2479488</v>
      </c>
      <c r="AC2040">
        <v>0.89910000000000001</v>
      </c>
      <c r="AD2040">
        <v>2</v>
      </c>
      <c r="AE2040">
        <v>20.18</v>
      </c>
      <c r="AH2040">
        <v>0</v>
      </c>
      <c r="AI2040">
        <v>0</v>
      </c>
      <c r="AJ2040">
        <v>0</v>
      </c>
      <c r="AK2040">
        <v>1056</v>
      </c>
      <c r="AL2040">
        <v>0</v>
      </c>
      <c r="AM2040" s="6"/>
    </row>
    <row r="2041" spans="1:39" ht="15" hidden="1" customHeight="1" x14ac:dyDescent="0.25">
      <c r="A2041">
        <v>4487</v>
      </c>
      <c r="B2041" t="s">
        <v>39</v>
      </c>
      <c r="C2041" t="s">
        <v>598</v>
      </c>
      <c r="D2041" t="s">
        <v>598</v>
      </c>
      <c r="E2041" t="s">
        <v>3618</v>
      </c>
      <c r="F2041" t="s">
        <v>598</v>
      </c>
      <c r="H2041" t="s">
        <v>4484</v>
      </c>
      <c r="I2041" t="s">
        <v>57</v>
      </c>
      <c r="J2041" t="s">
        <v>4485</v>
      </c>
      <c r="K2041">
        <v>432</v>
      </c>
      <c r="L2041">
        <v>432</v>
      </c>
      <c r="M2041">
        <v>0</v>
      </c>
      <c r="N2041">
        <v>430</v>
      </c>
      <c r="O2041">
        <v>0</v>
      </c>
      <c r="P2041">
        <v>23.355</v>
      </c>
      <c r="Q2041">
        <v>38.997</v>
      </c>
      <c r="R2041">
        <v>20000</v>
      </c>
      <c r="S2041">
        <v>312840</v>
      </c>
      <c r="T2041">
        <v>200000</v>
      </c>
      <c r="U2041">
        <v>0</v>
      </c>
      <c r="V2041">
        <v>512840</v>
      </c>
      <c r="W2041">
        <v>0</v>
      </c>
      <c r="X2041">
        <v>464120.86</v>
      </c>
      <c r="Y2041">
        <v>464120.86</v>
      </c>
      <c r="Z2041">
        <v>9.5</v>
      </c>
      <c r="AA2041">
        <v>2724390.56</v>
      </c>
      <c r="AB2041">
        <v>2724390.56</v>
      </c>
      <c r="AC2041">
        <v>0.90500000000000003</v>
      </c>
      <c r="AD2041">
        <v>1</v>
      </c>
      <c r="AE2041">
        <v>9.5</v>
      </c>
      <c r="AH2041">
        <v>0</v>
      </c>
      <c r="AI2041">
        <v>0</v>
      </c>
      <c r="AJ2041">
        <v>0</v>
      </c>
      <c r="AK2041">
        <v>2555</v>
      </c>
      <c r="AL2041">
        <v>0</v>
      </c>
      <c r="AM2041" s="6"/>
    </row>
    <row r="2042" spans="1:39" ht="15" hidden="1" customHeight="1" x14ac:dyDescent="0.25">
      <c r="A2042">
        <v>4490</v>
      </c>
      <c r="B2042" t="s">
        <v>39</v>
      </c>
      <c r="C2042" t="s">
        <v>598</v>
      </c>
      <c r="D2042" t="s">
        <v>598</v>
      </c>
      <c r="E2042" t="s">
        <v>3618</v>
      </c>
      <c r="F2042" t="s">
        <v>598</v>
      </c>
      <c r="H2042" t="s">
        <v>4486</v>
      </c>
      <c r="I2042" t="s">
        <v>43</v>
      </c>
      <c r="J2042" t="s">
        <v>4487</v>
      </c>
      <c r="K2042">
        <v>1992</v>
      </c>
      <c r="L2042">
        <v>1992</v>
      </c>
      <c r="M2042">
        <v>0</v>
      </c>
      <c r="N2042">
        <v>0</v>
      </c>
      <c r="O2042">
        <v>0</v>
      </c>
      <c r="P2042">
        <v>471.03800000000001</v>
      </c>
      <c r="Q2042">
        <v>480.93799999999999</v>
      </c>
      <c r="R2042">
        <v>20000</v>
      </c>
      <c r="S2042">
        <v>198000</v>
      </c>
      <c r="T2042">
        <v>0</v>
      </c>
      <c r="U2042">
        <v>30818</v>
      </c>
      <c r="V2042">
        <v>167182</v>
      </c>
      <c r="W2042">
        <v>164570.25</v>
      </c>
      <c r="X2042">
        <v>0</v>
      </c>
      <c r="Y2042">
        <v>164570.25</v>
      </c>
      <c r="Z2042">
        <v>1.56</v>
      </c>
      <c r="AA2042">
        <v>1867883.59</v>
      </c>
      <c r="AB2042">
        <v>2355814.59</v>
      </c>
      <c r="AC2042">
        <v>0.98440000000000005</v>
      </c>
      <c r="AD2042">
        <v>1.2612000000000001</v>
      </c>
      <c r="AE2042">
        <v>1.97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 s="6"/>
    </row>
    <row r="2043" spans="1:39" ht="15" hidden="1" customHeight="1" x14ac:dyDescent="0.25">
      <c r="A2043">
        <v>4491</v>
      </c>
      <c r="B2043" t="s">
        <v>39</v>
      </c>
      <c r="C2043" t="s">
        <v>598</v>
      </c>
      <c r="D2043" t="s">
        <v>598</v>
      </c>
      <c r="E2043" t="s">
        <v>3502</v>
      </c>
      <c r="F2043" t="s">
        <v>598</v>
      </c>
      <c r="H2043" t="s">
        <v>4488</v>
      </c>
      <c r="I2043" t="s">
        <v>57</v>
      </c>
      <c r="J2043" t="s">
        <v>4489</v>
      </c>
      <c r="K2043">
        <v>422</v>
      </c>
      <c r="L2043">
        <v>422</v>
      </c>
      <c r="M2043">
        <v>0</v>
      </c>
      <c r="N2043">
        <v>418</v>
      </c>
      <c r="O2043">
        <v>0</v>
      </c>
      <c r="P2043">
        <v>754.48099999999999</v>
      </c>
      <c r="Q2043">
        <v>775.50599999999997</v>
      </c>
      <c r="R2043">
        <v>20000</v>
      </c>
      <c r="S2043">
        <v>420500</v>
      </c>
      <c r="T2043">
        <v>70000</v>
      </c>
      <c r="U2043">
        <v>0</v>
      </c>
      <c r="V2043">
        <v>490500</v>
      </c>
      <c r="W2043">
        <v>28</v>
      </c>
      <c r="X2043">
        <v>443873.67200000002</v>
      </c>
      <c r="Y2043">
        <v>443901.67200000002</v>
      </c>
      <c r="Z2043">
        <v>9.5</v>
      </c>
      <c r="AA2043">
        <v>2606059.19</v>
      </c>
      <c r="AB2043">
        <v>2606085.19</v>
      </c>
      <c r="AC2043">
        <v>0.90500000000000003</v>
      </c>
      <c r="AD2043">
        <v>1</v>
      </c>
      <c r="AE2043">
        <v>9.5</v>
      </c>
      <c r="AH2043">
        <v>0</v>
      </c>
      <c r="AI2043">
        <v>0</v>
      </c>
      <c r="AJ2043">
        <v>0</v>
      </c>
      <c r="AK2043">
        <v>2286.5</v>
      </c>
      <c r="AL2043">
        <v>0</v>
      </c>
      <c r="AM2043" s="6"/>
    </row>
    <row r="2044" spans="1:39" ht="15" hidden="1" customHeight="1" x14ac:dyDescent="0.25">
      <c r="A2044">
        <v>4492</v>
      </c>
      <c r="B2044" t="s">
        <v>94</v>
      </c>
      <c r="C2044" t="s">
        <v>95</v>
      </c>
      <c r="D2044" t="s">
        <v>238</v>
      </c>
      <c r="E2044" t="s">
        <v>589</v>
      </c>
      <c r="F2044" t="s">
        <v>238</v>
      </c>
      <c r="H2044" t="s">
        <v>4490</v>
      </c>
      <c r="I2044" t="s">
        <v>43</v>
      </c>
      <c r="J2044" t="s">
        <v>4491</v>
      </c>
      <c r="K2044">
        <v>2113</v>
      </c>
      <c r="L2044">
        <v>2113</v>
      </c>
      <c r="M2044">
        <v>0</v>
      </c>
      <c r="N2044">
        <v>0</v>
      </c>
      <c r="O2044">
        <v>0</v>
      </c>
      <c r="P2044">
        <v>424.79300000000001</v>
      </c>
      <c r="Q2044">
        <v>434.24900000000002</v>
      </c>
      <c r="R2044">
        <v>20000</v>
      </c>
      <c r="S2044">
        <v>189120</v>
      </c>
      <c r="T2044">
        <v>0</v>
      </c>
      <c r="U2044">
        <v>75000</v>
      </c>
      <c r="V2044">
        <v>114120</v>
      </c>
      <c r="W2044">
        <v>98671.59</v>
      </c>
      <c r="X2044">
        <v>0</v>
      </c>
      <c r="Y2044">
        <v>98671.59</v>
      </c>
      <c r="Z2044">
        <v>13.54</v>
      </c>
      <c r="AA2044">
        <v>1328160.42</v>
      </c>
      <c r="AB2044">
        <v>1448580.15</v>
      </c>
      <c r="AC2044">
        <v>0.86460000000000004</v>
      </c>
      <c r="AD2044">
        <v>1.0907</v>
      </c>
      <c r="AE2044">
        <v>14.77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 s="6"/>
    </row>
    <row r="2045" spans="1:39" ht="15" hidden="1" customHeight="1" x14ac:dyDescent="0.25">
      <c r="A2045">
        <v>4495</v>
      </c>
      <c r="B2045" t="s">
        <v>39</v>
      </c>
      <c r="C2045" t="s">
        <v>598</v>
      </c>
      <c r="D2045" t="s">
        <v>598</v>
      </c>
      <c r="E2045" t="s">
        <v>3502</v>
      </c>
      <c r="F2045" t="s">
        <v>598</v>
      </c>
      <c r="H2045" t="s">
        <v>4492</v>
      </c>
      <c r="I2045" t="s">
        <v>57</v>
      </c>
      <c r="J2045" t="s">
        <v>4493</v>
      </c>
      <c r="K2045">
        <v>603</v>
      </c>
      <c r="L2045">
        <v>603</v>
      </c>
      <c r="M2045">
        <v>0</v>
      </c>
      <c r="N2045">
        <v>573</v>
      </c>
      <c r="O2045">
        <v>0</v>
      </c>
      <c r="P2045">
        <v>744.91</v>
      </c>
      <c r="Q2045">
        <v>764.87099999999998</v>
      </c>
      <c r="R2045">
        <v>20000</v>
      </c>
      <c r="S2045">
        <v>399220</v>
      </c>
      <c r="T2045">
        <v>200000</v>
      </c>
      <c r="U2045">
        <v>0</v>
      </c>
      <c r="V2045">
        <v>599220</v>
      </c>
      <c r="W2045">
        <v>1000</v>
      </c>
      <c r="X2045">
        <v>541294.94099999999</v>
      </c>
      <c r="Y2045">
        <v>542294.94099999999</v>
      </c>
      <c r="Z2045">
        <v>9.5</v>
      </c>
      <c r="AA2045">
        <v>3188101.46</v>
      </c>
      <c r="AB2045">
        <v>3189832.46</v>
      </c>
      <c r="AC2045">
        <v>0.90500000000000003</v>
      </c>
      <c r="AD2045">
        <v>1.0004999999999999</v>
      </c>
      <c r="AE2045">
        <v>9.5</v>
      </c>
      <c r="AH2045">
        <v>0</v>
      </c>
      <c r="AI2045">
        <v>0</v>
      </c>
      <c r="AJ2045">
        <v>0</v>
      </c>
      <c r="AK2045">
        <v>3184.5</v>
      </c>
      <c r="AL2045">
        <v>0</v>
      </c>
      <c r="AM2045" s="6"/>
    </row>
    <row r="2046" spans="1:39" ht="15" hidden="1" customHeight="1" x14ac:dyDescent="0.25">
      <c r="A2046">
        <v>4496</v>
      </c>
      <c r="B2046" t="s">
        <v>39</v>
      </c>
      <c r="C2046" t="s">
        <v>598</v>
      </c>
      <c r="D2046" t="s">
        <v>598</v>
      </c>
      <c r="E2046" t="s">
        <v>3502</v>
      </c>
      <c r="F2046" t="s">
        <v>598</v>
      </c>
      <c r="H2046" t="s">
        <v>4494</v>
      </c>
      <c r="I2046" t="s">
        <v>57</v>
      </c>
      <c r="J2046" t="s">
        <v>4495</v>
      </c>
      <c r="K2046">
        <v>593</v>
      </c>
      <c r="L2046">
        <v>593</v>
      </c>
      <c r="M2046">
        <v>0</v>
      </c>
      <c r="N2046">
        <v>589</v>
      </c>
      <c r="O2046">
        <v>0</v>
      </c>
      <c r="P2046">
        <v>1592.58</v>
      </c>
      <c r="Q2046">
        <v>1826.66</v>
      </c>
      <c r="R2046">
        <v>2000</v>
      </c>
      <c r="S2046">
        <v>468160</v>
      </c>
      <c r="T2046">
        <v>200000</v>
      </c>
      <c r="U2046">
        <v>0</v>
      </c>
      <c r="V2046">
        <v>668160</v>
      </c>
      <c r="W2046">
        <v>237</v>
      </c>
      <c r="X2046">
        <v>604447.56200000003</v>
      </c>
      <c r="Y2046">
        <v>604684.56200000003</v>
      </c>
      <c r="Z2046">
        <v>9.5</v>
      </c>
      <c r="AA2046">
        <v>3552728.5</v>
      </c>
      <c r="AB2046">
        <v>3551436.5</v>
      </c>
      <c r="AC2046">
        <v>0.90500000000000003</v>
      </c>
      <c r="AD2046">
        <v>0.99960000000000004</v>
      </c>
      <c r="AE2046">
        <v>9.5</v>
      </c>
      <c r="AH2046">
        <v>0</v>
      </c>
      <c r="AI2046">
        <v>0</v>
      </c>
      <c r="AJ2046">
        <v>0</v>
      </c>
      <c r="AK2046">
        <v>3298.9</v>
      </c>
      <c r="AL2046">
        <v>0</v>
      </c>
      <c r="AM2046" s="6"/>
    </row>
    <row r="2047" spans="1:39" ht="15" hidden="1" customHeight="1" x14ac:dyDescent="0.25">
      <c r="A2047">
        <v>4500</v>
      </c>
      <c r="B2047" t="s">
        <v>39</v>
      </c>
      <c r="C2047" t="s">
        <v>598</v>
      </c>
      <c r="D2047" t="s">
        <v>598</v>
      </c>
      <c r="E2047" t="s">
        <v>3502</v>
      </c>
      <c r="F2047" t="s">
        <v>598</v>
      </c>
      <c r="H2047" t="s">
        <v>4496</v>
      </c>
      <c r="I2047" t="s">
        <v>43</v>
      </c>
      <c r="J2047" t="s">
        <v>4497</v>
      </c>
      <c r="K2047">
        <v>1785</v>
      </c>
      <c r="L2047">
        <v>1785</v>
      </c>
      <c r="M2047">
        <v>0</v>
      </c>
      <c r="N2047">
        <v>7</v>
      </c>
      <c r="O2047">
        <v>0</v>
      </c>
      <c r="P2047">
        <v>409.06400000000002</v>
      </c>
      <c r="Q2047">
        <v>417.57</v>
      </c>
      <c r="R2047">
        <v>20000</v>
      </c>
      <c r="S2047">
        <v>170120</v>
      </c>
      <c r="T2047">
        <v>0</v>
      </c>
      <c r="U2047">
        <v>26086</v>
      </c>
      <c r="V2047">
        <v>144034</v>
      </c>
      <c r="W2047">
        <v>127544.2</v>
      </c>
      <c r="X2047">
        <v>7613.62</v>
      </c>
      <c r="Y2047">
        <v>135157.82</v>
      </c>
      <c r="Z2047">
        <v>6.16</v>
      </c>
      <c r="AA2047">
        <v>1247105.49</v>
      </c>
      <c r="AB2047">
        <v>1087081.49</v>
      </c>
      <c r="AC2047">
        <v>0.93840000000000001</v>
      </c>
      <c r="AD2047">
        <v>0.87170000000000003</v>
      </c>
      <c r="AE2047">
        <v>5.37</v>
      </c>
      <c r="AH2047">
        <v>0</v>
      </c>
      <c r="AI2047">
        <v>0</v>
      </c>
      <c r="AJ2047">
        <v>0</v>
      </c>
      <c r="AK2047">
        <v>42.5</v>
      </c>
      <c r="AL2047">
        <v>0</v>
      </c>
      <c r="AM2047" s="6"/>
    </row>
    <row r="2048" spans="1:39" s="2" customFormat="1" hidden="1" x14ac:dyDescent="0.25">
      <c r="A2048" s="2">
        <v>4503</v>
      </c>
      <c r="B2048" s="2" t="s">
        <v>39</v>
      </c>
      <c r="C2048" s="2" t="s">
        <v>598</v>
      </c>
      <c r="D2048" s="2" t="s">
        <v>598</v>
      </c>
      <c r="E2048" s="2" t="s">
        <v>294</v>
      </c>
      <c r="F2048" s="2" t="s">
        <v>598</v>
      </c>
      <c r="H2048" s="2" t="s">
        <v>4498</v>
      </c>
      <c r="I2048" s="2" t="s">
        <v>57</v>
      </c>
      <c r="J2048" s="2" t="s">
        <v>4499</v>
      </c>
      <c r="K2048" s="2">
        <v>362</v>
      </c>
      <c r="L2048" s="2">
        <v>362</v>
      </c>
      <c r="M2048" s="2">
        <v>0</v>
      </c>
      <c r="N2048" s="2">
        <v>362</v>
      </c>
      <c r="O2048" s="2">
        <v>0</v>
      </c>
      <c r="P2048" s="2">
        <v>42.16</v>
      </c>
      <c r="Q2048" s="2">
        <v>61.09</v>
      </c>
      <c r="R2048" s="2">
        <v>20000</v>
      </c>
      <c r="S2048" s="2">
        <v>378600</v>
      </c>
      <c r="T2048" s="2">
        <v>40000</v>
      </c>
      <c r="U2048" s="2">
        <v>0</v>
      </c>
      <c r="V2048" s="2">
        <v>418600</v>
      </c>
      <c r="W2048" s="2">
        <v>0</v>
      </c>
      <c r="X2048" s="2">
        <v>378832.50699999998</v>
      </c>
      <c r="Y2048" s="2">
        <v>378832.50699999998</v>
      </c>
      <c r="Z2048" s="2">
        <v>9.5</v>
      </c>
      <c r="AA2048" s="2">
        <v>2223748.17</v>
      </c>
      <c r="AB2048" s="2">
        <v>2223748.17</v>
      </c>
      <c r="AC2048" s="2">
        <v>0.90500000000000003</v>
      </c>
      <c r="AD2048" s="2">
        <v>1</v>
      </c>
      <c r="AE2048" s="2">
        <v>9.5</v>
      </c>
      <c r="AH2048" s="2">
        <v>0</v>
      </c>
      <c r="AI2048" s="2">
        <v>0</v>
      </c>
      <c r="AJ2048" s="2">
        <v>0</v>
      </c>
      <c r="AK2048" s="2">
        <v>1925.5</v>
      </c>
      <c r="AL2048" s="2">
        <v>0</v>
      </c>
      <c r="AM2048" s="6"/>
    </row>
    <row r="2049" spans="1:38" hidden="1" x14ac:dyDescent="0.25">
      <c r="A2049">
        <v>4504</v>
      </c>
      <c r="B2049" t="s">
        <v>39</v>
      </c>
      <c r="C2049" t="s">
        <v>598</v>
      </c>
      <c r="D2049" t="s">
        <v>598</v>
      </c>
      <c r="E2049" t="s">
        <v>3671</v>
      </c>
      <c r="F2049" t="s">
        <v>598</v>
      </c>
      <c r="H2049" t="s">
        <v>4500</v>
      </c>
      <c r="I2049" t="s">
        <v>57</v>
      </c>
      <c r="J2049" t="s">
        <v>4501</v>
      </c>
      <c r="K2049">
        <v>461</v>
      </c>
      <c r="L2049">
        <v>461</v>
      </c>
      <c r="M2049">
        <v>0</v>
      </c>
      <c r="N2049">
        <v>460</v>
      </c>
      <c r="O2049">
        <v>0</v>
      </c>
      <c r="P2049">
        <v>35.957000000000001</v>
      </c>
      <c r="Q2049">
        <v>62.82</v>
      </c>
      <c r="R2049">
        <v>20000</v>
      </c>
      <c r="S2049">
        <v>537260</v>
      </c>
      <c r="T2049">
        <v>35000</v>
      </c>
      <c r="U2049">
        <v>0</v>
      </c>
      <c r="V2049">
        <v>572260</v>
      </c>
      <c r="W2049">
        <v>0</v>
      </c>
      <c r="X2049">
        <v>517895.44900000002</v>
      </c>
      <c r="Y2049">
        <v>517895.44900000002</v>
      </c>
      <c r="Z2049">
        <v>9.5</v>
      </c>
      <c r="AA2049">
        <v>3040045.33</v>
      </c>
      <c r="AB2049">
        <v>3040045.33</v>
      </c>
      <c r="AC2049">
        <v>0.90500000000000003</v>
      </c>
      <c r="AD2049">
        <v>1</v>
      </c>
      <c r="AE2049">
        <v>9.5</v>
      </c>
      <c r="AH2049">
        <v>0</v>
      </c>
      <c r="AI2049">
        <v>0</v>
      </c>
      <c r="AJ2049">
        <v>0</v>
      </c>
      <c r="AK2049">
        <v>2738</v>
      </c>
      <c r="AL2049">
        <v>0</v>
      </c>
    </row>
    <row r="2050" spans="1:38" hidden="1" x14ac:dyDescent="0.25">
      <c r="A2050">
        <v>4512</v>
      </c>
      <c r="B2050" t="s">
        <v>39</v>
      </c>
      <c r="C2050" t="s">
        <v>216</v>
      </c>
      <c r="D2050" t="s">
        <v>217</v>
      </c>
      <c r="E2050" t="s">
        <v>4251</v>
      </c>
      <c r="F2050" t="s">
        <v>217</v>
      </c>
      <c r="H2050" t="s">
        <v>4502</v>
      </c>
      <c r="I2050" t="s">
        <v>43</v>
      </c>
      <c r="J2050" t="s">
        <v>4503</v>
      </c>
      <c r="K2050">
        <v>4078</v>
      </c>
      <c r="L2050">
        <v>4078</v>
      </c>
      <c r="M2050">
        <v>0</v>
      </c>
      <c r="N2050">
        <v>0</v>
      </c>
      <c r="O2050">
        <v>0</v>
      </c>
      <c r="P2050">
        <v>1288.8800000000001</v>
      </c>
      <c r="Q2050">
        <v>1319.47</v>
      </c>
      <c r="R2050">
        <v>10000</v>
      </c>
      <c r="S2050">
        <v>305900</v>
      </c>
      <c r="T2050">
        <v>0</v>
      </c>
      <c r="U2050">
        <v>0</v>
      </c>
      <c r="V2050">
        <v>305900</v>
      </c>
      <c r="W2050">
        <v>181115.9</v>
      </c>
      <c r="X2050">
        <v>0</v>
      </c>
      <c r="Y2050">
        <v>181115.9</v>
      </c>
      <c r="Z2050">
        <v>40.79</v>
      </c>
      <c r="AA2050">
        <v>2279357.4900000002</v>
      </c>
      <c r="AB2050">
        <v>2021100.85</v>
      </c>
      <c r="AC2050">
        <v>0.59209999999999996</v>
      </c>
      <c r="AD2050">
        <v>0.88670000000000004</v>
      </c>
      <c r="AE2050">
        <v>36.17</v>
      </c>
      <c r="AH2050">
        <v>0</v>
      </c>
      <c r="AI2050">
        <v>0</v>
      </c>
      <c r="AJ2050">
        <v>0</v>
      </c>
      <c r="AK2050">
        <v>0</v>
      </c>
      <c r="AL2050">
        <v>0</v>
      </c>
    </row>
    <row r="2051" spans="1:38" hidden="1" x14ac:dyDescent="0.25">
      <c r="A2051">
        <v>4526</v>
      </c>
      <c r="B2051" t="s">
        <v>39</v>
      </c>
      <c r="C2051" t="s">
        <v>216</v>
      </c>
      <c r="D2051" t="s">
        <v>217</v>
      </c>
      <c r="E2051" t="s">
        <v>2374</v>
      </c>
      <c r="F2051" t="s">
        <v>217</v>
      </c>
      <c r="H2051" t="s">
        <v>4504</v>
      </c>
      <c r="I2051" t="s">
        <v>57</v>
      </c>
      <c r="J2051" t="s">
        <v>4505</v>
      </c>
      <c r="K2051">
        <v>530</v>
      </c>
      <c r="L2051">
        <v>530</v>
      </c>
      <c r="M2051">
        <v>0</v>
      </c>
      <c r="N2051">
        <v>529</v>
      </c>
      <c r="O2051">
        <v>0</v>
      </c>
      <c r="P2051">
        <v>4173.1000000000004</v>
      </c>
      <c r="Q2051">
        <v>4613.62</v>
      </c>
      <c r="R2051">
        <v>2000</v>
      </c>
      <c r="S2051">
        <v>881040</v>
      </c>
      <c r="T2051">
        <v>0</v>
      </c>
      <c r="U2051">
        <v>0</v>
      </c>
      <c r="V2051">
        <v>881040</v>
      </c>
      <c r="W2051">
        <v>67</v>
      </c>
      <c r="X2051">
        <v>797273.96499999997</v>
      </c>
      <c r="Y2051">
        <v>797340.96499999997</v>
      </c>
      <c r="Z2051">
        <v>9.5</v>
      </c>
      <c r="AA2051">
        <v>4680574.0599999996</v>
      </c>
      <c r="AB2051">
        <v>4679998.0599999996</v>
      </c>
      <c r="AC2051">
        <v>0.90500000000000003</v>
      </c>
      <c r="AD2051">
        <v>0.99990000000000001</v>
      </c>
      <c r="AE2051">
        <v>9.5</v>
      </c>
      <c r="AH2051">
        <v>0</v>
      </c>
      <c r="AI2051">
        <v>0</v>
      </c>
      <c r="AJ2051">
        <v>0</v>
      </c>
      <c r="AK2051">
        <v>4107.5</v>
      </c>
      <c r="AL2051">
        <v>0</v>
      </c>
    </row>
    <row r="2052" spans="1:38" hidden="1" x14ac:dyDescent="0.25">
      <c r="A2052">
        <v>4543</v>
      </c>
      <c r="B2052" t="s">
        <v>39</v>
      </c>
      <c r="C2052" t="s">
        <v>216</v>
      </c>
      <c r="D2052" t="s">
        <v>217</v>
      </c>
      <c r="E2052" t="s">
        <v>3981</v>
      </c>
      <c r="F2052" t="s">
        <v>217</v>
      </c>
      <c r="H2052" t="s">
        <v>4506</v>
      </c>
      <c r="I2052" t="s">
        <v>50</v>
      </c>
      <c r="J2052" t="s">
        <v>4507</v>
      </c>
      <c r="K2052">
        <v>404</v>
      </c>
      <c r="L2052">
        <v>404</v>
      </c>
      <c r="M2052">
        <v>0</v>
      </c>
      <c r="N2052">
        <v>0</v>
      </c>
      <c r="O2052">
        <v>0</v>
      </c>
      <c r="P2052">
        <v>1274.8610000000001</v>
      </c>
      <c r="Q2052">
        <v>1287.33</v>
      </c>
      <c r="R2052">
        <v>20000</v>
      </c>
      <c r="S2052">
        <v>249380</v>
      </c>
      <c r="T2052">
        <v>0</v>
      </c>
      <c r="U2052">
        <v>0</v>
      </c>
      <c r="V2052">
        <v>249380</v>
      </c>
      <c r="W2052">
        <v>928238.95</v>
      </c>
      <c r="X2052">
        <v>0</v>
      </c>
      <c r="Y2052">
        <v>928238.95</v>
      </c>
      <c r="Z2052">
        <v>-272.22000000000003</v>
      </c>
      <c r="AA2052">
        <v>5044465.32</v>
      </c>
      <c r="AB2052">
        <v>4972112.32</v>
      </c>
      <c r="AC2052">
        <v>3.7222</v>
      </c>
      <c r="AD2052">
        <v>0.98570000000000002</v>
      </c>
      <c r="AE2052">
        <v>-268.33</v>
      </c>
      <c r="AH2052">
        <v>0</v>
      </c>
      <c r="AI2052">
        <v>0</v>
      </c>
      <c r="AJ2052">
        <v>0</v>
      </c>
      <c r="AK2052">
        <v>0</v>
      </c>
      <c r="AL2052">
        <v>0</v>
      </c>
    </row>
    <row r="2053" spans="1:38" hidden="1" x14ac:dyDescent="0.25">
      <c r="A2053">
        <v>4546</v>
      </c>
      <c r="B2053" t="s">
        <v>39</v>
      </c>
      <c r="C2053" t="s">
        <v>216</v>
      </c>
      <c r="D2053" t="s">
        <v>217</v>
      </c>
      <c r="E2053" t="s">
        <v>3981</v>
      </c>
      <c r="F2053" t="s">
        <v>217</v>
      </c>
      <c r="H2053" t="s">
        <v>4508</v>
      </c>
      <c r="I2053" t="s">
        <v>50</v>
      </c>
      <c r="J2053" t="s">
        <v>4509</v>
      </c>
      <c r="K2053">
        <v>119</v>
      </c>
      <c r="L2053">
        <v>119</v>
      </c>
      <c r="M2053">
        <v>0</v>
      </c>
      <c r="N2053">
        <v>0</v>
      </c>
      <c r="O2053">
        <v>0</v>
      </c>
      <c r="P2053">
        <v>2510.105</v>
      </c>
      <c r="Q2053">
        <v>2556.81</v>
      </c>
      <c r="R2053">
        <v>20000</v>
      </c>
      <c r="S2053">
        <v>934100</v>
      </c>
      <c r="T2053">
        <v>0</v>
      </c>
      <c r="U2053">
        <v>0</v>
      </c>
      <c r="V2053">
        <v>934100</v>
      </c>
      <c r="W2053">
        <v>11802.75</v>
      </c>
      <c r="X2053">
        <v>0</v>
      </c>
      <c r="Y2053">
        <v>11802.75</v>
      </c>
      <c r="Z2053">
        <v>98.74</v>
      </c>
      <c r="AA2053">
        <v>96254.6</v>
      </c>
      <c r="AB2053">
        <v>138043.6</v>
      </c>
      <c r="AC2053">
        <v>1.26E-2</v>
      </c>
      <c r="AD2053">
        <v>1.4341999999999999</v>
      </c>
      <c r="AE2053">
        <v>141.61000000000001</v>
      </c>
      <c r="AH2053">
        <v>0</v>
      </c>
      <c r="AI2053">
        <v>0</v>
      </c>
      <c r="AJ2053">
        <v>0</v>
      </c>
      <c r="AK2053">
        <v>0</v>
      </c>
      <c r="AL2053">
        <v>0</v>
      </c>
    </row>
    <row r="2054" spans="1:38" hidden="1" x14ac:dyDescent="0.25">
      <c r="A2054">
        <v>4548</v>
      </c>
      <c r="B2054" t="s">
        <v>39</v>
      </c>
      <c r="C2054" t="s">
        <v>216</v>
      </c>
      <c r="D2054" t="s">
        <v>217</v>
      </c>
      <c r="E2054" t="s">
        <v>3981</v>
      </c>
      <c r="F2054" t="s">
        <v>217</v>
      </c>
      <c r="H2054" t="s">
        <v>4510</v>
      </c>
      <c r="I2054" t="s">
        <v>50</v>
      </c>
      <c r="J2054" t="s">
        <v>4511</v>
      </c>
      <c r="K2054">
        <v>14</v>
      </c>
      <c r="L2054">
        <v>14</v>
      </c>
      <c r="M2054">
        <v>0</v>
      </c>
      <c r="N2054">
        <v>0</v>
      </c>
      <c r="O2054">
        <v>0</v>
      </c>
      <c r="P2054">
        <v>3491.7289999999998</v>
      </c>
      <c r="Q2054">
        <v>3603.7330000000002</v>
      </c>
      <c r="R2054">
        <v>20000</v>
      </c>
      <c r="S2054">
        <v>2240080</v>
      </c>
      <c r="T2054">
        <v>0</v>
      </c>
      <c r="U2054">
        <v>0</v>
      </c>
      <c r="V2054">
        <v>2240080</v>
      </c>
      <c r="W2054">
        <v>595</v>
      </c>
      <c r="X2054">
        <v>0</v>
      </c>
      <c r="Y2054">
        <v>595</v>
      </c>
      <c r="Z2054">
        <v>99.97</v>
      </c>
      <c r="AA2054">
        <v>7587.84</v>
      </c>
      <c r="AB2054">
        <v>8265.84</v>
      </c>
      <c r="AC2054">
        <v>2.9999999999999997E-4</v>
      </c>
      <c r="AD2054">
        <v>1.0893999999999999</v>
      </c>
      <c r="AE2054">
        <v>108.91</v>
      </c>
      <c r="AH2054">
        <v>0</v>
      </c>
      <c r="AI2054">
        <v>0</v>
      </c>
      <c r="AJ2054">
        <v>0</v>
      </c>
      <c r="AK2054">
        <v>0</v>
      </c>
      <c r="AL2054">
        <v>0</v>
      </c>
    </row>
    <row r="2055" spans="1:38" hidden="1" x14ac:dyDescent="0.25">
      <c r="A2055">
        <v>4553</v>
      </c>
      <c r="B2055" t="s">
        <v>39</v>
      </c>
      <c r="C2055" t="s">
        <v>216</v>
      </c>
      <c r="D2055" t="s">
        <v>217</v>
      </c>
      <c r="E2055" t="s">
        <v>3852</v>
      </c>
      <c r="F2055" t="s">
        <v>217</v>
      </c>
      <c r="H2055" t="s">
        <v>4512</v>
      </c>
      <c r="I2055" t="s">
        <v>57</v>
      </c>
      <c r="J2055" t="s">
        <v>4513</v>
      </c>
      <c r="K2055">
        <v>295</v>
      </c>
      <c r="L2055">
        <v>295</v>
      </c>
      <c r="M2055">
        <v>0</v>
      </c>
      <c r="N2055">
        <v>294</v>
      </c>
      <c r="O2055">
        <v>0</v>
      </c>
      <c r="P2055">
        <v>752.14400000000001</v>
      </c>
      <c r="Q2055">
        <v>772.38199999999995</v>
      </c>
      <c r="R2055">
        <v>20000</v>
      </c>
      <c r="S2055">
        <v>404760</v>
      </c>
      <c r="T2055">
        <v>0</v>
      </c>
      <c r="U2055">
        <v>0</v>
      </c>
      <c r="V2055">
        <v>404760</v>
      </c>
      <c r="W2055">
        <v>0</v>
      </c>
      <c r="X2055">
        <v>366306.97100000002</v>
      </c>
      <c r="Y2055">
        <v>366306.97100000002</v>
      </c>
      <c r="Z2055">
        <v>9.5</v>
      </c>
      <c r="AA2055">
        <v>2132792.2799999998</v>
      </c>
      <c r="AB2055">
        <v>2132792.2799999998</v>
      </c>
      <c r="AC2055">
        <v>0.90500000000000003</v>
      </c>
      <c r="AD2055">
        <v>1</v>
      </c>
      <c r="AE2055">
        <v>9.5</v>
      </c>
      <c r="AH2055">
        <v>0</v>
      </c>
      <c r="AI2055">
        <v>0</v>
      </c>
      <c r="AJ2055">
        <v>0</v>
      </c>
      <c r="AK2055">
        <v>2602</v>
      </c>
      <c r="AL2055">
        <v>0</v>
      </c>
    </row>
    <row r="2056" spans="1:38" hidden="1" x14ac:dyDescent="0.25">
      <c r="A2056">
        <v>4563</v>
      </c>
      <c r="B2056" t="s">
        <v>39</v>
      </c>
      <c r="C2056" t="s">
        <v>216</v>
      </c>
      <c r="D2056" t="s">
        <v>217</v>
      </c>
      <c r="E2056" t="s">
        <v>4343</v>
      </c>
      <c r="F2056" t="s">
        <v>217</v>
      </c>
      <c r="H2056" t="s">
        <v>4514</v>
      </c>
      <c r="I2056" t="s">
        <v>79</v>
      </c>
      <c r="J2056" t="s">
        <v>4515</v>
      </c>
      <c r="K2056">
        <v>4</v>
      </c>
      <c r="L2056">
        <v>4</v>
      </c>
      <c r="M2056">
        <v>0</v>
      </c>
      <c r="N2056">
        <v>0</v>
      </c>
      <c r="O2056">
        <v>0</v>
      </c>
      <c r="P2056">
        <v>2488.6759999999999</v>
      </c>
      <c r="Q2056">
        <v>2553.6709999999998</v>
      </c>
      <c r="R2056">
        <v>10000</v>
      </c>
      <c r="S2056">
        <v>649950</v>
      </c>
      <c r="T2056">
        <v>0</v>
      </c>
      <c r="U2056">
        <v>0</v>
      </c>
      <c r="V2056">
        <v>649950</v>
      </c>
      <c r="W2056">
        <v>597840</v>
      </c>
      <c r="X2056">
        <v>0</v>
      </c>
      <c r="Y2056">
        <v>597840</v>
      </c>
      <c r="Z2056">
        <v>8.02</v>
      </c>
      <c r="AA2056">
        <v>5469845</v>
      </c>
      <c r="AB2056">
        <v>5612106</v>
      </c>
      <c r="AC2056">
        <v>0.91979999999999995</v>
      </c>
      <c r="AD2056">
        <v>1.026</v>
      </c>
      <c r="AE2056">
        <v>8.23</v>
      </c>
      <c r="AH2056">
        <v>0</v>
      </c>
      <c r="AI2056">
        <v>0</v>
      </c>
      <c r="AJ2056">
        <v>0</v>
      </c>
      <c r="AK2056">
        <v>0</v>
      </c>
      <c r="AL2056">
        <v>0</v>
      </c>
    </row>
    <row r="2057" spans="1:38" hidden="1" x14ac:dyDescent="0.25">
      <c r="A2057">
        <v>4583</v>
      </c>
      <c r="B2057" t="s">
        <v>39</v>
      </c>
      <c r="C2057" t="s">
        <v>187</v>
      </c>
      <c r="D2057" t="s">
        <v>636</v>
      </c>
      <c r="E2057" t="s">
        <v>3910</v>
      </c>
      <c r="F2057" t="s">
        <v>636</v>
      </c>
      <c r="H2057" t="s">
        <v>4516</v>
      </c>
      <c r="I2057" t="s">
        <v>43</v>
      </c>
      <c r="J2057" t="s">
        <v>4517</v>
      </c>
      <c r="K2057">
        <v>2238</v>
      </c>
      <c r="L2057">
        <v>2238</v>
      </c>
      <c r="M2057">
        <v>0</v>
      </c>
      <c r="N2057">
        <v>0</v>
      </c>
      <c r="O2057">
        <v>0</v>
      </c>
      <c r="P2057">
        <v>207.67400000000001</v>
      </c>
      <c r="Q2057">
        <v>228.559</v>
      </c>
      <c r="R2057">
        <v>20000</v>
      </c>
      <c r="S2057">
        <v>417700</v>
      </c>
      <c r="T2057">
        <v>0</v>
      </c>
      <c r="U2057">
        <v>252382</v>
      </c>
      <c r="V2057">
        <v>165318</v>
      </c>
      <c r="W2057">
        <v>147445.29999999999</v>
      </c>
      <c r="X2057">
        <v>0</v>
      </c>
      <c r="Y2057">
        <v>147445.29999999999</v>
      </c>
      <c r="Z2057">
        <v>10.81</v>
      </c>
      <c r="AA2057">
        <v>1509728.31</v>
      </c>
      <c r="AB2057">
        <v>1658770.66</v>
      </c>
      <c r="AC2057">
        <v>0.89190000000000003</v>
      </c>
      <c r="AD2057">
        <v>1.0987</v>
      </c>
      <c r="AE2057">
        <v>11.88</v>
      </c>
      <c r="AH2057">
        <v>0</v>
      </c>
      <c r="AI2057">
        <v>0</v>
      </c>
      <c r="AJ2057">
        <v>0</v>
      </c>
      <c r="AK2057">
        <v>0</v>
      </c>
      <c r="AL2057">
        <v>0</v>
      </c>
    </row>
    <row r="2058" spans="1:38" hidden="1" x14ac:dyDescent="0.25">
      <c r="A2058">
        <v>4609</v>
      </c>
      <c r="B2058" t="s">
        <v>39</v>
      </c>
      <c r="C2058" t="s">
        <v>187</v>
      </c>
      <c r="D2058" t="s">
        <v>636</v>
      </c>
      <c r="E2058" t="s">
        <v>637</v>
      </c>
      <c r="F2058" t="s">
        <v>636</v>
      </c>
      <c r="H2058" t="s">
        <v>4518</v>
      </c>
      <c r="I2058" t="s">
        <v>57</v>
      </c>
      <c r="J2058" t="s">
        <v>4519</v>
      </c>
      <c r="K2058">
        <v>663</v>
      </c>
      <c r="L2058">
        <v>663</v>
      </c>
      <c r="M2058">
        <v>0</v>
      </c>
      <c r="N2058">
        <v>663</v>
      </c>
      <c r="O2058">
        <v>0</v>
      </c>
      <c r="P2058">
        <v>309.18099999999998</v>
      </c>
      <c r="Q2058">
        <v>328.65800000000002</v>
      </c>
      <c r="R2058">
        <v>20000</v>
      </c>
      <c r="S2058">
        <v>389540</v>
      </c>
      <c r="T2058">
        <v>86600</v>
      </c>
      <c r="U2058">
        <v>0</v>
      </c>
      <c r="V2058">
        <v>476140</v>
      </c>
      <c r="W2058">
        <v>0</v>
      </c>
      <c r="X2058">
        <v>430907.14799999999</v>
      </c>
      <c r="Y2058">
        <v>430907.14799999999</v>
      </c>
      <c r="Z2058">
        <v>9.5</v>
      </c>
      <c r="AA2058">
        <v>2529421.4700000002</v>
      </c>
      <c r="AB2058">
        <v>5058844.2989999996</v>
      </c>
      <c r="AC2058">
        <v>0.90500000000000003</v>
      </c>
      <c r="AD2058">
        <v>2</v>
      </c>
      <c r="AE2058">
        <v>19</v>
      </c>
      <c r="AH2058">
        <v>0</v>
      </c>
      <c r="AI2058">
        <v>0</v>
      </c>
      <c r="AJ2058">
        <v>0</v>
      </c>
      <c r="AK2058">
        <v>4995.5</v>
      </c>
      <c r="AL2058">
        <v>0</v>
      </c>
    </row>
    <row r="2059" spans="1:38" hidden="1" x14ac:dyDescent="0.25">
      <c r="A2059">
        <v>4618</v>
      </c>
      <c r="B2059" t="s">
        <v>39</v>
      </c>
      <c r="C2059" t="s">
        <v>187</v>
      </c>
      <c r="D2059" t="s">
        <v>636</v>
      </c>
      <c r="E2059" t="s">
        <v>3870</v>
      </c>
      <c r="F2059" t="s">
        <v>636</v>
      </c>
      <c r="H2059" t="s">
        <v>4520</v>
      </c>
      <c r="I2059" t="s">
        <v>43</v>
      </c>
      <c r="J2059" t="s">
        <v>4521</v>
      </c>
      <c r="K2059">
        <v>3055</v>
      </c>
      <c r="L2059">
        <v>3055</v>
      </c>
      <c r="M2059">
        <v>0</v>
      </c>
      <c r="N2059">
        <v>0</v>
      </c>
      <c r="O2059">
        <v>0</v>
      </c>
      <c r="P2059">
        <v>2833.8270000000002</v>
      </c>
      <c r="Q2059">
        <v>2893.9580000000001</v>
      </c>
      <c r="R2059">
        <v>10000</v>
      </c>
      <c r="S2059">
        <v>601310</v>
      </c>
      <c r="T2059">
        <v>0</v>
      </c>
      <c r="U2059">
        <v>382300</v>
      </c>
      <c r="V2059">
        <v>219010</v>
      </c>
      <c r="W2059">
        <v>192862</v>
      </c>
      <c r="X2059">
        <v>0</v>
      </c>
      <c r="Y2059">
        <v>192862</v>
      </c>
      <c r="Z2059">
        <v>11.94</v>
      </c>
      <c r="AA2059">
        <v>2045048.44</v>
      </c>
      <c r="AB2059">
        <v>1391579.44</v>
      </c>
      <c r="AC2059">
        <v>0.88060000000000005</v>
      </c>
      <c r="AD2059">
        <v>0.68049999999999999</v>
      </c>
      <c r="AE2059">
        <v>8.1300000000000008</v>
      </c>
      <c r="AH2059">
        <v>0</v>
      </c>
      <c r="AI2059">
        <v>0</v>
      </c>
      <c r="AJ2059">
        <v>0</v>
      </c>
      <c r="AK2059">
        <v>0</v>
      </c>
      <c r="AL2059">
        <v>0</v>
      </c>
    </row>
    <row r="2060" spans="1:38" hidden="1" x14ac:dyDescent="0.25">
      <c r="A2060">
        <v>4627</v>
      </c>
      <c r="B2060" t="s">
        <v>39</v>
      </c>
      <c r="C2060" t="s">
        <v>598</v>
      </c>
      <c r="D2060" t="s">
        <v>599</v>
      </c>
      <c r="E2060" t="s">
        <v>3876</v>
      </c>
      <c r="F2060" t="s">
        <v>599</v>
      </c>
      <c r="H2060" t="s">
        <v>4522</v>
      </c>
      <c r="I2060" t="s">
        <v>57</v>
      </c>
      <c r="J2060" t="s">
        <v>4523</v>
      </c>
      <c r="K2060">
        <v>592</v>
      </c>
      <c r="L2060">
        <v>592</v>
      </c>
      <c r="M2060">
        <v>0</v>
      </c>
      <c r="N2060">
        <v>591</v>
      </c>
      <c r="O2060">
        <v>0</v>
      </c>
      <c r="P2060">
        <v>42.695999999999998</v>
      </c>
      <c r="Q2060">
        <v>89.091999999999999</v>
      </c>
      <c r="R2060">
        <v>20000</v>
      </c>
      <c r="S2060">
        <v>927920</v>
      </c>
      <c r="T2060">
        <v>0</v>
      </c>
      <c r="U2060">
        <v>0</v>
      </c>
      <c r="V2060">
        <v>927920</v>
      </c>
      <c r="W2060">
        <v>58</v>
      </c>
      <c r="X2060">
        <v>609100</v>
      </c>
      <c r="Y2060">
        <v>609158</v>
      </c>
      <c r="Z2060">
        <v>34.35</v>
      </c>
      <c r="AA2060">
        <v>3576362</v>
      </c>
      <c r="AB2060">
        <v>3577117</v>
      </c>
      <c r="AC2060">
        <v>0.65649999999999997</v>
      </c>
      <c r="AD2060">
        <v>1.0002</v>
      </c>
      <c r="AE2060">
        <v>34.36</v>
      </c>
      <c r="AH2060">
        <v>0</v>
      </c>
      <c r="AI2060">
        <v>0</v>
      </c>
      <c r="AJ2060">
        <v>0</v>
      </c>
      <c r="AK2060">
        <v>3045.5</v>
      </c>
      <c r="AL2060">
        <v>0</v>
      </c>
    </row>
    <row r="2061" spans="1:38" hidden="1" x14ac:dyDescent="0.25">
      <c r="A2061">
        <v>4630</v>
      </c>
      <c r="B2061" t="s">
        <v>39</v>
      </c>
      <c r="C2061" t="s">
        <v>598</v>
      </c>
      <c r="D2061" t="s">
        <v>599</v>
      </c>
      <c r="E2061" t="s">
        <v>3876</v>
      </c>
      <c r="F2061" t="s">
        <v>599</v>
      </c>
      <c r="H2061" t="s">
        <v>4524</v>
      </c>
      <c r="I2061" t="s">
        <v>57</v>
      </c>
      <c r="J2061" t="s">
        <v>4525</v>
      </c>
      <c r="K2061">
        <v>433</v>
      </c>
      <c r="L2061">
        <v>433</v>
      </c>
      <c r="M2061">
        <v>0</v>
      </c>
      <c r="N2061">
        <v>433</v>
      </c>
      <c r="O2061">
        <v>0</v>
      </c>
      <c r="P2061">
        <v>752.64200000000005</v>
      </c>
      <c r="Q2061">
        <v>777.42</v>
      </c>
      <c r="R2061">
        <v>20000</v>
      </c>
      <c r="S2061">
        <v>495560</v>
      </c>
      <c r="T2061">
        <v>0</v>
      </c>
      <c r="U2061">
        <v>0</v>
      </c>
      <c r="V2061">
        <v>495560</v>
      </c>
      <c r="W2061">
        <v>0</v>
      </c>
      <c r="X2061">
        <v>448482.53200000001</v>
      </c>
      <c r="Y2061">
        <v>448482.53200000001</v>
      </c>
      <c r="Z2061">
        <v>9.5</v>
      </c>
      <c r="AA2061">
        <v>2632591.42</v>
      </c>
      <c r="AB2061">
        <v>2632591.42</v>
      </c>
      <c r="AC2061">
        <v>0.90500000000000003</v>
      </c>
      <c r="AD2061">
        <v>1</v>
      </c>
      <c r="AE2061">
        <v>9.5</v>
      </c>
      <c r="AH2061">
        <v>0</v>
      </c>
      <c r="AI2061">
        <v>0</v>
      </c>
      <c r="AJ2061">
        <v>0</v>
      </c>
      <c r="AK2061">
        <v>2375.5</v>
      </c>
      <c r="AL2061">
        <v>0</v>
      </c>
    </row>
    <row r="2062" spans="1:38" hidden="1" x14ac:dyDescent="0.25">
      <c r="A2062">
        <v>4633</v>
      </c>
      <c r="B2062" t="s">
        <v>39</v>
      </c>
      <c r="C2062" t="s">
        <v>598</v>
      </c>
      <c r="D2062" t="s">
        <v>599</v>
      </c>
      <c r="E2062" t="s">
        <v>3876</v>
      </c>
      <c r="F2062" t="s">
        <v>599</v>
      </c>
      <c r="H2062" t="s">
        <v>4526</v>
      </c>
      <c r="I2062" t="s">
        <v>57</v>
      </c>
      <c r="J2062" t="s">
        <v>4527</v>
      </c>
      <c r="K2062">
        <v>417</v>
      </c>
      <c r="L2062">
        <v>417</v>
      </c>
      <c r="M2062">
        <v>0</v>
      </c>
      <c r="N2062">
        <v>417</v>
      </c>
      <c r="O2062">
        <v>0</v>
      </c>
      <c r="P2062">
        <v>655.221</v>
      </c>
      <c r="Q2062">
        <v>677.79100000000005</v>
      </c>
      <c r="R2062">
        <v>20000</v>
      </c>
      <c r="S2062">
        <v>451400</v>
      </c>
      <c r="T2062">
        <v>0</v>
      </c>
      <c r="U2062">
        <v>0</v>
      </c>
      <c r="V2062">
        <v>451400</v>
      </c>
      <c r="W2062">
        <v>0</v>
      </c>
      <c r="X2062">
        <v>408516.22700000001</v>
      </c>
      <c r="Y2062">
        <v>408516.22700000001</v>
      </c>
      <c r="Z2062">
        <v>9.5</v>
      </c>
      <c r="AA2062">
        <v>2397989.52</v>
      </c>
      <c r="AB2062">
        <v>2397989.52</v>
      </c>
      <c r="AC2062">
        <v>0.90500000000000003</v>
      </c>
      <c r="AD2062">
        <v>1</v>
      </c>
      <c r="AE2062">
        <v>9.5</v>
      </c>
      <c r="AH2062">
        <v>0</v>
      </c>
      <c r="AI2062">
        <v>0</v>
      </c>
      <c r="AJ2062">
        <v>0</v>
      </c>
      <c r="AK2062">
        <v>2194</v>
      </c>
      <c r="AL2062">
        <v>0</v>
      </c>
    </row>
    <row r="2063" spans="1:38" hidden="1" x14ac:dyDescent="0.25">
      <c r="A2063">
        <v>4774</v>
      </c>
      <c r="B2063" t="s">
        <v>39</v>
      </c>
      <c r="C2063" t="s">
        <v>216</v>
      </c>
      <c r="D2063" t="s">
        <v>800</v>
      </c>
      <c r="E2063" t="s">
        <v>2169</v>
      </c>
      <c r="F2063" t="s">
        <v>800</v>
      </c>
      <c r="H2063" t="s">
        <v>4528</v>
      </c>
      <c r="I2063" t="s">
        <v>62</v>
      </c>
      <c r="J2063" t="s">
        <v>4529</v>
      </c>
      <c r="K2063">
        <v>1</v>
      </c>
      <c r="L2063">
        <v>1</v>
      </c>
      <c r="M2063">
        <v>0</v>
      </c>
      <c r="N2063">
        <v>0</v>
      </c>
      <c r="O2063">
        <v>0</v>
      </c>
      <c r="P2063">
        <v>8.8849999999999998</v>
      </c>
      <c r="Q2063">
        <v>10.606999999999999</v>
      </c>
      <c r="R2063">
        <v>10000</v>
      </c>
      <c r="S2063">
        <v>17220</v>
      </c>
      <c r="T2063">
        <v>0</v>
      </c>
      <c r="U2063">
        <v>0</v>
      </c>
      <c r="V2063">
        <v>17220</v>
      </c>
      <c r="W2063">
        <v>17355</v>
      </c>
      <c r="X2063">
        <v>0</v>
      </c>
      <c r="Y2063">
        <v>17355</v>
      </c>
      <c r="Z2063">
        <v>-0.78</v>
      </c>
      <c r="AA2063">
        <v>115745</v>
      </c>
      <c r="AB2063">
        <v>187028</v>
      </c>
      <c r="AC2063">
        <v>1.0078</v>
      </c>
      <c r="AD2063">
        <v>1.6158999999999999</v>
      </c>
      <c r="AE2063">
        <v>-1.26</v>
      </c>
      <c r="AH2063">
        <v>0</v>
      </c>
      <c r="AI2063">
        <v>0</v>
      </c>
      <c r="AJ2063">
        <v>0</v>
      </c>
      <c r="AK2063">
        <v>0</v>
      </c>
      <c r="AL2063">
        <v>0</v>
      </c>
    </row>
    <row r="2064" spans="1:38" hidden="1" x14ac:dyDescent="0.25">
      <c r="A2064">
        <v>4786</v>
      </c>
      <c r="B2064" t="s">
        <v>39</v>
      </c>
      <c r="C2064" t="s">
        <v>216</v>
      </c>
      <c r="D2064" t="s">
        <v>800</v>
      </c>
      <c r="E2064" t="s">
        <v>801</v>
      </c>
      <c r="F2064" t="s">
        <v>800</v>
      </c>
      <c r="H2064" t="s">
        <v>4530</v>
      </c>
      <c r="I2064" t="s">
        <v>436</v>
      </c>
      <c r="J2064" t="s">
        <v>4531</v>
      </c>
      <c r="K2064">
        <v>15</v>
      </c>
      <c r="L2064">
        <v>15</v>
      </c>
      <c r="M2064">
        <v>0</v>
      </c>
      <c r="N2064">
        <v>15</v>
      </c>
      <c r="O2064">
        <v>15</v>
      </c>
      <c r="P2064">
        <v>0</v>
      </c>
      <c r="Q2064">
        <v>0</v>
      </c>
      <c r="R2064">
        <v>20000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H2064">
        <v>0</v>
      </c>
      <c r="AI2064">
        <v>0</v>
      </c>
      <c r="AJ2064">
        <v>0</v>
      </c>
      <c r="AK2064">
        <v>95.5</v>
      </c>
      <c r="AL2064">
        <v>0</v>
      </c>
    </row>
    <row r="2065" spans="1:38" hidden="1" x14ac:dyDescent="0.25">
      <c r="A2065">
        <v>4788</v>
      </c>
      <c r="B2065" t="s">
        <v>39</v>
      </c>
      <c r="C2065" t="s">
        <v>216</v>
      </c>
      <c r="D2065" t="s">
        <v>800</v>
      </c>
      <c r="E2065" t="s">
        <v>937</v>
      </c>
      <c r="F2065" t="s">
        <v>800</v>
      </c>
      <c r="H2065" t="s">
        <v>4532</v>
      </c>
      <c r="I2065" t="s">
        <v>43</v>
      </c>
      <c r="J2065" t="s">
        <v>4533</v>
      </c>
      <c r="K2065">
        <v>4442</v>
      </c>
      <c r="L2065">
        <v>4442</v>
      </c>
      <c r="M2065">
        <v>0</v>
      </c>
      <c r="N2065">
        <v>0</v>
      </c>
      <c r="O2065">
        <v>0</v>
      </c>
      <c r="P2065">
        <v>2535.3939999999998</v>
      </c>
      <c r="Q2065">
        <v>2583.2570000000001</v>
      </c>
      <c r="R2065">
        <v>10000</v>
      </c>
      <c r="S2065">
        <v>478630</v>
      </c>
      <c r="T2065">
        <v>0</v>
      </c>
      <c r="U2065">
        <v>0</v>
      </c>
      <c r="V2065">
        <v>478630</v>
      </c>
      <c r="W2065">
        <v>408435</v>
      </c>
      <c r="X2065">
        <v>0</v>
      </c>
      <c r="Y2065">
        <v>408435</v>
      </c>
      <c r="Z2065">
        <v>14.67</v>
      </c>
      <c r="AA2065">
        <v>3998427.89</v>
      </c>
      <c r="AB2065">
        <v>3072928.48</v>
      </c>
      <c r="AC2065">
        <v>0.85329999999999995</v>
      </c>
      <c r="AD2065">
        <v>0.76849999999999996</v>
      </c>
      <c r="AE2065">
        <v>11.27</v>
      </c>
      <c r="AH2065">
        <v>0</v>
      </c>
      <c r="AI2065">
        <v>0</v>
      </c>
      <c r="AJ2065">
        <v>0</v>
      </c>
      <c r="AK2065">
        <v>0</v>
      </c>
      <c r="AL2065">
        <v>0</v>
      </c>
    </row>
    <row r="2066" spans="1:38" hidden="1" x14ac:dyDescent="0.25">
      <c r="A2066">
        <v>4789</v>
      </c>
      <c r="B2066" t="s">
        <v>39</v>
      </c>
      <c r="C2066" t="s">
        <v>216</v>
      </c>
      <c r="D2066" t="s">
        <v>800</v>
      </c>
      <c r="E2066" t="s">
        <v>937</v>
      </c>
      <c r="F2066" t="s">
        <v>800</v>
      </c>
      <c r="H2066" t="s">
        <v>4534</v>
      </c>
      <c r="I2066" t="s">
        <v>79</v>
      </c>
      <c r="J2066" t="s">
        <v>4535</v>
      </c>
      <c r="K2066">
        <v>1</v>
      </c>
      <c r="L2066">
        <v>1</v>
      </c>
      <c r="M2066">
        <v>0</v>
      </c>
      <c r="N2066">
        <v>0</v>
      </c>
      <c r="O2066">
        <v>0</v>
      </c>
      <c r="P2066">
        <v>1514.9349999999999</v>
      </c>
      <c r="Q2066">
        <v>1530.182</v>
      </c>
      <c r="R2066">
        <v>10000</v>
      </c>
      <c r="S2066">
        <v>152470</v>
      </c>
      <c r="T2066">
        <v>0</v>
      </c>
      <c r="U2066">
        <v>0</v>
      </c>
      <c r="V2066">
        <v>152470</v>
      </c>
      <c r="W2066">
        <v>142656</v>
      </c>
      <c r="X2066">
        <v>0</v>
      </c>
      <c r="Y2066">
        <v>142656</v>
      </c>
      <c r="Z2066">
        <v>6.44</v>
      </c>
      <c r="AA2066">
        <v>1226700</v>
      </c>
      <c r="AB2066">
        <v>1226700</v>
      </c>
      <c r="AC2066">
        <v>0.93559999999999999</v>
      </c>
      <c r="AD2066">
        <v>1</v>
      </c>
      <c r="AE2066">
        <v>6.44</v>
      </c>
      <c r="AH2066">
        <v>0</v>
      </c>
      <c r="AI2066">
        <v>0</v>
      </c>
      <c r="AJ2066">
        <v>0</v>
      </c>
      <c r="AK2066">
        <v>0</v>
      </c>
      <c r="AL2066">
        <v>0</v>
      </c>
    </row>
    <row r="2067" spans="1:38" hidden="1" x14ac:dyDescent="0.25">
      <c r="A2067">
        <v>4791</v>
      </c>
      <c r="B2067" t="s">
        <v>39</v>
      </c>
      <c r="C2067" t="s">
        <v>216</v>
      </c>
      <c r="D2067" t="s">
        <v>800</v>
      </c>
      <c r="E2067" t="s">
        <v>937</v>
      </c>
      <c r="F2067" t="s">
        <v>800</v>
      </c>
      <c r="H2067" t="s">
        <v>4536</v>
      </c>
      <c r="I2067" t="s">
        <v>57</v>
      </c>
      <c r="J2067" t="s">
        <v>4537</v>
      </c>
      <c r="K2067">
        <v>274</v>
      </c>
      <c r="L2067">
        <v>274</v>
      </c>
      <c r="M2067">
        <v>0</v>
      </c>
      <c r="N2067">
        <v>274</v>
      </c>
      <c r="O2067">
        <v>0</v>
      </c>
      <c r="P2067">
        <v>816.81899999999996</v>
      </c>
      <c r="Q2067">
        <v>845.65899999999999</v>
      </c>
      <c r="R2067">
        <v>20000</v>
      </c>
      <c r="S2067">
        <v>576800</v>
      </c>
      <c r="T2067">
        <v>0</v>
      </c>
      <c r="U2067">
        <v>0</v>
      </c>
      <c r="V2067">
        <v>576800</v>
      </c>
      <c r="W2067">
        <v>0</v>
      </c>
      <c r="X2067">
        <v>401500</v>
      </c>
      <c r="Y2067">
        <v>401500</v>
      </c>
      <c r="Z2067">
        <v>30.39</v>
      </c>
      <c r="AA2067">
        <v>2336730</v>
      </c>
      <c r="AB2067">
        <v>2336730</v>
      </c>
      <c r="AC2067">
        <v>0.69610000000000005</v>
      </c>
      <c r="AD2067">
        <v>1</v>
      </c>
      <c r="AE2067">
        <v>30.39</v>
      </c>
      <c r="AH2067">
        <v>0</v>
      </c>
      <c r="AI2067">
        <v>0</v>
      </c>
      <c r="AJ2067">
        <v>0</v>
      </c>
      <c r="AK2067">
        <v>2007.5</v>
      </c>
      <c r="AL2067">
        <v>0</v>
      </c>
    </row>
    <row r="2068" spans="1:38" hidden="1" x14ac:dyDescent="0.25">
      <c r="A2068">
        <v>4813</v>
      </c>
      <c r="B2068" t="s">
        <v>39</v>
      </c>
      <c r="C2068" t="s">
        <v>39</v>
      </c>
      <c r="D2068" t="s">
        <v>316</v>
      </c>
      <c r="E2068" t="s">
        <v>2385</v>
      </c>
      <c r="F2068" t="s">
        <v>316</v>
      </c>
      <c r="H2068" t="s">
        <v>4538</v>
      </c>
      <c r="I2068" t="s">
        <v>43</v>
      </c>
      <c r="J2068" t="s">
        <v>4539</v>
      </c>
      <c r="K2068">
        <v>1</v>
      </c>
      <c r="L2068">
        <v>1</v>
      </c>
      <c r="M2068">
        <v>0</v>
      </c>
      <c r="N2068">
        <v>0</v>
      </c>
      <c r="O2068">
        <v>0</v>
      </c>
      <c r="P2068">
        <v>57.591999999999999</v>
      </c>
      <c r="Q2068">
        <v>58.97</v>
      </c>
      <c r="R2068">
        <v>10000</v>
      </c>
      <c r="S2068">
        <v>13780</v>
      </c>
      <c r="T2068">
        <v>0</v>
      </c>
      <c r="U2068">
        <v>0</v>
      </c>
      <c r="V2068">
        <v>13780</v>
      </c>
      <c r="W2068">
        <v>13676.5</v>
      </c>
      <c r="X2068">
        <v>0</v>
      </c>
      <c r="Y2068">
        <v>13676.5</v>
      </c>
      <c r="Z2068">
        <v>0.75</v>
      </c>
      <c r="AA2068">
        <v>127270</v>
      </c>
      <c r="AB2068">
        <v>127270</v>
      </c>
      <c r="AC2068">
        <v>0.99250000000000005</v>
      </c>
      <c r="AD2068">
        <v>1</v>
      </c>
      <c r="AE2068">
        <v>0.75</v>
      </c>
      <c r="AH2068">
        <v>0</v>
      </c>
      <c r="AI2068">
        <v>0</v>
      </c>
      <c r="AJ2068">
        <v>0</v>
      </c>
      <c r="AK2068">
        <v>0</v>
      </c>
      <c r="AL2068">
        <v>0</v>
      </c>
    </row>
    <row r="2069" spans="1:38" hidden="1" x14ac:dyDescent="0.25">
      <c r="A2069">
        <v>4861</v>
      </c>
      <c r="B2069" t="s">
        <v>52</v>
      </c>
      <c r="C2069" t="s">
        <v>129</v>
      </c>
      <c r="D2069" t="s">
        <v>252</v>
      </c>
      <c r="E2069" t="s">
        <v>833</v>
      </c>
      <c r="F2069" t="s">
        <v>252</v>
      </c>
      <c r="H2069" t="s">
        <v>4540</v>
      </c>
      <c r="I2069" t="s">
        <v>57</v>
      </c>
      <c r="J2069" t="s">
        <v>4541</v>
      </c>
      <c r="K2069">
        <v>332</v>
      </c>
      <c r="L2069">
        <v>332</v>
      </c>
      <c r="M2069">
        <v>0</v>
      </c>
      <c r="N2069">
        <v>332</v>
      </c>
      <c r="O2069">
        <v>0</v>
      </c>
      <c r="P2069">
        <v>930.91700000000003</v>
      </c>
      <c r="Q2069">
        <v>952.51700000000005</v>
      </c>
      <c r="R2069">
        <v>20000</v>
      </c>
      <c r="S2069">
        <v>432000</v>
      </c>
      <c r="T2069">
        <v>140000</v>
      </c>
      <c r="U2069">
        <v>0</v>
      </c>
      <c r="V2069">
        <v>572000</v>
      </c>
      <c r="W2069">
        <v>0</v>
      </c>
      <c r="X2069">
        <v>390959.88</v>
      </c>
      <c r="Y2069">
        <v>390959.88</v>
      </c>
      <c r="Z2069">
        <v>31.65</v>
      </c>
      <c r="AA2069">
        <v>2294933.4</v>
      </c>
      <c r="AB2069">
        <v>4589867.7960000001</v>
      </c>
      <c r="AC2069">
        <v>0.6835</v>
      </c>
      <c r="AD2069">
        <v>2</v>
      </c>
      <c r="AE2069">
        <v>63.3</v>
      </c>
      <c r="AH2069">
        <v>0</v>
      </c>
      <c r="AI2069">
        <v>0</v>
      </c>
      <c r="AJ2069">
        <v>0</v>
      </c>
      <c r="AK2069">
        <v>3320</v>
      </c>
      <c r="AL2069">
        <v>0</v>
      </c>
    </row>
    <row r="2070" spans="1:38" hidden="1" x14ac:dyDescent="0.25">
      <c r="A2070">
        <v>4863</v>
      </c>
      <c r="B2070" t="s">
        <v>52</v>
      </c>
      <c r="C2070" t="s">
        <v>129</v>
      </c>
      <c r="D2070" t="s">
        <v>252</v>
      </c>
      <c r="E2070" t="s">
        <v>833</v>
      </c>
      <c r="F2070" t="s">
        <v>252</v>
      </c>
      <c r="H2070" t="s">
        <v>4542</v>
      </c>
      <c r="I2070" t="s">
        <v>57</v>
      </c>
      <c r="J2070" t="s">
        <v>4543</v>
      </c>
      <c r="K2070">
        <v>473</v>
      </c>
      <c r="L2070">
        <v>473</v>
      </c>
      <c r="M2070">
        <v>0</v>
      </c>
      <c r="N2070">
        <v>472</v>
      </c>
      <c r="O2070">
        <v>0</v>
      </c>
      <c r="P2070">
        <v>998.46400000000006</v>
      </c>
      <c r="Q2070">
        <v>1016.283</v>
      </c>
      <c r="R2070">
        <v>20000</v>
      </c>
      <c r="S2070">
        <v>356380</v>
      </c>
      <c r="T2070">
        <v>200000</v>
      </c>
      <c r="U2070">
        <v>0</v>
      </c>
      <c r="V2070">
        <v>556380</v>
      </c>
      <c r="W2070">
        <v>0</v>
      </c>
      <c r="X2070">
        <v>322522.32</v>
      </c>
      <c r="Y2070">
        <v>322522.32</v>
      </c>
      <c r="Z2070">
        <v>42.03</v>
      </c>
      <c r="AA2070">
        <v>1895186.16</v>
      </c>
      <c r="AB2070">
        <v>3786412.32</v>
      </c>
      <c r="AC2070">
        <v>0.57969999999999999</v>
      </c>
      <c r="AD2070">
        <v>1.9979</v>
      </c>
      <c r="AE2070">
        <v>83.97</v>
      </c>
      <c r="AH2070">
        <v>0</v>
      </c>
      <c r="AI2070">
        <v>0</v>
      </c>
      <c r="AJ2070">
        <v>0</v>
      </c>
      <c r="AK2070">
        <v>4720</v>
      </c>
      <c r="AL2070">
        <v>0</v>
      </c>
    </row>
    <row r="2071" spans="1:38" hidden="1" x14ac:dyDescent="0.25">
      <c r="A2071">
        <v>4864</v>
      </c>
      <c r="B2071" t="s">
        <v>52</v>
      </c>
      <c r="C2071" t="s">
        <v>129</v>
      </c>
      <c r="D2071" t="s">
        <v>130</v>
      </c>
      <c r="E2071" t="s">
        <v>930</v>
      </c>
      <c r="F2071" t="s">
        <v>130</v>
      </c>
      <c r="H2071" t="s">
        <v>4544</v>
      </c>
      <c r="I2071" t="s">
        <v>57</v>
      </c>
      <c r="J2071" t="s">
        <v>4545</v>
      </c>
      <c r="K2071">
        <v>549</v>
      </c>
      <c r="L2071">
        <v>549</v>
      </c>
      <c r="M2071">
        <v>0</v>
      </c>
      <c r="N2071">
        <v>549</v>
      </c>
      <c r="O2071">
        <v>0</v>
      </c>
      <c r="P2071">
        <v>851.68799999999999</v>
      </c>
      <c r="Q2071">
        <v>874.19100000000003</v>
      </c>
      <c r="R2071">
        <v>20000</v>
      </c>
      <c r="S2071">
        <v>450060</v>
      </c>
      <c r="T2071">
        <v>0</v>
      </c>
      <c r="U2071">
        <v>0</v>
      </c>
      <c r="V2071">
        <v>450060</v>
      </c>
      <c r="W2071">
        <v>0</v>
      </c>
      <c r="X2071">
        <v>407304.29300000001</v>
      </c>
      <c r="Y2071">
        <v>407304.29300000001</v>
      </c>
      <c r="Z2071">
        <v>9.5</v>
      </c>
      <c r="AA2071">
        <v>2390876.92</v>
      </c>
      <c r="AB2071">
        <v>4781752.9890000001</v>
      </c>
      <c r="AC2071">
        <v>0.90500000000000003</v>
      </c>
      <c r="AD2071">
        <v>2</v>
      </c>
      <c r="AE2071">
        <v>19</v>
      </c>
      <c r="AH2071">
        <v>0</v>
      </c>
      <c r="AI2071">
        <v>0</v>
      </c>
      <c r="AJ2071">
        <v>0</v>
      </c>
      <c r="AK2071">
        <v>4282.5</v>
      </c>
      <c r="AL2071">
        <v>0</v>
      </c>
    </row>
    <row r="2072" spans="1:38" hidden="1" x14ac:dyDescent="0.25">
      <c r="A2072">
        <v>4867</v>
      </c>
      <c r="B2072" t="s">
        <v>4546</v>
      </c>
      <c r="C2072" t="s">
        <v>4547</v>
      </c>
      <c r="D2072" t="s">
        <v>4548</v>
      </c>
      <c r="E2072" t="s">
        <v>4549</v>
      </c>
      <c r="F2072" t="s">
        <v>4550</v>
      </c>
      <c r="H2072" t="s">
        <v>4551</v>
      </c>
      <c r="I2072" t="s">
        <v>50</v>
      </c>
      <c r="J2072" t="s">
        <v>4552</v>
      </c>
      <c r="K2072">
        <v>11636</v>
      </c>
      <c r="L2072">
        <v>11636</v>
      </c>
      <c r="M2072">
        <v>0</v>
      </c>
      <c r="N2072">
        <v>28</v>
      </c>
      <c r="O2072">
        <v>8</v>
      </c>
      <c r="P2072">
        <v>1839.432</v>
      </c>
      <c r="Q2072">
        <v>1883.877</v>
      </c>
      <c r="R2072">
        <v>40000</v>
      </c>
      <c r="S2072">
        <v>1777800</v>
      </c>
      <c r="T2072">
        <v>0</v>
      </c>
      <c r="U2072">
        <v>85000</v>
      </c>
      <c r="V2072">
        <v>1692800</v>
      </c>
      <c r="W2072">
        <v>1534673.5</v>
      </c>
      <c r="X2072">
        <v>8000</v>
      </c>
      <c r="Y2072">
        <v>1542673.5</v>
      </c>
      <c r="Z2072">
        <v>8.8699999999999992</v>
      </c>
      <c r="AA2072">
        <v>15148257.359999999</v>
      </c>
      <c r="AB2072">
        <v>16645274.439999999</v>
      </c>
      <c r="AC2072">
        <v>0.9113</v>
      </c>
      <c r="AD2072">
        <v>1.0988</v>
      </c>
      <c r="AE2072">
        <v>9.75</v>
      </c>
      <c r="AH2072">
        <v>0</v>
      </c>
      <c r="AI2072">
        <v>0</v>
      </c>
      <c r="AJ2072">
        <v>0</v>
      </c>
      <c r="AK2072">
        <v>280</v>
      </c>
      <c r="AL2072">
        <v>0</v>
      </c>
    </row>
    <row r="2073" spans="1:38" hidden="1" x14ac:dyDescent="0.25">
      <c r="A2073">
        <v>4868</v>
      </c>
      <c r="B2073" t="s">
        <v>52</v>
      </c>
      <c r="C2073" t="s">
        <v>129</v>
      </c>
      <c r="D2073" t="s">
        <v>242</v>
      </c>
      <c r="E2073" t="s">
        <v>3337</v>
      </c>
      <c r="F2073" t="s">
        <v>242</v>
      </c>
      <c r="H2073" t="s">
        <v>4553</v>
      </c>
      <c r="I2073" t="s">
        <v>57</v>
      </c>
      <c r="J2073" t="s">
        <v>4554</v>
      </c>
      <c r="K2073">
        <v>334</v>
      </c>
      <c r="L2073">
        <v>334</v>
      </c>
      <c r="M2073">
        <v>0</v>
      </c>
      <c r="N2073">
        <v>334</v>
      </c>
      <c r="O2073">
        <v>0</v>
      </c>
      <c r="P2073">
        <v>631.62099999999998</v>
      </c>
      <c r="Q2073">
        <v>645</v>
      </c>
      <c r="R2073">
        <v>30000</v>
      </c>
      <c r="S2073">
        <v>401370</v>
      </c>
      <c r="T2073">
        <v>25000</v>
      </c>
      <c r="U2073">
        <v>0</v>
      </c>
      <c r="V2073">
        <v>426370</v>
      </c>
      <c r="W2073">
        <v>0</v>
      </c>
      <c r="X2073">
        <v>364879.45699999999</v>
      </c>
      <c r="Y2073">
        <v>364879.45699999999</v>
      </c>
      <c r="Z2073">
        <v>14.42</v>
      </c>
      <c r="AA2073">
        <v>2141842.23</v>
      </c>
      <c r="AB2073">
        <v>4284009.6849999996</v>
      </c>
      <c r="AC2073">
        <v>0.85580000000000001</v>
      </c>
      <c r="AD2073">
        <v>2.0002</v>
      </c>
      <c r="AE2073">
        <v>28.84</v>
      </c>
      <c r="AH2073">
        <v>0</v>
      </c>
      <c r="AI2073">
        <v>0</v>
      </c>
      <c r="AJ2073">
        <v>0</v>
      </c>
      <c r="AK2073">
        <v>2585.5</v>
      </c>
      <c r="AL2073">
        <v>0</v>
      </c>
    </row>
    <row r="2074" spans="1:38" hidden="1" x14ac:dyDescent="0.25">
      <c r="A2074">
        <v>4869</v>
      </c>
      <c r="B2074" t="s">
        <v>52</v>
      </c>
      <c r="C2074" t="s">
        <v>129</v>
      </c>
      <c r="D2074" t="s">
        <v>242</v>
      </c>
      <c r="E2074" t="s">
        <v>3337</v>
      </c>
      <c r="F2074" t="s">
        <v>242</v>
      </c>
      <c r="H2074" t="s">
        <v>4555</v>
      </c>
      <c r="I2074" t="s">
        <v>57</v>
      </c>
      <c r="J2074" t="s">
        <v>4556</v>
      </c>
      <c r="K2074">
        <v>195</v>
      </c>
      <c r="L2074">
        <v>195</v>
      </c>
      <c r="M2074">
        <v>0</v>
      </c>
      <c r="N2074">
        <v>195</v>
      </c>
      <c r="O2074">
        <v>0</v>
      </c>
      <c r="P2074">
        <v>491.11200000000002</v>
      </c>
      <c r="Q2074">
        <v>511.05700000000002</v>
      </c>
      <c r="R2074">
        <v>20000</v>
      </c>
      <c r="S2074">
        <v>398900</v>
      </c>
      <c r="T2074">
        <v>0</v>
      </c>
      <c r="U2074">
        <v>25000</v>
      </c>
      <c r="V2074">
        <v>373900</v>
      </c>
      <c r="W2074">
        <v>0</v>
      </c>
      <c r="X2074">
        <v>319466.95</v>
      </c>
      <c r="Y2074">
        <v>319466.95</v>
      </c>
      <c r="Z2074">
        <v>14.56</v>
      </c>
      <c r="AA2074">
        <v>1875270.99</v>
      </c>
      <c r="AB2074">
        <v>3750586.4810000001</v>
      </c>
      <c r="AC2074">
        <v>0.85440000000000005</v>
      </c>
      <c r="AD2074">
        <v>2</v>
      </c>
      <c r="AE2074">
        <v>29.12</v>
      </c>
      <c r="AH2074">
        <v>0</v>
      </c>
      <c r="AI2074">
        <v>0</v>
      </c>
      <c r="AJ2074">
        <v>0</v>
      </c>
      <c r="AK2074">
        <v>1605.5</v>
      </c>
      <c r="AL2074">
        <v>0</v>
      </c>
    </row>
    <row r="2075" spans="1:38" hidden="1" x14ac:dyDescent="0.25">
      <c r="A2075">
        <v>4871</v>
      </c>
      <c r="B2075" t="s">
        <v>4557</v>
      </c>
      <c r="C2075" t="s">
        <v>4558</v>
      </c>
      <c r="D2075" t="s">
        <v>4559</v>
      </c>
      <c r="E2075" t="s">
        <v>4560</v>
      </c>
      <c r="F2075" t="s">
        <v>4559</v>
      </c>
      <c r="H2075" t="s">
        <v>4561</v>
      </c>
      <c r="I2075" t="s">
        <v>50</v>
      </c>
      <c r="J2075" t="s">
        <v>4562</v>
      </c>
      <c r="K2075">
        <v>3862</v>
      </c>
      <c r="L2075">
        <v>3862</v>
      </c>
      <c r="M2075">
        <v>0</v>
      </c>
      <c r="N2075">
        <v>22</v>
      </c>
      <c r="O2075">
        <v>22</v>
      </c>
      <c r="P2075">
        <v>8399.5</v>
      </c>
      <c r="Q2075">
        <v>8843.1</v>
      </c>
      <c r="R2075">
        <v>2000</v>
      </c>
      <c r="S2075">
        <v>887200</v>
      </c>
      <c r="T2075">
        <v>0</v>
      </c>
      <c r="U2075">
        <v>0</v>
      </c>
      <c r="V2075">
        <v>887200</v>
      </c>
      <c r="W2075">
        <v>420919</v>
      </c>
      <c r="X2075">
        <v>0</v>
      </c>
      <c r="Y2075">
        <v>420919</v>
      </c>
      <c r="Z2075">
        <v>52.56</v>
      </c>
      <c r="AA2075">
        <v>4295108.26</v>
      </c>
      <c r="AB2075">
        <v>4303997.57</v>
      </c>
      <c r="AC2075">
        <v>0.47439999999999999</v>
      </c>
      <c r="AD2075">
        <v>1.0021</v>
      </c>
      <c r="AE2075">
        <v>52.67</v>
      </c>
      <c r="AH2075">
        <v>0</v>
      </c>
      <c r="AI2075">
        <v>0</v>
      </c>
      <c r="AJ2075">
        <v>0</v>
      </c>
      <c r="AK2075">
        <v>220</v>
      </c>
      <c r="AL2075">
        <v>0</v>
      </c>
    </row>
    <row r="2076" spans="1:38" hidden="1" x14ac:dyDescent="0.25">
      <c r="A2076">
        <v>4873</v>
      </c>
      <c r="B2076" t="s">
        <v>52</v>
      </c>
      <c r="C2076" t="s">
        <v>129</v>
      </c>
      <c r="D2076" t="s">
        <v>242</v>
      </c>
      <c r="E2076" t="s">
        <v>3337</v>
      </c>
      <c r="F2076" t="s">
        <v>242</v>
      </c>
      <c r="H2076" t="s">
        <v>4563</v>
      </c>
      <c r="I2076" t="s">
        <v>57</v>
      </c>
      <c r="J2076" t="s">
        <v>4564</v>
      </c>
      <c r="K2076">
        <v>288</v>
      </c>
      <c r="L2076">
        <v>288</v>
      </c>
      <c r="M2076">
        <v>0</v>
      </c>
      <c r="N2076">
        <v>288</v>
      </c>
      <c r="O2076">
        <v>0</v>
      </c>
      <c r="P2076">
        <v>519.85699999999997</v>
      </c>
      <c r="Q2076">
        <v>537.68399999999997</v>
      </c>
      <c r="R2076">
        <v>20000</v>
      </c>
      <c r="S2076">
        <v>356540</v>
      </c>
      <c r="T2076">
        <v>0</v>
      </c>
      <c r="U2076">
        <v>0</v>
      </c>
      <c r="V2076">
        <v>356540</v>
      </c>
      <c r="W2076">
        <v>0</v>
      </c>
      <c r="X2076">
        <v>322709.24800000002</v>
      </c>
      <c r="Y2076">
        <v>322709.24800000002</v>
      </c>
      <c r="Z2076">
        <v>9.49</v>
      </c>
      <c r="AA2076">
        <v>1894302.68</v>
      </c>
      <c r="AB2076">
        <v>3789022.8229999999</v>
      </c>
      <c r="AC2076">
        <v>0.90510000000000002</v>
      </c>
      <c r="AD2076">
        <v>2.0002</v>
      </c>
      <c r="AE2076">
        <v>18.98</v>
      </c>
      <c r="AH2076">
        <v>0</v>
      </c>
      <c r="AI2076">
        <v>0</v>
      </c>
      <c r="AJ2076">
        <v>0</v>
      </c>
      <c r="AK2076">
        <v>2009</v>
      </c>
      <c r="AL2076">
        <v>0</v>
      </c>
    </row>
    <row r="2077" spans="1:38" hidden="1" x14ac:dyDescent="0.25">
      <c r="A2077">
        <v>4875</v>
      </c>
      <c r="B2077" t="s">
        <v>52</v>
      </c>
      <c r="C2077" t="s">
        <v>129</v>
      </c>
      <c r="D2077" t="s">
        <v>242</v>
      </c>
      <c r="E2077" t="s">
        <v>3337</v>
      </c>
      <c r="F2077" t="s">
        <v>242</v>
      </c>
      <c r="H2077" t="s">
        <v>4565</v>
      </c>
      <c r="I2077" t="s">
        <v>57</v>
      </c>
      <c r="J2077" t="s">
        <v>4566</v>
      </c>
      <c r="K2077">
        <v>113</v>
      </c>
      <c r="L2077">
        <v>113</v>
      </c>
      <c r="M2077">
        <v>0</v>
      </c>
      <c r="N2077">
        <v>113</v>
      </c>
      <c r="O2077">
        <v>0</v>
      </c>
      <c r="P2077">
        <v>586.70100000000002</v>
      </c>
      <c r="Q2077">
        <v>598.51900000000001</v>
      </c>
      <c r="R2077">
        <v>20000</v>
      </c>
      <c r="S2077">
        <v>236360</v>
      </c>
      <c r="T2077">
        <v>0</v>
      </c>
      <c r="U2077">
        <v>15000</v>
      </c>
      <c r="V2077">
        <v>221360</v>
      </c>
      <c r="W2077">
        <v>0</v>
      </c>
      <c r="X2077">
        <v>194827.64</v>
      </c>
      <c r="Y2077">
        <v>194827.64</v>
      </c>
      <c r="Z2077">
        <v>11.99</v>
      </c>
      <c r="AA2077">
        <v>1143638.24</v>
      </c>
      <c r="AB2077">
        <v>2287739.4870000002</v>
      </c>
      <c r="AC2077">
        <v>0.88009999999999999</v>
      </c>
      <c r="AD2077">
        <v>2.0004</v>
      </c>
      <c r="AE2077">
        <v>23.98</v>
      </c>
      <c r="AH2077">
        <v>0</v>
      </c>
      <c r="AI2077">
        <v>0</v>
      </c>
      <c r="AJ2077">
        <v>0</v>
      </c>
      <c r="AK2077">
        <v>979</v>
      </c>
      <c r="AL2077">
        <v>0</v>
      </c>
    </row>
    <row r="2078" spans="1:38" hidden="1" x14ac:dyDescent="0.25">
      <c r="A2078">
        <v>4879</v>
      </c>
      <c r="B2078" t="s">
        <v>52</v>
      </c>
      <c r="C2078" t="s">
        <v>129</v>
      </c>
      <c r="D2078" t="s">
        <v>242</v>
      </c>
      <c r="E2078" t="s">
        <v>3337</v>
      </c>
      <c r="F2078" t="s">
        <v>242</v>
      </c>
      <c r="H2078" t="s">
        <v>4567</v>
      </c>
      <c r="I2078" t="s">
        <v>2321</v>
      </c>
      <c r="J2078" t="s">
        <v>4568</v>
      </c>
      <c r="K2078">
        <v>1</v>
      </c>
      <c r="L2078">
        <v>1</v>
      </c>
      <c r="M2078">
        <v>0</v>
      </c>
      <c r="N2078">
        <v>0</v>
      </c>
      <c r="O2078">
        <v>0</v>
      </c>
      <c r="P2078">
        <v>535.11300000000006</v>
      </c>
      <c r="Q2078">
        <v>536.57399999999996</v>
      </c>
      <c r="R2078">
        <v>10000</v>
      </c>
      <c r="S2078">
        <v>14610</v>
      </c>
      <c r="T2078">
        <v>0</v>
      </c>
      <c r="U2078">
        <v>0</v>
      </c>
      <c r="V2078">
        <v>14610</v>
      </c>
      <c r="W2078">
        <v>14608.5</v>
      </c>
      <c r="X2078">
        <v>0</v>
      </c>
      <c r="Y2078">
        <v>14608.5</v>
      </c>
      <c r="Z2078">
        <v>0.01</v>
      </c>
      <c r="AA2078">
        <v>142369</v>
      </c>
      <c r="AB2078">
        <v>142369</v>
      </c>
      <c r="AC2078">
        <v>0.99990000000000001</v>
      </c>
      <c r="AD2078">
        <v>1</v>
      </c>
      <c r="AE2078">
        <v>0.01</v>
      </c>
      <c r="AH2078">
        <v>0</v>
      </c>
      <c r="AI2078">
        <v>0</v>
      </c>
      <c r="AJ2078">
        <v>0</v>
      </c>
      <c r="AK2078">
        <v>0</v>
      </c>
      <c r="AL2078">
        <v>0</v>
      </c>
    </row>
    <row r="2079" spans="1:38" hidden="1" x14ac:dyDescent="0.25">
      <c r="A2079">
        <v>4886</v>
      </c>
      <c r="B2079" t="s">
        <v>52</v>
      </c>
      <c r="C2079" t="s">
        <v>129</v>
      </c>
      <c r="D2079" t="s">
        <v>242</v>
      </c>
      <c r="E2079" t="s">
        <v>486</v>
      </c>
      <c r="F2079" t="s">
        <v>242</v>
      </c>
      <c r="H2079" t="s">
        <v>4569</v>
      </c>
      <c r="I2079" t="s">
        <v>43</v>
      </c>
      <c r="J2079" t="s">
        <v>4570</v>
      </c>
      <c r="K2079">
        <v>1865</v>
      </c>
      <c r="L2079">
        <v>1865</v>
      </c>
      <c r="M2079">
        <v>0</v>
      </c>
      <c r="N2079">
        <v>0</v>
      </c>
      <c r="O2079">
        <v>0</v>
      </c>
      <c r="P2079">
        <v>776.37300000000005</v>
      </c>
      <c r="Q2079">
        <v>792.37599999999998</v>
      </c>
      <c r="R2079">
        <v>20000</v>
      </c>
      <c r="S2079">
        <v>320060</v>
      </c>
      <c r="T2079">
        <v>0</v>
      </c>
      <c r="U2079">
        <v>0</v>
      </c>
      <c r="V2079">
        <v>320060</v>
      </c>
      <c r="W2079">
        <v>285121</v>
      </c>
      <c r="X2079">
        <v>0</v>
      </c>
      <c r="Y2079">
        <v>285121</v>
      </c>
      <c r="Z2079">
        <v>10.92</v>
      </c>
      <c r="AA2079">
        <v>2497296.5299999998</v>
      </c>
      <c r="AB2079">
        <v>922798.52</v>
      </c>
      <c r="AC2079">
        <v>0.89080000000000004</v>
      </c>
      <c r="AD2079">
        <v>0.3695</v>
      </c>
      <c r="AE2079">
        <v>4.03</v>
      </c>
      <c r="AH2079">
        <v>0</v>
      </c>
      <c r="AI2079">
        <v>0</v>
      </c>
      <c r="AJ2079">
        <v>0</v>
      </c>
      <c r="AK2079">
        <v>0</v>
      </c>
      <c r="AL2079">
        <v>0</v>
      </c>
    </row>
    <row r="2080" spans="1:38" hidden="1" x14ac:dyDescent="0.25">
      <c r="A2080">
        <v>4887</v>
      </c>
      <c r="B2080" t="s">
        <v>52</v>
      </c>
      <c r="C2080" t="s">
        <v>129</v>
      </c>
      <c r="D2080" t="s">
        <v>242</v>
      </c>
      <c r="E2080" t="s">
        <v>486</v>
      </c>
      <c r="F2080" t="s">
        <v>242</v>
      </c>
      <c r="H2080" t="s">
        <v>4571</v>
      </c>
      <c r="I2080" t="s">
        <v>43</v>
      </c>
      <c r="J2080" t="s">
        <v>4572</v>
      </c>
      <c r="K2080">
        <v>756</v>
      </c>
      <c r="L2080">
        <v>756</v>
      </c>
      <c r="M2080">
        <v>0</v>
      </c>
      <c r="N2080">
        <v>0</v>
      </c>
      <c r="O2080">
        <v>0</v>
      </c>
      <c r="P2080">
        <v>864.29300000000001</v>
      </c>
      <c r="Q2080">
        <v>869.06100000000004</v>
      </c>
      <c r="R2080">
        <v>20000</v>
      </c>
      <c r="S2080">
        <v>95360</v>
      </c>
      <c r="T2080">
        <v>0</v>
      </c>
      <c r="U2080">
        <v>0</v>
      </c>
      <c r="V2080">
        <v>95360</v>
      </c>
      <c r="W2080">
        <v>84603</v>
      </c>
      <c r="X2080">
        <v>0</v>
      </c>
      <c r="Y2080">
        <v>84603</v>
      </c>
      <c r="Z2080">
        <v>11.28</v>
      </c>
      <c r="AA2080">
        <v>761320.82</v>
      </c>
      <c r="AB2080">
        <v>347094.55</v>
      </c>
      <c r="AC2080">
        <v>0.88719999999999999</v>
      </c>
      <c r="AD2080">
        <v>0.45590000000000003</v>
      </c>
      <c r="AE2080">
        <v>5.14</v>
      </c>
      <c r="AH2080">
        <v>0</v>
      </c>
      <c r="AI2080">
        <v>0</v>
      </c>
      <c r="AJ2080">
        <v>0</v>
      </c>
      <c r="AK2080">
        <v>0</v>
      </c>
      <c r="AL2080">
        <v>0</v>
      </c>
    </row>
    <row r="2081" spans="1:38" hidden="1" x14ac:dyDescent="0.25">
      <c r="A2081">
        <v>4888</v>
      </c>
      <c r="B2081" t="s">
        <v>52</v>
      </c>
      <c r="C2081" t="s">
        <v>129</v>
      </c>
      <c r="D2081" t="s">
        <v>242</v>
      </c>
      <c r="E2081" t="s">
        <v>486</v>
      </c>
      <c r="F2081" t="s">
        <v>242</v>
      </c>
      <c r="H2081" t="s">
        <v>4573</v>
      </c>
      <c r="I2081" t="s">
        <v>43</v>
      </c>
      <c r="J2081" t="s">
        <v>4574</v>
      </c>
      <c r="K2081">
        <v>1207</v>
      </c>
      <c r="L2081">
        <v>1207</v>
      </c>
      <c r="M2081">
        <v>0</v>
      </c>
      <c r="N2081">
        <v>0</v>
      </c>
      <c r="O2081">
        <v>0</v>
      </c>
      <c r="P2081">
        <v>530.77700000000004</v>
      </c>
      <c r="Q2081">
        <v>540.47699999999998</v>
      </c>
      <c r="R2081">
        <v>20000</v>
      </c>
      <c r="S2081">
        <v>194000</v>
      </c>
      <c r="T2081">
        <v>0</v>
      </c>
      <c r="U2081">
        <v>0</v>
      </c>
      <c r="V2081">
        <v>194000</v>
      </c>
      <c r="W2081">
        <v>172117</v>
      </c>
      <c r="X2081">
        <v>0</v>
      </c>
      <c r="Y2081">
        <v>172117</v>
      </c>
      <c r="Z2081">
        <v>11.28</v>
      </c>
      <c r="AA2081">
        <v>1565915.82</v>
      </c>
      <c r="AB2081">
        <v>597130.48</v>
      </c>
      <c r="AC2081">
        <v>0.88719999999999999</v>
      </c>
      <c r="AD2081">
        <v>0.38129999999999997</v>
      </c>
      <c r="AE2081">
        <v>4.3</v>
      </c>
      <c r="AH2081">
        <v>0</v>
      </c>
      <c r="AI2081">
        <v>0</v>
      </c>
      <c r="AJ2081">
        <v>0</v>
      </c>
      <c r="AK2081">
        <v>0</v>
      </c>
      <c r="AL2081">
        <v>0</v>
      </c>
    </row>
    <row r="2082" spans="1:38" hidden="1" x14ac:dyDescent="0.25">
      <c r="A2082">
        <v>4893</v>
      </c>
      <c r="B2082" t="s">
        <v>52</v>
      </c>
      <c r="C2082" t="s">
        <v>129</v>
      </c>
      <c r="D2082" t="s">
        <v>242</v>
      </c>
      <c r="E2082" t="s">
        <v>1981</v>
      </c>
      <c r="F2082" t="s">
        <v>242</v>
      </c>
      <c r="H2082" t="s">
        <v>4575</v>
      </c>
      <c r="I2082" t="s">
        <v>43</v>
      </c>
      <c r="J2082" t="s">
        <v>4576</v>
      </c>
      <c r="K2082">
        <v>4690</v>
      </c>
      <c r="L2082">
        <v>4690</v>
      </c>
      <c r="M2082">
        <v>0</v>
      </c>
      <c r="N2082">
        <v>0</v>
      </c>
      <c r="O2082">
        <v>0</v>
      </c>
      <c r="P2082">
        <v>25000.5</v>
      </c>
      <c r="Q2082">
        <v>25492.3</v>
      </c>
      <c r="R2082">
        <v>1000</v>
      </c>
      <c r="S2082">
        <v>491800</v>
      </c>
      <c r="T2082">
        <v>0</v>
      </c>
      <c r="U2082">
        <v>0</v>
      </c>
      <c r="V2082">
        <v>491800</v>
      </c>
      <c r="W2082">
        <v>436362.2</v>
      </c>
      <c r="X2082">
        <v>0</v>
      </c>
      <c r="Y2082">
        <v>436362.2</v>
      </c>
      <c r="Z2082">
        <v>11.27</v>
      </c>
      <c r="AA2082">
        <v>4130759.02</v>
      </c>
      <c r="AB2082">
        <v>2172152.85</v>
      </c>
      <c r="AC2082">
        <v>0.88729999999999998</v>
      </c>
      <c r="AD2082">
        <v>0.52580000000000005</v>
      </c>
      <c r="AE2082">
        <v>5.93</v>
      </c>
      <c r="AH2082">
        <v>0</v>
      </c>
      <c r="AI2082">
        <v>0</v>
      </c>
      <c r="AJ2082">
        <v>0</v>
      </c>
      <c r="AK2082">
        <v>0</v>
      </c>
      <c r="AL2082">
        <v>0</v>
      </c>
    </row>
    <row r="2083" spans="1:38" hidden="1" x14ac:dyDescent="0.25">
      <c r="A2083">
        <v>4905</v>
      </c>
      <c r="B2083" t="s">
        <v>52</v>
      </c>
      <c r="C2083" t="s">
        <v>129</v>
      </c>
      <c r="D2083" t="s">
        <v>242</v>
      </c>
      <c r="E2083" t="s">
        <v>243</v>
      </c>
      <c r="F2083" t="s">
        <v>242</v>
      </c>
      <c r="H2083" t="s">
        <v>4577</v>
      </c>
      <c r="I2083" t="s">
        <v>43</v>
      </c>
      <c r="J2083" t="s">
        <v>4578</v>
      </c>
      <c r="K2083">
        <v>2150</v>
      </c>
      <c r="L2083">
        <v>2150</v>
      </c>
      <c r="M2083">
        <v>0</v>
      </c>
      <c r="N2083">
        <v>0</v>
      </c>
      <c r="O2083">
        <v>0</v>
      </c>
      <c r="P2083">
        <v>637.77200000000005</v>
      </c>
      <c r="Q2083">
        <v>656.05600000000004</v>
      </c>
      <c r="R2083">
        <v>20000</v>
      </c>
      <c r="S2083">
        <v>365680</v>
      </c>
      <c r="T2083">
        <v>0</v>
      </c>
      <c r="U2083">
        <v>0</v>
      </c>
      <c r="V2083">
        <v>365680</v>
      </c>
      <c r="W2083">
        <v>324929.8</v>
      </c>
      <c r="X2083">
        <v>0</v>
      </c>
      <c r="Y2083">
        <v>324929.8</v>
      </c>
      <c r="Z2083">
        <v>11.14</v>
      </c>
      <c r="AA2083">
        <v>2856109.9</v>
      </c>
      <c r="AB2083">
        <v>1484273.27</v>
      </c>
      <c r="AC2083">
        <v>0.88859999999999995</v>
      </c>
      <c r="AD2083">
        <v>0.51970000000000005</v>
      </c>
      <c r="AE2083">
        <v>5.79</v>
      </c>
      <c r="AH2083">
        <v>0</v>
      </c>
      <c r="AI2083">
        <v>0</v>
      </c>
      <c r="AJ2083">
        <v>0</v>
      </c>
      <c r="AK2083">
        <v>0</v>
      </c>
      <c r="AL2083">
        <v>0</v>
      </c>
    </row>
    <row r="2084" spans="1:38" hidden="1" x14ac:dyDescent="0.25">
      <c r="A2084">
        <v>4906</v>
      </c>
      <c r="B2084" t="s">
        <v>52</v>
      </c>
      <c r="C2084" t="s">
        <v>129</v>
      </c>
      <c r="D2084" t="s">
        <v>242</v>
      </c>
      <c r="E2084" t="s">
        <v>243</v>
      </c>
      <c r="F2084" t="s">
        <v>242</v>
      </c>
      <c r="H2084" t="s">
        <v>4579</v>
      </c>
      <c r="I2084" t="s">
        <v>43</v>
      </c>
      <c r="J2084" t="s">
        <v>4580</v>
      </c>
      <c r="K2084">
        <v>3139</v>
      </c>
      <c r="L2084">
        <v>3139</v>
      </c>
      <c r="M2084">
        <v>0</v>
      </c>
      <c r="N2084">
        <v>0</v>
      </c>
      <c r="O2084">
        <v>0</v>
      </c>
      <c r="P2084">
        <v>656.75900000000001</v>
      </c>
      <c r="Q2084">
        <v>687.28300000000002</v>
      </c>
      <c r="R2084">
        <v>20000</v>
      </c>
      <c r="S2084">
        <v>610480</v>
      </c>
      <c r="T2084">
        <v>0</v>
      </c>
      <c r="U2084">
        <v>0</v>
      </c>
      <c r="V2084">
        <v>610480</v>
      </c>
      <c r="W2084">
        <v>538400.5</v>
      </c>
      <c r="X2084">
        <v>0</v>
      </c>
      <c r="Y2084">
        <v>538400.5</v>
      </c>
      <c r="Z2084">
        <v>11.81</v>
      </c>
      <c r="AA2084">
        <v>4520043.68</v>
      </c>
      <c r="AB2084">
        <v>2405274.9900000002</v>
      </c>
      <c r="AC2084">
        <v>0.88190000000000002</v>
      </c>
      <c r="AD2084">
        <v>0.53210000000000002</v>
      </c>
      <c r="AE2084">
        <v>6.28</v>
      </c>
      <c r="AH2084">
        <v>0</v>
      </c>
      <c r="AI2084">
        <v>0</v>
      </c>
      <c r="AJ2084">
        <v>0</v>
      </c>
      <c r="AK2084">
        <v>0</v>
      </c>
      <c r="AL2084">
        <v>0</v>
      </c>
    </row>
    <row r="2085" spans="1:38" hidden="1" x14ac:dyDescent="0.25">
      <c r="A2085">
        <v>4919</v>
      </c>
      <c r="B2085" t="s">
        <v>52</v>
      </c>
      <c r="C2085" t="s">
        <v>129</v>
      </c>
      <c r="D2085" t="s">
        <v>130</v>
      </c>
      <c r="E2085" t="s">
        <v>930</v>
      </c>
      <c r="F2085" t="s">
        <v>130</v>
      </c>
      <c r="H2085" t="s">
        <v>4581</v>
      </c>
      <c r="I2085" t="s">
        <v>57</v>
      </c>
      <c r="J2085" t="s">
        <v>4582</v>
      </c>
      <c r="K2085">
        <v>315</v>
      </c>
      <c r="L2085">
        <v>315</v>
      </c>
      <c r="M2085">
        <v>0</v>
      </c>
      <c r="N2085">
        <v>311</v>
      </c>
      <c r="O2085">
        <v>0</v>
      </c>
      <c r="P2085">
        <v>817.84</v>
      </c>
      <c r="Q2085">
        <v>840.7</v>
      </c>
      <c r="R2085">
        <v>20000</v>
      </c>
      <c r="S2085">
        <v>457200</v>
      </c>
      <c r="T2085">
        <v>0</v>
      </c>
      <c r="U2085">
        <v>0</v>
      </c>
      <c r="V2085">
        <v>457200</v>
      </c>
      <c r="W2085">
        <v>0</v>
      </c>
      <c r="X2085">
        <v>413765.77500000002</v>
      </c>
      <c r="Y2085">
        <v>413765.77500000002</v>
      </c>
      <c r="Z2085">
        <v>9.5</v>
      </c>
      <c r="AA2085">
        <v>2428804.9500000002</v>
      </c>
      <c r="AB2085">
        <v>3375695.0860000001</v>
      </c>
      <c r="AC2085">
        <v>0.90500000000000003</v>
      </c>
      <c r="AD2085">
        <v>1.3898999999999999</v>
      </c>
      <c r="AE2085">
        <v>13.2</v>
      </c>
      <c r="AH2085">
        <v>0</v>
      </c>
      <c r="AI2085">
        <v>0</v>
      </c>
      <c r="AJ2085">
        <v>0</v>
      </c>
      <c r="AK2085">
        <v>2487.5</v>
      </c>
      <c r="AL2085">
        <v>0</v>
      </c>
    </row>
    <row r="2086" spans="1:38" hidden="1" x14ac:dyDescent="0.25">
      <c r="A2086">
        <v>4924</v>
      </c>
      <c r="B2086" t="s">
        <v>52</v>
      </c>
      <c r="C2086" t="s">
        <v>129</v>
      </c>
      <c r="D2086" t="s">
        <v>130</v>
      </c>
      <c r="E2086" t="s">
        <v>930</v>
      </c>
      <c r="F2086" t="s">
        <v>130</v>
      </c>
      <c r="H2086" t="s">
        <v>4583</v>
      </c>
      <c r="I2086" t="s">
        <v>43</v>
      </c>
      <c r="J2086" t="s">
        <v>4584</v>
      </c>
      <c r="K2086">
        <v>2072</v>
      </c>
      <c r="L2086">
        <v>2072</v>
      </c>
      <c r="M2086">
        <v>0</v>
      </c>
      <c r="N2086">
        <v>0</v>
      </c>
      <c r="O2086">
        <v>0</v>
      </c>
      <c r="P2086">
        <v>1015.3819999999999</v>
      </c>
      <c r="Q2086">
        <v>1032.442</v>
      </c>
      <c r="R2086">
        <v>20000</v>
      </c>
      <c r="S2086">
        <v>341200</v>
      </c>
      <c r="T2086">
        <v>0</v>
      </c>
      <c r="U2086">
        <v>0</v>
      </c>
      <c r="V2086">
        <v>341200</v>
      </c>
      <c r="W2086">
        <v>313354.3</v>
      </c>
      <c r="X2086">
        <v>0</v>
      </c>
      <c r="Y2086">
        <v>313354.3</v>
      </c>
      <c r="Z2086">
        <v>8.16</v>
      </c>
      <c r="AA2086">
        <v>2852913.49</v>
      </c>
      <c r="AB2086">
        <v>6431187.9000000004</v>
      </c>
      <c r="AC2086">
        <v>0.91839999999999999</v>
      </c>
      <c r="AD2086">
        <v>2.2543000000000002</v>
      </c>
      <c r="AE2086">
        <v>18.399999999999999</v>
      </c>
      <c r="AH2086">
        <v>0</v>
      </c>
      <c r="AI2086">
        <v>0</v>
      </c>
      <c r="AJ2086">
        <v>0</v>
      </c>
      <c r="AK2086">
        <v>0</v>
      </c>
      <c r="AL2086">
        <v>0</v>
      </c>
    </row>
    <row r="2087" spans="1:38" hidden="1" x14ac:dyDescent="0.25">
      <c r="A2087">
        <v>4925</v>
      </c>
      <c r="B2087" t="s">
        <v>52</v>
      </c>
      <c r="C2087" t="s">
        <v>129</v>
      </c>
      <c r="D2087" t="s">
        <v>252</v>
      </c>
      <c r="E2087" t="s">
        <v>360</v>
      </c>
      <c r="F2087" t="s">
        <v>252</v>
      </c>
      <c r="H2087" t="s">
        <v>4585</v>
      </c>
      <c r="I2087" t="s">
        <v>57</v>
      </c>
      <c r="J2087" t="s">
        <v>4586</v>
      </c>
      <c r="K2087">
        <v>284</v>
      </c>
      <c r="L2087">
        <v>284</v>
      </c>
      <c r="M2087">
        <v>0</v>
      </c>
      <c r="N2087">
        <v>284</v>
      </c>
      <c r="O2087">
        <v>0</v>
      </c>
      <c r="P2087">
        <v>1034.5239999999999</v>
      </c>
      <c r="Q2087">
        <v>1059.1220000000001</v>
      </c>
      <c r="R2087">
        <v>20000</v>
      </c>
      <c r="S2087">
        <v>491960</v>
      </c>
      <c r="T2087">
        <v>0</v>
      </c>
      <c r="U2087">
        <v>0</v>
      </c>
      <c r="V2087">
        <v>491960</v>
      </c>
      <c r="W2087">
        <v>0</v>
      </c>
      <c r="X2087">
        <v>445222.57500000001</v>
      </c>
      <c r="Y2087">
        <v>445222.57500000001</v>
      </c>
      <c r="Z2087">
        <v>9.5</v>
      </c>
      <c r="AA2087">
        <v>2613456.09</v>
      </c>
      <c r="AB2087">
        <v>5226912.7470000004</v>
      </c>
      <c r="AC2087">
        <v>0.90500000000000003</v>
      </c>
      <c r="AD2087">
        <v>2</v>
      </c>
      <c r="AE2087">
        <v>19</v>
      </c>
      <c r="AH2087">
        <v>0</v>
      </c>
      <c r="AI2087">
        <v>0</v>
      </c>
      <c r="AJ2087">
        <v>0</v>
      </c>
      <c r="AK2087">
        <v>2835</v>
      </c>
      <c r="AL2087">
        <v>0</v>
      </c>
    </row>
    <row r="2088" spans="1:38" hidden="1" x14ac:dyDescent="0.25">
      <c r="A2088">
        <v>4926</v>
      </c>
      <c r="B2088" t="s">
        <v>94</v>
      </c>
      <c r="C2088" t="s">
        <v>95</v>
      </c>
      <c r="D2088" t="s">
        <v>393</v>
      </c>
      <c r="E2088" t="s">
        <v>520</v>
      </c>
      <c r="F2088" t="s">
        <v>393</v>
      </c>
      <c r="H2088" t="s">
        <v>4587</v>
      </c>
      <c r="I2088" t="s">
        <v>43</v>
      </c>
      <c r="J2088" t="s">
        <v>4588</v>
      </c>
      <c r="K2088">
        <v>2572</v>
      </c>
      <c r="L2088">
        <v>2572</v>
      </c>
      <c r="M2088">
        <v>0</v>
      </c>
      <c r="N2088">
        <v>0</v>
      </c>
      <c r="O2088">
        <v>0</v>
      </c>
      <c r="P2088">
        <v>1551.433</v>
      </c>
      <c r="Q2088">
        <v>1551.433</v>
      </c>
      <c r="R2088">
        <v>10000</v>
      </c>
      <c r="S2088">
        <v>0</v>
      </c>
      <c r="T2088">
        <v>410310</v>
      </c>
      <c r="U2088">
        <v>174521</v>
      </c>
      <c r="V2088">
        <v>235789</v>
      </c>
      <c r="W2088">
        <v>234355.13</v>
      </c>
      <c r="X2088">
        <v>0</v>
      </c>
      <c r="Y2088">
        <v>234355.13</v>
      </c>
      <c r="Z2088">
        <v>0.61</v>
      </c>
      <c r="AA2088">
        <v>2625907.9900000002</v>
      </c>
      <c r="AB2088">
        <v>1614753.87</v>
      </c>
      <c r="AC2088">
        <v>0.99390000000000001</v>
      </c>
      <c r="AD2088">
        <v>0.6149</v>
      </c>
      <c r="AE2088">
        <v>0.38</v>
      </c>
      <c r="AH2088">
        <v>0</v>
      </c>
      <c r="AI2088">
        <v>0</v>
      </c>
      <c r="AJ2088">
        <v>0</v>
      </c>
      <c r="AK2088">
        <v>0</v>
      </c>
      <c r="AL2088">
        <v>0</v>
      </c>
    </row>
    <row r="2089" spans="1:38" hidden="1" x14ac:dyDescent="0.25">
      <c r="A2089">
        <v>4952</v>
      </c>
      <c r="B2089" t="s">
        <v>52</v>
      </c>
      <c r="C2089" t="s">
        <v>129</v>
      </c>
      <c r="D2089" t="s">
        <v>252</v>
      </c>
      <c r="E2089" t="s">
        <v>1062</v>
      </c>
      <c r="F2089" t="s">
        <v>252</v>
      </c>
      <c r="H2089" t="s">
        <v>4589</v>
      </c>
      <c r="I2089" t="s">
        <v>43</v>
      </c>
      <c r="J2089" t="s">
        <v>4590</v>
      </c>
      <c r="K2089">
        <v>905</v>
      </c>
      <c r="L2089">
        <v>905</v>
      </c>
      <c r="M2089">
        <v>0</v>
      </c>
      <c r="N2089">
        <v>0</v>
      </c>
      <c r="O2089">
        <v>0</v>
      </c>
      <c r="P2089">
        <v>4567.5</v>
      </c>
      <c r="Q2089">
        <v>4658</v>
      </c>
      <c r="R2089">
        <v>2000</v>
      </c>
      <c r="S2089">
        <v>181000</v>
      </c>
      <c r="T2089">
        <v>0</v>
      </c>
      <c r="U2089">
        <v>0</v>
      </c>
      <c r="V2089">
        <v>181000</v>
      </c>
      <c r="W2089">
        <v>158365.79999999999</v>
      </c>
      <c r="X2089">
        <v>0</v>
      </c>
      <c r="Y2089">
        <v>158365.79999999999</v>
      </c>
      <c r="Z2089">
        <v>12.51</v>
      </c>
      <c r="AA2089">
        <v>1332172.1200000001</v>
      </c>
      <c r="AB2089">
        <v>522127.12</v>
      </c>
      <c r="AC2089">
        <v>0.87490000000000001</v>
      </c>
      <c r="AD2089">
        <v>0.39190000000000003</v>
      </c>
      <c r="AE2089">
        <v>4.9000000000000004</v>
      </c>
      <c r="AH2089">
        <v>0</v>
      </c>
      <c r="AI2089">
        <v>0</v>
      </c>
      <c r="AJ2089">
        <v>0</v>
      </c>
      <c r="AK2089">
        <v>0</v>
      </c>
      <c r="AL2089">
        <v>0</v>
      </c>
    </row>
    <row r="2090" spans="1:38" hidden="1" x14ac:dyDescent="0.25">
      <c r="A2090">
        <v>4956</v>
      </c>
      <c r="B2090" t="s">
        <v>52</v>
      </c>
      <c r="C2090" t="s">
        <v>129</v>
      </c>
      <c r="D2090" t="s">
        <v>130</v>
      </c>
      <c r="E2090" t="s">
        <v>131</v>
      </c>
      <c r="F2090" t="s">
        <v>130</v>
      </c>
      <c r="H2090" t="s">
        <v>4591</v>
      </c>
      <c r="I2090" t="s">
        <v>57</v>
      </c>
      <c r="J2090" t="s">
        <v>4592</v>
      </c>
      <c r="K2090">
        <v>237</v>
      </c>
      <c r="L2090">
        <v>237</v>
      </c>
      <c r="M2090">
        <v>0</v>
      </c>
      <c r="N2090">
        <v>237</v>
      </c>
      <c r="O2090">
        <v>0</v>
      </c>
      <c r="P2090">
        <v>388.774</v>
      </c>
      <c r="Q2090">
        <v>401.899</v>
      </c>
      <c r="R2090">
        <v>40000</v>
      </c>
      <c r="S2090">
        <v>525000</v>
      </c>
      <c r="T2090">
        <v>0</v>
      </c>
      <c r="U2090">
        <v>100000</v>
      </c>
      <c r="V2090">
        <v>425000</v>
      </c>
      <c r="W2090">
        <v>0</v>
      </c>
      <c r="X2090">
        <v>371000</v>
      </c>
      <c r="Y2090">
        <v>371000</v>
      </c>
      <c r="Z2090">
        <v>12.71</v>
      </c>
      <c r="AA2090">
        <v>2177770</v>
      </c>
      <c r="AB2090">
        <v>4339699</v>
      </c>
      <c r="AC2090">
        <v>0.87290000000000001</v>
      </c>
      <c r="AD2090">
        <v>1.9926999999999999</v>
      </c>
      <c r="AE2090">
        <v>25.33</v>
      </c>
      <c r="AH2090">
        <v>0</v>
      </c>
      <c r="AI2090">
        <v>0</v>
      </c>
      <c r="AJ2090">
        <v>0</v>
      </c>
      <c r="AK2090">
        <v>1855</v>
      </c>
      <c r="AL2090">
        <v>0</v>
      </c>
    </row>
    <row r="2091" spans="1:38" hidden="1" x14ac:dyDescent="0.25">
      <c r="A2091">
        <v>4981</v>
      </c>
      <c r="B2091" t="s">
        <v>52</v>
      </c>
      <c r="C2091" t="s">
        <v>120</v>
      </c>
      <c r="D2091" t="s">
        <v>120</v>
      </c>
      <c r="E2091" t="s">
        <v>249</v>
      </c>
      <c r="F2091" t="s">
        <v>120</v>
      </c>
      <c r="H2091" t="s">
        <v>4593</v>
      </c>
      <c r="I2091" t="s">
        <v>57</v>
      </c>
      <c r="J2091" t="s">
        <v>4594</v>
      </c>
      <c r="K2091">
        <v>184</v>
      </c>
      <c r="L2091">
        <v>184</v>
      </c>
      <c r="M2091">
        <v>0</v>
      </c>
      <c r="N2091">
        <v>180</v>
      </c>
      <c r="O2091">
        <v>0</v>
      </c>
      <c r="P2091">
        <v>263.392</v>
      </c>
      <c r="Q2091">
        <v>268.553</v>
      </c>
      <c r="R2091">
        <v>20000</v>
      </c>
      <c r="S2091">
        <v>103220</v>
      </c>
      <c r="T2091">
        <v>0</v>
      </c>
      <c r="U2091">
        <v>0</v>
      </c>
      <c r="V2091">
        <v>103220</v>
      </c>
      <c r="W2091">
        <v>0</v>
      </c>
      <c r="X2091">
        <v>93413.354000000007</v>
      </c>
      <c r="Y2091">
        <v>93413.354000000007</v>
      </c>
      <c r="Z2091">
        <v>9.5</v>
      </c>
      <c r="AA2091">
        <v>555487.25</v>
      </c>
      <c r="AB2091">
        <v>1096672.67</v>
      </c>
      <c r="AC2091">
        <v>0.90500000000000003</v>
      </c>
      <c r="AD2091">
        <v>1.9742999999999999</v>
      </c>
      <c r="AE2091">
        <v>18.760000000000002</v>
      </c>
      <c r="AH2091">
        <v>0</v>
      </c>
      <c r="AI2091">
        <v>0</v>
      </c>
      <c r="AJ2091">
        <v>0</v>
      </c>
      <c r="AK2091">
        <v>1770.5</v>
      </c>
      <c r="AL2091">
        <v>0</v>
      </c>
    </row>
    <row r="2092" spans="1:38" hidden="1" x14ac:dyDescent="0.25">
      <c r="A2092">
        <v>5014</v>
      </c>
      <c r="B2092" t="s">
        <v>45</v>
      </c>
      <c r="C2092" t="s">
        <v>155</v>
      </c>
      <c r="D2092" t="s">
        <v>912</v>
      </c>
      <c r="E2092" t="s">
        <v>3020</v>
      </c>
      <c r="F2092" t="s">
        <v>912</v>
      </c>
      <c r="H2092" t="s">
        <v>4595</v>
      </c>
      <c r="I2092" t="s">
        <v>50</v>
      </c>
      <c r="J2092" t="s">
        <v>4596</v>
      </c>
      <c r="K2092">
        <v>1826</v>
      </c>
      <c r="L2092">
        <v>1826</v>
      </c>
      <c r="M2092">
        <v>0</v>
      </c>
      <c r="N2092">
        <v>137</v>
      </c>
      <c r="O2092">
        <v>0</v>
      </c>
      <c r="P2092">
        <v>36.414000000000001</v>
      </c>
      <c r="Q2092">
        <v>84.11</v>
      </c>
      <c r="R2092">
        <v>10000</v>
      </c>
      <c r="S2092">
        <v>476960</v>
      </c>
      <c r="T2092">
        <v>0</v>
      </c>
      <c r="U2092">
        <v>0</v>
      </c>
      <c r="V2092">
        <v>476960</v>
      </c>
      <c r="W2092">
        <v>110499.6</v>
      </c>
      <c r="X2092">
        <v>5904.018</v>
      </c>
      <c r="Y2092">
        <v>116403.618</v>
      </c>
      <c r="Z2092">
        <v>75.59</v>
      </c>
      <c r="AA2092">
        <v>1255808.0900000001</v>
      </c>
      <c r="AB2092">
        <v>1272062.2279999999</v>
      </c>
      <c r="AC2092">
        <v>0.24410000000000001</v>
      </c>
      <c r="AD2092">
        <v>1.0128999999999999</v>
      </c>
      <c r="AE2092">
        <v>76.569999999999993</v>
      </c>
      <c r="AH2092">
        <v>0</v>
      </c>
      <c r="AI2092">
        <v>0</v>
      </c>
      <c r="AJ2092">
        <v>0</v>
      </c>
      <c r="AK2092">
        <v>1319</v>
      </c>
      <c r="AL2092">
        <v>0</v>
      </c>
    </row>
    <row r="2093" spans="1:38" hidden="1" x14ac:dyDescent="0.25">
      <c r="A2093">
        <v>5019</v>
      </c>
      <c r="B2093" t="s">
        <v>52</v>
      </c>
      <c r="C2093" t="s">
        <v>120</v>
      </c>
      <c r="D2093" t="s">
        <v>4597</v>
      </c>
      <c r="E2093" t="s">
        <v>4598</v>
      </c>
      <c r="F2093" t="s">
        <v>4597</v>
      </c>
      <c r="H2093" t="s">
        <v>4599</v>
      </c>
      <c r="I2093" t="s">
        <v>57</v>
      </c>
      <c r="J2093" t="s">
        <v>4600</v>
      </c>
      <c r="K2093">
        <v>343</v>
      </c>
      <c r="L2093">
        <v>343</v>
      </c>
      <c r="M2093">
        <v>0</v>
      </c>
      <c r="N2093">
        <v>342</v>
      </c>
      <c r="O2093">
        <v>0</v>
      </c>
      <c r="P2093">
        <v>651.45299999999997</v>
      </c>
      <c r="Q2093">
        <v>681.846</v>
      </c>
      <c r="R2093">
        <v>20000</v>
      </c>
      <c r="S2093">
        <v>607860</v>
      </c>
      <c r="T2093">
        <v>0</v>
      </c>
      <c r="U2093">
        <v>0</v>
      </c>
      <c r="V2093">
        <v>607860</v>
      </c>
      <c r="W2093">
        <v>9</v>
      </c>
      <c r="X2093">
        <v>550113.68700000003</v>
      </c>
      <c r="Y2093">
        <v>550122.68700000003</v>
      </c>
      <c r="Z2093">
        <v>9.5</v>
      </c>
      <c r="AA2093">
        <v>3229504.11</v>
      </c>
      <c r="AB2093">
        <v>6458334.4699999997</v>
      </c>
      <c r="AC2093">
        <v>0.90500000000000003</v>
      </c>
      <c r="AD2093">
        <v>1.9998</v>
      </c>
      <c r="AE2093">
        <v>19</v>
      </c>
      <c r="AH2093">
        <v>0</v>
      </c>
      <c r="AI2093">
        <v>0</v>
      </c>
      <c r="AJ2093">
        <v>0</v>
      </c>
      <c r="AK2093">
        <v>3095.5</v>
      </c>
      <c r="AL2093">
        <v>0</v>
      </c>
    </row>
    <row r="2094" spans="1:38" hidden="1" x14ac:dyDescent="0.25">
      <c r="A2094">
        <v>5021</v>
      </c>
      <c r="B2094" t="s">
        <v>52</v>
      </c>
      <c r="C2094" t="s">
        <v>120</v>
      </c>
      <c r="D2094" t="s">
        <v>4597</v>
      </c>
      <c r="E2094" t="s">
        <v>4598</v>
      </c>
      <c r="F2094" t="s">
        <v>4597</v>
      </c>
      <c r="H2094" t="s">
        <v>4601</v>
      </c>
      <c r="I2094" t="s">
        <v>57</v>
      </c>
      <c r="J2094" t="s">
        <v>4602</v>
      </c>
      <c r="K2094">
        <v>355</v>
      </c>
      <c r="L2094">
        <v>355</v>
      </c>
      <c r="M2094">
        <v>0</v>
      </c>
      <c r="N2094">
        <v>354</v>
      </c>
      <c r="O2094">
        <v>0</v>
      </c>
      <c r="P2094">
        <v>696.71500000000003</v>
      </c>
      <c r="Q2094">
        <v>717.20699999999999</v>
      </c>
      <c r="R2094">
        <v>20000</v>
      </c>
      <c r="S2094">
        <v>409840</v>
      </c>
      <c r="T2094">
        <v>0</v>
      </c>
      <c r="U2094">
        <v>0</v>
      </c>
      <c r="V2094">
        <v>409840</v>
      </c>
      <c r="W2094">
        <v>0</v>
      </c>
      <c r="X2094">
        <v>370903.76</v>
      </c>
      <c r="Y2094">
        <v>370903.76</v>
      </c>
      <c r="Z2094">
        <v>9.5</v>
      </c>
      <c r="AA2094">
        <v>2179005.4</v>
      </c>
      <c r="AB2094">
        <v>4354410.5329999998</v>
      </c>
      <c r="AC2094">
        <v>0.90500000000000003</v>
      </c>
      <c r="AD2094">
        <v>1.9983</v>
      </c>
      <c r="AE2094">
        <v>18.98</v>
      </c>
      <c r="AH2094">
        <v>0</v>
      </c>
      <c r="AI2094">
        <v>0</v>
      </c>
      <c r="AJ2094">
        <v>0</v>
      </c>
      <c r="AK2094">
        <v>3365</v>
      </c>
      <c r="AL2094">
        <v>0</v>
      </c>
    </row>
    <row r="2095" spans="1:38" hidden="1" x14ac:dyDescent="0.25">
      <c r="A2095">
        <v>5024</v>
      </c>
      <c r="B2095" t="s">
        <v>52</v>
      </c>
      <c r="C2095" t="s">
        <v>120</v>
      </c>
      <c r="D2095" t="s">
        <v>4597</v>
      </c>
      <c r="E2095" t="s">
        <v>4598</v>
      </c>
      <c r="F2095" t="s">
        <v>4597</v>
      </c>
      <c r="H2095" t="s">
        <v>4603</v>
      </c>
      <c r="I2095" t="s">
        <v>57</v>
      </c>
      <c r="J2095" t="s">
        <v>4604</v>
      </c>
      <c r="K2095">
        <v>421</v>
      </c>
      <c r="L2095">
        <v>421</v>
      </c>
      <c r="M2095">
        <v>0</v>
      </c>
      <c r="N2095">
        <v>421</v>
      </c>
      <c r="O2095">
        <v>0</v>
      </c>
      <c r="P2095">
        <v>820.50099999999998</v>
      </c>
      <c r="Q2095">
        <v>844.45</v>
      </c>
      <c r="R2095">
        <v>20000</v>
      </c>
      <c r="S2095">
        <v>478980</v>
      </c>
      <c r="T2095">
        <v>0</v>
      </c>
      <c r="U2095">
        <v>0</v>
      </c>
      <c r="V2095">
        <v>478980</v>
      </c>
      <c r="W2095">
        <v>0</v>
      </c>
      <c r="X2095">
        <v>433478.717</v>
      </c>
      <c r="Y2095">
        <v>433478.717</v>
      </c>
      <c r="Z2095">
        <v>9.5</v>
      </c>
      <c r="AA2095">
        <v>2544519.08</v>
      </c>
      <c r="AB2095">
        <v>5089039.2039999999</v>
      </c>
      <c r="AC2095">
        <v>0.90500000000000003</v>
      </c>
      <c r="AD2095">
        <v>2</v>
      </c>
      <c r="AE2095">
        <v>19</v>
      </c>
      <c r="AH2095">
        <v>0</v>
      </c>
      <c r="AI2095">
        <v>0</v>
      </c>
      <c r="AJ2095">
        <v>0</v>
      </c>
      <c r="AK2095">
        <v>3956</v>
      </c>
      <c r="AL2095">
        <v>0</v>
      </c>
    </row>
    <row r="2096" spans="1:38" hidden="1" x14ac:dyDescent="0.25">
      <c r="A2096">
        <v>5025</v>
      </c>
      <c r="B2096" t="s">
        <v>52</v>
      </c>
      <c r="C2096" t="s">
        <v>120</v>
      </c>
      <c r="D2096" t="s">
        <v>4597</v>
      </c>
      <c r="E2096" t="s">
        <v>4598</v>
      </c>
      <c r="F2096" t="s">
        <v>4597</v>
      </c>
      <c r="H2096" t="s">
        <v>4605</v>
      </c>
      <c r="I2096" t="s">
        <v>43</v>
      </c>
      <c r="J2096" t="s">
        <v>4606</v>
      </c>
      <c r="K2096">
        <v>1143</v>
      </c>
      <c r="L2096">
        <v>1143</v>
      </c>
      <c r="M2096">
        <v>0</v>
      </c>
      <c r="N2096">
        <v>0</v>
      </c>
      <c r="O2096">
        <v>0</v>
      </c>
      <c r="P2096">
        <v>359.14699999999999</v>
      </c>
      <c r="Q2096">
        <v>371.245</v>
      </c>
      <c r="R2096">
        <v>20000</v>
      </c>
      <c r="S2096">
        <v>241960</v>
      </c>
      <c r="T2096">
        <v>0</v>
      </c>
      <c r="U2096">
        <v>72500</v>
      </c>
      <c r="V2096">
        <v>169460</v>
      </c>
      <c r="W2096">
        <v>150701.6</v>
      </c>
      <c r="X2096">
        <v>0</v>
      </c>
      <c r="Y2096">
        <v>150701.6</v>
      </c>
      <c r="Z2096">
        <v>11.07</v>
      </c>
      <c r="AA2096">
        <v>1400281.49</v>
      </c>
      <c r="AB2096">
        <v>917974.62</v>
      </c>
      <c r="AC2096">
        <v>0.88929999999999998</v>
      </c>
      <c r="AD2096">
        <v>0.65559999999999996</v>
      </c>
      <c r="AE2096">
        <v>7.26</v>
      </c>
      <c r="AH2096">
        <v>0</v>
      </c>
      <c r="AI2096">
        <v>0</v>
      </c>
      <c r="AJ2096">
        <v>0</v>
      </c>
      <c r="AK2096">
        <v>0</v>
      </c>
      <c r="AL2096">
        <v>0</v>
      </c>
    </row>
    <row r="2097" spans="1:38" hidden="1" x14ac:dyDescent="0.25">
      <c r="A2097">
        <v>5027</v>
      </c>
      <c r="B2097" t="s">
        <v>52</v>
      </c>
      <c r="C2097" t="s">
        <v>120</v>
      </c>
      <c r="D2097" t="s">
        <v>4597</v>
      </c>
      <c r="E2097" t="s">
        <v>4598</v>
      </c>
      <c r="F2097" t="s">
        <v>4597</v>
      </c>
      <c r="H2097" t="s">
        <v>4607</v>
      </c>
      <c r="I2097" t="s">
        <v>57</v>
      </c>
      <c r="J2097" t="s">
        <v>4608</v>
      </c>
      <c r="K2097">
        <v>316</v>
      </c>
      <c r="L2097">
        <v>316</v>
      </c>
      <c r="M2097">
        <v>0</v>
      </c>
      <c r="N2097">
        <v>262</v>
      </c>
      <c r="O2097">
        <v>0</v>
      </c>
      <c r="P2097">
        <v>453.226</v>
      </c>
      <c r="Q2097">
        <v>461.70499999999998</v>
      </c>
      <c r="R2097">
        <v>20000</v>
      </c>
      <c r="S2097">
        <v>169580</v>
      </c>
      <c r="T2097">
        <v>0</v>
      </c>
      <c r="U2097">
        <v>0</v>
      </c>
      <c r="V2097">
        <v>169580</v>
      </c>
      <c r="W2097">
        <v>3326</v>
      </c>
      <c r="X2097">
        <v>150952.9</v>
      </c>
      <c r="Y2097">
        <v>154278.9</v>
      </c>
      <c r="Z2097">
        <v>9.02</v>
      </c>
      <c r="AA2097">
        <v>924423.86</v>
      </c>
      <c r="AB2097">
        <v>1785725.402</v>
      </c>
      <c r="AC2097">
        <v>0.90980000000000005</v>
      </c>
      <c r="AD2097">
        <v>1.9317</v>
      </c>
      <c r="AE2097">
        <v>17.420000000000002</v>
      </c>
      <c r="AH2097">
        <v>0</v>
      </c>
      <c r="AI2097">
        <v>0</v>
      </c>
      <c r="AJ2097">
        <v>0</v>
      </c>
      <c r="AK2097">
        <v>2423</v>
      </c>
      <c r="AL2097">
        <v>0</v>
      </c>
    </row>
    <row r="2098" spans="1:38" hidden="1" x14ac:dyDescent="0.25">
      <c r="A2098">
        <v>5030</v>
      </c>
      <c r="B2098" t="s">
        <v>52</v>
      </c>
      <c r="C2098" t="s">
        <v>120</v>
      </c>
      <c r="D2098" t="s">
        <v>4597</v>
      </c>
      <c r="E2098" t="s">
        <v>4598</v>
      </c>
      <c r="F2098" t="s">
        <v>4597</v>
      </c>
      <c r="H2098" t="s">
        <v>4609</v>
      </c>
      <c r="I2098" t="s">
        <v>57</v>
      </c>
      <c r="J2098" t="s">
        <v>4610</v>
      </c>
      <c r="K2098">
        <v>278</v>
      </c>
      <c r="L2098">
        <v>278</v>
      </c>
      <c r="M2098">
        <v>0</v>
      </c>
      <c r="N2098">
        <v>275</v>
      </c>
      <c r="O2098">
        <v>0</v>
      </c>
      <c r="P2098">
        <v>624.89</v>
      </c>
      <c r="Q2098">
        <v>644.02499999999998</v>
      </c>
      <c r="R2098">
        <v>20000</v>
      </c>
      <c r="S2098">
        <v>382700</v>
      </c>
      <c r="T2098">
        <v>0</v>
      </c>
      <c r="U2098">
        <v>0</v>
      </c>
      <c r="V2098">
        <v>382700</v>
      </c>
      <c r="W2098">
        <v>40</v>
      </c>
      <c r="X2098">
        <v>346304.36700000003</v>
      </c>
      <c r="Y2098">
        <v>346344.36700000003</v>
      </c>
      <c r="Z2098">
        <v>9.5</v>
      </c>
      <c r="AA2098">
        <v>2033454.44</v>
      </c>
      <c r="AB2098">
        <v>4066238.0669999998</v>
      </c>
      <c r="AC2098">
        <v>0.90500000000000003</v>
      </c>
      <c r="AD2098">
        <v>1.9997</v>
      </c>
      <c r="AE2098">
        <v>19</v>
      </c>
      <c r="AH2098">
        <v>0</v>
      </c>
      <c r="AI2098">
        <v>0</v>
      </c>
      <c r="AJ2098">
        <v>0</v>
      </c>
      <c r="AK2098">
        <v>2643</v>
      </c>
      <c r="AL2098">
        <v>0</v>
      </c>
    </row>
    <row r="2099" spans="1:38" hidden="1" x14ac:dyDescent="0.25">
      <c r="A2099">
        <v>5032</v>
      </c>
      <c r="B2099" t="s">
        <v>52</v>
      </c>
      <c r="C2099" t="s">
        <v>120</v>
      </c>
      <c r="D2099" t="s">
        <v>192</v>
      </c>
      <c r="E2099" t="s">
        <v>560</v>
      </c>
      <c r="F2099" t="s">
        <v>192</v>
      </c>
      <c r="H2099" t="s">
        <v>4611</v>
      </c>
      <c r="I2099" t="s">
        <v>57</v>
      </c>
      <c r="J2099" t="s">
        <v>4612</v>
      </c>
      <c r="K2099">
        <v>346</v>
      </c>
      <c r="L2099">
        <v>346</v>
      </c>
      <c r="M2099">
        <v>0</v>
      </c>
      <c r="N2099">
        <v>346</v>
      </c>
      <c r="O2099">
        <v>0</v>
      </c>
      <c r="P2099">
        <v>812.62800000000004</v>
      </c>
      <c r="Q2099">
        <v>833.68700000000001</v>
      </c>
      <c r="R2099">
        <v>20000</v>
      </c>
      <c r="S2099">
        <v>421180</v>
      </c>
      <c r="T2099">
        <v>0</v>
      </c>
      <c r="U2099">
        <v>0</v>
      </c>
      <c r="V2099">
        <v>421180</v>
      </c>
      <c r="W2099">
        <v>0</v>
      </c>
      <c r="X2099">
        <v>381167.44</v>
      </c>
      <c r="Y2099">
        <v>381167.44</v>
      </c>
      <c r="Z2099">
        <v>9.5</v>
      </c>
      <c r="AA2099">
        <v>2237453.98</v>
      </c>
      <c r="AB2099">
        <v>4474906.9220000003</v>
      </c>
      <c r="AC2099">
        <v>0.90500000000000003</v>
      </c>
      <c r="AD2099">
        <v>2</v>
      </c>
      <c r="AE2099">
        <v>19</v>
      </c>
      <c r="AH2099">
        <v>0</v>
      </c>
      <c r="AI2099">
        <v>0</v>
      </c>
      <c r="AJ2099">
        <v>0</v>
      </c>
      <c r="AK2099">
        <v>3460</v>
      </c>
      <c r="AL2099">
        <v>0</v>
      </c>
    </row>
    <row r="2100" spans="1:38" hidden="1" x14ac:dyDescent="0.25">
      <c r="A2100">
        <v>5033</v>
      </c>
      <c r="B2100" t="s">
        <v>4546</v>
      </c>
      <c r="C2100" t="s">
        <v>4547</v>
      </c>
      <c r="D2100" t="s">
        <v>4613</v>
      </c>
      <c r="E2100" t="s">
        <v>4614</v>
      </c>
      <c r="F2100" t="s">
        <v>4613</v>
      </c>
      <c r="H2100" t="s">
        <v>4615</v>
      </c>
      <c r="I2100" t="s">
        <v>50</v>
      </c>
      <c r="J2100" t="s">
        <v>4616</v>
      </c>
      <c r="K2100">
        <v>16066</v>
      </c>
      <c r="L2100">
        <v>16066</v>
      </c>
      <c r="M2100">
        <v>0</v>
      </c>
      <c r="N2100">
        <v>18</v>
      </c>
      <c r="O2100">
        <v>0</v>
      </c>
      <c r="P2100">
        <v>2093.2600000000002</v>
      </c>
      <c r="Q2100">
        <v>2142.4389999999999</v>
      </c>
      <c r="R2100">
        <v>40000</v>
      </c>
      <c r="S2100">
        <v>1967160</v>
      </c>
      <c r="T2100">
        <v>0</v>
      </c>
      <c r="U2100">
        <v>0</v>
      </c>
      <c r="V2100">
        <v>1967160</v>
      </c>
      <c r="W2100">
        <v>2371828.75</v>
      </c>
      <c r="X2100">
        <v>27000</v>
      </c>
      <c r="Y2100">
        <v>2398828.75</v>
      </c>
      <c r="Z2100">
        <v>-21.94</v>
      </c>
      <c r="AA2100">
        <v>24004894.57</v>
      </c>
      <c r="AB2100">
        <v>26227713.579999998</v>
      </c>
      <c r="AC2100">
        <v>1.2194</v>
      </c>
      <c r="AD2100">
        <v>1.0926</v>
      </c>
      <c r="AE2100">
        <v>-23.97</v>
      </c>
      <c r="AH2100">
        <v>0</v>
      </c>
      <c r="AI2100">
        <v>0</v>
      </c>
      <c r="AJ2100">
        <v>0</v>
      </c>
      <c r="AK2100">
        <v>180</v>
      </c>
      <c r="AL2100">
        <v>0</v>
      </c>
    </row>
    <row r="2101" spans="1:38" hidden="1" x14ac:dyDescent="0.25">
      <c r="A2101">
        <v>5034</v>
      </c>
      <c r="B2101" t="s">
        <v>52</v>
      </c>
      <c r="C2101" t="s">
        <v>120</v>
      </c>
      <c r="D2101" t="s">
        <v>4597</v>
      </c>
      <c r="E2101" t="s">
        <v>4617</v>
      </c>
      <c r="F2101" t="s">
        <v>4597</v>
      </c>
      <c r="H2101" t="s">
        <v>4618</v>
      </c>
      <c r="I2101" t="s">
        <v>43</v>
      </c>
      <c r="J2101" t="s">
        <v>4619</v>
      </c>
      <c r="K2101">
        <v>2245</v>
      </c>
      <c r="L2101">
        <v>2245</v>
      </c>
      <c r="M2101">
        <v>0</v>
      </c>
      <c r="N2101">
        <v>0</v>
      </c>
      <c r="O2101">
        <v>0</v>
      </c>
      <c r="P2101">
        <v>759.33100000000002</v>
      </c>
      <c r="Q2101">
        <v>773.89200000000005</v>
      </c>
      <c r="R2101">
        <v>20000</v>
      </c>
      <c r="S2101">
        <v>291220</v>
      </c>
      <c r="T2101">
        <v>0</v>
      </c>
      <c r="U2101">
        <v>0</v>
      </c>
      <c r="V2101">
        <v>291220</v>
      </c>
      <c r="W2101">
        <v>272867.8</v>
      </c>
      <c r="X2101">
        <v>0</v>
      </c>
      <c r="Y2101">
        <v>272867.8</v>
      </c>
      <c r="Z2101">
        <v>6.3</v>
      </c>
      <c r="AA2101">
        <v>2731588.28</v>
      </c>
      <c r="AB2101">
        <v>2249312.04</v>
      </c>
      <c r="AC2101">
        <v>0.93700000000000006</v>
      </c>
      <c r="AD2101">
        <v>0.82340000000000002</v>
      </c>
      <c r="AE2101">
        <v>5.19</v>
      </c>
      <c r="AH2101">
        <v>0</v>
      </c>
      <c r="AI2101">
        <v>0</v>
      </c>
      <c r="AJ2101">
        <v>0</v>
      </c>
      <c r="AK2101">
        <v>0</v>
      </c>
      <c r="AL2101">
        <v>0</v>
      </c>
    </row>
    <row r="2102" spans="1:38" hidden="1" x14ac:dyDescent="0.25">
      <c r="A2102">
        <v>5036</v>
      </c>
      <c r="B2102" t="s">
        <v>52</v>
      </c>
      <c r="C2102" t="s">
        <v>120</v>
      </c>
      <c r="D2102" t="s">
        <v>4597</v>
      </c>
      <c r="E2102" t="s">
        <v>4617</v>
      </c>
      <c r="F2102" t="s">
        <v>4597</v>
      </c>
      <c r="H2102" t="s">
        <v>4620</v>
      </c>
      <c r="I2102" t="s">
        <v>57</v>
      </c>
      <c r="J2102" t="s">
        <v>4621</v>
      </c>
      <c r="K2102">
        <v>356</v>
      </c>
      <c r="L2102">
        <v>356</v>
      </c>
      <c r="M2102">
        <v>0</v>
      </c>
      <c r="N2102">
        <v>311</v>
      </c>
      <c r="O2102">
        <v>0</v>
      </c>
      <c r="P2102">
        <v>567.37800000000004</v>
      </c>
      <c r="Q2102">
        <v>590.24800000000005</v>
      </c>
      <c r="R2102">
        <v>20000</v>
      </c>
      <c r="S2102">
        <v>457400</v>
      </c>
      <c r="T2102">
        <v>0</v>
      </c>
      <c r="U2102">
        <v>0</v>
      </c>
      <c r="V2102">
        <v>457400</v>
      </c>
      <c r="W2102">
        <v>4578</v>
      </c>
      <c r="X2102">
        <v>409368.65600000002</v>
      </c>
      <c r="Y2102">
        <v>413946.65600000002</v>
      </c>
      <c r="Z2102">
        <v>9.5</v>
      </c>
      <c r="AA2102">
        <v>2450022.61</v>
      </c>
      <c r="AB2102">
        <v>4846504.5580000002</v>
      </c>
      <c r="AC2102">
        <v>0.90500000000000003</v>
      </c>
      <c r="AD2102">
        <v>1.9781</v>
      </c>
      <c r="AE2102">
        <v>18.79</v>
      </c>
      <c r="AH2102">
        <v>0</v>
      </c>
      <c r="AI2102">
        <v>0</v>
      </c>
      <c r="AJ2102">
        <v>0</v>
      </c>
      <c r="AK2102">
        <v>2986</v>
      </c>
      <c r="AL2102">
        <v>0</v>
      </c>
    </row>
    <row r="2103" spans="1:38" hidden="1" x14ac:dyDescent="0.25">
      <c r="A2103">
        <v>5037</v>
      </c>
      <c r="B2103" t="s">
        <v>52</v>
      </c>
      <c r="C2103" t="s">
        <v>120</v>
      </c>
      <c r="D2103" t="s">
        <v>4597</v>
      </c>
      <c r="E2103" t="s">
        <v>4617</v>
      </c>
      <c r="F2103" t="s">
        <v>4597</v>
      </c>
      <c r="H2103" t="s">
        <v>4622</v>
      </c>
      <c r="I2103" t="s">
        <v>57</v>
      </c>
      <c r="J2103" t="s">
        <v>4623</v>
      </c>
      <c r="K2103">
        <v>511</v>
      </c>
      <c r="L2103">
        <v>511</v>
      </c>
      <c r="M2103">
        <v>0</v>
      </c>
      <c r="N2103">
        <v>374</v>
      </c>
      <c r="O2103">
        <v>0</v>
      </c>
      <c r="P2103">
        <v>542.84100000000001</v>
      </c>
      <c r="Q2103">
        <v>560.44600000000003</v>
      </c>
      <c r="R2103">
        <v>20000</v>
      </c>
      <c r="S2103">
        <v>352100</v>
      </c>
      <c r="T2103">
        <v>0</v>
      </c>
      <c r="U2103">
        <v>0</v>
      </c>
      <c r="V2103">
        <v>352100</v>
      </c>
      <c r="W2103">
        <v>6297</v>
      </c>
      <c r="X2103">
        <v>315366.90500000003</v>
      </c>
      <c r="Y2103">
        <v>321663.90500000003</v>
      </c>
      <c r="Z2103">
        <v>8.64</v>
      </c>
      <c r="AA2103">
        <v>1919089.62</v>
      </c>
      <c r="AB2103">
        <v>3740112.531</v>
      </c>
      <c r="AC2103">
        <v>0.91359999999999997</v>
      </c>
      <c r="AD2103">
        <v>1.9489000000000001</v>
      </c>
      <c r="AE2103">
        <v>16.84</v>
      </c>
      <c r="AH2103">
        <v>0</v>
      </c>
      <c r="AI2103">
        <v>0</v>
      </c>
      <c r="AJ2103">
        <v>0</v>
      </c>
      <c r="AK2103">
        <v>3461.5</v>
      </c>
      <c r="AL2103">
        <v>0</v>
      </c>
    </row>
    <row r="2104" spans="1:38" hidden="1" x14ac:dyDescent="0.25">
      <c r="A2104">
        <v>5038</v>
      </c>
      <c r="B2104" t="s">
        <v>52</v>
      </c>
      <c r="C2104" t="s">
        <v>120</v>
      </c>
      <c r="D2104" t="s">
        <v>4597</v>
      </c>
      <c r="E2104" t="s">
        <v>4617</v>
      </c>
      <c r="F2104" t="s">
        <v>4597</v>
      </c>
      <c r="H2104" t="s">
        <v>4624</v>
      </c>
      <c r="I2104" t="s">
        <v>57</v>
      </c>
      <c r="J2104" t="s">
        <v>4625</v>
      </c>
      <c r="K2104">
        <v>297</v>
      </c>
      <c r="L2104">
        <v>297</v>
      </c>
      <c r="M2104">
        <v>0</v>
      </c>
      <c r="N2104">
        <v>297</v>
      </c>
      <c r="O2104">
        <v>0</v>
      </c>
      <c r="P2104">
        <v>416.99900000000002</v>
      </c>
      <c r="Q2104">
        <v>432.39699999999999</v>
      </c>
      <c r="R2104">
        <v>20000</v>
      </c>
      <c r="S2104">
        <v>307960</v>
      </c>
      <c r="T2104">
        <v>0</v>
      </c>
      <c r="U2104">
        <v>0</v>
      </c>
      <c r="V2104">
        <v>307960</v>
      </c>
      <c r="W2104">
        <v>0</v>
      </c>
      <c r="X2104">
        <v>278702.61499999999</v>
      </c>
      <c r="Y2104">
        <v>278702.61499999999</v>
      </c>
      <c r="Z2104">
        <v>9.5</v>
      </c>
      <c r="AA2104">
        <v>1635983.74</v>
      </c>
      <c r="AB2104">
        <v>3271968.094</v>
      </c>
      <c r="AC2104">
        <v>0.90500000000000003</v>
      </c>
      <c r="AD2104">
        <v>2</v>
      </c>
      <c r="AE2104">
        <v>19</v>
      </c>
      <c r="AH2104">
        <v>0</v>
      </c>
      <c r="AI2104">
        <v>0</v>
      </c>
      <c r="AJ2104">
        <v>0</v>
      </c>
      <c r="AK2104">
        <v>2798.5</v>
      </c>
      <c r="AL2104">
        <v>0</v>
      </c>
    </row>
    <row r="2105" spans="1:38" hidden="1" x14ac:dyDescent="0.25">
      <c r="A2105">
        <v>5039</v>
      </c>
      <c r="B2105" t="s">
        <v>52</v>
      </c>
      <c r="C2105" t="s">
        <v>120</v>
      </c>
      <c r="D2105" t="s">
        <v>4597</v>
      </c>
      <c r="E2105" t="s">
        <v>4617</v>
      </c>
      <c r="F2105" t="s">
        <v>4597</v>
      </c>
      <c r="H2105" t="s">
        <v>4626</v>
      </c>
      <c r="I2105" t="s">
        <v>57</v>
      </c>
      <c r="J2105" t="s">
        <v>4627</v>
      </c>
      <c r="K2105">
        <v>248</v>
      </c>
      <c r="L2105">
        <v>248</v>
      </c>
      <c r="M2105">
        <v>0</v>
      </c>
      <c r="N2105">
        <v>248</v>
      </c>
      <c r="O2105">
        <v>0</v>
      </c>
      <c r="P2105">
        <v>397.17</v>
      </c>
      <c r="Q2105">
        <v>413.137</v>
      </c>
      <c r="R2105">
        <v>20000</v>
      </c>
      <c r="S2105">
        <v>319340</v>
      </c>
      <c r="T2105">
        <v>0</v>
      </c>
      <c r="U2105">
        <v>0</v>
      </c>
      <c r="V2105">
        <v>319340</v>
      </c>
      <c r="W2105">
        <v>0</v>
      </c>
      <c r="X2105">
        <v>289002.86</v>
      </c>
      <c r="Y2105">
        <v>289002.86</v>
      </c>
      <c r="Z2105">
        <v>9.5</v>
      </c>
      <c r="AA2105">
        <v>1696447.79</v>
      </c>
      <c r="AB2105">
        <v>3392894.6150000002</v>
      </c>
      <c r="AC2105">
        <v>0.90500000000000003</v>
      </c>
      <c r="AD2105">
        <v>2</v>
      </c>
      <c r="AE2105">
        <v>19</v>
      </c>
      <c r="AH2105">
        <v>0</v>
      </c>
      <c r="AI2105">
        <v>0</v>
      </c>
      <c r="AJ2105">
        <v>0</v>
      </c>
      <c r="AK2105">
        <v>2371.5</v>
      </c>
      <c r="AL2105">
        <v>0</v>
      </c>
    </row>
    <row r="2106" spans="1:38" hidden="1" x14ac:dyDescent="0.25">
      <c r="A2106">
        <v>5041</v>
      </c>
      <c r="B2106" t="s">
        <v>52</v>
      </c>
      <c r="C2106" t="s">
        <v>120</v>
      </c>
      <c r="D2106" t="s">
        <v>120</v>
      </c>
      <c r="E2106" t="s">
        <v>249</v>
      </c>
      <c r="F2106" t="s">
        <v>120</v>
      </c>
      <c r="H2106" t="s">
        <v>4628</v>
      </c>
      <c r="I2106" t="s">
        <v>57</v>
      </c>
      <c r="J2106" t="s">
        <v>4629</v>
      </c>
      <c r="K2106">
        <v>420</v>
      </c>
      <c r="L2106">
        <v>420</v>
      </c>
      <c r="M2106">
        <v>0</v>
      </c>
      <c r="N2106">
        <v>420</v>
      </c>
      <c r="O2106">
        <v>0</v>
      </c>
      <c r="P2106">
        <v>254.13399999999999</v>
      </c>
      <c r="Q2106">
        <v>262.827</v>
      </c>
      <c r="R2106">
        <v>20000</v>
      </c>
      <c r="S2106">
        <v>173860</v>
      </c>
      <c r="T2106">
        <v>0</v>
      </c>
      <c r="U2106">
        <v>0</v>
      </c>
      <c r="V2106">
        <v>173860</v>
      </c>
      <c r="W2106">
        <v>0</v>
      </c>
      <c r="X2106">
        <v>157344.6</v>
      </c>
      <c r="Y2106">
        <v>157344.6</v>
      </c>
      <c r="Z2106">
        <v>9.5</v>
      </c>
      <c r="AA2106">
        <v>923613.6</v>
      </c>
      <c r="AB2106">
        <v>1847226.36</v>
      </c>
      <c r="AC2106">
        <v>0.90500000000000003</v>
      </c>
      <c r="AD2106">
        <v>2</v>
      </c>
      <c r="AE2106">
        <v>19</v>
      </c>
      <c r="AH2106">
        <v>0</v>
      </c>
      <c r="AI2106">
        <v>0</v>
      </c>
      <c r="AJ2106">
        <v>0</v>
      </c>
      <c r="AK2106">
        <v>4200</v>
      </c>
      <c r="AL2106">
        <v>0</v>
      </c>
    </row>
    <row r="2107" spans="1:38" hidden="1" x14ac:dyDescent="0.25">
      <c r="A2107">
        <v>5042</v>
      </c>
      <c r="B2107" t="s">
        <v>52</v>
      </c>
      <c r="C2107" t="s">
        <v>120</v>
      </c>
      <c r="D2107" t="s">
        <v>196</v>
      </c>
      <c r="E2107" t="s">
        <v>368</v>
      </c>
      <c r="F2107" t="s">
        <v>196</v>
      </c>
      <c r="H2107" t="s">
        <v>4630</v>
      </c>
      <c r="I2107" t="s">
        <v>57</v>
      </c>
      <c r="J2107" t="s">
        <v>4631</v>
      </c>
      <c r="K2107">
        <v>79</v>
      </c>
      <c r="L2107">
        <v>79</v>
      </c>
      <c r="M2107">
        <v>0</v>
      </c>
      <c r="N2107">
        <v>77</v>
      </c>
      <c r="O2107">
        <v>0</v>
      </c>
      <c r="P2107">
        <v>6.52</v>
      </c>
      <c r="Q2107">
        <v>16.05</v>
      </c>
      <c r="R2107">
        <v>20000</v>
      </c>
      <c r="S2107">
        <v>190600</v>
      </c>
      <c r="T2107">
        <v>0</v>
      </c>
      <c r="U2107">
        <v>68000</v>
      </c>
      <c r="V2107">
        <v>122600</v>
      </c>
      <c r="W2107">
        <v>33</v>
      </c>
      <c r="X2107">
        <v>112300</v>
      </c>
      <c r="Y2107">
        <v>112333</v>
      </c>
      <c r="Z2107">
        <v>8.3699999999999992</v>
      </c>
      <c r="AA2107">
        <v>659842.57999999996</v>
      </c>
      <c r="AB2107">
        <v>1319201.58</v>
      </c>
      <c r="AC2107">
        <v>0.9163</v>
      </c>
      <c r="AD2107">
        <v>1.9993000000000001</v>
      </c>
      <c r="AE2107">
        <v>16.73</v>
      </c>
      <c r="AH2107">
        <v>0</v>
      </c>
      <c r="AI2107">
        <v>0</v>
      </c>
      <c r="AJ2107">
        <v>0</v>
      </c>
      <c r="AK2107">
        <v>561.5</v>
      </c>
      <c r="AL2107">
        <v>0</v>
      </c>
    </row>
    <row r="2108" spans="1:38" hidden="1" x14ac:dyDescent="0.25">
      <c r="A2108">
        <v>5060</v>
      </c>
      <c r="B2108" t="s">
        <v>4546</v>
      </c>
      <c r="C2108" t="s">
        <v>4547</v>
      </c>
      <c r="D2108" t="s">
        <v>4548</v>
      </c>
      <c r="E2108" t="s">
        <v>4549</v>
      </c>
      <c r="F2108" t="s">
        <v>4550</v>
      </c>
      <c r="H2108" t="s">
        <v>4632</v>
      </c>
      <c r="I2108" t="s">
        <v>50</v>
      </c>
      <c r="J2108" t="s">
        <v>4633</v>
      </c>
      <c r="K2108">
        <v>1511</v>
      </c>
      <c r="L2108">
        <v>1511</v>
      </c>
      <c r="M2108">
        <v>0</v>
      </c>
      <c r="N2108">
        <v>0</v>
      </c>
      <c r="O2108">
        <v>0</v>
      </c>
      <c r="P2108">
        <v>761.06299999999999</v>
      </c>
      <c r="Q2108">
        <v>774.53700000000003</v>
      </c>
      <c r="R2108">
        <v>40000</v>
      </c>
      <c r="S2108">
        <v>538960</v>
      </c>
      <c r="T2108">
        <v>250000</v>
      </c>
      <c r="U2108">
        <v>0</v>
      </c>
      <c r="V2108">
        <v>788960</v>
      </c>
      <c r="W2108">
        <v>734214.55</v>
      </c>
      <c r="X2108">
        <v>0</v>
      </c>
      <c r="Y2108">
        <v>734214.55</v>
      </c>
      <c r="Z2108">
        <v>6.94</v>
      </c>
      <c r="AA2108">
        <v>8261751.2999999998</v>
      </c>
      <c r="AB2108">
        <v>8374315.3499999996</v>
      </c>
      <c r="AC2108">
        <v>0.93059999999999998</v>
      </c>
      <c r="AD2108">
        <v>1.0136000000000001</v>
      </c>
      <c r="AE2108">
        <v>7.03</v>
      </c>
      <c r="AH2108">
        <v>0</v>
      </c>
      <c r="AI2108">
        <v>0</v>
      </c>
      <c r="AJ2108">
        <v>0</v>
      </c>
      <c r="AK2108">
        <v>0</v>
      </c>
      <c r="AL2108">
        <v>0</v>
      </c>
    </row>
    <row r="2109" spans="1:38" hidden="1" x14ac:dyDescent="0.25">
      <c r="A2109">
        <v>5061</v>
      </c>
      <c r="B2109" t="s">
        <v>4546</v>
      </c>
      <c r="C2109" t="s">
        <v>4547</v>
      </c>
      <c r="D2109" t="s">
        <v>4548</v>
      </c>
      <c r="E2109" t="s">
        <v>4549</v>
      </c>
      <c r="F2109" t="s">
        <v>4550</v>
      </c>
      <c r="H2109" t="s">
        <v>4634</v>
      </c>
      <c r="I2109" t="s">
        <v>378</v>
      </c>
      <c r="J2109" t="s">
        <v>4635</v>
      </c>
      <c r="K2109">
        <v>13802</v>
      </c>
      <c r="L2109">
        <v>13802</v>
      </c>
      <c r="M2109">
        <v>0</v>
      </c>
      <c r="N2109">
        <v>52</v>
      </c>
      <c r="O2109">
        <v>1</v>
      </c>
      <c r="P2109">
        <v>1432.7629999999999</v>
      </c>
      <c r="Q2109">
        <v>1461.855</v>
      </c>
      <c r="R2109">
        <v>40000</v>
      </c>
      <c r="S2109">
        <v>1163680</v>
      </c>
      <c r="T2109">
        <v>0</v>
      </c>
      <c r="U2109">
        <v>0</v>
      </c>
      <c r="V2109">
        <v>1163680</v>
      </c>
      <c r="W2109">
        <v>1062824.08</v>
      </c>
      <c r="X2109">
        <v>20400</v>
      </c>
      <c r="Y2109">
        <v>1083224.08</v>
      </c>
      <c r="Z2109">
        <v>6.91</v>
      </c>
      <c r="AA2109">
        <v>10913099.65</v>
      </c>
      <c r="AB2109">
        <v>11725046.140000001</v>
      </c>
      <c r="AC2109">
        <v>0.93089999999999995</v>
      </c>
      <c r="AD2109">
        <v>1.0744</v>
      </c>
      <c r="AE2109">
        <v>7.42</v>
      </c>
      <c r="AH2109">
        <v>0</v>
      </c>
      <c r="AI2109">
        <v>0</v>
      </c>
      <c r="AJ2109">
        <v>0</v>
      </c>
      <c r="AK2109">
        <v>520</v>
      </c>
      <c r="AL2109">
        <v>0</v>
      </c>
    </row>
    <row r="2110" spans="1:38" hidden="1" x14ac:dyDescent="0.25">
      <c r="A2110">
        <v>5070</v>
      </c>
      <c r="B2110" t="s">
        <v>52</v>
      </c>
      <c r="C2110" t="s">
        <v>120</v>
      </c>
      <c r="D2110" t="s">
        <v>121</v>
      </c>
      <c r="E2110" t="s">
        <v>783</v>
      </c>
      <c r="F2110" t="s">
        <v>121</v>
      </c>
      <c r="H2110" t="s">
        <v>4636</v>
      </c>
      <c r="I2110" t="s">
        <v>378</v>
      </c>
      <c r="J2110" t="s">
        <v>4637</v>
      </c>
      <c r="K2110">
        <v>2144</v>
      </c>
      <c r="L2110">
        <v>2144</v>
      </c>
      <c r="M2110">
        <v>0</v>
      </c>
      <c r="N2110">
        <v>0</v>
      </c>
      <c r="O2110">
        <v>0</v>
      </c>
      <c r="P2110">
        <v>949.51</v>
      </c>
      <c r="Q2110">
        <v>963.149</v>
      </c>
      <c r="R2110">
        <v>20000</v>
      </c>
      <c r="S2110">
        <v>272780</v>
      </c>
      <c r="T2110">
        <v>130000</v>
      </c>
      <c r="U2110">
        <v>0</v>
      </c>
      <c r="V2110">
        <v>402780</v>
      </c>
      <c r="W2110">
        <v>379195.2</v>
      </c>
      <c r="X2110">
        <v>0</v>
      </c>
      <c r="Y2110">
        <v>379195.2</v>
      </c>
      <c r="Z2110">
        <v>5.86</v>
      </c>
      <c r="AA2110">
        <v>3702859.97</v>
      </c>
      <c r="AB2110">
        <v>2573949.9</v>
      </c>
      <c r="AC2110">
        <v>0.94140000000000001</v>
      </c>
      <c r="AD2110">
        <v>0.69510000000000005</v>
      </c>
      <c r="AE2110">
        <v>4.07</v>
      </c>
      <c r="AH2110">
        <v>0</v>
      </c>
      <c r="AI2110">
        <v>0</v>
      </c>
      <c r="AJ2110">
        <v>0</v>
      </c>
      <c r="AK2110">
        <v>0</v>
      </c>
      <c r="AL2110">
        <v>0</v>
      </c>
    </row>
    <row r="2111" spans="1:38" hidden="1" x14ac:dyDescent="0.25">
      <c r="A2111">
        <v>5125</v>
      </c>
      <c r="B2111" t="s">
        <v>52</v>
      </c>
      <c r="C2111" t="s">
        <v>120</v>
      </c>
      <c r="D2111" t="s">
        <v>196</v>
      </c>
      <c r="E2111" t="s">
        <v>1009</v>
      </c>
      <c r="F2111" t="s">
        <v>196</v>
      </c>
      <c r="H2111" t="s">
        <v>4638</v>
      </c>
      <c r="I2111" t="s">
        <v>57</v>
      </c>
      <c r="J2111" t="s">
        <v>4639</v>
      </c>
      <c r="K2111">
        <v>372</v>
      </c>
      <c r="L2111">
        <v>372</v>
      </c>
      <c r="M2111">
        <v>0</v>
      </c>
      <c r="N2111">
        <v>369</v>
      </c>
      <c r="O2111">
        <v>0</v>
      </c>
      <c r="P2111">
        <v>576.34799999999996</v>
      </c>
      <c r="Q2111">
        <v>591.91899999999998</v>
      </c>
      <c r="R2111">
        <v>20000</v>
      </c>
      <c r="S2111">
        <v>311420</v>
      </c>
      <c r="T2111">
        <v>0</v>
      </c>
      <c r="U2111">
        <v>0</v>
      </c>
      <c r="V2111">
        <v>311420</v>
      </c>
      <c r="W2111">
        <v>82</v>
      </c>
      <c r="X2111">
        <v>281752.34499999997</v>
      </c>
      <c r="Y2111">
        <v>281834.34499999997</v>
      </c>
      <c r="Z2111">
        <v>9.5</v>
      </c>
      <c r="AA2111">
        <v>1654815.04</v>
      </c>
      <c r="AB2111">
        <v>3308278.341</v>
      </c>
      <c r="AC2111">
        <v>0.90500000000000003</v>
      </c>
      <c r="AD2111">
        <v>1.9992000000000001</v>
      </c>
      <c r="AE2111">
        <v>18.989999999999998</v>
      </c>
      <c r="AH2111">
        <v>0</v>
      </c>
      <c r="AI2111">
        <v>0</v>
      </c>
      <c r="AJ2111">
        <v>0</v>
      </c>
      <c r="AK2111">
        <v>1869.5</v>
      </c>
      <c r="AL2111">
        <v>0</v>
      </c>
    </row>
    <row r="2112" spans="1:38" hidden="1" x14ac:dyDescent="0.25">
      <c r="A2112">
        <v>5136</v>
      </c>
      <c r="B2112" t="s">
        <v>52</v>
      </c>
      <c r="C2112" t="s">
        <v>120</v>
      </c>
      <c r="D2112" t="s">
        <v>196</v>
      </c>
      <c r="E2112" t="s">
        <v>622</v>
      </c>
      <c r="F2112" t="s">
        <v>196</v>
      </c>
      <c r="H2112" t="s">
        <v>4640</v>
      </c>
      <c r="I2112" t="s">
        <v>57</v>
      </c>
      <c r="J2112" t="s">
        <v>4641</v>
      </c>
      <c r="K2112">
        <v>269</v>
      </c>
      <c r="L2112">
        <v>269</v>
      </c>
      <c r="M2112">
        <v>0</v>
      </c>
      <c r="N2112">
        <v>268</v>
      </c>
      <c r="O2112">
        <v>0</v>
      </c>
      <c r="P2112">
        <v>766.77599999999995</v>
      </c>
      <c r="Q2112">
        <v>787.32</v>
      </c>
      <c r="R2112">
        <v>20000</v>
      </c>
      <c r="S2112">
        <v>410880</v>
      </c>
      <c r="T2112">
        <v>0</v>
      </c>
      <c r="U2112">
        <v>0</v>
      </c>
      <c r="V2112">
        <v>410880</v>
      </c>
      <c r="W2112">
        <v>73</v>
      </c>
      <c r="X2112">
        <v>352700</v>
      </c>
      <c r="Y2112">
        <v>352773</v>
      </c>
      <c r="Z2112">
        <v>14.14</v>
      </c>
      <c r="AA2112">
        <v>2071191</v>
      </c>
      <c r="AB2112">
        <v>4141538</v>
      </c>
      <c r="AC2112">
        <v>0.85860000000000003</v>
      </c>
      <c r="AD2112">
        <v>1.9996</v>
      </c>
      <c r="AE2112">
        <v>28.27</v>
      </c>
      <c r="AH2112">
        <v>0</v>
      </c>
      <c r="AI2112">
        <v>0</v>
      </c>
      <c r="AJ2112">
        <v>0</v>
      </c>
      <c r="AK2112">
        <v>1763.5</v>
      </c>
      <c r="AL2112">
        <v>0</v>
      </c>
    </row>
    <row r="2113" spans="1:38" hidden="1" x14ac:dyDescent="0.25">
      <c r="A2113">
        <v>5151</v>
      </c>
      <c r="B2113" t="s">
        <v>52</v>
      </c>
      <c r="C2113" t="s">
        <v>120</v>
      </c>
      <c r="D2113" t="s">
        <v>196</v>
      </c>
      <c r="E2113" t="s">
        <v>197</v>
      </c>
      <c r="F2113" t="s">
        <v>196</v>
      </c>
      <c r="H2113" t="s">
        <v>4642</v>
      </c>
      <c r="I2113" t="s">
        <v>43</v>
      </c>
      <c r="J2113" t="s">
        <v>4643</v>
      </c>
      <c r="K2113">
        <v>3012</v>
      </c>
      <c r="L2113">
        <v>3012</v>
      </c>
      <c r="M2113">
        <v>0</v>
      </c>
      <c r="N2113">
        <v>36</v>
      </c>
      <c r="O2113">
        <v>0</v>
      </c>
      <c r="P2113">
        <v>1764.412</v>
      </c>
      <c r="Q2113">
        <v>1802.364</v>
      </c>
      <c r="R2113">
        <v>20000</v>
      </c>
      <c r="S2113">
        <v>759040</v>
      </c>
      <c r="T2113">
        <v>0</v>
      </c>
      <c r="U2113">
        <v>270000</v>
      </c>
      <c r="V2113">
        <v>489040</v>
      </c>
      <c r="W2113">
        <v>394619.6</v>
      </c>
      <c r="X2113">
        <v>47776.68</v>
      </c>
      <c r="Y2113">
        <v>442396.28</v>
      </c>
      <c r="Z2113">
        <v>9.5399999999999991</v>
      </c>
      <c r="AA2113">
        <v>4101161.96</v>
      </c>
      <c r="AB2113">
        <v>2870913.8679999998</v>
      </c>
      <c r="AC2113">
        <v>0.90459999999999996</v>
      </c>
      <c r="AD2113">
        <v>0.7</v>
      </c>
      <c r="AE2113">
        <v>6.68</v>
      </c>
      <c r="AH2113">
        <v>0</v>
      </c>
      <c r="AI2113">
        <v>0</v>
      </c>
      <c r="AJ2113">
        <v>0</v>
      </c>
      <c r="AK2113">
        <v>360</v>
      </c>
      <c r="AL2113">
        <v>0</v>
      </c>
    </row>
    <row r="2114" spans="1:38" hidden="1" x14ac:dyDescent="0.25">
      <c r="A2114">
        <v>5154</v>
      </c>
      <c r="B2114" t="s">
        <v>4557</v>
      </c>
      <c r="C2114" t="s">
        <v>4558</v>
      </c>
      <c r="D2114" t="s">
        <v>4559</v>
      </c>
      <c r="E2114" t="s">
        <v>4560</v>
      </c>
      <c r="F2114" t="s">
        <v>4559</v>
      </c>
      <c r="H2114" t="s">
        <v>4644</v>
      </c>
      <c r="I2114" t="s">
        <v>79</v>
      </c>
      <c r="J2114" t="s">
        <v>4645</v>
      </c>
      <c r="K2114">
        <v>89</v>
      </c>
      <c r="L2114">
        <v>89</v>
      </c>
      <c r="M2114">
        <v>0</v>
      </c>
      <c r="N2114">
        <v>0</v>
      </c>
      <c r="O2114">
        <v>0</v>
      </c>
      <c r="P2114">
        <v>38143.199999999997</v>
      </c>
      <c r="Q2114">
        <v>39161</v>
      </c>
      <c r="R2114">
        <v>2000</v>
      </c>
      <c r="S2114">
        <v>2035600</v>
      </c>
      <c r="T2114">
        <v>0</v>
      </c>
      <c r="U2114">
        <v>0</v>
      </c>
      <c r="V2114">
        <v>2035600</v>
      </c>
      <c r="W2114">
        <v>2105640.35</v>
      </c>
      <c r="X2114">
        <v>0</v>
      </c>
      <c r="Y2114">
        <v>2105640.35</v>
      </c>
      <c r="Z2114">
        <v>-3.44</v>
      </c>
      <c r="AA2114">
        <v>6891371.6200000001</v>
      </c>
      <c r="AB2114">
        <v>6899614.6200000001</v>
      </c>
      <c r="AC2114">
        <v>1.0344</v>
      </c>
      <c r="AD2114">
        <v>1.0012000000000001</v>
      </c>
      <c r="AE2114">
        <v>-3.44</v>
      </c>
      <c r="AH2114">
        <v>0</v>
      </c>
      <c r="AI2114">
        <v>0</v>
      </c>
      <c r="AJ2114">
        <v>0</v>
      </c>
      <c r="AK2114">
        <v>0</v>
      </c>
      <c r="AL2114">
        <v>0</v>
      </c>
    </row>
    <row r="2115" spans="1:38" hidden="1" x14ac:dyDescent="0.25">
      <c r="A2115">
        <v>5156</v>
      </c>
      <c r="B2115" t="s">
        <v>4557</v>
      </c>
      <c r="C2115" t="s">
        <v>4558</v>
      </c>
      <c r="D2115" t="s">
        <v>4559</v>
      </c>
      <c r="E2115" t="s">
        <v>4560</v>
      </c>
      <c r="F2115" t="s">
        <v>4559</v>
      </c>
      <c r="H2115" t="s">
        <v>4646</v>
      </c>
      <c r="I2115" t="s">
        <v>50</v>
      </c>
      <c r="J2115" t="s">
        <v>4647</v>
      </c>
      <c r="K2115">
        <v>91</v>
      </c>
      <c r="L2115">
        <v>91</v>
      </c>
      <c r="M2115">
        <v>0</v>
      </c>
      <c r="N2115">
        <v>0</v>
      </c>
      <c r="O2115">
        <v>0</v>
      </c>
      <c r="P2115">
        <v>5314.4</v>
      </c>
      <c r="Q2115">
        <v>5314.4</v>
      </c>
      <c r="R2115">
        <v>2000</v>
      </c>
      <c r="S2115">
        <v>0</v>
      </c>
      <c r="T2115">
        <v>0</v>
      </c>
      <c r="U2115">
        <v>0</v>
      </c>
      <c r="V2115">
        <v>0</v>
      </c>
      <c r="W2115">
        <v>6229</v>
      </c>
      <c r="X2115">
        <v>0</v>
      </c>
      <c r="Y2115">
        <v>6229</v>
      </c>
      <c r="Z2115">
        <v>-622900</v>
      </c>
      <c r="AA2115">
        <v>68893.53</v>
      </c>
      <c r="AB2115">
        <v>146904.42000000001</v>
      </c>
      <c r="AC2115">
        <v>0</v>
      </c>
      <c r="AD2115">
        <v>2.1322999999999999</v>
      </c>
      <c r="AE2115">
        <v>213.23</v>
      </c>
      <c r="AH2115">
        <v>0</v>
      </c>
      <c r="AI2115">
        <v>0</v>
      </c>
      <c r="AJ2115">
        <v>0</v>
      </c>
      <c r="AK2115">
        <v>0</v>
      </c>
      <c r="AL2115">
        <v>0</v>
      </c>
    </row>
    <row r="2116" spans="1:38" hidden="1" x14ac:dyDescent="0.25">
      <c r="A2116">
        <v>5160</v>
      </c>
      <c r="B2116" t="s">
        <v>45</v>
      </c>
      <c r="C2116" t="s">
        <v>45</v>
      </c>
      <c r="D2116" t="s">
        <v>608</v>
      </c>
      <c r="E2116" t="s">
        <v>609</v>
      </c>
      <c r="F2116" t="s">
        <v>608</v>
      </c>
      <c r="H2116" t="s">
        <v>1461</v>
      </c>
      <c r="I2116" t="s">
        <v>43</v>
      </c>
      <c r="J2116" t="s">
        <v>4648</v>
      </c>
      <c r="K2116">
        <v>1036</v>
      </c>
      <c r="L2116">
        <v>1036</v>
      </c>
      <c r="M2116">
        <v>0</v>
      </c>
      <c r="N2116">
        <v>0</v>
      </c>
      <c r="O2116">
        <v>0</v>
      </c>
      <c r="P2116">
        <v>177.21700000000001</v>
      </c>
      <c r="Q2116">
        <v>177.21700000000001</v>
      </c>
      <c r="R2116">
        <v>40000</v>
      </c>
      <c r="S2116">
        <v>0</v>
      </c>
      <c r="T2116">
        <v>114600</v>
      </c>
      <c r="U2116">
        <v>0</v>
      </c>
      <c r="V2116">
        <v>114600</v>
      </c>
      <c r="W2116">
        <v>104474.8</v>
      </c>
      <c r="X2116">
        <v>0</v>
      </c>
      <c r="Y2116">
        <v>104474.8</v>
      </c>
      <c r="Z2116">
        <v>8.84</v>
      </c>
      <c r="AA2116">
        <v>1045706.69</v>
      </c>
      <c r="AB2116">
        <v>850130.71</v>
      </c>
      <c r="AC2116">
        <v>0.91159999999999997</v>
      </c>
      <c r="AD2116">
        <v>0.81299999999999994</v>
      </c>
      <c r="AE2116">
        <v>7.19</v>
      </c>
      <c r="AH2116">
        <v>0</v>
      </c>
      <c r="AI2116">
        <v>0</v>
      </c>
      <c r="AJ2116">
        <v>0</v>
      </c>
      <c r="AK2116">
        <v>0</v>
      </c>
      <c r="AL2116">
        <v>0</v>
      </c>
    </row>
    <row r="2117" spans="1:38" hidden="1" x14ac:dyDescent="0.25">
      <c r="A2117">
        <v>5162</v>
      </c>
      <c r="B2117" t="s">
        <v>52</v>
      </c>
      <c r="C2117" t="s">
        <v>53</v>
      </c>
      <c r="D2117" t="s">
        <v>59</v>
      </c>
      <c r="E2117" t="s">
        <v>60</v>
      </c>
      <c r="F2117" t="s">
        <v>59</v>
      </c>
      <c r="H2117" t="s">
        <v>4649</v>
      </c>
      <c r="I2117" t="s">
        <v>43</v>
      </c>
      <c r="J2117" t="s">
        <v>4650</v>
      </c>
      <c r="K2117">
        <v>1819</v>
      </c>
      <c r="L2117">
        <v>1819</v>
      </c>
      <c r="M2117">
        <v>0</v>
      </c>
      <c r="N2117">
        <v>0</v>
      </c>
      <c r="O2117">
        <v>0</v>
      </c>
      <c r="P2117">
        <v>1734.98</v>
      </c>
      <c r="Q2117">
        <v>1739.85</v>
      </c>
      <c r="R2117">
        <v>10000</v>
      </c>
      <c r="S2117">
        <v>48700</v>
      </c>
      <c r="T2117">
        <v>120000</v>
      </c>
      <c r="U2117">
        <v>0</v>
      </c>
      <c r="V2117">
        <v>168700</v>
      </c>
      <c r="W2117">
        <v>155681.74</v>
      </c>
      <c r="X2117">
        <v>0</v>
      </c>
      <c r="Y2117">
        <v>155681.74</v>
      </c>
      <c r="Z2117">
        <v>7.72</v>
      </c>
      <c r="AA2117">
        <v>1611092.11</v>
      </c>
      <c r="AB2117">
        <v>2407234.8199999998</v>
      </c>
      <c r="AC2117">
        <v>0.92279999999999995</v>
      </c>
      <c r="AD2117">
        <v>1.4942</v>
      </c>
      <c r="AE2117">
        <v>11.54</v>
      </c>
      <c r="AH2117">
        <v>0</v>
      </c>
      <c r="AI2117">
        <v>0</v>
      </c>
      <c r="AJ2117">
        <v>0</v>
      </c>
      <c r="AK2117">
        <v>0</v>
      </c>
      <c r="AL2117">
        <v>0</v>
      </c>
    </row>
    <row r="2118" spans="1:38" hidden="1" x14ac:dyDescent="0.25">
      <c r="A2118">
        <v>5163</v>
      </c>
      <c r="B2118" t="s">
        <v>52</v>
      </c>
      <c r="C2118" t="s">
        <v>53</v>
      </c>
      <c r="D2118" t="s">
        <v>59</v>
      </c>
      <c r="E2118" t="s">
        <v>60</v>
      </c>
      <c r="F2118" t="s">
        <v>59</v>
      </c>
      <c r="H2118" t="s">
        <v>4651</v>
      </c>
      <c r="I2118" t="s">
        <v>43</v>
      </c>
      <c r="J2118" t="s">
        <v>4652</v>
      </c>
      <c r="K2118">
        <v>1565</v>
      </c>
      <c r="L2118">
        <v>1565</v>
      </c>
      <c r="M2118">
        <v>0</v>
      </c>
      <c r="N2118">
        <v>0</v>
      </c>
      <c r="O2118">
        <v>0</v>
      </c>
      <c r="P2118">
        <v>1917.83</v>
      </c>
      <c r="Q2118">
        <v>1927.29</v>
      </c>
      <c r="R2118">
        <v>10000</v>
      </c>
      <c r="S2118">
        <v>94600</v>
      </c>
      <c r="T2118">
        <v>135000</v>
      </c>
      <c r="U2118">
        <v>0</v>
      </c>
      <c r="V2118">
        <v>229600</v>
      </c>
      <c r="W2118">
        <v>212723.3</v>
      </c>
      <c r="X2118">
        <v>0</v>
      </c>
      <c r="Y2118">
        <v>212723.3</v>
      </c>
      <c r="Z2118">
        <v>7.35</v>
      </c>
      <c r="AA2118">
        <v>1934194.61</v>
      </c>
      <c r="AB2118">
        <v>1661124.68</v>
      </c>
      <c r="AC2118">
        <v>0.92649999999999999</v>
      </c>
      <c r="AD2118">
        <v>0.85880000000000001</v>
      </c>
      <c r="AE2118">
        <v>6.31</v>
      </c>
      <c r="AH2118">
        <v>0</v>
      </c>
      <c r="AI2118">
        <v>0</v>
      </c>
      <c r="AJ2118">
        <v>0</v>
      </c>
      <c r="AK2118">
        <v>0</v>
      </c>
      <c r="AL2118">
        <v>0</v>
      </c>
    </row>
    <row r="2119" spans="1:38" hidden="1" x14ac:dyDescent="0.25">
      <c r="A2119">
        <v>5164</v>
      </c>
      <c r="B2119" t="s">
        <v>52</v>
      </c>
      <c r="C2119" t="s">
        <v>53</v>
      </c>
      <c r="D2119" t="s">
        <v>59</v>
      </c>
      <c r="E2119" t="s">
        <v>60</v>
      </c>
      <c r="F2119" t="s">
        <v>59</v>
      </c>
      <c r="H2119" t="s">
        <v>4653</v>
      </c>
      <c r="I2119" t="s">
        <v>43</v>
      </c>
      <c r="J2119" t="s">
        <v>4654</v>
      </c>
      <c r="K2119">
        <v>4877</v>
      </c>
      <c r="L2119">
        <v>4877</v>
      </c>
      <c r="M2119">
        <v>0</v>
      </c>
      <c r="N2119">
        <v>0</v>
      </c>
      <c r="O2119">
        <v>0</v>
      </c>
      <c r="P2119">
        <v>3891.93</v>
      </c>
      <c r="Q2119">
        <v>3949.55</v>
      </c>
      <c r="R2119">
        <v>10000</v>
      </c>
      <c r="S2119">
        <v>576200</v>
      </c>
      <c r="T2119">
        <v>0</v>
      </c>
      <c r="U2119">
        <v>30000</v>
      </c>
      <c r="V2119">
        <v>546200</v>
      </c>
      <c r="W2119">
        <v>501608.17</v>
      </c>
      <c r="X2119">
        <v>0</v>
      </c>
      <c r="Y2119">
        <v>501608.17</v>
      </c>
      <c r="Z2119">
        <v>8.16</v>
      </c>
      <c r="AA2119">
        <v>5545451.3099999996</v>
      </c>
      <c r="AB2119">
        <v>6432738.7599999998</v>
      </c>
      <c r="AC2119">
        <v>0.91839999999999999</v>
      </c>
      <c r="AD2119">
        <v>1.1599999999999999</v>
      </c>
      <c r="AE2119">
        <v>9.4700000000000006</v>
      </c>
      <c r="AH2119">
        <v>0</v>
      </c>
      <c r="AI2119">
        <v>0</v>
      </c>
      <c r="AJ2119">
        <v>0</v>
      </c>
      <c r="AK2119">
        <v>0</v>
      </c>
      <c r="AL2119">
        <v>0</v>
      </c>
    </row>
    <row r="2120" spans="1:38" hidden="1" x14ac:dyDescent="0.25">
      <c r="A2120">
        <v>5168</v>
      </c>
      <c r="B2120" t="s">
        <v>52</v>
      </c>
      <c r="C2120" t="s">
        <v>53</v>
      </c>
      <c r="D2120" t="s">
        <v>54</v>
      </c>
      <c r="E2120" t="s">
        <v>55</v>
      </c>
      <c r="F2120" t="s">
        <v>54</v>
      </c>
      <c r="H2120" t="s">
        <v>4655</v>
      </c>
      <c r="I2120" t="s">
        <v>57</v>
      </c>
      <c r="J2120" t="s">
        <v>4656</v>
      </c>
      <c r="K2120">
        <v>348</v>
      </c>
      <c r="L2120">
        <v>348</v>
      </c>
      <c r="M2120">
        <v>0</v>
      </c>
      <c r="N2120">
        <v>329</v>
      </c>
      <c r="O2120">
        <v>0</v>
      </c>
      <c r="P2120">
        <v>7.657</v>
      </c>
      <c r="Q2120">
        <v>22.486999999999998</v>
      </c>
      <c r="R2120">
        <v>40000</v>
      </c>
      <c r="S2120">
        <v>593200</v>
      </c>
      <c r="T2120">
        <v>0</v>
      </c>
      <c r="U2120">
        <v>0</v>
      </c>
      <c r="V2120">
        <v>593200</v>
      </c>
      <c r="W2120">
        <v>213</v>
      </c>
      <c r="X2120">
        <v>536640.90300000005</v>
      </c>
      <c r="Y2120">
        <v>536853.90300000005</v>
      </c>
      <c r="Z2120">
        <v>9.5</v>
      </c>
      <c r="AA2120">
        <v>3156420.21</v>
      </c>
      <c r="AB2120">
        <v>6302800.2189999996</v>
      </c>
      <c r="AC2120">
        <v>0.90500000000000003</v>
      </c>
      <c r="AD2120">
        <v>1.9967999999999999</v>
      </c>
      <c r="AE2120">
        <v>18.97</v>
      </c>
      <c r="AH2120">
        <v>0</v>
      </c>
      <c r="AI2120">
        <v>0</v>
      </c>
      <c r="AJ2120">
        <v>0</v>
      </c>
      <c r="AK2120">
        <v>3027</v>
      </c>
      <c r="AL2120">
        <v>0</v>
      </c>
    </row>
    <row r="2121" spans="1:38" hidden="1" x14ac:dyDescent="0.25">
      <c r="A2121">
        <v>5171</v>
      </c>
      <c r="B2121" t="s">
        <v>52</v>
      </c>
      <c r="C2121" t="s">
        <v>53</v>
      </c>
      <c r="D2121" t="s">
        <v>54</v>
      </c>
      <c r="E2121" t="s">
        <v>950</v>
      </c>
      <c r="F2121" t="s">
        <v>54</v>
      </c>
      <c r="H2121" t="s">
        <v>4657</v>
      </c>
      <c r="I2121" t="s">
        <v>57</v>
      </c>
      <c r="J2121" t="s">
        <v>4658</v>
      </c>
      <c r="K2121">
        <v>501</v>
      </c>
      <c r="L2121">
        <v>501</v>
      </c>
      <c r="M2121">
        <v>0</v>
      </c>
      <c r="N2121">
        <v>495</v>
      </c>
      <c r="O2121">
        <v>0</v>
      </c>
      <c r="P2121">
        <v>699.39</v>
      </c>
      <c r="Q2121">
        <v>716.58</v>
      </c>
      <c r="R2121">
        <v>40000</v>
      </c>
      <c r="S2121">
        <v>687600</v>
      </c>
      <c r="T2121">
        <v>0</v>
      </c>
      <c r="U2121">
        <v>0</v>
      </c>
      <c r="V2121">
        <v>687600</v>
      </c>
      <c r="W2121">
        <v>1119.8</v>
      </c>
      <c r="X2121">
        <v>621157.52399999998</v>
      </c>
      <c r="Y2121">
        <v>622277.32400000002</v>
      </c>
      <c r="Z2121">
        <v>9.5</v>
      </c>
      <c r="AA2121">
        <v>3663824.45</v>
      </c>
      <c r="AB2121">
        <v>7293390.2779999999</v>
      </c>
      <c r="AC2121">
        <v>0.90500000000000003</v>
      </c>
      <c r="AD2121">
        <v>1.9905999999999999</v>
      </c>
      <c r="AE2121">
        <v>18.91</v>
      </c>
      <c r="AH2121">
        <v>0</v>
      </c>
      <c r="AI2121">
        <v>0</v>
      </c>
      <c r="AJ2121">
        <v>0</v>
      </c>
      <c r="AK2121">
        <v>4725.5</v>
      </c>
      <c r="AL2121">
        <v>0</v>
      </c>
    </row>
    <row r="2122" spans="1:38" hidden="1" x14ac:dyDescent="0.25">
      <c r="A2122">
        <v>5181</v>
      </c>
      <c r="B2122" t="s">
        <v>52</v>
      </c>
      <c r="C2122" t="s">
        <v>53</v>
      </c>
      <c r="D2122" t="s">
        <v>54</v>
      </c>
      <c r="E2122" t="s">
        <v>950</v>
      </c>
      <c r="F2122" t="s">
        <v>54</v>
      </c>
      <c r="H2122" t="s">
        <v>4659</v>
      </c>
      <c r="I2122" t="s">
        <v>43</v>
      </c>
      <c r="J2122" t="s">
        <v>4660</v>
      </c>
      <c r="K2122">
        <v>4810</v>
      </c>
      <c r="L2122">
        <v>4810</v>
      </c>
      <c r="M2122">
        <v>0</v>
      </c>
      <c r="N2122">
        <v>4</v>
      </c>
      <c r="O2122">
        <v>0</v>
      </c>
      <c r="P2122">
        <v>1839.46</v>
      </c>
      <c r="Q2122">
        <v>1880.27</v>
      </c>
      <c r="R2122">
        <v>20000</v>
      </c>
      <c r="S2122">
        <v>816200</v>
      </c>
      <c r="T2122">
        <v>0</v>
      </c>
      <c r="U2122">
        <v>315000</v>
      </c>
      <c r="V2122">
        <v>501200</v>
      </c>
      <c r="W2122">
        <v>452141.96</v>
      </c>
      <c r="X2122">
        <v>4643.12</v>
      </c>
      <c r="Y2122">
        <v>456785.08</v>
      </c>
      <c r="Z2122">
        <v>8.86</v>
      </c>
      <c r="AA2122">
        <v>4915792.67</v>
      </c>
      <c r="AB2122">
        <v>3563678.7059999998</v>
      </c>
      <c r="AC2122">
        <v>0.91139999999999999</v>
      </c>
      <c r="AD2122">
        <v>0.72489999999999999</v>
      </c>
      <c r="AE2122">
        <v>6.42</v>
      </c>
      <c r="AH2122">
        <v>0</v>
      </c>
      <c r="AI2122">
        <v>0</v>
      </c>
      <c r="AJ2122">
        <v>0</v>
      </c>
      <c r="AK2122">
        <v>40</v>
      </c>
      <c r="AL2122">
        <v>0</v>
      </c>
    </row>
    <row r="2123" spans="1:38" hidden="1" x14ac:dyDescent="0.25">
      <c r="A2123">
        <v>5183</v>
      </c>
      <c r="B2123" t="s">
        <v>52</v>
      </c>
      <c r="C2123" t="s">
        <v>53</v>
      </c>
      <c r="D2123" t="s">
        <v>59</v>
      </c>
      <c r="E2123" t="s">
        <v>735</v>
      </c>
      <c r="F2123" t="s">
        <v>59</v>
      </c>
      <c r="H2123" t="s">
        <v>4661</v>
      </c>
      <c r="I2123" t="s">
        <v>436</v>
      </c>
      <c r="J2123" t="s">
        <v>4662</v>
      </c>
      <c r="K2123">
        <v>1</v>
      </c>
      <c r="L2123">
        <v>1</v>
      </c>
      <c r="M2123">
        <v>0</v>
      </c>
      <c r="N2123">
        <v>0</v>
      </c>
      <c r="O2123">
        <v>0</v>
      </c>
      <c r="P2123">
        <v>2.1819999999999999</v>
      </c>
      <c r="Q2123">
        <v>2.1819999999999999</v>
      </c>
      <c r="R2123">
        <v>10000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64770</v>
      </c>
      <c r="AB2123">
        <v>0</v>
      </c>
      <c r="AC2123">
        <v>0</v>
      </c>
      <c r="AD2123">
        <v>0</v>
      </c>
      <c r="AE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</row>
    <row r="2124" spans="1:38" hidden="1" x14ac:dyDescent="0.25">
      <c r="A2124">
        <v>5188</v>
      </c>
      <c r="B2124" t="s">
        <v>52</v>
      </c>
      <c r="C2124" t="s">
        <v>53</v>
      </c>
      <c r="D2124" t="s">
        <v>59</v>
      </c>
      <c r="E2124" t="s">
        <v>735</v>
      </c>
      <c r="F2124" t="s">
        <v>59</v>
      </c>
      <c r="H2124" t="s">
        <v>4663</v>
      </c>
      <c r="I2124" t="s">
        <v>57</v>
      </c>
      <c r="J2124" t="s">
        <v>4664</v>
      </c>
      <c r="K2124">
        <v>259</v>
      </c>
      <c r="L2124">
        <v>259</v>
      </c>
      <c r="M2124">
        <v>0</v>
      </c>
      <c r="N2124">
        <v>259</v>
      </c>
      <c r="O2124">
        <v>0</v>
      </c>
      <c r="P2124">
        <v>0</v>
      </c>
      <c r="Q2124">
        <v>4.1210000000000004</v>
      </c>
      <c r="R2124">
        <v>20000</v>
      </c>
      <c r="S2124">
        <v>82420</v>
      </c>
      <c r="T2124">
        <v>200000</v>
      </c>
      <c r="U2124">
        <v>0</v>
      </c>
      <c r="V2124">
        <v>282420</v>
      </c>
      <c r="W2124">
        <v>0</v>
      </c>
      <c r="X2124">
        <v>255589.92499999999</v>
      </c>
      <c r="Y2124">
        <v>255589.92499999999</v>
      </c>
      <c r="Z2124">
        <v>9.5</v>
      </c>
      <c r="AA2124">
        <v>1500313.1</v>
      </c>
      <c r="AB2124">
        <v>3000625.9070000001</v>
      </c>
      <c r="AC2124">
        <v>0.90500000000000003</v>
      </c>
      <c r="AD2124">
        <v>2</v>
      </c>
      <c r="AE2124">
        <v>19</v>
      </c>
      <c r="AH2124">
        <v>0</v>
      </c>
      <c r="AI2124">
        <v>0</v>
      </c>
      <c r="AJ2124">
        <v>0</v>
      </c>
      <c r="AK2124">
        <v>2353</v>
      </c>
      <c r="AL2124">
        <v>0</v>
      </c>
    </row>
    <row r="2125" spans="1:38" hidden="1" x14ac:dyDescent="0.25">
      <c r="A2125">
        <v>5201</v>
      </c>
      <c r="B2125" t="s">
        <v>52</v>
      </c>
      <c r="C2125" t="s">
        <v>53</v>
      </c>
      <c r="D2125" t="s">
        <v>54</v>
      </c>
      <c r="E2125" t="s">
        <v>55</v>
      </c>
      <c r="F2125" t="s">
        <v>54</v>
      </c>
      <c r="H2125" t="s">
        <v>4665</v>
      </c>
      <c r="I2125" t="s">
        <v>43</v>
      </c>
      <c r="J2125" t="s">
        <v>4666</v>
      </c>
      <c r="K2125">
        <v>3849</v>
      </c>
      <c r="L2125">
        <v>3849</v>
      </c>
      <c r="M2125">
        <v>0</v>
      </c>
      <c r="N2125">
        <v>3</v>
      </c>
      <c r="O2125">
        <v>0</v>
      </c>
      <c r="P2125">
        <v>3234.4580000000001</v>
      </c>
      <c r="Q2125">
        <v>3312.7710000000002</v>
      </c>
      <c r="R2125">
        <v>10000</v>
      </c>
      <c r="S2125">
        <v>783130</v>
      </c>
      <c r="T2125">
        <v>0</v>
      </c>
      <c r="U2125">
        <v>375850</v>
      </c>
      <c r="V2125">
        <v>407280</v>
      </c>
      <c r="W2125">
        <v>368858.9</v>
      </c>
      <c r="X2125">
        <v>3482.34</v>
      </c>
      <c r="Y2125">
        <v>372341.24</v>
      </c>
      <c r="Z2125">
        <v>8.58</v>
      </c>
      <c r="AA2125">
        <v>3666805.45</v>
      </c>
      <c r="AB2125">
        <v>2772394.5469999998</v>
      </c>
      <c r="AC2125">
        <v>0.91420000000000001</v>
      </c>
      <c r="AD2125">
        <v>0.75609999999999999</v>
      </c>
      <c r="AE2125">
        <v>6.49</v>
      </c>
      <c r="AH2125">
        <v>0</v>
      </c>
      <c r="AI2125">
        <v>0</v>
      </c>
      <c r="AJ2125">
        <v>0</v>
      </c>
      <c r="AK2125">
        <v>30</v>
      </c>
      <c r="AL2125">
        <v>0</v>
      </c>
    </row>
    <row r="2126" spans="1:38" hidden="1" x14ac:dyDescent="0.25">
      <c r="A2126">
        <v>5202</v>
      </c>
      <c r="B2126" t="s">
        <v>52</v>
      </c>
      <c r="C2126" t="s">
        <v>53</v>
      </c>
      <c r="D2126" t="s">
        <v>54</v>
      </c>
      <c r="E2126" t="s">
        <v>55</v>
      </c>
      <c r="F2126" t="s">
        <v>54</v>
      </c>
      <c r="H2126" t="s">
        <v>4667</v>
      </c>
      <c r="I2126" t="s">
        <v>43</v>
      </c>
      <c r="J2126" t="s">
        <v>4668</v>
      </c>
      <c r="K2126">
        <v>1588</v>
      </c>
      <c r="L2126">
        <v>1588</v>
      </c>
      <c r="M2126">
        <v>0</v>
      </c>
      <c r="N2126">
        <v>0</v>
      </c>
      <c r="O2126">
        <v>0</v>
      </c>
      <c r="P2126">
        <v>2949.0880000000002</v>
      </c>
      <c r="Q2126">
        <v>3019.0680000000002</v>
      </c>
      <c r="R2126">
        <v>20000</v>
      </c>
      <c r="S2126">
        <v>1399600</v>
      </c>
      <c r="T2126">
        <v>0</v>
      </c>
      <c r="U2126">
        <v>125540</v>
      </c>
      <c r="V2126">
        <v>1274060</v>
      </c>
      <c r="W2126">
        <v>1196074.5</v>
      </c>
      <c r="X2126">
        <v>0</v>
      </c>
      <c r="Y2126">
        <v>1196074.5</v>
      </c>
      <c r="Z2126">
        <v>6.12</v>
      </c>
      <c r="AA2126">
        <v>11951440.109999999</v>
      </c>
      <c r="AB2126">
        <v>10098588.789999999</v>
      </c>
      <c r="AC2126">
        <v>0.93879999999999997</v>
      </c>
      <c r="AD2126">
        <v>0.84499999999999997</v>
      </c>
      <c r="AE2126">
        <v>5.17</v>
      </c>
      <c r="AH2126">
        <v>0</v>
      </c>
      <c r="AI2126">
        <v>0</v>
      </c>
      <c r="AJ2126">
        <v>0</v>
      </c>
      <c r="AK2126">
        <v>0</v>
      </c>
      <c r="AL2126">
        <v>0</v>
      </c>
    </row>
    <row r="2127" spans="1:38" hidden="1" x14ac:dyDescent="0.25">
      <c r="A2127">
        <v>5203</v>
      </c>
      <c r="B2127" t="s">
        <v>52</v>
      </c>
      <c r="C2127" t="s">
        <v>53</v>
      </c>
      <c r="D2127" t="s">
        <v>54</v>
      </c>
      <c r="E2127" t="s">
        <v>55</v>
      </c>
      <c r="F2127" t="s">
        <v>54</v>
      </c>
      <c r="H2127" t="s">
        <v>4669</v>
      </c>
      <c r="I2127" t="s">
        <v>57</v>
      </c>
      <c r="J2127" t="s">
        <v>4670</v>
      </c>
      <c r="K2127">
        <v>469</v>
      </c>
      <c r="L2127">
        <v>469</v>
      </c>
      <c r="M2127">
        <v>0</v>
      </c>
      <c r="N2127">
        <v>446</v>
      </c>
      <c r="O2127">
        <v>0</v>
      </c>
      <c r="P2127">
        <v>362.06900000000002</v>
      </c>
      <c r="Q2127">
        <v>373.25099999999998</v>
      </c>
      <c r="R2127">
        <v>40000</v>
      </c>
      <c r="S2127">
        <v>447280</v>
      </c>
      <c r="T2127">
        <v>0</v>
      </c>
      <c r="U2127">
        <v>0</v>
      </c>
      <c r="V2127">
        <v>447280</v>
      </c>
      <c r="W2127">
        <v>1816.6</v>
      </c>
      <c r="X2127">
        <v>402978.79800000001</v>
      </c>
      <c r="Y2127">
        <v>404795.39799999999</v>
      </c>
      <c r="Z2127">
        <v>9.5</v>
      </c>
      <c r="AA2127">
        <v>2392712.17</v>
      </c>
      <c r="AB2127">
        <v>4762673.7280000001</v>
      </c>
      <c r="AC2127">
        <v>0.90500000000000003</v>
      </c>
      <c r="AD2127">
        <v>1.9904999999999999</v>
      </c>
      <c r="AE2127">
        <v>18.91</v>
      </c>
      <c r="AH2127">
        <v>0</v>
      </c>
      <c r="AI2127">
        <v>0</v>
      </c>
      <c r="AJ2127">
        <v>0</v>
      </c>
      <c r="AK2127">
        <v>3713.5</v>
      </c>
      <c r="AL2127">
        <v>0</v>
      </c>
    </row>
    <row r="2128" spans="1:38" hidden="1" x14ac:dyDescent="0.25">
      <c r="A2128">
        <v>5226</v>
      </c>
      <c r="B2128" t="s">
        <v>52</v>
      </c>
      <c r="C2128" t="s">
        <v>53</v>
      </c>
      <c r="D2128" t="s">
        <v>203</v>
      </c>
      <c r="E2128" t="s">
        <v>1046</v>
      </c>
      <c r="F2128" t="s">
        <v>203</v>
      </c>
      <c r="H2128" t="s">
        <v>4269</v>
      </c>
      <c r="I2128" t="s">
        <v>79</v>
      </c>
      <c r="J2128" t="s">
        <v>4671</v>
      </c>
      <c r="K2128">
        <v>913</v>
      </c>
      <c r="L2128">
        <v>913</v>
      </c>
      <c r="M2128">
        <v>0</v>
      </c>
      <c r="N2128">
        <v>3</v>
      </c>
      <c r="O2128">
        <v>0</v>
      </c>
      <c r="P2128">
        <v>1373.38</v>
      </c>
      <c r="Q2128">
        <v>1401.2750000000001</v>
      </c>
      <c r="R2128">
        <v>20000</v>
      </c>
      <c r="S2128">
        <v>557900</v>
      </c>
      <c r="T2128">
        <v>0</v>
      </c>
      <c r="U2128">
        <v>120000</v>
      </c>
      <c r="V2128">
        <v>437900</v>
      </c>
      <c r="W2128">
        <v>408760.05</v>
      </c>
      <c r="X2128">
        <v>5305.65</v>
      </c>
      <c r="Y2128">
        <v>414065.7</v>
      </c>
      <c r="Z2128">
        <v>5.44</v>
      </c>
      <c r="AA2128">
        <v>2787053.62</v>
      </c>
      <c r="AB2128">
        <v>2423307.787</v>
      </c>
      <c r="AC2128">
        <v>0.9456</v>
      </c>
      <c r="AD2128">
        <v>0.86950000000000005</v>
      </c>
      <c r="AE2128">
        <v>4.7300000000000004</v>
      </c>
      <c r="AH2128">
        <v>0</v>
      </c>
      <c r="AI2128">
        <v>0</v>
      </c>
      <c r="AJ2128">
        <v>0</v>
      </c>
      <c r="AK2128">
        <v>30</v>
      </c>
      <c r="AL2128">
        <v>0</v>
      </c>
    </row>
    <row r="2129" spans="1:38" hidden="1" x14ac:dyDescent="0.25">
      <c r="A2129">
        <v>5229</v>
      </c>
      <c r="B2129" t="s">
        <v>52</v>
      </c>
      <c r="C2129" t="s">
        <v>53</v>
      </c>
      <c r="D2129" t="s">
        <v>203</v>
      </c>
      <c r="E2129" t="s">
        <v>1046</v>
      </c>
      <c r="F2129" t="s">
        <v>203</v>
      </c>
      <c r="H2129" t="s">
        <v>4672</v>
      </c>
      <c r="I2129" t="s">
        <v>57</v>
      </c>
      <c r="J2129" t="s">
        <v>4673</v>
      </c>
      <c r="K2129">
        <v>773</v>
      </c>
      <c r="L2129">
        <v>773</v>
      </c>
      <c r="M2129">
        <v>0</v>
      </c>
      <c r="N2129">
        <v>737</v>
      </c>
      <c r="O2129">
        <v>0</v>
      </c>
      <c r="P2129">
        <v>341.46699999999998</v>
      </c>
      <c r="Q2129">
        <v>354.65100000000001</v>
      </c>
      <c r="R2129">
        <v>40000</v>
      </c>
      <c r="S2129">
        <v>527360</v>
      </c>
      <c r="T2129">
        <v>300000</v>
      </c>
      <c r="U2129">
        <v>0</v>
      </c>
      <c r="V2129">
        <v>827360</v>
      </c>
      <c r="W2129">
        <v>4795</v>
      </c>
      <c r="X2129">
        <v>743967.36699999997</v>
      </c>
      <c r="Y2129">
        <v>748762.36699999997</v>
      </c>
      <c r="Z2129">
        <v>9.5</v>
      </c>
      <c r="AA2129">
        <v>4431820.2</v>
      </c>
      <c r="AB2129">
        <v>8839550.6219999995</v>
      </c>
      <c r="AC2129">
        <v>0.90500000000000003</v>
      </c>
      <c r="AD2129">
        <v>1.9945999999999999</v>
      </c>
      <c r="AE2129">
        <v>18.95</v>
      </c>
      <c r="AH2129">
        <v>0</v>
      </c>
      <c r="AI2129">
        <v>0</v>
      </c>
      <c r="AJ2129">
        <v>0</v>
      </c>
      <c r="AK2129">
        <v>6005.5</v>
      </c>
      <c r="AL2129">
        <v>0</v>
      </c>
    </row>
    <row r="2130" spans="1:38" hidden="1" x14ac:dyDescent="0.25">
      <c r="A2130">
        <v>5241</v>
      </c>
      <c r="B2130" t="s">
        <v>52</v>
      </c>
      <c r="C2130" t="s">
        <v>53</v>
      </c>
      <c r="D2130" t="s">
        <v>59</v>
      </c>
      <c r="E2130" t="s">
        <v>830</v>
      </c>
      <c r="F2130" t="s">
        <v>59</v>
      </c>
      <c r="H2130" t="s">
        <v>4674</v>
      </c>
      <c r="I2130" t="s">
        <v>57</v>
      </c>
      <c r="J2130" t="s">
        <v>4675</v>
      </c>
      <c r="K2130">
        <v>191</v>
      </c>
      <c r="L2130">
        <v>191</v>
      </c>
      <c r="M2130">
        <v>0</v>
      </c>
      <c r="N2130">
        <v>191</v>
      </c>
      <c r="O2130">
        <v>0</v>
      </c>
      <c r="P2130">
        <v>532.65899999999999</v>
      </c>
      <c r="Q2130">
        <v>550.86400000000003</v>
      </c>
      <c r="R2130">
        <v>20000</v>
      </c>
      <c r="S2130">
        <v>364100</v>
      </c>
      <c r="T2130">
        <v>0</v>
      </c>
      <c r="U2130">
        <v>5500</v>
      </c>
      <c r="V2130">
        <v>358600</v>
      </c>
      <c r="W2130">
        <v>0</v>
      </c>
      <c r="X2130">
        <v>329481.614</v>
      </c>
      <c r="Y2130">
        <v>329481.614</v>
      </c>
      <c r="Z2130">
        <v>8.1199999999999992</v>
      </c>
      <c r="AA2130">
        <v>1934057.2</v>
      </c>
      <c r="AB2130">
        <v>3868114.3289999999</v>
      </c>
      <c r="AC2130">
        <v>0.91879999999999995</v>
      </c>
      <c r="AD2130">
        <v>2</v>
      </c>
      <c r="AE2130">
        <v>16.239999999999998</v>
      </c>
      <c r="AH2130">
        <v>0</v>
      </c>
      <c r="AI2130">
        <v>0</v>
      </c>
      <c r="AJ2130">
        <v>0</v>
      </c>
      <c r="AK2130">
        <v>1688</v>
      </c>
      <c r="AL2130">
        <v>0</v>
      </c>
    </row>
    <row r="2131" spans="1:38" hidden="1" x14ac:dyDescent="0.25">
      <c r="A2131">
        <v>5244</v>
      </c>
      <c r="B2131" t="s">
        <v>52</v>
      </c>
      <c r="C2131" t="s">
        <v>53</v>
      </c>
      <c r="D2131" t="s">
        <v>59</v>
      </c>
      <c r="E2131" t="s">
        <v>830</v>
      </c>
      <c r="F2131" t="s">
        <v>59</v>
      </c>
      <c r="H2131" t="s">
        <v>4676</v>
      </c>
      <c r="I2131" t="s">
        <v>43</v>
      </c>
      <c r="J2131" t="s">
        <v>4677</v>
      </c>
      <c r="K2131">
        <v>1075</v>
      </c>
      <c r="L2131">
        <v>1075</v>
      </c>
      <c r="M2131">
        <v>0</v>
      </c>
      <c r="N2131">
        <v>0</v>
      </c>
      <c r="O2131">
        <v>0</v>
      </c>
      <c r="P2131">
        <v>35.131999999999998</v>
      </c>
      <c r="Q2131">
        <v>44.915999999999997</v>
      </c>
      <c r="R2131">
        <v>20000</v>
      </c>
      <c r="S2131">
        <v>195680</v>
      </c>
      <c r="T2131">
        <v>0</v>
      </c>
      <c r="U2131">
        <v>77000</v>
      </c>
      <c r="V2131">
        <v>118680</v>
      </c>
      <c r="W2131">
        <v>108111</v>
      </c>
      <c r="X2131">
        <v>0</v>
      </c>
      <c r="Y2131">
        <v>108111</v>
      </c>
      <c r="Z2131">
        <v>8.91</v>
      </c>
      <c r="AA2131">
        <v>1075119.32</v>
      </c>
      <c r="AB2131">
        <v>588905.31999999995</v>
      </c>
      <c r="AC2131">
        <v>0.91090000000000004</v>
      </c>
      <c r="AD2131">
        <v>0.54779999999999995</v>
      </c>
      <c r="AE2131">
        <v>4.88</v>
      </c>
      <c r="AH2131">
        <v>0</v>
      </c>
      <c r="AI2131">
        <v>0</v>
      </c>
      <c r="AJ2131">
        <v>0</v>
      </c>
      <c r="AK2131">
        <v>0</v>
      </c>
      <c r="AL2131">
        <v>0</v>
      </c>
    </row>
    <row r="2132" spans="1:38" hidden="1" x14ac:dyDescent="0.25">
      <c r="A2132">
        <v>5245</v>
      </c>
      <c r="B2132" t="s">
        <v>52</v>
      </c>
      <c r="C2132" t="s">
        <v>53</v>
      </c>
      <c r="D2132" t="s">
        <v>59</v>
      </c>
      <c r="E2132" t="s">
        <v>830</v>
      </c>
      <c r="F2132" t="s">
        <v>59</v>
      </c>
      <c r="H2132" t="s">
        <v>4678</v>
      </c>
      <c r="I2132" t="s">
        <v>43</v>
      </c>
      <c r="J2132" t="s">
        <v>4679</v>
      </c>
      <c r="K2132">
        <v>707</v>
      </c>
      <c r="L2132">
        <v>707</v>
      </c>
      <c r="M2132">
        <v>0</v>
      </c>
      <c r="N2132">
        <v>0</v>
      </c>
      <c r="O2132">
        <v>0</v>
      </c>
      <c r="P2132">
        <v>626.54499999999996</v>
      </c>
      <c r="Q2132">
        <v>632.65300000000002</v>
      </c>
      <c r="R2132">
        <v>20000</v>
      </c>
      <c r="S2132">
        <v>122160</v>
      </c>
      <c r="T2132">
        <v>0</v>
      </c>
      <c r="U2132">
        <v>52000</v>
      </c>
      <c r="V2132">
        <v>70160</v>
      </c>
      <c r="W2132">
        <v>63907</v>
      </c>
      <c r="X2132">
        <v>0</v>
      </c>
      <c r="Y2132">
        <v>63907</v>
      </c>
      <c r="Z2132">
        <v>8.91</v>
      </c>
      <c r="AA2132">
        <v>622573.64</v>
      </c>
      <c r="AB2132">
        <v>241616.64000000001</v>
      </c>
      <c r="AC2132">
        <v>0.91090000000000004</v>
      </c>
      <c r="AD2132">
        <v>0.3881</v>
      </c>
      <c r="AE2132">
        <v>3.46</v>
      </c>
      <c r="AH2132">
        <v>0</v>
      </c>
      <c r="AI2132">
        <v>0</v>
      </c>
      <c r="AJ2132">
        <v>0</v>
      </c>
      <c r="AK2132">
        <v>0</v>
      </c>
      <c r="AL2132">
        <v>0</v>
      </c>
    </row>
    <row r="2133" spans="1:38" hidden="1" x14ac:dyDescent="0.25">
      <c r="A2133">
        <v>5251</v>
      </c>
      <c r="B2133" t="s">
        <v>52</v>
      </c>
      <c r="C2133" t="s">
        <v>53</v>
      </c>
      <c r="D2133" t="s">
        <v>203</v>
      </c>
      <c r="E2133" t="s">
        <v>627</v>
      </c>
      <c r="F2133" t="s">
        <v>203</v>
      </c>
      <c r="H2133" t="s">
        <v>4680</v>
      </c>
      <c r="I2133" t="s">
        <v>57</v>
      </c>
      <c r="J2133" t="s">
        <v>4681</v>
      </c>
      <c r="K2133">
        <v>633</v>
      </c>
      <c r="L2133">
        <v>633</v>
      </c>
      <c r="M2133">
        <v>0</v>
      </c>
      <c r="N2133">
        <v>598</v>
      </c>
      <c r="O2133">
        <v>0</v>
      </c>
      <c r="P2133">
        <v>915.82100000000003</v>
      </c>
      <c r="Q2133">
        <v>936.27200000000005</v>
      </c>
      <c r="R2133">
        <v>20000</v>
      </c>
      <c r="S2133">
        <v>409020</v>
      </c>
      <c r="T2133">
        <v>0</v>
      </c>
      <c r="U2133">
        <v>0</v>
      </c>
      <c r="V2133">
        <v>409020</v>
      </c>
      <c r="W2133">
        <v>1584</v>
      </c>
      <c r="X2133">
        <v>368577.81400000001</v>
      </c>
      <c r="Y2133">
        <v>370161.81400000001</v>
      </c>
      <c r="Z2133">
        <v>9.5</v>
      </c>
      <c r="AA2133">
        <v>2184148.4700000002</v>
      </c>
      <c r="AB2133">
        <v>4349431.1749999998</v>
      </c>
      <c r="AC2133">
        <v>0.90500000000000003</v>
      </c>
      <c r="AD2133">
        <v>1.9914000000000001</v>
      </c>
      <c r="AE2133">
        <v>18.920000000000002</v>
      </c>
      <c r="AH2133">
        <v>0</v>
      </c>
      <c r="AI2133">
        <v>0</v>
      </c>
      <c r="AJ2133">
        <v>0</v>
      </c>
      <c r="AK2133">
        <v>4939</v>
      </c>
      <c r="AL2133">
        <v>0</v>
      </c>
    </row>
    <row r="2134" spans="1:38" hidden="1" x14ac:dyDescent="0.25">
      <c r="A2134">
        <v>5252</v>
      </c>
      <c r="B2134" t="s">
        <v>52</v>
      </c>
      <c r="C2134" t="s">
        <v>53</v>
      </c>
      <c r="D2134" t="s">
        <v>203</v>
      </c>
      <c r="E2134" t="s">
        <v>627</v>
      </c>
      <c r="F2134" t="s">
        <v>203</v>
      </c>
      <c r="H2134" t="s">
        <v>4682</v>
      </c>
      <c r="I2134" t="s">
        <v>57</v>
      </c>
      <c r="J2134" t="s">
        <v>4683</v>
      </c>
      <c r="K2134">
        <v>195</v>
      </c>
      <c r="L2134">
        <v>195</v>
      </c>
      <c r="M2134">
        <v>0</v>
      </c>
      <c r="N2134">
        <v>194</v>
      </c>
      <c r="O2134">
        <v>0</v>
      </c>
      <c r="P2134">
        <v>610.50699999999995</v>
      </c>
      <c r="Q2134">
        <v>630.28599999999994</v>
      </c>
      <c r="R2134">
        <v>20000</v>
      </c>
      <c r="S2134">
        <v>395580</v>
      </c>
      <c r="T2134">
        <v>0</v>
      </c>
      <c r="U2134">
        <v>50000</v>
      </c>
      <c r="V2134">
        <v>345580</v>
      </c>
      <c r="W2134">
        <v>46</v>
      </c>
      <c r="X2134">
        <v>312704.62199999997</v>
      </c>
      <c r="Y2134">
        <v>312750.62199999997</v>
      </c>
      <c r="Z2134">
        <v>9.5</v>
      </c>
      <c r="AA2134">
        <v>1836001.73</v>
      </c>
      <c r="AB2134">
        <v>3671577.875</v>
      </c>
      <c r="AC2134">
        <v>0.90500000000000003</v>
      </c>
      <c r="AD2134">
        <v>1.9998</v>
      </c>
      <c r="AE2134">
        <v>19</v>
      </c>
      <c r="AH2134">
        <v>0</v>
      </c>
      <c r="AI2134">
        <v>0</v>
      </c>
      <c r="AJ2134">
        <v>0</v>
      </c>
      <c r="AK2134">
        <v>1653</v>
      </c>
      <c r="AL2134">
        <v>0</v>
      </c>
    </row>
    <row r="2135" spans="1:38" hidden="1" x14ac:dyDescent="0.25">
      <c r="A2135">
        <v>5253</v>
      </c>
      <c r="B2135" t="s">
        <v>52</v>
      </c>
      <c r="C2135" t="s">
        <v>53</v>
      </c>
      <c r="D2135" t="s">
        <v>203</v>
      </c>
      <c r="E2135" t="s">
        <v>627</v>
      </c>
      <c r="F2135" t="s">
        <v>203</v>
      </c>
      <c r="H2135" t="s">
        <v>4684</v>
      </c>
      <c r="I2135" t="s">
        <v>79</v>
      </c>
      <c r="J2135" t="s">
        <v>4685</v>
      </c>
      <c r="K2135">
        <v>4</v>
      </c>
      <c r="L2135">
        <v>4</v>
      </c>
      <c r="M2135">
        <v>0</v>
      </c>
      <c r="N2135">
        <v>1</v>
      </c>
      <c r="O2135">
        <v>0</v>
      </c>
      <c r="P2135">
        <v>37401.300000000003</v>
      </c>
      <c r="Q2135">
        <v>39913.699999999997</v>
      </c>
      <c r="R2135">
        <v>1000</v>
      </c>
      <c r="S2135">
        <v>2512400</v>
      </c>
      <c r="T2135">
        <v>0</v>
      </c>
      <c r="U2135">
        <v>0</v>
      </c>
      <c r="V2135">
        <v>2512400</v>
      </c>
      <c r="W2135">
        <v>1172237</v>
      </c>
      <c r="X2135">
        <v>1768.55</v>
      </c>
      <c r="Y2135">
        <v>1174005.55</v>
      </c>
      <c r="Z2135">
        <v>53.27</v>
      </c>
      <c r="AA2135">
        <v>4679237.5199999996</v>
      </c>
      <c r="AB2135">
        <v>4689607.909</v>
      </c>
      <c r="AC2135">
        <v>0.46729999999999999</v>
      </c>
      <c r="AD2135">
        <v>1.0022</v>
      </c>
      <c r="AE2135">
        <v>53.39</v>
      </c>
      <c r="AH2135">
        <v>0</v>
      </c>
      <c r="AI2135">
        <v>0</v>
      </c>
      <c r="AJ2135">
        <v>0</v>
      </c>
      <c r="AK2135">
        <v>10</v>
      </c>
      <c r="AL2135">
        <v>0</v>
      </c>
    </row>
    <row r="2136" spans="1:38" hidden="1" x14ac:dyDescent="0.25">
      <c r="A2136">
        <v>5260</v>
      </c>
      <c r="B2136" t="s">
        <v>52</v>
      </c>
      <c r="C2136" t="s">
        <v>53</v>
      </c>
      <c r="D2136" t="s">
        <v>54</v>
      </c>
      <c r="E2136" t="s">
        <v>64</v>
      </c>
      <c r="F2136" t="s">
        <v>54</v>
      </c>
      <c r="H2136" t="s">
        <v>4686</v>
      </c>
      <c r="I2136" t="s">
        <v>57</v>
      </c>
      <c r="J2136" t="s">
        <v>4687</v>
      </c>
      <c r="K2136">
        <v>407</v>
      </c>
      <c r="L2136">
        <v>407</v>
      </c>
      <c r="M2136">
        <v>0</v>
      </c>
      <c r="N2136">
        <v>387</v>
      </c>
      <c r="O2136">
        <v>0</v>
      </c>
      <c r="P2136">
        <v>692.75</v>
      </c>
      <c r="Q2136">
        <v>704.9</v>
      </c>
      <c r="R2136">
        <v>40000</v>
      </c>
      <c r="S2136">
        <v>486000</v>
      </c>
      <c r="T2136">
        <v>148000</v>
      </c>
      <c r="U2136">
        <v>0</v>
      </c>
      <c r="V2136">
        <v>634000</v>
      </c>
      <c r="W2136">
        <v>3826</v>
      </c>
      <c r="X2136">
        <v>436004.32400000002</v>
      </c>
      <c r="Y2136">
        <v>439830.32400000002</v>
      </c>
      <c r="Z2136">
        <v>30.63</v>
      </c>
      <c r="AA2136">
        <v>2595106.14</v>
      </c>
      <c r="AB2136">
        <v>5126692.4330000002</v>
      </c>
      <c r="AC2136">
        <v>0.69369999999999998</v>
      </c>
      <c r="AD2136">
        <v>1.9755</v>
      </c>
      <c r="AE2136">
        <v>60.51</v>
      </c>
      <c r="AH2136">
        <v>0</v>
      </c>
      <c r="AI2136">
        <v>0</v>
      </c>
      <c r="AJ2136">
        <v>0</v>
      </c>
      <c r="AK2136">
        <v>3755</v>
      </c>
      <c r="AL2136">
        <v>0</v>
      </c>
    </row>
    <row r="2137" spans="1:38" hidden="1" x14ac:dyDescent="0.25">
      <c r="A2137">
        <v>5261</v>
      </c>
      <c r="B2137" t="s">
        <v>52</v>
      </c>
      <c r="C2137" t="s">
        <v>53</v>
      </c>
      <c r="D2137" t="s">
        <v>54</v>
      </c>
      <c r="E2137" t="s">
        <v>64</v>
      </c>
      <c r="F2137" t="s">
        <v>54</v>
      </c>
      <c r="H2137" t="s">
        <v>4688</v>
      </c>
      <c r="I2137" t="s">
        <v>57</v>
      </c>
      <c r="J2137" t="s">
        <v>4689</v>
      </c>
      <c r="K2137">
        <v>340</v>
      </c>
      <c r="L2137">
        <v>340</v>
      </c>
      <c r="M2137">
        <v>0</v>
      </c>
      <c r="N2137">
        <v>335</v>
      </c>
      <c r="O2137">
        <v>0</v>
      </c>
      <c r="P2137">
        <v>0</v>
      </c>
      <c r="Q2137">
        <v>21.28</v>
      </c>
      <c r="R2137">
        <v>20000</v>
      </c>
      <c r="S2137">
        <v>456200</v>
      </c>
      <c r="T2137">
        <v>0</v>
      </c>
      <c r="U2137">
        <v>0</v>
      </c>
      <c r="V2137">
        <v>456200</v>
      </c>
      <c r="W2137">
        <v>1383</v>
      </c>
      <c r="X2137">
        <v>411479.1</v>
      </c>
      <c r="Y2137">
        <v>412862.1</v>
      </c>
      <c r="Z2137">
        <v>9.5</v>
      </c>
      <c r="AA2137">
        <v>2425099.12</v>
      </c>
      <c r="AB2137">
        <v>4831724.4369999999</v>
      </c>
      <c r="AC2137">
        <v>0.90500000000000003</v>
      </c>
      <c r="AD2137">
        <v>1.9923999999999999</v>
      </c>
      <c r="AE2137">
        <v>18.93</v>
      </c>
      <c r="AH2137">
        <v>0</v>
      </c>
      <c r="AI2137">
        <v>0</v>
      </c>
      <c r="AJ2137">
        <v>0</v>
      </c>
      <c r="AK2137">
        <v>3131.5</v>
      </c>
      <c r="AL2137">
        <v>30600</v>
      </c>
    </row>
    <row r="2138" spans="1:38" hidden="1" x14ac:dyDescent="0.25">
      <c r="A2138">
        <v>5265</v>
      </c>
      <c r="B2138" t="s">
        <v>52</v>
      </c>
      <c r="C2138" t="s">
        <v>53</v>
      </c>
      <c r="D2138" t="s">
        <v>54</v>
      </c>
      <c r="E2138" t="s">
        <v>64</v>
      </c>
      <c r="F2138" t="s">
        <v>54</v>
      </c>
      <c r="H2138" t="s">
        <v>4690</v>
      </c>
      <c r="I2138" t="s">
        <v>43</v>
      </c>
      <c r="J2138" t="s">
        <v>4691</v>
      </c>
      <c r="K2138">
        <v>1636</v>
      </c>
      <c r="L2138">
        <v>1636</v>
      </c>
      <c r="M2138">
        <v>0</v>
      </c>
      <c r="N2138">
        <v>3</v>
      </c>
      <c r="O2138">
        <v>0</v>
      </c>
      <c r="P2138">
        <v>1098.46</v>
      </c>
      <c r="Q2138">
        <v>1126.3499999999999</v>
      </c>
      <c r="R2138">
        <v>20000</v>
      </c>
      <c r="S2138">
        <v>557800</v>
      </c>
      <c r="T2138">
        <v>0</v>
      </c>
      <c r="U2138">
        <v>387000</v>
      </c>
      <c r="V2138">
        <v>170800</v>
      </c>
      <c r="W2138">
        <v>152310</v>
      </c>
      <c r="X2138">
        <v>3482.34</v>
      </c>
      <c r="Y2138">
        <v>155792.34</v>
      </c>
      <c r="Z2138">
        <v>8.7899999999999991</v>
      </c>
      <c r="AA2138">
        <v>1455734.71</v>
      </c>
      <c r="AB2138">
        <v>1214689.557</v>
      </c>
      <c r="AC2138">
        <v>0.91210000000000002</v>
      </c>
      <c r="AD2138">
        <v>0.83440000000000003</v>
      </c>
      <c r="AE2138">
        <v>7.33</v>
      </c>
      <c r="AH2138">
        <v>0</v>
      </c>
      <c r="AI2138">
        <v>0</v>
      </c>
      <c r="AJ2138">
        <v>0</v>
      </c>
      <c r="AK2138">
        <v>30</v>
      </c>
      <c r="AL2138">
        <v>0</v>
      </c>
    </row>
    <row r="2139" spans="1:38" hidden="1" x14ac:dyDescent="0.25">
      <c r="A2139">
        <v>5266</v>
      </c>
      <c r="B2139" t="s">
        <v>52</v>
      </c>
      <c r="C2139" t="s">
        <v>53</v>
      </c>
      <c r="D2139" t="s">
        <v>54</v>
      </c>
      <c r="E2139" t="s">
        <v>64</v>
      </c>
      <c r="F2139" t="s">
        <v>54</v>
      </c>
      <c r="H2139" t="s">
        <v>4692</v>
      </c>
      <c r="I2139" t="s">
        <v>43</v>
      </c>
      <c r="J2139" t="s">
        <v>4693</v>
      </c>
      <c r="K2139">
        <v>2365</v>
      </c>
      <c r="L2139">
        <v>2365</v>
      </c>
      <c r="M2139">
        <v>0</v>
      </c>
      <c r="N2139">
        <v>3</v>
      </c>
      <c r="O2139">
        <v>0</v>
      </c>
      <c r="P2139">
        <v>1631.29</v>
      </c>
      <c r="Q2139">
        <v>1643.83</v>
      </c>
      <c r="R2139">
        <v>20000</v>
      </c>
      <c r="S2139">
        <v>250800</v>
      </c>
      <c r="T2139">
        <v>346394</v>
      </c>
      <c r="U2139">
        <v>0</v>
      </c>
      <c r="V2139">
        <v>597194</v>
      </c>
      <c r="W2139">
        <v>538588.6</v>
      </c>
      <c r="X2139">
        <v>3482.34</v>
      </c>
      <c r="Y2139">
        <v>542070.93999999994</v>
      </c>
      <c r="Z2139">
        <v>9.23</v>
      </c>
      <c r="AA2139">
        <v>6052646.04</v>
      </c>
      <c r="AB2139">
        <v>5558671.5470000003</v>
      </c>
      <c r="AC2139">
        <v>0.90769999999999995</v>
      </c>
      <c r="AD2139">
        <v>0.91839999999999999</v>
      </c>
      <c r="AE2139">
        <v>8.48</v>
      </c>
      <c r="AH2139">
        <v>0</v>
      </c>
      <c r="AI2139">
        <v>0</v>
      </c>
      <c r="AJ2139">
        <v>0</v>
      </c>
      <c r="AK2139">
        <v>30</v>
      </c>
      <c r="AL2139">
        <v>0</v>
      </c>
    </row>
    <row r="2140" spans="1:38" hidden="1" x14ac:dyDescent="0.25">
      <c r="A2140">
        <v>5280</v>
      </c>
      <c r="B2140" t="s">
        <v>52</v>
      </c>
      <c r="C2140" t="s">
        <v>53</v>
      </c>
      <c r="D2140" t="s">
        <v>67</v>
      </c>
      <c r="E2140" t="s">
        <v>68</v>
      </c>
      <c r="F2140" t="s">
        <v>67</v>
      </c>
      <c r="H2140" t="s">
        <v>4694</v>
      </c>
      <c r="I2140" t="s">
        <v>43</v>
      </c>
      <c r="J2140" t="s">
        <v>4695</v>
      </c>
      <c r="K2140">
        <v>2978</v>
      </c>
      <c r="L2140">
        <v>2978</v>
      </c>
      <c r="M2140">
        <v>0</v>
      </c>
      <c r="N2140">
        <v>0</v>
      </c>
      <c r="O2140">
        <v>0</v>
      </c>
      <c r="P2140">
        <v>1744.4380000000001</v>
      </c>
      <c r="Q2140">
        <v>1777.73</v>
      </c>
      <c r="R2140">
        <v>10000</v>
      </c>
      <c r="S2140">
        <v>332920</v>
      </c>
      <c r="T2140">
        <v>0</v>
      </c>
      <c r="U2140">
        <v>116240</v>
      </c>
      <c r="V2140">
        <v>216680</v>
      </c>
      <c r="W2140">
        <v>196491.75</v>
      </c>
      <c r="X2140">
        <v>0</v>
      </c>
      <c r="Y2140">
        <v>196491.75</v>
      </c>
      <c r="Z2140">
        <v>9.32</v>
      </c>
      <c r="AA2140">
        <v>2337244.5099999998</v>
      </c>
      <c r="AB2140">
        <v>1385955.72</v>
      </c>
      <c r="AC2140">
        <v>0.90680000000000005</v>
      </c>
      <c r="AD2140">
        <v>0.59299999999999997</v>
      </c>
      <c r="AE2140">
        <v>5.53</v>
      </c>
      <c r="AH2140">
        <v>0</v>
      </c>
      <c r="AI2140">
        <v>0</v>
      </c>
      <c r="AJ2140">
        <v>0</v>
      </c>
      <c r="AK2140">
        <v>0</v>
      </c>
      <c r="AL2140">
        <v>0</v>
      </c>
    </row>
    <row r="2141" spans="1:38" hidden="1" x14ac:dyDescent="0.25">
      <c r="A2141">
        <v>5282</v>
      </c>
      <c r="B2141" t="s">
        <v>52</v>
      </c>
      <c r="C2141" t="s">
        <v>53</v>
      </c>
      <c r="D2141" t="s">
        <v>67</v>
      </c>
      <c r="E2141" t="s">
        <v>68</v>
      </c>
      <c r="F2141" t="s">
        <v>67</v>
      </c>
      <c r="H2141" t="s">
        <v>4696</v>
      </c>
      <c r="I2141" t="s">
        <v>43</v>
      </c>
      <c r="J2141" t="s">
        <v>4697</v>
      </c>
      <c r="K2141">
        <v>928</v>
      </c>
      <c r="L2141">
        <v>928</v>
      </c>
      <c r="M2141">
        <v>0</v>
      </c>
      <c r="N2141">
        <v>0</v>
      </c>
      <c r="O2141">
        <v>0</v>
      </c>
      <c r="P2141">
        <v>540.98800000000006</v>
      </c>
      <c r="Q2141">
        <v>558.76199999999994</v>
      </c>
      <c r="R2141">
        <v>20000</v>
      </c>
      <c r="S2141">
        <v>355480</v>
      </c>
      <c r="T2141">
        <v>0</v>
      </c>
      <c r="U2141">
        <v>8000</v>
      </c>
      <c r="V2141">
        <v>347480</v>
      </c>
      <c r="W2141">
        <v>317928.15000000002</v>
      </c>
      <c r="X2141">
        <v>0</v>
      </c>
      <c r="Y2141">
        <v>317928.15000000002</v>
      </c>
      <c r="Z2141">
        <v>8.5</v>
      </c>
      <c r="AA2141">
        <v>3140665.81</v>
      </c>
      <c r="AB2141">
        <v>1961795.1</v>
      </c>
      <c r="AC2141">
        <v>0.91500000000000004</v>
      </c>
      <c r="AD2141">
        <v>0.62460000000000004</v>
      </c>
      <c r="AE2141">
        <v>5.31</v>
      </c>
      <c r="AH2141">
        <v>0</v>
      </c>
      <c r="AI2141">
        <v>0</v>
      </c>
      <c r="AJ2141">
        <v>0</v>
      </c>
      <c r="AK2141">
        <v>0</v>
      </c>
      <c r="AL2141">
        <v>0</v>
      </c>
    </row>
    <row r="2142" spans="1:38" hidden="1" x14ac:dyDescent="0.25">
      <c r="A2142">
        <v>5288</v>
      </c>
      <c r="B2142" t="s">
        <v>52</v>
      </c>
      <c r="C2142" t="s">
        <v>53</v>
      </c>
      <c r="D2142" t="s">
        <v>203</v>
      </c>
      <c r="E2142" t="s">
        <v>408</v>
      </c>
      <c r="F2142" t="s">
        <v>203</v>
      </c>
      <c r="H2142" t="s">
        <v>4698</v>
      </c>
      <c r="I2142" t="s">
        <v>57</v>
      </c>
      <c r="J2142" t="s">
        <v>4699</v>
      </c>
      <c r="K2142">
        <v>368</v>
      </c>
      <c r="L2142">
        <v>368</v>
      </c>
      <c r="M2142">
        <v>0</v>
      </c>
      <c r="N2142">
        <v>347</v>
      </c>
      <c r="O2142">
        <v>0</v>
      </c>
      <c r="P2142">
        <v>747.30200000000002</v>
      </c>
      <c r="Q2142">
        <v>747.30200000000002</v>
      </c>
      <c r="R2142">
        <v>20000</v>
      </c>
      <c r="S2142">
        <v>0</v>
      </c>
      <c r="T2142">
        <v>500000</v>
      </c>
      <c r="U2142">
        <v>0</v>
      </c>
      <c r="V2142">
        <v>500000</v>
      </c>
      <c r="W2142">
        <v>568</v>
      </c>
      <c r="X2142">
        <v>451932.61499999999</v>
      </c>
      <c r="Y2142">
        <v>452500.61499999999</v>
      </c>
      <c r="Z2142">
        <v>9.5</v>
      </c>
      <c r="AA2142">
        <v>2661359.59</v>
      </c>
      <c r="AB2142">
        <v>5313577.09</v>
      </c>
      <c r="AC2142">
        <v>0.90500000000000003</v>
      </c>
      <c r="AD2142">
        <v>1.9965999999999999</v>
      </c>
      <c r="AE2142">
        <v>18.97</v>
      </c>
      <c r="AH2142">
        <v>0</v>
      </c>
      <c r="AI2142">
        <v>0</v>
      </c>
      <c r="AJ2142">
        <v>0</v>
      </c>
      <c r="AK2142">
        <v>2497.5</v>
      </c>
      <c r="AL2142">
        <v>0</v>
      </c>
    </row>
    <row r="2143" spans="1:38" hidden="1" x14ac:dyDescent="0.25">
      <c r="A2143">
        <v>5289</v>
      </c>
      <c r="B2143" t="s">
        <v>52</v>
      </c>
      <c r="C2143" t="s">
        <v>52</v>
      </c>
      <c r="D2143" t="s">
        <v>139</v>
      </c>
      <c r="E2143" t="s">
        <v>892</v>
      </c>
      <c r="F2143" t="s">
        <v>139</v>
      </c>
      <c r="H2143" t="s">
        <v>4700</v>
      </c>
      <c r="I2143" t="s">
        <v>43</v>
      </c>
      <c r="J2143" t="s">
        <v>4701</v>
      </c>
      <c r="K2143">
        <v>2232</v>
      </c>
      <c r="L2143">
        <v>2232</v>
      </c>
      <c r="M2143">
        <v>0</v>
      </c>
      <c r="N2143">
        <v>0</v>
      </c>
      <c r="O2143">
        <v>0</v>
      </c>
      <c r="P2143">
        <v>889.90800000000002</v>
      </c>
      <c r="Q2143">
        <v>908.36</v>
      </c>
      <c r="R2143">
        <v>20000</v>
      </c>
      <c r="S2143">
        <v>369040</v>
      </c>
      <c r="T2143">
        <v>0</v>
      </c>
      <c r="U2143">
        <v>0</v>
      </c>
      <c r="V2143">
        <v>369040</v>
      </c>
      <c r="W2143">
        <v>332069.09999999998</v>
      </c>
      <c r="X2143">
        <v>0</v>
      </c>
      <c r="Y2143">
        <v>332069.09999999998</v>
      </c>
      <c r="Z2143">
        <v>10.02</v>
      </c>
      <c r="AA2143">
        <v>3151533.08</v>
      </c>
      <c r="AB2143">
        <v>-8495073.5999999996</v>
      </c>
      <c r="AC2143">
        <v>0.89980000000000004</v>
      </c>
      <c r="AD2143">
        <v>-2.6955</v>
      </c>
      <c r="AE2143">
        <v>-27.01</v>
      </c>
      <c r="AH2143">
        <v>0</v>
      </c>
      <c r="AI2143">
        <v>0</v>
      </c>
      <c r="AJ2143">
        <v>0</v>
      </c>
      <c r="AK2143">
        <v>0</v>
      </c>
      <c r="AL2143">
        <v>0</v>
      </c>
    </row>
    <row r="2144" spans="1:38" hidden="1" x14ac:dyDescent="0.25">
      <c r="A2144">
        <v>5292</v>
      </c>
      <c r="B2144" t="s">
        <v>52</v>
      </c>
      <c r="C2144" t="s">
        <v>53</v>
      </c>
      <c r="D2144" t="s">
        <v>59</v>
      </c>
      <c r="E2144" t="s">
        <v>778</v>
      </c>
      <c r="F2144" t="s">
        <v>59</v>
      </c>
      <c r="H2144" t="s">
        <v>4702</v>
      </c>
      <c r="I2144" t="s">
        <v>43</v>
      </c>
      <c r="J2144" t="s">
        <v>4703</v>
      </c>
      <c r="K2144">
        <v>1614</v>
      </c>
      <c r="L2144">
        <v>1614</v>
      </c>
      <c r="M2144">
        <v>0</v>
      </c>
      <c r="N2144">
        <v>0</v>
      </c>
      <c r="O2144">
        <v>0</v>
      </c>
      <c r="P2144">
        <v>1071.796</v>
      </c>
      <c r="Q2144">
        <v>1089.595</v>
      </c>
      <c r="R2144">
        <v>10000</v>
      </c>
      <c r="S2144">
        <v>177990</v>
      </c>
      <c r="T2144">
        <v>30000</v>
      </c>
      <c r="U2144">
        <v>0</v>
      </c>
      <c r="V2144">
        <v>207990</v>
      </c>
      <c r="W2144">
        <v>191487</v>
      </c>
      <c r="X2144">
        <v>0</v>
      </c>
      <c r="Y2144">
        <v>191487</v>
      </c>
      <c r="Z2144">
        <v>7.93</v>
      </c>
      <c r="AA2144">
        <v>1870196.42</v>
      </c>
      <c r="AB2144">
        <v>1043183.76</v>
      </c>
      <c r="AC2144">
        <v>0.92069999999999996</v>
      </c>
      <c r="AD2144">
        <v>0.55779999999999996</v>
      </c>
      <c r="AE2144">
        <v>4.42</v>
      </c>
      <c r="AH2144">
        <v>0</v>
      </c>
      <c r="AI2144">
        <v>0</v>
      </c>
      <c r="AJ2144">
        <v>0</v>
      </c>
      <c r="AK2144">
        <v>0</v>
      </c>
      <c r="AL2144">
        <v>0</v>
      </c>
    </row>
    <row r="2145" spans="1:38" hidden="1" x14ac:dyDescent="0.25">
      <c r="A2145">
        <v>5293</v>
      </c>
      <c r="B2145" t="s">
        <v>52</v>
      </c>
      <c r="C2145" t="s">
        <v>53</v>
      </c>
      <c r="D2145" t="s">
        <v>59</v>
      </c>
      <c r="E2145" t="s">
        <v>778</v>
      </c>
      <c r="F2145" t="s">
        <v>59</v>
      </c>
      <c r="H2145" t="s">
        <v>4704</v>
      </c>
      <c r="I2145" t="s">
        <v>43</v>
      </c>
      <c r="J2145" t="s">
        <v>4705</v>
      </c>
      <c r="K2145">
        <v>1450</v>
      </c>
      <c r="L2145">
        <v>1450</v>
      </c>
      <c r="M2145">
        <v>0</v>
      </c>
      <c r="N2145">
        <v>0</v>
      </c>
      <c r="O2145">
        <v>0</v>
      </c>
      <c r="P2145">
        <v>1985.652</v>
      </c>
      <c r="Q2145">
        <v>2025.9110000000001</v>
      </c>
      <c r="R2145">
        <v>10000</v>
      </c>
      <c r="S2145">
        <v>402590</v>
      </c>
      <c r="T2145">
        <v>0</v>
      </c>
      <c r="U2145">
        <v>165000</v>
      </c>
      <c r="V2145">
        <v>237590</v>
      </c>
      <c r="W2145">
        <v>218874</v>
      </c>
      <c r="X2145">
        <v>0</v>
      </c>
      <c r="Y2145">
        <v>218874</v>
      </c>
      <c r="Z2145">
        <v>7.88</v>
      </c>
      <c r="AA2145">
        <v>1983709.82</v>
      </c>
      <c r="AB2145">
        <v>681207.26</v>
      </c>
      <c r="AC2145">
        <v>0.92120000000000002</v>
      </c>
      <c r="AD2145">
        <v>0.34339999999999998</v>
      </c>
      <c r="AE2145">
        <v>2.71</v>
      </c>
      <c r="AH2145">
        <v>0</v>
      </c>
      <c r="AI2145">
        <v>0</v>
      </c>
      <c r="AJ2145">
        <v>0</v>
      </c>
      <c r="AK2145">
        <v>0</v>
      </c>
      <c r="AL2145">
        <v>0</v>
      </c>
    </row>
    <row r="2146" spans="1:38" hidden="1" x14ac:dyDescent="0.25">
      <c r="A2146">
        <v>5297</v>
      </c>
      <c r="B2146" t="s">
        <v>52</v>
      </c>
      <c r="C2146" t="s">
        <v>120</v>
      </c>
      <c r="D2146" t="s">
        <v>121</v>
      </c>
      <c r="E2146" t="s">
        <v>783</v>
      </c>
      <c r="F2146" t="s">
        <v>121</v>
      </c>
      <c r="H2146" t="s">
        <v>4706</v>
      </c>
      <c r="I2146" t="s">
        <v>57</v>
      </c>
      <c r="J2146" t="s">
        <v>4707</v>
      </c>
      <c r="K2146">
        <v>269</v>
      </c>
      <c r="L2146">
        <v>269</v>
      </c>
      <c r="M2146">
        <v>0</v>
      </c>
      <c r="N2146">
        <v>256</v>
      </c>
      <c r="O2146">
        <v>0</v>
      </c>
      <c r="P2146">
        <v>959.274</v>
      </c>
      <c r="Q2146">
        <v>984.09199999999998</v>
      </c>
      <c r="R2146">
        <v>20000</v>
      </c>
      <c r="S2146">
        <v>496360</v>
      </c>
      <c r="T2146">
        <v>0</v>
      </c>
      <c r="U2146">
        <v>0</v>
      </c>
      <c r="V2146">
        <v>496360</v>
      </c>
      <c r="W2146">
        <v>1391</v>
      </c>
      <c r="X2146">
        <v>447814.85</v>
      </c>
      <c r="Y2146">
        <v>449205.85</v>
      </c>
      <c r="Z2146">
        <v>9.5</v>
      </c>
      <c r="AA2146">
        <v>2623324.64</v>
      </c>
      <c r="AB2146">
        <v>2626593.64</v>
      </c>
      <c r="AC2146">
        <v>0.90500000000000003</v>
      </c>
      <c r="AD2146">
        <v>1.0012000000000001</v>
      </c>
      <c r="AE2146">
        <v>9.51</v>
      </c>
      <c r="AH2146">
        <v>0</v>
      </c>
      <c r="AI2146">
        <v>0</v>
      </c>
      <c r="AJ2146">
        <v>0</v>
      </c>
      <c r="AK2146">
        <v>2555</v>
      </c>
      <c r="AL2146">
        <v>0</v>
      </c>
    </row>
    <row r="2147" spans="1:38" hidden="1" x14ac:dyDescent="0.25">
      <c r="A2147">
        <v>5299</v>
      </c>
      <c r="B2147" t="s">
        <v>52</v>
      </c>
      <c r="C2147" t="s">
        <v>53</v>
      </c>
      <c r="D2147" t="s">
        <v>54</v>
      </c>
      <c r="E2147" t="s">
        <v>64</v>
      </c>
      <c r="F2147" t="s">
        <v>54</v>
      </c>
      <c r="H2147" t="s">
        <v>4708</v>
      </c>
      <c r="I2147" t="s">
        <v>57</v>
      </c>
      <c r="J2147" t="s">
        <v>4709</v>
      </c>
      <c r="K2147">
        <v>280</v>
      </c>
      <c r="L2147">
        <v>280</v>
      </c>
      <c r="M2147">
        <v>0</v>
      </c>
      <c r="N2147">
        <v>276</v>
      </c>
      <c r="O2147">
        <v>0</v>
      </c>
      <c r="P2147">
        <v>0</v>
      </c>
      <c r="Q2147">
        <v>21.73</v>
      </c>
      <c r="R2147">
        <v>20000</v>
      </c>
      <c r="S2147">
        <v>512000</v>
      </c>
      <c r="T2147">
        <v>0</v>
      </c>
      <c r="U2147">
        <v>0</v>
      </c>
      <c r="V2147">
        <v>512000</v>
      </c>
      <c r="W2147">
        <v>121</v>
      </c>
      <c r="X2147">
        <v>463279.41499999998</v>
      </c>
      <c r="Y2147">
        <v>463400.41499999998</v>
      </c>
      <c r="Z2147">
        <v>9.49</v>
      </c>
      <c r="AA2147">
        <v>2720750.31</v>
      </c>
      <c r="AB2147">
        <v>5440664.4529999997</v>
      </c>
      <c r="AC2147">
        <v>0.90510000000000002</v>
      </c>
      <c r="AD2147">
        <v>1.9997</v>
      </c>
      <c r="AE2147">
        <v>18.98</v>
      </c>
      <c r="AH2147">
        <v>0</v>
      </c>
      <c r="AI2147">
        <v>0</v>
      </c>
      <c r="AJ2147">
        <v>0</v>
      </c>
      <c r="AK2147">
        <v>2735</v>
      </c>
      <c r="AL2147">
        <v>77400</v>
      </c>
    </row>
    <row r="2148" spans="1:38" hidden="1" x14ac:dyDescent="0.25">
      <c r="A2148">
        <v>5312</v>
      </c>
      <c r="B2148" t="s">
        <v>52</v>
      </c>
      <c r="C2148" t="s">
        <v>53</v>
      </c>
      <c r="D2148" t="s">
        <v>491</v>
      </c>
      <c r="E2148" t="s">
        <v>705</v>
      </c>
      <c r="F2148" t="s">
        <v>491</v>
      </c>
      <c r="H2148" t="s">
        <v>1589</v>
      </c>
      <c r="I2148" t="s">
        <v>43</v>
      </c>
      <c r="J2148" t="s">
        <v>4710</v>
      </c>
      <c r="K2148">
        <v>2227</v>
      </c>
      <c r="L2148">
        <v>2227</v>
      </c>
      <c r="M2148">
        <v>0</v>
      </c>
      <c r="N2148">
        <v>0</v>
      </c>
      <c r="O2148">
        <v>0</v>
      </c>
      <c r="P2148">
        <v>932.81200000000001</v>
      </c>
      <c r="Q2148">
        <v>949.39099999999996</v>
      </c>
      <c r="R2148">
        <v>20000</v>
      </c>
      <c r="S2148">
        <v>331580</v>
      </c>
      <c r="T2148">
        <v>0</v>
      </c>
      <c r="U2148">
        <v>0</v>
      </c>
      <c r="V2148">
        <v>331580</v>
      </c>
      <c r="W2148">
        <v>304553.55</v>
      </c>
      <c r="X2148">
        <v>0</v>
      </c>
      <c r="Y2148">
        <v>304553.55</v>
      </c>
      <c r="Z2148">
        <v>8.15</v>
      </c>
      <c r="AA2148">
        <v>2738204.43</v>
      </c>
      <c r="AB2148">
        <v>1392979.07</v>
      </c>
      <c r="AC2148">
        <v>0.91849999999999998</v>
      </c>
      <c r="AD2148">
        <v>0.50870000000000004</v>
      </c>
      <c r="AE2148">
        <v>4.1500000000000004</v>
      </c>
      <c r="AH2148">
        <v>0</v>
      </c>
      <c r="AI2148">
        <v>0</v>
      </c>
      <c r="AJ2148">
        <v>0</v>
      </c>
      <c r="AK2148">
        <v>0</v>
      </c>
      <c r="AL2148">
        <v>0</v>
      </c>
    </row>
    <row r="2149" spans="1:38" hidden="1" x14ac:dyDescent="0.25">
      <c r="A2149">
        <v>5313</v>
      </c>
      <c r="B2149" t="s">
        <v>52</v>
      </c>
      <c r="C2149" t="s">
        <v>53</v>
      </c>
      <c r="D2149" t="s">
        <v>491</v>
      </c>
      <c r="E2149" t="s">
        <v>705</v>
      </c>
      <c r="F2149" t="s">
        <v>491</v>
      </c>
      <c r="H2149" t="s">
        <v>4711</v>
      </c>
      <c r="I2149" t="s">
        <v>57</v>
      </c>
      <c r="J2149" t="s">
        <v>4712</v>
      </c>
      <c r="K2149">
        <v>577</v>
      </c>
      <c r="L2149">
        <v>577</v>
      </c>
      <c r="M2149">
        <v>0</v>
      </c>
      <c r="N2149">
        <v>558</v>
      </c>
      <c r="O2149">
        <v>0</v>
      </c>
      <c r="P2149">
        <v>1056.1120000000001</v>
      </c>
      <c r="Q2149">
        <v>1079.4480000000001</v>
      </c>
      <c r="R2149">
        <v>20000</v>
      </c>
      <c r="S2149">
        <v>466720</v>
      </c>
      <c r="T2149">
        <v>100000</v>
      </c>
      <c r="U2149">
        <v>0</v>
      </c>
      <c r="V2149">
        <v>566720</v>
      </c>
      <c r="W2149">
        <v>1040</v>
      </c>
      <c r="X2149">
        <v>511842.46</v>
      </c>
      <c r="Y2149">
        <v>512882.46</v>
      </c>
      <c r="Z2149">
        <v>9.5</v>
      </c>
      <c r="AA2149">
        <v>3017923.6</v>
      </c>
      <c r="AB2149">
        <v>6024984.8219999997</v>
      </c>
      <c r="AC2149">
        <v>0.90500000000000003</v>
      </c>
      <c r="AD2149">
        <v>1.9964</v>
      </c>
      <c r="AE2149">
        <v>18.97</v>
      </c>
      <c r="AH2149">
        <v>0</v>
      </c>
      <c r="AI2149">
        <v>0</v>
      </c>
      <c r="AJ2149">
        <v>0</v>
      </c>
      <c r="AK2149">
        <v>4514</v>
      </c>
      <c r="AL2149">
        <v>0</v>
      </c>
    </row>
    <row r="2150" spans="1:38" hidden="1" x14ac:dyDescent="0.25">
      <c r="A2150">
        <v>5326</v>
      </c>
      <c r="B2150" t="s">
        <v>52</v>
      </c>
      <c r="C2150" t="s">
        <v>129</v>
      </c>
      <c r="D2150" t="s">
        <v>252</v>
      </c>
      <c r="E2150" t="s">
        <v>833</v>
      </c>
      <c r="F2150" t="s">
        <v>252</v>
      </c>
      <c r="H2150" t="s">
        <v>4713</v>
      </c>
      <c r="I2150" t="s">
        <v>43</v>
      </c>
      <c r="J2150" t="s">
        <v>4714</v>
      </c>
      <c r="K2150">
        <v>1025</v>
      </c>
      <c r="L2150">
        <v>1025</v>
      </c>
      <c r="M2150">
        <v>0</v>
      </c>
      <c r="N2150">
        <v>0</v>
      </c>
      <c r="O2150">
        <v>0</v>
      </c>
      <c r="P2150">
        <v>960.85400000000004</v>
      </c>
      <c r="Q2150">
        <v>984.053</v>
      </c>
      <c r="R2150">
        <v>10000</v>
      </c>
      <c r="S2150">
        <v>231990</v>
      </c>
      <c r="T2150">
        <v>0</v>
      </c>
      <c r="U2150">
        <v>0</v>
      </c>
      <c r="V2150">
        <v>231990</v>
      </c>
      <c r="W2150">
        <v>203326.5</v>
      </c>
      <c r="X2150">
        <v>0</v>
      </c>
      <c r="Y2150">
        <v>203326.5</v>
      </c>
      <c r="Z2150">
        <v>12.36</v>
      </c>
      <c r="AA2150">
        <v>1624842.81</v>
      </c>
      <c r="AB2150">
        <v>651153.81000000006</v>
      </c>
      <c r="AC2150">
        <v>0.87639999999999996</v>
      </c>
      <c r="AD2150">
        <v>0.4007</v>
      </c>
      <c r="AE2150">
        <v>4.95</v>
      </c>
      <c r="AH2150">
        <v>0</v>
      </c>
      <c r="AI2150">
        <v>0</v>
      </c>
      <c r="AJ2150">
        <v>0</v>
      </c>
      <c r="AK2150">
        <v>0</v>
      </c>
      <c r="AL2150">
        <v>0</v>
      </c>
    </row>
    <row r="2151" spans="1:38" hidden="1" x14ac:dyDescent="0.25">
      <c r="A2151">
        <v>5329</v>
      </c>
      <c r="B2151" t="s">
        <v>52</v>
      </c>
      <c r="C2151" t="s">
        <v>129</v>
      </c>
      <c r="D2151" t="s">
        <v>252</v>
      </c>
      <c r="E2151" t="s">
        <v>833</v>
      </c>
      <c r="F2151" t="s">
        <v>252</v>
      </c>
      <c r="H2151" t="s">
        <v>4715</v>
      </c>
      <c r="I2151" t="s">
        <v>43</v>
      </c>
      <c r="J2151" t="s">
        <v>4716</v>
      </c>
      <c r="K2151">
        <v>1043</v>
      </c>
      <c r="L2151">
        <v>1043</v>
      </c>
      <c r="M2151">
        <v>0</v>
      </c>
      <c r="N2151">
        <v>0</v>
      </c>
      <c r="O2151">
        <v>0</v>
      </c>
      <c r="P2151">
        <v>3011.17</v>
      </c>
      <c r="Q2151">
        <v>3158.66</v>
      </c>
      <c r="R2151">
        <v>1000</v>
      </c>
      <c r="S2151">
        <v>147490</v>
      </c>
      <c r="T2151">
        <v>0</v>
      </c>
      <c r="U2151">
        <v>0</v>
      </c>
      <c r="V2151">
        <v>147490</v>
      </c>
      <c r="W2151">
        <v>130291</v>
      </c>
      <c r="X2151">
        <v>0</v>
      </c>
      <c r="Y2151">
        <v>130291</v>
      </c>
      <c r="Z2151">
        <v>11.66</v>
      </c>
      <c r="AA2151">
        <v>1123658.44</v>
      </c>
      <c r="AB2151">
        <v>1009887.77</v>
      </c>
      <c r="AC2151">
        <v>0.88339999999999996</v>
      </c>
      <c r="AD2151">
        <v>0.89870000000000005</v>
      </c>
      <c r="AE2151">
        <v>10.48</v>
      </c>
      <c r="AH2151">
        <v>0</v>
      </c>
      <c r="AI2151">
        <v>0</v>
      </c>
      <c r="AJ2151">
        <v>0</v>
      </c>
      <c r="AK2151">
        <v>0</v>
      </c>
      <c r="AL2151">
        <v>0</v>
      </c>
    </row>
    <row r="2152" spans="1:38" hidden="1" x14ac:dyDescent="0.25">
      <c r="A2152">
        <v>5342</v>
      </c>
      <c r="B2152" t="s">
        <v>39</v>
      </c>
      <c r="C2152" t="s">
        <v>39</v>
      </c>
      <c r="D2152" t="s">
        <v>4717</v>
      </c>
      <c r="E2152" t="s">
        <v>4718</v>
      </c>
      <c r="F2152" t="s">
        <v>4717</v>
      </c>
      <c r="H2152" t="s">
        <v>4719</v>
      </c>
      <c r="I2152" t="s">
        <v>57</v>
      </c>
      <c r="J2152" t="s">
        <v>4720</v>
      </c>
      <c r="K2152">
        <v>21</v>
      </c>
      <c r="L2152">
        <v>21</v>
      </c>
      <c r="M2152">
        <v>0</v>
      </c>
      <c r="N2152">
        <v>21</v>
      </c>
      <c r="O2152">
        <v>0</v>
      </c>
      <c r="P2152">
        <v>57.000999999999998</v>
      </c>
      <c r="Q2152">
        <v>57.48</v>
      </c>
      <c r="R2152">
        <v>20000</v>
      </c>
      <c r="S2152">
        <v>9580</v>
      </c>
      <c r="T2152">
        <v>0</v>
      </c>
      <c r="U2152">
        <v>0</v>
      </c>
      <c r="V2152">
        <v>9580</v>
      </c>
      <c r="W2152">
        <v>0</v>
      </c>
      <c r="X2152">
        <v>8669.8979999999992</v>
      </c>
      <c r="Y2152">
        <v>8669.8979999999992</v>
      </c>
      <c r="Z2152">
        <v>9.5</v>
      </c>
      <c r="AA2152">
        <v>50892.37</v>
      </c>
      <c r="AB2152">
        <v>101784.67200000001</v>
      </c>
      <c r="AC2152">
        <v>0.90500000000000003</v>
      </c>
      <c r="AD2152">
        <v>2</v>
      </c>
      <c r="AE2152">
        <v>19</v>
      </c>
      <c r="AH2152">
        <v>0</v>
      </c>
      <c r="AI2152">
        <v>0</v>
      </c>
      <c r="AJ2152">
        <v>0</v>
      </c>
      <c r="AK2152">
        <v>153</v>
      </c>
      <c r="AL2152">
        <v>0</v>
      </c>
    </row>
    <row r="2153" spans="1:38" hidden="1" x14ac:dyDescent="0.25">
      <c r="A2153">
        <v>5343</v>
      </c>
      <c r="B2153" t="s">
        <v>39</v>
      </c>
      <c r="C2153" t="s">
        <v>39</v>
      </c>
      <c r="D2153" t="s">
        <v>4717</v>
      </c>
      <c r="E2153" t="s">
        <v>4718</v>
      </c>
      <c r="F2153" t="s">
        <v>4717</v>
      </c>
      <c r="H2153" t="s">
        <v>4721</v>
      </c>
      <c r="I2153" t="s">
        <v>57</v>
      </c>
      <c r="J2153" t="s">
        <v>4722</v>
      </c>
      <c r="K2153">
        <v>458</v>
      </c>
      <c r="L2153">
        <v>458</v>
      </c>
      <c r="M2153">
        <v>0</v>
      </c>
      <c r="N2153">
        <v>456</v>
      </c>
      <c r="O2153">
        <v>0</v>
      </c>
      <c r="P2153">
        <v>648.98500000000001</v>
      </c>
      <c r="Q2153">
        <v>667.23</v>
      </c>
      <c r="R2153">
        <v>20000</v>
      </c>
      <c r="S2153">
        <v>364900</v>
      </c>
      <c r="T2153">
        <v>0</v>
      </c>
      <c r="U2153">
        <v>0</v>
      </c>
      <c r="V2153">
        <v>364900</v>
      </c>
      <c r="W2153">
        <v>144</v>
      </c>
      <c r="X2153">
        <v>330089.14</v>
      </c>
      <c r="Y2153">
        <v>330233.14</v>
      </c>
      <c r="Z2153">
        <v>9.5</v>
      </c>
      <c r="AA2153">
        <v>1938986.04</v>
      </c>
      <c r="AB2153">
        <v>3876562.1889999998</v>
      </c>
      <c r="AC2153">
        <v>0.90500000000000003</v>
      </c>
      <c r="AD2153">
        <v>1.9993000000000001</v>
      </c>
      <c r="AE2153">
        <v>18.989999999999998</v>
      </c>
      <c r="AH2153">
        <v>0</v>
      </c>
      <c r="AI2153">
        <v>0</v>
      </c>
      <c r="AJ2153">
        <v>0</v>
      </c>
      <c r="AK2153">
        <v>2794.5</v>
      </c>
      <c r="AL2153">
        <v>0</v>
      </c>
    </row>
    <row r="2154" spans="1:38" hidden="1" x14ac:dyDescent="0.25">
      <c r="A2154">
        <v>5344</v>
      </c>
      <c r="B2154" t="s">
        <v>39</v>
      </c>
      <c r="C2154" t="s">
        <v>39</v>
      </c>
      <c r="D2154" t="s">
        <v>4717</v>
      </c>
      <c r="E2154" t="s">
        <v>4718</v>
      </c>
      <c r="F2154" t="s">
        <v>4717</v>
      </c>
      <c r="H2154" t="s">
        <v>4723</v>
      </c>
      <c r="I2154" t="s">
        <v>57</v>
      </c>
      <c r="J2154" t="s">
        <v>4724</v>
      </c>
      <c r="K2154">
        <v>153</v>
      </c>
      <c r="L2154">
        <v>153</v>
      </c>
      <c r="M2154">
        <v>0</v>
      </c>
      <c r="N2154">
        <v>153</v>
      </c>
      <c r="O2154">
        <v>0</v>
      </c>
      <c r="P2154">
        <v>430.87400000000002</v>
      </c>
      <c r="Q2154">
        <v>441.2</v>
      </c>
      <c r="R2154">
        <v>20000</v>
      </c>
      <c r="S2154">
        <v>206520</v>
      </c>
      <c r="T2154">
        <v>0</v>
      </c>
      <c r="U2154">
        <v>0</v>
      </c>
      <c r="V2154">
        <v>206520</v>
      </c>
      <c r="W2154">
        <v>0</v>
      </c>
      <c r="X2154">
        <v>186900.88</v>
      </c>
      <c r="Y2154">
        <v>186900.88</v>
      </c>
      <c r="Z2154">
        <v>9.5</v>
      </c>
      <c r="AA2154">
        <v>1097108.46</v>
      </c>
      <c r="AB2154">
        <v>2194216.6519999998</v>
      </c>
      <c r="AC2154">
        <v>0.90500000000000003</v>
      </c>
      <c r="AD2154">
        <v>2</v>
      </c>
      <c r="AE2154">
        <v>19</v>
      </c>
      <c r="AH2154">
        <v>0</v>
      </c>
      <c r="AI2154">
        <v>0</v>
      </c>
      <c r="AJ2154">
        <v>0</v>
      </c>
      <c r="AK2154">
        <v>1109</v>
      </c>
      <c r="AL2154">
        <v>0</v>
      </c>
    </row>
    <row r="2155" spans="1:38" hidden="1" x14ac:dyDescent="0.25">
      <c r="A2155">
        <v>5345</v>
      </c>
      <c r="B2155" t="s">
        <v>39</v>
      </c>
      <c r="C2155" t="s">
        <v>39</v>
      </c>
      <c r="D2155" t="s">
        <v>4717</v>
      </c>
      <c r="E2155" t="s">
        <v>4718</v>
      </c>
      <c r="F2155" t="s">
        <v>4717</v>
      </c>
      <c r="H2155" t="s">
        <v>4725</v>
      </c>
      <c r="I2155" t="s">
        <v>50</v>
      </c>
      <c r="J2155" t="s">
        <v>4726</v>
      </c>
      <c r="K2155">
        <v>3092</v>
      </c>
      <c r="L2155">
        <v>3092</v>
      </c>
      <c r="M2155">
        <v>0</v>
      </c>
      <c r="N2155">
        <v>383</v>
      </c>
      <c r="O2155">
        <v>0</v>
      </c>
      <c r="P2155">
        <v>1332.463</v>
      </c>
      <c r="Q2155">
        <v>1373.26</v>
      </c>
      <c r="R2155">
        <v>20000</v>
      </c>
      <c r="S2155">
        <v>815940</v>
      </c>
      <c r="T2155">
        <v>0</v>
      </c>
      <c r="U2155">
        <v>205000</v>
      </c>
      <c r="V2155">
        <v>643869.4</v>
      </c>
      <c r="W2155">
        <v>252463.67</v>
      </c>
      <c r="X2155">
        <v>327993.821</v>
      </c>
      <c r="Y2155">
        <v>580457.49100000004</v>
      </c>
      <c r="Z2155">
        <v>9.85</v>
      </c>
      <c r="AA2155">
        <v>4605282.96</v>
      </c>
      <c r="AB2155">
        <v>6853844.9220000003</v>
      </c>
      <c r="AC2155">
        <v>0.90149999999999997</v>
      </c>
      <c r="AD2155">
        <v>1.4883</v>
      </c>
      <c r="AE2155">
        <v>14.66</v>
      </c>
      <c r="AH2155">
        <v>32929.4</v>
      </c>
      <c r="AI2155">
        <v>0</v>
      </c>
      <c r="AJ2155">
        <v>0</v>
      </c>
      <c r="AK2155">
        <v>2954.5</v>
      </c>
      <c r="AL2155">
        <v>0</v>
      </c>
    </row>
    <row r="2156" spans="1:38" hidden="1" x14ac:dyDescent="0.25">
      <c r="A2156">
        <v>5350</v>
      </c>
      <c r="B2156" t="s">
        <v>39</v>
      </c>
      <c r="C2156" t="s">
        <v>39</v>
      </c>
      <c r="D2156" t="s">
        <v>4717</v>
      </c>
      <c r="E2156" t="s">
        <v>4718</v>
      </c>
      <c r="F2156" t="s">
        <v>4717</v>
      </c>
      <c r="H2156" t="s">
        <v>4727</v>
      </c>
      <c r="I2156" t="s">
        <v>50</v>
      </c>
      <c r="J2156" t="s">
        <v>4728</v>
      </c>
      <c r="K2156">
        <v>1573</v>
      </c>
      <c r="L2156">
        <v>1573</v>
      </c>
      <c r="M2156">
        <v>0</v>
      </c>
      <c r="N2156">
        <v>1</v>
      </c>
      <c r="O2156">
        <v>0</v>
      </c>
      <c r="P2156">
        <v>1157.6099999999999</v>
      </c>
      <c r="Q2156">
        <v>1168.33</v>
      </c>
      <c r="R2156">
        <v>20000</v>
      </c>
      <c r="S2156">
        <v>214400</v>
      </c>
      <c r="T2156">
        <v>0</v>
      </c>
      <c r="U2156">
        <v>87000</v>
      </c>
      <c r="V2156">
        <v>127400</v>
      </c>
      <c r="W2156">
        <v>115742</v>
      </c>
      <c r="X2156">
        <v>1014.992</v>
      </c>
      <c r="Y2156">
        <v>116756.992</v>
      </c>
      <c r="Z2156">
        <v>8.35</v>
      </c>
      <c r="AA2156">
        <v>1293529.55</v>
      </c>
      <c r="AB2156">
        <v>1328266.5530000001</v>
      </c>
      <c r="AC2156">
        <v>0.91649999999999998</v>
      </c>
      <c r="AD2156">
        <v>1.0268999999999999</v>
      </c>
      <c r="AE2156">
        <v>8.57</v>
      </c>
      <c r="AH2156">
        <v>0</v>
      </c>
      <c r="AI2156">
        <v>0</v>
      </c>
      <c r="AJ2156">
        <v>0</v>
      </c>
      <c r="AK2156">
        <v>8</v>
      </c>
      <c r="AL2156">
        <v>0</v>
      </c>
    </row>
    <row r="2157" spans="1:38" hidden="1" x14ac:dyDescent="0.25">
      <c r="A2157">
        <v>5351</v>
      </c>
      <c r="B2157" t="s">
        <v>39</v>
      </c>
      <c r="C2157" t="s">
        <v>39</v>
      </c>
      <c r="D2157" t="s">
        <v>4717</v>
      </c>
      <c r="E2157" t="s">
        <v>4718</v>
      </c>
      <c r="F2157" t="s">
        <v>4717</v>
      </c>
      <c r="H2157" t="s">
        <v>4729</v>
      </c>
      <c r="I2157" t="s">
        <v>50</v>
      </c>
      <c r="J2157" t="s">
        <v>4730</v>
      </c>
      <c r="K2157">
        <v>5745</v>
      </c>
      <c r="L2157">
        <v>5745</v>
      </c>
      <c r="M2157">
        <v>0</v>
      </c>
      <c r="N2157">
        <v>111</v>
      </c>
      <c r="O2157">
        <v>0</v>
      </c>
      <c r="P2157">
        <v>1462.9269999999999</v>
      </c>
      <c r="Q2157">
        <v>1494.03</v>
      </c>
      <c r="R2157">
        <v>20000</v>
      </c>
      <c r="S2157">
        <v>622060</v>
      </c>
      <c r="T2157">
        <v>0</v>
      </c>
      <c r="U2157">
        <v>0</v>
      </c>
      <c r="V2157">
        <v>622060</v>
      </c>
      <c r="W2157">
        <v>472357.3</v>
      </c>
      <c r="X2157">
        <v>97772.495999999999</v>
      </c>
      <c r="Y2157">
        <v>570129.79599999997</v>
      </c>
      <c r="Z2157">
        <v>8.35</v>
      </c>
      <c r="AA2157">
        <v>5711239.2199999997</v>
      </c>
      <c r="AB2157">
        <v>6394196.0010000002</v>
      </c>
      <c r="AC2157">
        <v>0.91649999999999998</v>
      </c>
      <c r="AD2157">
        <v>1.1195999999999999</v>
      </c>
      <c r="AE2157">
        <v>9.35</v>
      </c>
      <c r="AH2157">
        <v>0</v>
      </c>
      <c r="AI2157">
        <v>0</v>
      </c>
      <c r="AJ2157">
        <v>0</v>
      </c>
      <c r="AK2157">
        <v>880</v>
      </c>
      <c r="AL2157">
        <v>0</v>
      </c>
    </row>
    <row r="2158" spans="1:38" hidden="1" x14ac:dyDescent="0.25">
      <c r="A2158">
        <v>5352</v>
      </c>
      <c r="B2158" t="s">
        <v>39</v>
      </c>
      <c r="C2158" t="s">
        <v>39</v>
      </c>
      <c r="D2158" t="s">
        <v>4717</v>
      </c>
      <c r="E2158" t="s">
        <v>4718</v>
      </c>
      <c r="F2158" t="s">
        <v>4717</v>
      </c>
      <c r="H2158" t="s">
        <v>4731</v>
      </c>
      <c r="I2158" t="s">
        <v>378</v>
      </c>
      <c r="J2158" t="s">
        <v>4732</v>
      </c>
      <c r="K2158">
        <v>470</v>
      </c>
      <c r="L2158">
        <v>470</v>
      </c>
      <c r="M2158">
        <v>0</v>
      </c>
      <c r="N2158">
        <v>20</v>
      </c>
      <c r="O2158">
        <v>0</v>
      </c>
      <c r="P2158">
        <v>827.70399999999995</v>
      </c>
      <c r="Q2158">
        <v>849.09</v>
      </c>
      <c r="R2158">
        <v>20000</v>
      </c>
      <c r="S2158">
        <v>427720</v>
      </c>
      <c r="T2158">
        <v>0</v>
      </c>
      <c r="U2158">
        <v>188000</v>
      </c>
      <c r="V2158">
        <v>239720</v>
      </c>
      <c r="W2158">
        <v>197169</v>
      </c>
      <c r="X2158">
        <v>20046.092000000001</v>
      </c>
      <c r="Y2158">
        <v>217215.092</v>
      </c>
      <c r="Z2158">
        <v>9.39</v>
      </c>
      <c r="AA2158">
        <v>2200294.5299999998</v>
      </c>
      <c r="AB2158">
        <v>2319807.52</v>
      </c>
      <c r="AC2158">
        <v>0.90610000000000002</v>
      </c>
      <c r="AD2158">
        <v>1.0543</v>
      </c>
      <c r="AE2158">
        <v>9.9</v>
      </c>
      <c r="AH2158">
        <v>0</v>
      </c>
      <c r="AI2158">
        <v>0</v>
      </c>
      <c r="AJ2158">
        <v>0</v>
      </c>
      <c r="AK2158">
        <v>158</v>
      </c>
      <c r="AL2158">
        <v>0</v>
      </c>
    </row>
    <row r="2159" spans="1:38" hidden="1" x14ac:dyDescent="0.25">
      <c r="A2159">
        <v>5380</v>
      </c>
      <c r="B2159" t="s">
        <v>52</v>
      </c>
      <c r="C2159" t="s">
        <v>52</v>
      </c>
      <c r="D2159" t="s">
        <v>112</v>
      </c>
      <c r="E2159" t="s">
        <v>213</v>
      </c>
      <c r="F2159" t="s">
        <v>112</v>
      </c>
      <c r="H2159" t="s">
        <v>4733</v>
      </c>
      <c r="I2159" t="s">
        <v>43</v>
      </c>
      <c r="J2159" t="s">
        <v>4734</v>
      </c>
      <c r="K2159">
        <v>1434</v>
      </c>
      <c r="L2159">
        <v>1434</v>
      </c>
      <c r="M2159">
        <v>0</v>
      </c>
      <c r="N2159">
        <v>0</v>
      </c>
      <c r="O2159">
        <v>0</v>
      </c>
      <c r="P2159">
        <v>2037.1379999999999</v>
      </c>
      <c r="Q2159">
        <v>2058.848</v>
      </c>
      <c r="R2159">
        <v>20000</v>
      </c>
      <c r="S2159">
        <v>434200</v>
      </c>
      <c r="T2159">
        <v>0</v>
      </c>
      <c r="U2159">
        <v>100000</v>
      </c>
      <c r="V2159">
        <v>334200</v>
      </c>
      <c r="W2159">
        <v>299159.84999999998</v>
      </c>
      <c r="X2159">
        <v>0</v>
      </c>
      <c r="Y2159">
        <v>299159.84999999998</v>
      </c>
      <c r="Z2159">
        <v>10.48</v>
      </c>
      <c r="AA2159">
        <v>4476088.53</v>
      </c>
      <c r="AB2159">
        <v>5373267.75</v>
      </c>
      <c r="AC2159">
        <v>0.8952</v>
      </c>
      <c r="AD2159">
        <v>1.2003999999999999</v>
      </c>
      <c r="AE2159">
        <v>12.58</v>
      </c>
      <c r="AH2159">
        <v>0</v>
      </c>
      <c r="AI2159">
        <v>0</v>
      </c>
      <c r="AJ2159">
        <v>0</v>
      </c>
      <c r="AK2159">
        <v>0</v>
      </c>
      <c r="AL2159">
        <v>0</v>
      </c>
    </row>
    <row r="2160" spans="1:38" hidden="1" x14ac:dyDescent="0.25">
      <c r="A2160">
        <v>5388</v>
      </c>
      <c r="B2160" t="s">
        <v>52</v>
      </c>
      <c r="C2160" t="s">
        <v>52</v>
      </c>
      <c r="D2160" t="s">
        <v>112</v>
      </c>
      <c r="E2160" t="s">
        <v>200</v>
      </c>
      <c r="F2160" t="s">
        <v>112</v>
      </c>
      <c r="H2160" t="s">
        <v>4735</v>
      </c>
      <c r="I2160" t="s">
        <v>43</v>
      </c>
      <c r="J2160" t="s">
        <v>4736</v>
      </c>
      <c r="K2160">
        <v>1923</v>
      </c>
      <c r="L2160">
        <v>1923</v>
      </c>
      <c r="M2160">
        <v>0</v>
      </c>
      <c r="N2160">
        <v>1</v>
      </c>
      <c r="O2160">
        <v>0</v>
      </c>
      <c r="P2160">
        <v>1701.8910000000001</v>
      </c>
      <c r="Q2160">
        <v>1740.2449999999999</v>
      </c>
      <c r="R2160">
        <v>10000</v>
      </c>
      <c r="S2160">
        <v>383540</v>
      </c>
      <c r="T2160">
        <v>0</v>
      </c>
      <c r="U2160">
        <v>0</v>
      </c>
      <c r="V2160">
        <v>383540</v>
      </c>
      <c r="W2160">
        <v>346875.8</v>
      </c>
      <c r="X2160">
        <v>1205.19</v>
      </c>
      <c r="Y2160">
        <v>348080.99</v>
      </c>
      <c r="Z2160">
        <v>9.25</v>
      </c>
      <c r="AA2160">
        <v>3344642.29</v>
      </c>
      <c r="AB2160">
        <v>2821617.6850000001</v>
      </c>
      <c r="AC2160">
        <v>0.90749999999999997</v>
      </c>
      <c r="AD2160">
        <v>0.84360000000000002</v>
      </c>
      <c r="AE2160">
        <v>7.8</v>
      </c>
      <c r="AH2160">
        <v>0</v>
      </c>
      <c r="AI2160">
        <v>0</v>
      </c>
      <c r="AJ2160">
        <v>0</v>
      </c>
      <c r="AK2160">
        <v>10</v>
      </c>
      <c r="AL2160">
        <v>0</v>
      </c>
    </row>
    <row r="2161" spans="1:38" hidden="1" x14ac:dyDescent="0.25">
      <c r="A2161">
        <v>5389</v>
      </c>
      <c r="B2161" t="s">
        <v>52</v>
      </c>
      <c r="C2161" t="s">
        <v>52</v>
      </c>
      <c r="D2161" t="s">
        <v>112</v>
      </c>
      <c r="E2161" t="s">
        <v>200</v>
      </c>
      <c r="F2161" t="s">
        <v>112</v>
      </c>
      <c r="H2161" t="s">
        <v>4737</v>
      </c>
      <c r="I2161" t="s">
        <v>43</v>
      </c>
      <c r="J2161" t="s">
        <v>4738</v>
      </c>
      <c r="K2161">
        <v>2459</v>
      </c>
      <c r="L2161">
        <v>2459</v>
      </c>
      <c r="M2161">
        <v>0</v>
      </c>
      <c r="N2161">
        <v>0</v>
      </c>
      <c r="O2161">
        <v>0</v>
      </c>
      <c r="P2161">
        <v>1595.549</v>
      </c>
      <c r="Q2161">
        <v>1615.229</v>
      </c>
      <c r="R2161">
        <v>20000</v>
      </c>
      <c r="S2161">
        <v>393600</v>
      </c>
      <c r="T2161">
        <v>139140</v>
      </c>
      <c r="U2161">
        <v>0</v>
      </c>
      <c r="V2161">
        <v>532740</v>
      </c>
      <c r="W2161">
        <v>478929.1</v>
      </c>
      <c r="X2161">
        <v>0</v>
      </c>
      <c r="Y2161">
        <v>478929.1</v>
      </c>
      <c r="Z2161">
        <v>10.1</v>
      </c>
      <c r="AA2161">
        <v>4697389.04</v>
      </c>
      <c r="AB2161">
        <v>7853472.21</v>
      </c>
      <c r="AC2161">
        <v>0.89900000000000002</v>
      </c>
      <c r="AD2161">
        <v>1.6718999999999999</v>
      </c>
      <c r="AE2161">
        <v>16.89</v>
      </c>
      <c r="AH2161">
        <v>0</v>
      </c>
      <c r="AI2161">
        <v>0</v>
      </c>
      <c r="AJ2161">
        <v>0</v>
      </c>
      <c r="AK2161">
        <v>0</v>
      </c>
      <c r="AL2161">
        <v>0</v>
      </c>
    </row>
    <row r="2162" spans="1:38" hidden="1" x14ac:dyDescent="0.25">
      <c r="A2162">
        <v>5396</v>
      </c>
      <c r="B2162" t="s">
        <v>52</v>
      </c>
      <c r="C2162" t="s">
        <v>52</v>
      </c>
      <c r="D2162" t="s">
        <v>112</v>
      </c>
      <c r="E2162" t="s">
        <v>1521</v>
      </c>
      <c r="F2162" t="s">
        <v>112</v>
      </c>
      <c r="H2162" t="s">
        <v>4739</v>
      </c>
      <c r="I2162" t="s">
        <v>43</v>
      </c>
      <c r="J2162" t="s">
        <v>4740</v>
      </c>
      <c r="K2162">
        <v>2405</v>
      </c>
      <c r="L2162">
        <v>2405</v>
      </c>
      <c r="M2162">
        <v>0</v>
      </c>
      <c r="N2162">
        <v>7</v>
      </c>
      <c r="O2162">
        <v>0</v>
      </c>
      <c r="P2162">
        <v>886.37</v>
      </c>
      <c r="Q2162">
        <v>913.25400000000002</v>
      </c>
      <c r="R2162">
        <v>20000</v>
      </c>
      <c r="S2162">
        <v>537680</v>
      </c>
      <c r="T2162">
        <v>0</v>
      </c>
      <c r="U2162">
        <v>0</v>
      </c>
      <c r="V2162">
        <v>537680</v>
      </c>
      <c r="W2162">
        <v>474308.35</v>
      </c>
      <c r="X2162">
        <v>8436.33</v>
      </c>
      <c r="Y2162">
        <v>482744.68</v>
      </c>
      <c r="Z2162">
        <v>10.220000000000001</v>
      </c>
      <c r="AA2162">
        <v>4377955.87</v>
      </c>
      <c r="AB2162">
        <v>6275738.7649999997</v>
      </c>
      <c r="AC2162">
        <v>0.89780000000000004</v>
      </c>
      <c r="AD2162">
        <v>1.4335</v>
      </c>
      <c r="AE2162">
        <v>14.65</v>
      </c>
      <c r="AH2162">
        <v>0</v>
      </c>
      <c r="AI2162">
        <v>0</v>
      </c>
      <c r="AJ2162">
        <v>0</v>
      </c>
      <c r="AK2162">
        <v>70</v>
      </c>
      <c r="AL2162">
        <v>0</v>
      </c>
    </row>
    <row r="2163" spans="1:38" hidden="1" x14ac:dyDescent="0.25">
      <c r="A2163">
        <v>5416</v>
      </c>
      <c r="B2163" t="s">
        <v>52</v>
      </c>
      <c r="C2163" t="s">
        <v>52</v>
      </c>
      <c r="D2163" t="s">
        <v>112</v>
      </c>
      <c r="E2163" t="s">
        <v>1528</v>
      </c>
      <c r="F2163" t="s">
        <v>112</v>
      </c>
      <c r="H2163" t="s">
        <v>4741</v>
      </c>
      <c r="I2163" t="s">
        <v>57</v>
      </c>
      <c r="J2163" t="s">
        <v>4742</v>
      </c>
      <c r="K2163">
        <v>413</v>
      </c>
      <c r="L2163">
        <v>413</v>
      </c>
      <c r="M2163">
        <v>0</v>
      </c>
      <c r="N2163">
        <v>399</v>
      </c>
      <c r="O2163">
        <v>0</v>
      </c>
      <c r="P2163">
        <v>1095.0129999999999</v>
      </c>
      <c r="Q2163">
        <v>1123.0740000000001</v>
      </c>
      <c r="R2163">
        <v>20000</v>
      </c>
      <c r="S2163">
        <v>561220</v>
      </c>
      <c r="T2163">
        <v>0</v>
      </c>
      <c r="U2163">
        <v>0</v>
      </c>
      <c r="V2163">
        <v>561220</v>
      </c>
      <c r="W2163">
        <v>197</v>
      </c>
      <c r="X2163">
        <v>508984.35</v>
      </c>
      <c r="Y2163">
        <v>509181.35</v>
      </c>
      <c r="Z2163">
        <v>9.27</v>
      </c>
      <c r="AA2163">
        <v>2991096.68</v>
      </c>
      <c r="AB2163">
        <v>5970933.9479999999</v>
      </c>
      <c r="AC2163">
        <v>0.9073</v>
      </c>
      <c r="AD2163">
        <v>1.9962</v>
      </c>
      <c r="AE2163">
        <v>18.5</v>
      </c>
      <c r="AH2163">
        <v>0</v>
      </c>
      <c r="AI2163">
        <v>0</v>
      </c>
      <c r="AJ2163">
        <v>0</v>
      </c>
      <c r="AK2163">
        <v>3980</v>
      </c>
      <c r="AL2163">
        <v>0</v>
      </c>
    </row>
    <row r="2164" spans="1:38" hidden="1" x14ac:dyDescent="0.25">
      <c r="A2164">
        <v>5429</v>
      </c>
      <c r="B2164" t="s">
        <v>45</v>
      </c>
      <c r="C2164" t="s">
        <v>453</v>
      </c>
      <c r="D2164" t="s">
        <v>771</v>
      </c>
      <c r="E2164" t="s">
        <v>1852</v>
      </c>
      <c r="F2164" t="s">
        <v>771</v>
      </c>
      <c r="H2164" t="s">
        <v>4743</v>
      </c>
      <c r="I2164" t="s">
        <v>57</v>
      </c>
      <c r="J2164" t="s">
        <v>4744</v>
      </c>
      <c r="K2164">
        <v>286</v>
      </c>
      <c r="L2164">
        <v>286</v>
      </c>
      <c r="M2164">
        <v>0</v>
      </c>
      <c r="N2164">
        <v>285</v>
      </c>
      <c r="O2164">
        <v>0</v>
      </c>
      <c r="P2164">
        <v>434.23200000000003</v>
      </c>
      <c r="Q2164">
        <v>448.83100000000002</v>
      </c>
      <c r="R2164">
        <v>40000</v>
      </c>
      <c r="S2164">
        <v>583960</v>
      </c>
      <c r="T2164">
        <v>0</v>
      </c>
      <c r="U2164">
        <v>128000</v>
      </c>
      <c r="V2164">
        <v>455960</v>
      </c>
      <c r="W2164">
        <v>100</v>
      </c>
      <c r="X2164">
        <v>412543.58399999997</v>
      </c>
      <c r="Y2164">
        <v>412643.58399999997</v>
      </c>
      <c r="Z2164">
        <v>9.5</v>
      </c>
      <c r="AA2164">
        <v>2422459.61</v>
      </c>
      <c r="AB2164">
        <v>2421630.61</v>
      </c>
      <c r="AC2164">
        <v>0.90500000000000003</v>
      </c>
      <c r="AD2164">
        <v>0.99970000000000003</v>
      </c>
      <c r="AE2164">
        <v>9.5</v>
      </c>
      <c r="AH2164">
        <v>0</v>
      </c>
      <c r="AI2164">
        <v>0</v>
      </c>
      <c r="AJ2164">
        <v>0</v>
      </c>
      <c r="AK2164">
        <v>2073</v>
      </c>
      <c r="AL2164">
        <v>0</v>
      </c>
    </row>
    <row r="2165" spans="1:38" hidden="1" x14ac:dyDescent="0.25">
      <c r="A2165">
        <v>5459</v>
      </c>
      <c r="B2165" t="s">
        <v>52</v>
      </c>
      <c r="C2165" t="s">
        <v>52</v>
      </c>
      <c r="D2165" t="s">
        <v>139</v>
      </c>
      <c r="E2165" t="s">
        <v>221</v>
      </c>
      <c r="F2165" t="s">
        <v>139</v>
      </c>
      <c r="H2165" t="s">
        <v>4745</v>
      </c>
      <c r="I2165" t="s">
        <v>50</v>
      </c>
      <c r="J2165" t="s">
        <v>4746</v>
      </c>
      <c r="K2165">
        <v>1231</v>
      </c>
      <c r="L2165">
        <v>1231</v>
      </c>
      <c r="M2165">
        <v>0</v>
      </c>
      <c r="N2165">
        <v>93</v>
      </c>
      <c r="O2165">
        <v>0</v>
      </c>
      <c r="P2165">
        <v>1426.758</v>
      </c>
      <c r="Q2165">
        <v>1459.192</v>
      </c>
      <c r="R2165">
        <v>20000</v>
      </c>
      <c r="S2165">
        <v>648680</v>
      </c>
      <c r="T2165">
        <v>93500</v>
      </c>
      <c r="U2165">
        <v>0</v>
      </c>
      <c r="V2165">
        <v>742180</v>
      </c>
      <c r="W2165">
        <v>562992.94999999995</v>
      </c>
      <c r="X2165">
        <v>112374.69</v>
      </c>
      <c r="Y2165">
        <v>675367.64</v>
      </c>
      <c r="Z2165">
        <v>9</v>
      </c>
      <c r="AA2165">
        <v>5114234.87</v>
      </c>
      <c r="AB2165">
        <v>2449189.3509999998</v>
      </c>
      <c r="AC2165">
        <v>0.91</v>
      </c>
      <c r="AD2165">
        <v>0.47889999999999999</v>
      </c>
      <c r="AE2165">
        <v>4.3099999999999996</v>
      </c>
      <c r="AH2165">
        <v>0</v>
      </c>
      <c r="AI2165">
        <v>0</v>
      </c>
      <c r="AJ2165">
        <v>0</v>
      </c>
      <c r="AK2165">
        <v>930</v>
      </c>
      <c r="AL2165">
        <v>0</v>
      </c>
    </row>
    <row r="2166" spans="1:38" hidden="1" x14ac:dyDescent="0.25">
      <c r="A2166">
        <v>5461</v>
      </c>
      <c r="B2166" t="s">
        <v>52</v>
      </c>
      <c r="C2166" t="s">
        <v>52</v>
      </c>
      <c r="D2166" t="s">
        <v>139</v>
      </c>
      <c r="E2166" t="s">
        <v>1065</v>
      </c>
      <c r="F2166" t="s">
        <v>139</v>
      </c>
      <c r="H2166" t="s">
        <v>4747</v>
      </c>
      <c r="I2166" t="s">
        <v>57</v>
      </c>
      <c r="J2166" t="s">
        <v>4748</v>
      </c>
      <c r="K2166">
        <v>313</v>
      </c>
      <c r="L2166">
        <v>313</v>
      </c>
      <c r="M2166">
        <v>0</v>
      </c>
      <c r="N2166">
        <v>313</v>
      </c>
      <c r="O2166">
        <v>0</v>
      </c>
      <c r="P2166">
        <v>10354.6</v>
      </c>
      <c r="Q2166">
        <v>10501.6</v>
      </c>
      <c r="R2166">
        <v>3000</v>
      </c>
      <c r="S2166">
        <v>441000</v>
      </c>
      <c r="T2166">
        <v>0</v>
      </c>
      <c r="U2166">
        <v>0</v>
      </c>
      <c r="V2166">
        <v>441000</v>
      </c>
      <c r="W2166">
        <v>0</v>
      </c>
      <c r="X2166">
        <v>399106.3</v>
      </c>
      <c r="Y2166">
        <v>399106.3</v>
      </c>
      <c r="Z2166">
        <v>9.5</v>
      </c>
      <c r="AA2166">
        <v>2342754.92</v>
      </c>
      <c r="AB2166">
        <v>4685508.9009999996</v>
      </c>
      <c r="AC2166">
        <v>0.90500000000000003</v>
      </c>
      <c r="AD2166">
        <v>2</v>
      </c>
      <c r="AE2166">
        <v>19</v>
      </c>
      <c r="AH2166">
        <v>0</v>
      </c>
      <c r="AI2166">
        <v>0</v>
      </c>
      <c r="AJ2166">
        <v>0</v>
      </c>
      <c r="AK2166">
        <v>3130</v>
      </c>
      <c r="AL2166">
        <v>0</v>
      </c>
    </row>
    <row r="2167" spans="1:38" hidden="1" x14ac:dyDescent="0.25">
      <c r="A2167">
        <v>5464</v>
      </c>
      <c r="B2167" t="s">
        <v>52</v>
      </c>
      <c r="C2167" t="s">
        <v>52</v>
      </c>
      <c r="D2167" t="s">
        <v>139</v>
      </c>
      <c r="E2167" t="s">
        <v>1698</v>
      </c>
      <c r="F2167" t="s">
        <v>139</v>
      </c>
      <c r="H2167" t="s">
        <v>4749</v>
      </c>
      <c r="I2167" t="s">
        <v>43</v>
      </c>
      <c r="J2167" t="s">
        <v>4750</v>
      </c>
      <c r="K2167">
        <v>1849</v>
      </c>
      <c r="L2167">
        <v>1849</v>
      </c>
      <c r="M2167">
        <v>0</v>
      </c>
      <c r="N2167">
        <v>0</v>
      </c>
      <c r="O2167">
        <v>0</v>
      </c>
      <c r="P2167">
        <v>1882.809</v>
      </c>
      <c r="Q2167">
        <v>1909.0450000000001</v>
      </c>
      <c r="R2167">
        <v>10000</v>
      </c>
      <c r="S2167">
        <v>262360</v>
      </c>
      <c r="T2167">
        <v>0</v>
      </c>
      <c r="U2167">
        <v>0</v>
      </c>
      <c r="V2167">
        <v>262360</v>
      </c>
      <c r="W2167">
        <v>240374</v>
      </c>
      <c r="X2167">
        <v>0</v>
      </c>
      <c r="Y2167">
        <v>240374</v>
      </c>
      <c r="Z2167">
        <v>8.3800000000000008</v>
      </c>
      <c r="AA2167">
        <v>2815989.17</v>
      </c>
      <c r="AB2167">
        <v>2768017.91</v>
      </c>
      <c r="AC2167">
        <v>0.91620000000000001</v>
      </c>
      <c r="AD2167">
        <v>0.98299999999999998</v>
      </c>
      <c r="AE2167">
        <v>8.24</v>
      </c>
      <c r="AH2167">
        <v>0</v>
      </c>
      <c r="AI2167">
        <v>0</v>
      </c>
      <c r="AJ2167">
        <v>0</v>
      </c>
      <c r="AK2167">
        <v>0</v>
      </c>
      <c r="AL2167">
        <v>0</v>
      </c>
    </row>
    <row r="2168" spans="1:38" hidden="1" x14ac:dyDescent="0.25">
      <c r="A2168">
        <v>5465</v>
      </c>
      <c r="B2168" t="s">
        <v>52</v>
      </c>
      <c r="C2168" t="s">
        <v>52</v>
      </c>
      <c r="D2168" t="s">
        <v>139</v>
      </c>
      <c r="E2168" t="s">
        <v>892</v>
      </c>
      <c r="F2168" t="s">
        <v>139</v>
      </c>
      <c r="H2168" t="s">
        <v>4751</v>
      </c>
      <c r="I2168" t="s">
        <v>57</v>
      </c>
      <c r="J2168" t="s">
        <v>4752</v>
      </c>
      <c r="K2168">
        <v>398</v>
      </c>
      <c r="L2168">
        <v>398</v>
      </c>
      <c r="M2168">
        <v>0</v>
      </c>
      <c r="N2168">
        <v>398</v>
      </c>
      <c r="O2168">
        <v>0</v>
      </c>
      <c r="P2168">
        <v>23130.94</v>
      </c>
      <c r="Q2168">
        <v>23626.94</v>
      </c>
      <c r="R2168">
        <v>1000</v>
      </c>
      <c r="S2168">
        <v>496000</v>
      </c>
      <c r="T2168">
        <v>0</v>
      </c>
      <c r="U2168">
        <v>0</v>
      </c>
      <c r="V2168">
        <v>496000</v>
      </c>
      <c r="W2168">
        <v>0</v>
      </c>
      <c r="X2168">
        <v>448880.32</v>
      </c>
      <c r="Y2168">
        <v>448880.32</v>
      </c>
      <c r="Z2168">
        <v>9.5</v>
      </c>
      <c r="AA2168">
        <v>2634927.16</v>
      </c>
      <c r="AB2168">
        <v>5269854.7180000003</v>
      </c>
      <c r="AC2168">
        <v>0.90500000000000003</v>
      </c>
      <c r="AD2168">
        <v>2</v>
      </c>
      <c r="AE2168">
        <v>19</v>
      </c>
      <c r="AH2168">
        <v>0</v>
      </c>
      <c r="AI2168">
        <v>0</v>
      </c>
      <c r="AJ2168">
        <v>0</v>
      </c>
      <c r="AK2168">
        <v>3980</v>
      </c>
      <c r="AL2168">
        <v>0</v>
      </c>
    </row>
    <row r="2169" spans="1:38" hidden="1" x14ac:dyDescent="0.25">
      <c r="A2169">
        <v>5475</v>
      </c>
      <c r="B2169" t="s">
        <v>45</v>
      </c>
      <c r="C2169" t="s">
        <v>45</v>
      </c>
      <c r="D2169" t="s">
        <v>581</v>
      </c>
      <c r="E2169" t="s">
        <v>582</v>
      </c>
      <c r="F2169" t="s">
        <v>581</v>
      </c>
      <c r="H2169" t="s">
        <v>4753</v>
      </c>
      <c r="I2169" t="s">
        <v>50</v>
      </c>
      <c r="J2169" t="s">
        <v>4754</v>
      </c>
      <c r="K2169">
        <v>66</v>
      </c>
      <c r="L2169">
        <v>66</v>
      </c>
      <c r="M2169">
        <v>0</v>
      </c>
      <c r="N2169">
        <v>4</v>
      </c>
      <c r="O2169">
        <v>0</v>
      </c>
      <c r="P2169">
        <v>7063.8</v>
      </c>
      <c r="Q2169">
        <v>7299.8</v>
      </c>
      <c r="R2169">
        <v>2000</v>
      </c>
      <c r="S2169">
        <v>472000</v>
      </c>
      <c r="T2169">
        <v>0</v>
      </c>
      <c r="U2169">
        <v>54000</v>
      </c>
      <c r="V2169">
        <v>418000</v>
      </c>
      <c r="W2169">
        <v>377050.1</v>
      </c>
      <c r="X2169">
        <v>4303.9430000000002</v>
      </c>
      <c r="Y2169">
        <v>381354.04300000001</v>
      </c>
      <c r="Z2169">
        <v>8.77</v>
      </c>
      <c r="AA2169">
        <v>3729889.32</v>
      </c>
      <c r="AB2169">
        <v>3817732.4619999998</v>
      </c>
      <c r="AC2169">
        <v>0.9123</v>
      </c>
      <c r="AD2169">
        <v>1.0236000000000001</v>
      </c>
      <c r="AE2169">
        <v>8.98</v>
      </c>
      <c r="AH2169">
        <v>0</v>
      </c>
      <c r="AI2169">
        <v>0</v>
      </c>
      <c r="AJ2169">
        <v>0</v>
      </c>
      <c r="AK2169">
        <v>32.5</v>
      </c>
      <c r="AL2169">
        <v>0</v>
      </c>
    </row>
    <row r="2170" spans="1:38" hidden="1" x14ac:dyDescent="0.25">
      <c r="A2170">
        <v>5482</v>
      </c>
      <c r="B2170" t="s">
        <v>45</v>
      </c>
      <c r="C2170" t="s">
        <v>45</v>
      </c>
      <c r="D2170" t="s">
        <v>581</v>
      </c>
      <c r="E2170" t="s">
        <v>582</v>
      </c>
      <c r="F2170" t="s">
        <v>581</v>
      </c>
      <c r="H2170" t="s">
        <v>4755</v>
      </c>
      <c r="I2170" t="s">
        <v>79</v>
      </c>
      <c r="J2170" t="s">
        <v>4756</v>
      </c>
      <c r="K2170">
        <v>150</v>
      </c>
      <c r="L2170">
        <v>150</v>
      </c>
      <c r="M2170">
        <v>0</v>
      </c>
      <c r="N2170">
        <v>0</v>
      </c>
      <c r="O2170">
        <v>0</v>
      </c>
      <c r="P2170">
        <v>2083.625</v>
      </c>
      <c r="Q2170">
        <v>2124.8629999999998</v>
      </c>
      <c r="R2170">
        <v>40000</v>
      </c>
      <c r="S2170">
        <v>1649520</v>
      </c>
      <c r="T2170">
        <v>200000</v>
      </c>
      <c r="U2170">
        <v>0</v>
      </c>
      <c r="V2170">
        <v>1849520</v>
      </c>
      <c r="W2170">
        <v>1837752.9</v>
      </c>
      <c r="X2170">
        <v>0</v>
      </c>
      <c r="Y2170">
        <v>1837752.9</v>
      </c>
      <c r="Z2170">
        <v>0.64</v>
      </c>
      <c r="AA2170">
        <v>12355917.310000001</v>
      </c>
      <c r="AB2170">
        <v>12488903.529999999</v>
      </c>
      <c r="AC2170">
        <v>0.99360000000000004</v>
      </c>
      <c r="AD2170">
        <v>1.0107999999999999</v>
      </c>
      <c r="AE2170">
        <v>0.65</v>
      </c>
      <c r="AH2170">
        <v>0</v>
      </c>
      <c r="AI2170">
        <v>0</v>
      </c>
      <c r="AJ2170">
        <v>0</v>
      </c>
      <c r="AK2170">
        <v>0</v>
      </c>
      <c r="AL2170">
        <v>0</v>
      </c>
    </row>
    <row r="2171" spans="1:38" hidden="1" x14ac:dyDescent="0.25">
      <c r="A2171">
        <v>5484</v>
      </c>
      <c r="B2171" t="s">
        <v>45</v>
      </c>
      <c r="C2171" t="s">
        <v>45</v>
      </c>
      <c r="D2171" t="s">
        <v>581</v>
      </c>
      <c r="E2171" t="s">
        <v>1288</v>
      </c>
      <c r="F2171" t="s">
        <v>581</v>
      </c>
      <c r="H2171" t="s">
        <v>1241</v>
      </c>
      <c r="I2171" t="s">
        <v>50</v>
      </c>
      <c r="J2171" t="s">
        <v>4757</v>
      </c>
      <c r="K2171">
        <v>467</v>
      </c>
      <c r="L2171">
        <v>467</v>
      </c>
      <c r="M2171">
        <v>0</v>
      </c>
      <c r="N2171">
        <v>115</v>
      </c>
      <c r="O2171">
        <v>0</v>
      </c>
      <c r="P2171">
        <v>328.73399999999998</v>
      </c>
      <c r="Q2171">
        <v>332.91800000000001</v>
      </c>
      <c r="R2171">
        <v>20000</v>
      </c>
      <c r="S2171">
        <v>83680</v>
      </c>
      <c r="T2171">
        <v>50349.599999999999</v>
      </c>
      <c r="U2171">
        <v>0</v>
      </c>
      <c r="V2171">
        <v>134029.6</v>
      </c>
      <c r="W2171">
        <v>29221</v>
      </c>
      <c r="X2171">
        <v>92435.448999999993</v>
      </c>
      <c r="Y2171">
        <v>121656.44899999999</v>
      </c>
      <c r="Z2171">
        <v>9.23</v>
      </c>
      <c r="AA2171">
        <v>867632.92</v>
      </c>
      <c r="AB2171">
        <v>1404347.2109999999</v>
      </c>
      <c r="AC2171">
        <v>0.90769999999999995</v>
      </c>
      <c r="AD2171">
        <v>1.6186</v>
      </c>
      <c r="AE2171">
        <v>14.94</v>
      </c>
      <c r="AH2171">
        <v>0</v>
      </c>
      <c r="AI2171">
        <v>0</v>
      </c>
      <c r="AJ2171">
        <v>0</v>
      </c>
      <c r="AK2171">
        <v>698</v>
      </c>
      <c r="AL2171">
        <v>0</v>
      </c>
    </row>
    <row r="2172" spans="1:38" hidden="1" x14ac:dyDescent="0.25">
      <c r="A2172">
        <v>5489</v>
      </c>
      <c r="B2172" t="s">
        <v>45</v>
      </c>
      <c r="C2172" t="s">
        <v>45</v>
      </c>
      <c r="D2172" t="s">
        <v>581</v>
      </c>
      <c r="E2172" t="s">
        <v>1210</v>
      </c>
      <c r="F2172" t="s">
        <v>581</v>
      </c>
      <c r="H2172" t="s">
        <v>4758</v>
      </c>
      <c r="I2172" t="s">
        <v>79</v>
      </c>
      <c r="J2172" t="s">
        <v>4759</v>
      </c>
      <c r="K2172">
        <v>54</v>
      </c>
      <c r="L2172">
        <v>54</v>
      </c>
      <c r="M2172">
        <v>0</v>
      </c>
      <c r="N2172">
        <v>0</v>
      </c>
      <c r="O2172">
        <v>0</v>
      </c>
      <c r="P2172">
        <v>1017.39</v>
      </c>
      <c r="Q2172">
        <v>1685.92</v>
      </c>
      <c r="R2172">
        <v>2000</v>
      </c>
      <c r="S2172">
        <v>1337060</v>
      </c>
      <c r="T2172">
        <v>890000</v>
      </c>
      <c r="U2172">
        <v>0</v>
      </c>
      <c r="V2172">
        <v>2227060</v>
      </c>
      <c r="W2172">
        <v>2238775.6</v>
      </c>
      <c r="X2172">
        <v>0</v>
      </c>
      <c r="Y2172">
        <v>2238775.6</v>
      </c>
      <c r="Z2172">
        <v>-0.53</v>
      </c>
      <c r="AA2172">
        <v>19765445.960000001</v>
      </c>
      <c r="AB2172">
        <v>23936986</v>
      </c>
      <c r="AC2172">
        <v>1.0053000000000001</v>
      </c>
      <c r="AD2172">
        <v>1.2111000000000001</v>
      </c>
      <c r="AE2172">
        <v>-0.64</v>
      </c>
      <c r="AH2172">
        <v>0</v>
      </c>
      <c r="AI2172">
        <v>0</v>
      </c>
      <c r="AJ2172">
        <v>0</v>
      </c>
      <c r="AK2172">
        <v>0</v>
      </c>
      <c r="AL2172">
        <v>0</v>
      </c>
    </row>
    <row r="2173" spans="1:38" hidden="1" x14ac:dyDescent="0.25">
      <c r="A2173">
        <v>5493</v>
      </c>
      <c r="B2173" t="s">
        <v>45</v>
      </c>
      <c r="C2173" t="s">
        <v>45</v>
      </c>
      <c r="D2173" t="s">
        <v>581</v>
      </c>
      <c r="E2173" t="s">
        <v>1288</v>
      </c>
      <c r="F2173" t="s">
        <v>581</v>
      </c>
      <c r="H2173" t="s">
        <v>4760</v>
      </c>
      <c r="I2173" t="s">
        <v>57</v>
      </c>
      <c r="J2173" t="s">
        <v>4761</v>
      </c>
      <c r="K2173">
        <v>367</v>
      </c>
      <c r="L2173">
        <v>367</v>
      </c>
      <c r="M2173">
        <v>0</v>
      </c>
      <c r="N2173">
        <v>359</v>
      </c>
      <c r="O2173">
        <v>0</v>
      </c>
      <c r="P2173">
        <v>427.02499999999998</v>
      </c>
      <c r="Q2173">
        <v>441.65699999999998</v>
      </c>
      <c r="R2173">
        <v>20000</v>
      </c>
      <c r="S2173">
        <v>292640</v>
      </c>
      <c r="T2173">
        <v>211472</v>
      </c>
      <c r="U2173">
        <v>0</v>
      </c>
      <c r="V2173">
        <v>504112</v>
      </c>
      <c r="W2173">
        <v>1417</v>
      </c>
      <c r="X2173">
        <v>454805.728</v>
      </c>
      <c r="Y2173">
        <v>456222.728</v>
      </c>
      <c r="Z2173">
        <v>9.5</v>
      </c>
      <c r="AA2173">
        <v>2679825.7599999998</v>
      </c>
      <c r="AB2173">
        <v>5349984.8669999996</v>
      </c>
      <c r="AC2173">
        <v>0.90500000000000003</v>
      </c>
      <c r="AD2173">
        <v>1.9964</v>
      </c>
      <c r="AE2173">
        <v>18.97</v>
      </c>
      <c r="AH2173">
        <v>0</v>
      </c>
      <c r="AI2173">
        <v>0</v>
      </c>
      <c r="AJ2173">
        <v>0</v>
      </c>
      <c r="AK2173">
        <v>2701.5</v>
      </c>
      <c r="AL2173">
        <v>0</v>
      </c>
    </row>
    <row r="2174" spans="1:38" hidden="1" x14ac:dyDescent="0.25">
      <c r="A2174">
        <v>5496</v>
      </c>
      <c r="B2174" t="s">
        <v>45</v>
      </c>
      <c r="C2174" t="s">
        <v>45</v>
      </c>
      <c r="D2174" t="s">
        <v>608</v>
      </c>
      <c r="E2174" t="s">
        <v>609</v>
      </c>
      <c r="F2174" t="s">
        <v>608</v>
      </c>
      <c r="H2174" t="s">
        <v>4762</v>
      </c>
      <c r="I2174" t="s">
        <v>57</v>
      </c>
      <c r="J2174" t="s">
        <v>4763</v>
      </c>
      <c r="K2174">
        <v>208</v>
      </c>
      <c r="L2174">
        <v>208</v>
      </c>
      <c r="M2174">
        <v>0</v>
      </c>
      <c r="N2174">
        <v>190</v>
      </c>
      <c r="O2174">
        <v>0</v>
      </c>
      <c r="P2174">
        <v>175.80799999999999</v>
      </c>
      <c r="Q2174">
        <v>182.27699999999999</v>
      </c>
      <c r="R2174">
        <v>40000</v>
      </c>
      <c r="S2174">
        <v>258760</v>
      </c>
      <c r="T2174">
        <v>55587</v>
      </c>
      <c r="U2174">
        <v>0</v>
      </c>
      <c r="V2174">
        <v>314347</v>
      </c>
      <c r="W2174">
        <v>1036</v>
      </c>
      <c r="X2174">
        <v>283448.25599999999</v>
      </c>
      <c r="Y2174">
        <v>284484.25599999999</v>
      </c>
      <c r="Z2174">
        <v>9.5</v>
      </c>
      <c r="AA2174">
        <v>1674040.39</v>
      </c>
      <c r="AB2174">
        <v>3335260.9180000001</v>
      </c>
      <c r="AC2174">
        <v>0.90500000000000003</v>
      </c>
      <c r="AD2174">
        <v>1.9923</v>
      </c>
      <c r="AE2174">
        <v>18.93</v>
      </c>
      <c r="AH2174">
        <v>0</v>
      </c>
      <c r="AI2174">
        <v>0</v>
      </c>
      <c r="AJ2174">
        <v>0</v>
      </c>
      <c r="AK2174">
        <v>1456</v>
      </c>
      <c r="AL2174">
        <v>0</v>
      </c>
    </row>
    <row r="2175" spans="1:38" hidden="1" x14ac:dyDescent="0.25">
      <c r="A2175">
        <v>5508</v>
      </c>
      <c r="B2175" t="s">
        <v>94</v>
      </c>
      <c r="C2175" t="s">
        <v>95</v>
      </c>
      <c r="D2175" t="s">
        <v>238</v>
      </c>
      <c r="E2175" t="s">
        <v>263</v>
      </c>
      <c r="F2175" t="s">
        <v>238</v>
      </c>
      <c r="H2175" t="s">
        <v>4764</v>
      </c>
      <c r="I2175" t="s">
        <v>57</v>
      </c>
      <c r="J2175" t="s">
        <v>4765</v>
      </c>
      <c r="K2175">
        <v>811</v>
      </c>
      <c r="L2175">
        <v>811</v>
      </c>
      <c r="M2175">
        <v>0</v>
      </c>
      <c r="N2175">
        <v>809</v>
      </c>
      <c r="O2175">
        <v>0</v>
      </c>
      <c r="P2175">
        <v>1228.759</v>
      </c>
      <c r="Q2175">
        <v>1270.2080000000001</v>
      </c>
      <c r="R2175">
        <v>20000</v>
      </c>
      <c r="S2175">
        <v>828980</v>
      </c>
      <c r="T2175">
        <v>0</v>
      </c>
      <c r="U2175">
        <v>0</v>
      </c>
      <c r="V2175">
        <v>828980</v>
      </c>
      <c r="W2175">
        <v>1473</v>
      </c>
      <c r="X2175">
        <v>748756.18900000001</v>
      </c>
      <c r="Y2175">
        <v>750229.18900000001</v>
      </c>
      <c r="Z2175">
        <v>9.5</v>
      </c>
      <c r="AA2175">
        <v>4419974.21</v>
      </c>
      <c r="AB2175">
        <v>4426906.3710000003</v>
      </c>
      <c r="AC2175">
        <v>0.90500000000000003</v>
      </c>
      <c r="AD2175">
        <v>1.0016</v>
      </c>
      <c r="AE2175">
        <v>9.52</v>
      </c>
      <c r="AH2175">
        <v>0</v>
      </c>
      <c r="AI2175">
        <v>0</v>
      </c>
      <c r="AJ2175">
        <v>0</v>
      </c>
      <c r="AK2175">
        <v>6627.1</v>
      </c>
      <c r="AL2175">
        <v>0</v>
      </c>
    </row>
    <row r="2176" spans="1:38" hidden="1" x14ac:dyDescent="0.25">
      <c r="A2176">
        <v>5513</v>
      </c>
      <c r="B2176" t="s">
        <v>94</v>
      </c>
      <c r="C2176" t="s">
        <v>95</v>
      </c>
      <c r="D2176" t="s">
        <v>238</v>
      </c>
      <c r="E2176" t="s">
        <v>263</v>
      </c>
      <c r="F2176" t="s">
        <v>238</v>
      </c>
      <c r="H2176" t="s">
        <v>4766</v>
      </c>
      <c r="I2176" t="s">
        <v>43</v>
      </c>
      <c r="J2176" t="s">
        <v>4767</v>
      </c>
      <c r="K2176">
        <v>979</v>
      </c>
      <c r="L2176">
        <v>979</v>
      </c>
      <c r="M2176">
        <v>0</v>
      </c>
      <c r="N2176">
        <v>0</v>
      </c>
      <c r="O2176">
        <v>0</v>
      </c>
      <c r="P2176">
        <v>482.517</v>
      </c>
      <c r="Q2176">
        <v>491.548</v>
      </c>
      <c r="R2176">
        <v>10000</v>
      </c>
      <c r="S2176">
        <v>90310</v>
      </c>
      <c r="T2176">
        <v>0</v>
      </c>
      <c r="U2176">
        <v>0</v>
      </c>
      <c r="V2176">
        <v>90310</v>
      </c>
      <c r="W2176">
        <v>47478</v>
      </c>
      <c r="X2176">
        <v>0</v>
      </c>
      <c r="Y2176">
        <v>47478</v>
      </c>
      <c r="Z2176">
        <v>47.43</v>
      </c>
      <c r="AA2176">
        <v>560563.69999999995</v>
      </c>
      <c r="AB2176">
        <v>454481.7</v>
      </c>
      <c r="AC2176">
        <v>0.52569999999999995</v>
      </c>
      <c r="AD2176">
        <v>0.81079999999999997</v>
      </c>
      <c r="AE2176">
        <v>38.46</v>
      </c>
      <c r="AH2176">
        <v>0</v>
      </c>
      <c r="AI2176">
        <v>0</v>
      </c>
      <c r="AJ2176">
        <v>0</v>
      </c>
      <c r="AK2176">
        <v>0</v>
      </c>
      <c r="AL2176">
        <v>0</v>
      </c>
    </row>
    <row r="2177" spans="1:38" hidden="1" x14ac:dyDescent="0.25">
      <c r="A2177">
        <v>5515</v>
      </c>
      <c r="B2177" t="s">
        <v>45</v>
      </c>
      <c r="C2177" t="s">
        <v>453</v>
      </c>
      <c r="D2177" t="s">
        <v>771</v>
      </c>
      <c r="E2177" t="s">
        <v>1852</v>
      </c>
      <c r="F2177" t="s">
        <v>771</v>
      </c>
      <c r="H2177" t="s">
        <v>4768</v>
      </c>
      <c r="I2177" t="s">
        <v>57</v>
      </c>
      <c r="J2177" t="s">
        <v>4769</v>
      </c>
      <c r="K2177">
        <v>537</v>
      </c>
      <c r="L2177">
        <v>537</v>
      </c>
      <c r="M2177">
        <v>0</v>
      </c>
      <c r="N2177">
        <v>532</v>
      </c>
      <c r="O2177">
        <v>0</v>
      </c>
      <c r="P2177">
        <v>936.8</v>
      </c>
      <c r="Q2177">
        <v>961.91600000000005</v>
      </c>
      <c r="R2177">
        <v>20000</v>
      </c>
      <c r="S2177">
        <v>502320</v>
      </c>
      <c r="T2177">
        <v>101000</v>
      </c>
      <c r="U2177">
        <v>0</v>
      </c>
      <c r="V2177">
        <v>603320</v>
      </c>
      <c r="W2177">
        <v>227</v>
      </c>
      <c r="X2177">
        <v>545777.18700000003</v>
      </c>
      <c r="Y2177">
        <v>546004.18700000003</v>
      </c>
      <c r="Z2177">
        <v>9.5</v>
      </c>
      <c r="AA2177">
        <v>3205935.02</v>
      </c>
      <c r="AB2177">
        <v>6409079.9680000003</v>
      </c>
      <c r="AC2177">
        <v>0.90500000000000003</v>
      </c>
      <c r="AD2177">
        <v>1.9991000000000001</v>
      </c>
      <c r="AE2177">
        <v>18.989999999999998</v>
      </c>
      <c r="AH2177">
        <v>0</v>
      </c>
      <c r="AI2177">
        <v>0</v>
      </c>
      <c r="AJ2177">
        <v>0</v>
      </c>
      <c r="AK2177">
        <v>4235</v>
      </c>
      <c r="AL2177">
        <v>0</v>
      </c>
    </row>
    <row r="2178" spans="1:38" hidden="1" x14ac:dyDescent="0.25">
      <c r="A2178">
        <v>5517</v>
      </c>
      <c r="B2178" t="s">
        <v>45</v>
      </c>
      <c r="C2178" t="s">
        <v>453</v>
      </c>
      <c r="D2178" t="s">
        <v>771</v>
      </c>
      <c r="E2178" t="s">
        <v>1852</v>
      </c>
      <c r="F2178" t="s">
        <v>771</v>
      </c>
      <c r="H2178" t="s">
        <v>4770</v>
      </c>
      <c r="I2178" t="s">
        <v>57</v>
      </c>
      <c r="J2178" t="s">
        <v>4771</v>
      </c>
      <c r="K2178">
        <v>382</v>
      </c>
      <c r="L2178">
        <v>382</v>
      </c>
      <c r="M2178">
        <v>0</v>
      </c>
      <c r="N2178">
        <v>380</v>
      </c>
      <c r="O2178">
        <v>0</v>
      </c>
      <c r="P2178">
        <v>598.98</v>
      </c>
      <c r="Q2178">
        <v>611.55799999999999</v>
      </c>
      <c r="R2178">
        <v>40000</v>
      </c>
      <c r="S2178">
        <v>503120</v>
      </c>
      <c r="T2178">
        <v>95000</v>
      </c>
      <c r="U2178">
        <v>0</v>
      </c>
      <c r="V2178">
        <v>598120</v>
      </c>
      <c r="W2178">
        <v>270</v>
      </c>
      <c r="X2178">
        <v>541027.46100000001</v>
      </c>
      <c r="Y2178">
        <v>541297.46100000001</v>
      </c>
      <c r="Z2178">
        <v>9.5</v>
      </c>
      <c r="AA2178">
        <v>3180264.39</v>
      </c>
      <c r="AB2178">
        <v>3193164.39</v>
      </c>
      <c r="AC2178">
        <v>0.90500000000000003</v>
      </c>
      <c r="AD2178">
        <v>1.0041</v>
      </c>
      <c r="AE2178">
        <v>9.5399999999999991</v>
      </c>
      <c r="AH2178">
        <v>0</v>
      </c>
      <c r="AI2178">
        <v>0</v>
      </c>
      <c r="AJ2178">
        <v>0</v>
      </c>
      <c r="AK2178">
        <v>2722</v>
      </c>
      <c r="AL2178">
        <v>0</v>
      </c>
    </row>
    <row r="2179" spans="1:38" hidden="1" x14ac:dyDescent="0.25">
      <c r="A2179">
        <v>5521</v>
      </c>
      <c r="B2179" t="s">
        <v>94</v>
      </c>
      <c r="C2179" t="s">
        <v>207</v>
      </c>
      <c r="D2179" t="s">
        <v>207</v>
      </c>
      <c r="E2179" t="s">
        <v>506</v>
      </c>
      <c r="F2179" t="s">
        <v>207</v>
      </c>
      <c r="H2179" t="s">
        <v>4772</v>
      </c>
      <c r="I2179" t="s">
        <v>57</v>
      </c>
      <c r="J2179" t="s">
        <v>4773</v>
      </c>
      <c r="K2179">
        <v>372</v>
      </c>
      <c r="L2179">
        <v>372</v>
      </c>
      <c r="M2179">
        <v>0</v>
      </c>
      <c r="N2179">
        <v>371</v>
      </c>
      <c r="O2179">
        <v>0</v>
      </c>
      <c r="P2179">
        <v>763.35199999999998</v>
      </c>
      <c r="Q2179">
        <v>785.221</v>
      </c>
      <c r="R2179">
        <v>20000</v>
      </c>
      <c r="S2179">
        <v>437380</v>
      </c>
      <c r="T2179">
        <v>0</v>
      </c>
      <c r="U2179">
        <v>12000</v>
      </c>
      <c r="V2179">
        <v>425380</v>
      </c>
      <c r="W2179">
        <v>1</v>
      </c>
      <c r="X2179">
        <v>383368.50699999998</v>
      </c>
      <c r="Y2179">
        <v>383369.50699999998</v>
      </c>
      <c r="Z2179">
        <v>9.8800000000000008</v>
      </c>
      <c r="AA2179">
        <v>2250503.34</v>
      </c>
      <c r="AB2179">
        <v>4596901.9450000003</v>
      </c>
      <c r="AC2179">
        <v>0.9012</v>
      </c>
      <c r="AD2179">
        <v>2.0426000000000002</v>
      </c>
      <c r="AE2179">
        <v>20.18</v>
      </c>
      <c r="AH2179">
        <v>0</v>
      </c>
      <c r="AI2179">
        <v>0</v>
      </c>
      <c r="AJ2179">
        <v>0</v>
      </c>
      <c r="AK2179">
        <v>3632</v>
      </c>
      <c r="AL2179">
        <v>0</v>
      </c>
    </row>
    <row r="2180" spans="1:38" hidden="1" x14ac:dyDescent="0.25">
      <c r="A2180">
        <v>5522</v>
      </c>
      <c r="B2180" t="s">
        <v>94</v>
      </c>
      <c r="C2180" t="s">
        <v>207</v>
      </c>
      <c r="D2180" t="s">
        <v>207</v>
      </c>
      <c r="E2180" t="s">
        <v>506</v>
      </c>
      <c r="F2180" t="s">
        <v>207</v>
      </c>
      <c r="H2180" t="s">
        <v>4774</v>
      </c>
      <c r="I2180" t="s">
        <v>57</v>
      </c>
      <c r="J2180" t="s">
        <v>4775</v>
      </c>
      <c r="K2180">
        <v>300</v>
      </c>
      <c r="L2180">
        <v>300</v>
      </c>
      <c r="M2180">
        <v>0</v>
      </c>
      <c r="N2180">
        <v>297</v>
      </c>
      <c r="O2180">
        <v>0</v>
      </c>
      <c r="P2180">
        <v>685.61</v>
      </c>
      <c r="Q2180">
        <v>705.29700000000003</v>
      </c>
      <c r="R2180">
        <v>20000</v>
      </c>
      <c r="S2180">
        <v>393740</v>
      </c>
      <c r="T2180">
        <v>0</v>
      </c>
      <c r="U2180">
        <v>30000</v>
      </c>
      <c r="V2180">
        <v>363740</v>
      </c>
      <c r="W2180">
        <v>16</v>
      </c>
      <c r="X2180">
        <v>325829.42599999998</v>
      </c>
      <c r="Y2180">
        <v>325845.42599999998</v>
      </c>
      <c r="Z2180">
        <v>10.42</v>
      </c>
      <c r="AA2180">
        <v>1912928.12</v>
      </c>
      <c r="AB2180">
        <v>3887215.1379999998</v>
      </c>
      <c r="AC2180">
        <v>0.89580000000000004</v>
      </c>
      <c r="AD2180">
        <v>2.0320999999999998</v>
      </c>
      <c r="AE2180">
        <v>21.17</v>
      </c>
      <c r="AH2180">
        <v>0</v>
      </c>
      <c r="AI2180">
        <v>0</v>
      </c>
      <c r="AJ2180">
        <v>0</v>
      </c>
      <c r="AK2180">
        <v>2968</v>
      </c>
      <c r="AL2180">
        <v>0</v>
      </c>
    </row>
    <row r="2181" spans="1:38" hidden="1" x14ac:dyDescent="0.25">
      <c r="A2181">
        <v>5525</v>
      </c>
      <c r="B2181" t="s">
        <v>45</v>
      </c>
      <c r="C2181" t="s">
        <v>45</v>
      </c>
      <c r="D2181" t="s">
        <v>551</v>
      </c>
      <c r="E2181" t="s">
        <v>552</v>
      </c>
      <c r="F2181" t="s">
        <v>551</v>
      </c>
      <c r="H2181" t="s">
        <v>4776</v>
      </c>
      <c r="I2181" t="s">
        <v>43</v>
      </c>
      <c r="J2181" t="s">
        <v>4777</v>
      </c>
      <c r="K2181">
        <v>1157</v>
      </c>
      <c r="L2181">
        <v>1157</v>
      </c>
      <c r="M2181">
        <v>0</v>
      </c>
      <c r="N2181">
        <v>0</v>
      </c>
      <c r="O2181">
        <v>0</v>
      </c>
      <c r="P2181">
        <v>261.57799999999997</v>
      </c>
      <c r="Q2181">
        <v>266.31400000000002</v>
      </c>
      <c r="R2181">
        <v>20000</v>
      </c>
      <c r="S2181">
        <v>94720</v>
      </c>
      <c r="T2181">
        <v>0</v>
      </c>
      <c r="U2181">
        <v>9000</v>
      </c>
      <c r="V2181">
        <v>85720</v>
      </c>
      <c r="W2181">
        <v>80017.399999999994</v>
      </c>
      <c r="X2181">
        <v>0</v>
      </c>
      <c r="Y2181">
        <v>80017.399999999994</v>
      </c>
      <c r="Z2181">
        <v>6.65</v>
      </c>
      <c r="AA2181">
        <v>829879.71</v>
      </c>
      <c r="AB2181">
        <v>592492.71</v>
      </c>
      <c r="AC2181">
        <v>0.9335</v>
      </c>
      <c r="AD2181">
        <v>0.71399999999999997</v>
      </c>
      <c r="AE2181">
        <v>4.75</v>
      </c>
      <c r="AH2181">
        <v>0</v>
      </c>
      <c r="AI2181">
        <v>0</v>
      </c>
      <c r="AJ2181">
        <v>0</v>
      </c>
      <c r="AK2181">
        <v>0</v>
      </c>
      <c r="AL2181">
        <v>0</v>
      </c>
    </row>
    <row r="2182" spans="1:38" hidden="1" x14ac:dyDescent="0.25">
      <c r="A2182">
        <v>5564</v>
      </c>
      <c r="B2182" t="s">
        <v>45</v>
      </c>
      <c r="C2182" t="s">
        <v>45</v>
      </c>
      <c r="D2182" t="s">
        <v>183</v>
      </c>
      <c r="E2182" t="s">
        <v>184</v>
      </c>
      <c r="F2182" t="s">
        <v>183</v>
      </c>
      <c r="H2182" t="s">
        <v>4778</v>
      </c>
      <c r="I2182" t="s">
        <v>43</v>
      </c>
      <c r="J2182" t="s">
        <v>4779</v>
      </c>
      <c r="K2182">
        <v>2069</v>
      </c>
      <c r="L2182">
        <v>2069</v>
      </c>
      <c r="M2182">
        <v>0</v>
      </c>
      <c r="N2182">
        <v>0</v>
      </c>
      <c r="O2182">
        <v>0</v>
      </c>
      <c r="P2182">
        <v>593.21699999999998</v>
      </c>
      <c r="Q2182">
        <v>605.27700000000004</v>
      </c>
      <c r="R2182">
        <v>20000</v>
      </c>
      <c r="S2182">
        <v>241200</v>
      </c>
      <c r="T2182">
        <v>0</v>
      </c>
      <c r="U2182">
        <v>41500</v>
      </c>
      <c r="V2182">
        <v>199700</v>
      </c>
      <c r="W2182">
        <v>183303.2</v>
      </c>
      <c r="X2182">
        <v>0</v>
      </c>
      <c r="Y2182">
        <v>183303.2</v>
      </c>
      <c r="Z2182">
        <v>8.2100000000000009</v>
      </c>
      <c r="AA2182">
        <v>1543440.09</v>
      </c>
      <c r="AB2182">
        <v>939519.17</v>
      </c>
      <c r="AC2182">
        <v>0.91790000000000005</v>
      </c>
      <c r="AD2182">
        <v>0.60870000000000002</v>
      </c>
      <c r="AE2182">
        <v>5</v>
      </c>
      <c r="AH2182">
        <v>0</v>
      </c>
      <c r="AI2182">
        <v>0</v>
      </c>
      <c r="AJ2182">
        <v>0</v>
      </c>
      <c r="AK2182">
        <v>0</v>
      </c>
      <c r="AL2182">
        <v>0</v>
      </c>
    </row>
    <row r="2183" spans="1:38" hidden="1" x14ac:dyDescent="0.25">
      <c r="A2183">
        <v>5565</v>
      </c>
      <c r="B2183" t="s">
        <v>45</v>
      </c>
      <c r="C2183" t="s">
        <v>45</v>
      </c>
      <c r="D2183" t="s">
        <v>183</v>
      </c>
      <c r="E2183" t="s">
        <v>184</v>
      </c>
      <c r="F2183" t="s">
        <v>183</v>
      </c>
      <c r="H2183" t="s">
        <v>4780</v>
      </c>
      <c r="I2183" t="s">
        <v>43</v>
      </c>
      <c r="J2183" t="s">
        <v>4781</v>
      </c>
      <c r="K2183">
        <v>2594</v>
      </c>
      <c r="L2183">
        <v>2594</v>
      </c>
      <c r="M2183">
        <v>0</v>
      </c>
      <c r="N2183">
        <v>0</v>
      </c>
      <c r="O2183">
        <v>0</v>
      </c>
      <c r="P2183">
        <v>538.54100000000005</v>
      </c>
      <c r="Q2183">
        <v>547.83799999999997</v>
      </c>
      <c r="R2183">
        <v>20000</v>
      </c>
      <c r="S2183">
        <v>185940</v>
      </c>
      <c r="T2183">
        <v>0</v>
      </c>
      <c r="U2183">
        <v>61500</v>
      </c>
      <c r="V2183">
        <v>124440</v>
      </c>
      <c r="W2183">
        <v>114139</v>
      </c>
      <c r="X2183">
        <v>0</v>
      </c>
      <c r="Y2183">
        <v>114139</v>
      </c>
      <c r="Z2183">
        <v>8.2799999999999994</v>
      </c>
      <c r="AA2183">
        <v>1254737.23</v>
      </c>
      <c r="AB2183">
        <v>1083285.31</v>
      </c>
      <c r="AC2183">
        <v>0.91720000000000002</v>
      </c>
      <c r="AD2183">
        <v>0.86339999999999995</v>
      </c>
      <c r="AE2183">
        <v>7.15</v>
      </c>
      <c r="AH2183">
        <v>0</v>
      </c>
      <c r="AI2183">
        <v>0</v>
      </c>
      <c r="AJ2183">
        <v>0</v>
      </c>
      <c r="AK2183">
        <v>0</v>
      </c>
      <c r="AL2183">
        <v>0</v>
      </c>
    </row>
    <row r="2184" spans="1:38" hidden="1" x14ac:dyDescent="0.25">
      <c r="A2184">
        <v>5566</v>
      </c>
      <c r="B2184" t="s">
        <v>45</v>
      </c>
      <c r="C2184" t="s">
        <v>45</v>
      </c>
      <c r="D2184" t="s">
        <v>551</v>
      </c>
      <c r="E2184" t="s">
        <v>552</v>
      </c>
      <c r="F2184" t="s">
        <v>551</v>
      </c>
      <c r="H2184" t="s">
        <v>4782</v>
      </c>
      <c r="I2184" t="s">
        <v>43</v>
      </c>
      <c r="J2184" t="s">
        <v>4783</v>
      </c>
      <c r="K2184">
        <v>1691</v>
      </c>
      <c r="L2184">
        <v>1691</v>
      </c>
      <c r="M2184">
        <v>0</v>
      </c>
      <c r="N2184">
        <v>0</v>
      </c>
      <c r="O2184">
        <v>0</v>
      </c>
      <c r="P2184">
        <v>183.548</v>
      </c>
      <c r="Q2184">
        <v>192.511</v>
      </c>
      <c r="R2184">
        <v>20000</v>
      </c>
      <c r="S2184">
        <v>179260</v>
      </c>
      <c r="T2184">
        <v>0</v>
      </c>
      <c r="U2184">
        <v>59000</v>
      </c>
      <c r="V2184">
        <v>120260</v>
      </c>
      <c r="W2184">
        <v>111683</v>
      </c>
      <c r="X2184">
        <v>0</v>
      </c>
      <c r="Y2184">
        <v>111683</v>
      </c>
      <c r="Z2184">
        <v>7.13</v>
      </c>
      <c r="AA2184">
        <v>1632800.69</v>
      </c>
      <c r="AB2184">
        <v>947890.35</v>
      </c>
      <c r="AC2184">
        <v>0.92869999999999997</v>
      </c>
      <c r="AD2184">
        <v>0.58050000000000002</v>
      </c>
      <c r="AE2184">
        <v>4.1399999999999997</v>
      </c>
      <c r="AH2184">
        <v>0</v>
      </c>
      <c r="AI2184">
        <v>0</v>
      </c>
      <c r="AJ2184">
        <v>0</v>
      </c>
      <c r="AK2184">
        <v>0</v>
      </c>
      <c r="AL2184">
        <v>0</v>
      </c>
    </row>
    <row r="2185" spans="1:38" hidden="1" x14ac:dyDescent="0.25">
      <c r="A2185">
        <v>5567</v>
      </c>
      <c r="B2185" t="s">
        <v>45</v>
      </c>
      <c r="C2185" t="s">
        <v>45</v>
      </c>
      <c r="D2185" t="s">
        <v>125</v>
      </c>
      <c r="E2185" t="s">
        <v>126</v>
      </c>
      <c r="F2185" t="s">
        <v>125</v>
      </c>
      <c r="H2185" t="s">
        <v>4784</v>
      </c>
      <c r="I2185" t="s">
        <v>43</v>
      </c>
      <c r="J2185" t="s">
        <v>4785</v>
      </c>
      <c r="K2185">
        <v>3159</v>
      </c>
      <c r="L2185">
        <v>3159</v>
      </c>
      <c r="M2185">
        <v>0</v>
      </c>
      <c r="N2185">
        <v>0</v>
      </c>
      <c r="O2185">
        <v>0</v>
      </c>
      <c r="P2185">
        <v>4209.5</v>
      </c>
      <c r="Q2185">
        <v>4591.3999999999996</v>
      </c>
      <c r="R2185">
        <v>1000</v>
      </c>
      <c r="S2185">
        <v>381900</v>
      </c>
      <c r="T2185">
        <v>0</v>
      </c>
      <c r="U2185">
        <v>90788</v>
      </c>
      <c r="V2185">
        <v>300900</v>
      </c>
      <c r="W2185">
        <v>274553.7</v>
      </c>
      <c r="X2185">
        <v>0</v>
      </c>
      <c r="Y2185">
        <v>274553.7</v>
      </c>
      <c r="Z2185">
        <v>8.76</v>
      </c>
      <c r="AA2185">
        <v>3002389.7</v>
      </c>
      <c r="AB2185">
        <v>2794830.85</v>
      </c>
      <c r="AC2185">
        <v>0.91239999999999999</v>
      </c>
      <c r="AD2185">
        <v>0.93089999999999995</v>
      </c>
      <c r="AE2185">
        <v>8.15</v>
      </c>
      <c r="AH2185">
        <v>9788</v>
      </c>
      <c r="AI2185">
        <v>0</v>
      </c>
      <c r="AJ2185">
        <v>0</v>
      </c>
      <c r="AK2185">
        <v>0</v>
      </c>
      <c r="AL2185">
        <v>0</v>
      </c>
    </row>
    <row r="2186" spans="1:38" hidden="1" x14ac:dyDescent="0.25">
      <c r="A2186">
        <v>5568</v>
      </c>
      <c r="B2186" t="s">
        <v>45</v>
      </c>
      <c r="C2186" t="s">
        <v>45</v>
      </c>
      <c r="D2186" t="s">
        <v>125</v>
      </c>
      <c r="E2186" t="s">
        <v>126</v>
      </c>
      <c r="F2186" t="s">
        <v>125</v>
      </c>
      <c r="H2186" t="s">
        <v>4786</v>
      </c>
      <c r="I2186" t="s">
        <v>43</v>
      </c>
      <c r="J2186" t="s">
        <v>4787</v>
      </c>
      <c r="K2186">
        <v>1922</v>
      </c>
      <c r="L2186">
        <v>1922</v>
      </c>
      <c r="M2186">
        <v>0</v>
      </c>
      <c r="N2186">
        <v>0</v>
      </c>
      <c r="O2186">
        <v>0</v>
      </c>
      <c r="P2186">
        <v>5630.5</v>
      </c>
      <c r="Q2186">
        <v>5630.5</v>
      </c>
      <c r="R2186">
        <v>1000</v>
      </c>
      <c r="S2186">
        <v>0</v>
      </c>
      <c r="T2186">
        <v>110000</v>
      </c>
      <c r="U2186">
        <v>0</v>
      </c>
      <c r="V2186">
        <v>110000</v>
      </c>
      <c r="W2186">
        <v>101317.7</v>
      </c>
      <c r="X2186">
        <v>0</v>
      </c>
      <c r="Y2186">
        <v>101317.7</v>
      </c>
      <c r="Z2186">
        <v>7.89</v>
      </c>
      <c r="AA2186">
        <v>1141154.8400000001</v>
      </c>
      <c r="AB2186">
        <v>1109439.5900000001</v>
      </c>
      <c r="AC2186">
        <v>0.92110000000000003</v>
      </c>
      <c r="AD2186">
        <v>0.97219999999999995</v>
      </c>
      <c r="AE2186">
        <v>7.67</v>
      </c>
      <c r="AH2186">
        <v>0</v>
      </c>
      <c r="AI2186">
        <v>0</v>
      </c>
      <c r="AJ2186">
        <v>0</v>
      </c>
      <c r="AK2186">
        <v>0</v>
      </c>
      <c r="AL2186">
        <v>0</v>
      </c>
    </row>
    <row r="2187" spans="1:38" hidden="1" x14ac:dyDescent="0.25">
      <c r="A2187">
        <v>5585</v>
      </c>
      <c r="B2187" t="s">
        <v>45</v>
      </c>
      <c r="C2187" t="s">
        <v>453</v>
      </c>
      <c r="D2187" t="s">
        <v>771</v>
      </c>
      <c r="E2187" t="s">
        <v>772</v>
      </c>
      <c r="F2187" t="s">
        <v>771</v>
      </c>
      <c r="H2187" t="s">
        <v>4788</v>
      </c>
      <c r="I2187" t="s">
        <v>43</v>
      </c>
      <c r="J2187" t="s">
        <v>4789</v>
      </c>
      <c r="K2187">
        <v>1952</v>
      </c>
      <c r="L2187">
        <v>1952</v>
      </c>
      <c r="M2187">
        <v>0</v>
      </c>
      <c r="N2187">
        <v>0</v>
      </c>
      <c r="O2187">
        <v>0</v>
      </c>
      <c r="P2187">
        <v>302.12299999999999</v>
      </c>
      <c r="Q2187">
        <v>311.30099999999999</v>
      </c>
      <c r="R2187">
        <v>40000</v>
      </c>
      <c r="S2187">
        <v>367120</v>
      </c>
      <c r="T2187">
        <v>0</v>
      </c>
      <c r="U2187">
        <v>225000</v>
      </c>
      <c r="V2187">
        <v>142120</v>
      </c>
      <c r="W2187">
        <v>129965.75</v>
      </c>
      <c r="X2187">
        <v>0</v>
      </c>
      <c r="Y2187">
        <v>129965.75</v>
      </c>
      <c r="Z2187">
        <v>8.5500000000000007</v>
      </c>
      <c r="AA2187">
        <v>1355125.38</v>
      </c>
      <c r="AB2187">
        <v>1133376.54</v>
      </c>
      <c r="AC2187">
        <v>0.91449999999999998</v>
      </c>
      <c r="AD2187">
        <v>0.83640000000000003</v>
      </c>
      <c r="AE2187">
        <v>7.15</v>
      </c>
      <c r="AH2187">
        <v>0</v>
      </c>
      <c r="AI2187">
        <v>0</v>
      </c>
      <c r="AJ2187">
        <v>0</v>
      </c>
      <c r="AK2187">
        <v>0</v>
      </c>
      <c r="AL2187">
        <v>0</v>
      </c>
    </row>
    <row r="2188" spans="1:38" hidden="1" x14ac:dyDescent="0.25">
      <c r="A2188">
        <v>5587</v>
      </c>
      <c r="B2188" t="s">
        <v>45</v>
      </c>
      <c r="C2188" t="s">
        <v>453</v>
      </c>
      <c r="D2188" t="s">
        <v>2887</v>
      </c>
      <c r="E2188" t="s">
        <v>4790</v>
      </c>
      <c r="F2188" t="s">
        <v>2887</v>
      </c>
      <c r="H2188" t="s">
        <v>4791</v>
      </c>
      <c r="I2188" t="s">
        <v>57</v>
      </c>
      <c r="J2188" t="s">
        <v>4792</v>
      </c>
      <c r="K2188">
        <v>338</v>
      </c>
      <c r="L2188">
        <v>338</v>
      </c>
      <c r="M2188">
        <v>0</v>
      </c>
      <c r="N2188">
        <v>329</v>
      </c>
      <c r="O2188">
        <v>0</v>
      </c>
      <c r="P2188">
        <v>338.41399999999999</v>
      </c>
      <c r="Q2188">
        <v>347.04</v>
      </c>
      <c r="R2188">
        <v>20000</v>
      </c>
      <c r="S2188">
        <v>172520</v>
      </c>
      <c r="T2188">
        <v>75000</v>
      </c>
      <c r="U2188">
        <v>0</v>
      </c>
      <c r="V2188">
        <v>247520</v>
      </c>
      <c r="W2188">
        <v>276</v>
      </c>
      <c r="X2188">
        <v>223730.087</v>
      </c>
      <c r="Y2188">
        <v>224006.087</v>
      </c>
      <c r="Z2188">
        <v>9.5</v>
      </c>
      <c r="AA2188">
        <v>1316580.48</v>
      </c>
      <c r="AB2188">
        <v>2635395.9720000001</v>
      </c>
      <c r="AC2188">
        <v>0.90500000000000003</v>
      </c>
      <c r="AD2188">
        <v>2.0017</v>
      </c>
      <c r="AE2188">
        <v>19.02</v>
      </c>
      <c r="AH2188">
        <v>0</v>
      </c>
      <c r="AI2188">
        <v>0</v>
      </c>
      <c r="AJ2188">
        <v>0</v>
      </c>
      <c r="AK2188">
        <v>2477</v>
      </c>
      <c r="AL2188">
        <v>0</v>
      </c>
    </row>
    <row r="2189" spans="1:38" hidden="1" x14ac:dyDescent="0.25">
      <c r="A2189">
        <v>5588</v>
      </c>
      <c r="B2189" t="s">
        <v>45</v>
      </c>
      <c r="C2189" t="s">
        <v>453</v>
      </c>
      <c r="D2189" t="s">
        <v>2887</v>
      </c>
      <c r="E2189" t="s">
        <v>4790</v>
      </c>
      <c r="F2189" t="s">
        <v>2887</v>
      </c>
      <c r="H2189" t="s">
        <v>4793</v>
      </c>
      <c r="I2189" t="s">
        <v>57</v>
      </c>
      <c r="J2189" t="s">
        <v>4794</v>
      </c>
      <c r="K2189">
        <v>459</v>
      </c>
      <c r="L2189">
        <v>459</v>
      </c>
      <c r="M2189">
        <v>0</v>
      </c>
      <c r="N2189">
        <v>453</v>
      </c>
      <c r="O2189">
        <v>0</v>
      </c>
      <c r="P2189">
        <v>143.86699999999999</v>
      </c>
      <c r="Q2189">
        <v>157.56899999999999</v>
      </c>
      <c r="R2189">
        <v>20000</v>
      </c>
      <c r="S2189">
        <v>274040</v>
      </c>
      <c r="T2189">
        <v>50000</v>
      </c>
      <c r="U2189">
        <v>0</v>
      </c>
      <c r="V2189">
        <v>324040</v>
      </c>
      <c r="W2189">
        <v>338</v>
      </c>
      <c r="X2189">
        <v>292919.576</v>
      </c>
      <c r="Y2189">
        <v>293257.576</v>
      </c>
      <c r="Z2189">
        <v>9.5</v>
      </c>
      <c r="AA2189">
        <v>1723091.96</v>
      </c>
      <c r="AB2189">
        <v>3442221.7220000001</v>
      </c>
      <c r="AC2189">
        <v>0.90500000000000003</v>
      </c>
      <c r="AD2189">
        <v>1.9977</v>
      </c>
      <c r="AE2189">
        <v>18.98</v>
      </c>
      <c r="AH2189">
        <v>0</v>
      </c>
      <c r="AI2189">
        <v>0</v>
      </c>
      <c r="AJ2189">
        <v>0</v>
      </c>
      <c r="AK2189">
        <v>3234.5</v>
      </c>
      <c r="AL2189">
        <v>0</v>
      </c>
    </row>
    <row r="2190" spans="1:38" hidden="1" x14ac:dyDescent="0.25">
      <c r="A2190">
        <v>5589</v>
      </c>
      <c r="B2190" t="s">
        <v>45</v>
      </c>
      <c r="C2190" t="s">
        <v>453</v>
      </c>
      <c r="D2190" t="s">
        <v>2887</v>
      </c>
      <c r="E2190" t="s">
        <v>4790</v>
      </c>
      <c r="F2190" t="s">
        <v>2887</v>
      </c>
      <c r="H2190" t="s">
        <v>4795</v>
      </c>
      <c r="I2190" t="s">
        <v>57</v>
      </c>
      <c r="J2190" t="s">
        <v>4796</v>
      </c>
      <c r="K2190">
        <v>511</v>
      </c>
      <c r="L2190">
        <v>511</v>
      </c>
      <c r="M2190">
        <v>0</v>
      </c>
      <c r="N2190">
        <v>504</v>
      </c>
      <c r="O2190">
        <v>0</v>
      </c>
      <c r="P2190">
        <v>322.99400000000003</v>
      </c>
      <c r="Q2190">
        <v>330.23899999999998</v>
      </c>
      <c r="R2190">
        <v>40000</v>
      </c>
      <c r="S2190">
        <v>289800</v>
      </c>
      <c r="T2190">
        <v>0</v>
      </c>
      <c r="U2190">
        <v>0</v>
      </c>
      <c r="V2190">
        <v>289800</v>
      </c>
      <c r="W2190">
        <v>448</v>
      </c>
      <c r="X2190">
        <v>261820.86600000001</v>
      </c>
      <c r="Y2190">
        <v>262268.86599999998</v>
      </c>
      <c r="Z2190">
        <v>9.5</v>
      </c>
      <c r="AA2190">
        <v>1542962.73</v>
      </c>
      <c r="AB2190">
        <v>3079624.9909999999</v>
      </c>
      <c r="AC2190">
        <v>0.90500000000000003</v>
      </c>
      <c r="AD2190">
        <v>1.9959</v>
      </c>
      <c r="AE2190">
        <v>18.96</v>
      </c>
      <c r="AH2190">
        <v>0</v>
      </c>
      <c r="AI2190">
        <v>0</v>
      </c>
      <c r="AJ2190">
        <v>0</v>
      </c>
      <c r="AK2190">
        <v>3606</v>
      </c>
      <c r="AL2190">
        <v>0</v>
      </c>
    </row>
    <row r="2191" spans="1:38" hidden="1" x14ac:dyDescent="0.25">
      <c r="A2191">
        <v>5590</v>
      </c>
      <c r="B2191" t="s">
        <v>45</v>
      </c>
      <c r="C2191" t="s">
        <v>453</v>
      </c>
      <c r="D2191" t="s">
        <v>2887</v>
      </c>
      <c r="E2191" t="s">
        <v>4790</v>
      </c>
      <c r="F2191" t="s">
        <v>2887</v>
      </c>
      <c r="H2191" t="s">
        <v>4797</v>
      </c>
      <c r="I2191" t="s">
        <v>57</v>
      </c>
      <c r="J2191" t="s">
        <v>4798</v>
      </c>
      <c r="K2191">
        <v>95</v>
      </c>
      <c r="L2191">
        <v>95</v>
      </c>
      <c r="M2191">
        <v>0</v>
      </c>
      <c r="N2191">
        <v>89</v>
      </c>
      <c r="O2191">
        <v>0</v>
      </c>
      <c r="P2191">
        <v>308.43400000000003</v>
      </c>
      <c r="Q2191">
        <v>312.29700000000003</v>
      </c>
      <c r="R2191">
        <v>40000</v>
      </c>
      <c r="S2191">
        <v>154520</v>
      </c>
      <c r="T2191">
        <v>0</v>
      </c>
      <c r="U2191">
        <v>0</v>
      </c>
      <c r="V2191">
        <v>154520</v>
      </c>
      <c r="W2191">
        <v>1579</v>
      </c>
      <c r="X2191">
        <v>138261.508</v>
      </c>
      <c r="Y2191">
        <v>139840.508</v>
      </c>
      <c r="Z2191">
        <v>9.5</v>
      </c>
      <c r="AA2191">
        <v>834248.17</v>
      </c>
      <c r="AB2191">
        <v>1627701.2250000001</v>
      </c>
      <c r="AC2191">
        <v>0.90500000000000003</v>
      </c>
      <c r="AD2191">
        <v>1.9511000000000001</v>
      </c>
      <c r="AE2191">
        <v>18.54</v>
      </c>
      <c r="AH2191">
        <v>0</v>
      </c>
      <c r="AI2191">
        <v>0</v>
      </c>
      <c r="AJ2191">
        <v>0</v>
      </c>
      <c r="AK2191">
        <v>757</v>
      </c>
      <c r="AL2191">
        <v>0</v>
      </c>
    </row>
    <row r="2192" spans="1:38" hidden="1" x14ac:dyDescent="0.25">
      <c r="A2192">
        <v>5591</v>
      </c>
      <c r="B2192" t="s">
        <v>45</v>
      </c>
      <c r="C2192" t="s">
        <v>453</v>
      </c>
      <c r="D2192" t="s">
        <v>2887</v>
      </c>
      <c r="E2192" t="s">
        <v>4790</v>
      </c>
      <c r="F2192" t="s">
        <v>2887</v>
      </c>
      <c r="H2192" t="s">
        <v>4799</v>
      </c>
      <c r="I2192" t="s">
        <v>43</v>
      </c>
      <c r="J2192" t="s">
        <v>4800</v>
      </c>
      <c r="K2192">
        <v>99</v>
      </c>
      <c r="L2192">
        <v>99</v>
      </c>
      <c r="M2192">
        <v>0</v>
      </c>
      <c r="N2192">
        <v>0</v>
      </c>
      <c r="O2192">
        <v>0</v>
      </c>
      <c r="P2192">
        <v>714.01099999999997</v>
      </c>
      <c r="Q2192">
        <v>714.01099999999997</v>
      </c>
      <c r="R2192">
        <v>40000</v>
      </c>
      <c r="S2192">
        <v>0</v>
      </c>
      <c r="T2192">
        <v>10000</v>
      </c>
      <c r="U2192">
        <v>0</v>
      </c>
      <c r="V2192">
        <v>10000</v>
      </c>
      <c r="W2192">
        <v>9671</v>
      </c>
      <c r="X2192">
        <v>0</v>
      </c>
      <c r="Y2192">
        <v>9671</v>
      </c>
      <c r="Z2192">
        <v>3.29</v>
      </c>
      <c r="AA2192">
        <v>110249.92</v>
      </c>
      <c r="AB2192">
        <v>129150.92</v>
      </c>
      <c r="AC2192">
        <v>0.96709999999999996</v>
      </c>
      <c r="AD2192">
        <v>1.1714</v>
      </c>
      <c r="AE2192">
        <v>3.85</v>
      </c>
      <c r="AH2192">
        <v>0</v>
      </c>
      <c r="AI2192">
        <v>0</v>
      </c>
      <c r="AJ2192">
        <v>0</v>
      </c>
      <c r="AK2192">
        <v>0</v>
      </c>
      <c r="AL2192">
        <v>0</v>
      </c>
    </row>
    <row r="2193" spans="1:38" hidden="1" x14ac:dyDescent="0.25">
      <c r="A2193">
        <v>5592</v>
      </c>
      <c r="B2193" t="s">
        <v>45</v>
      </c>
      <c r="C2193" t="s">
        <v>453</v>
      </c>
      <c r="D2193" t="s">
        <v>2887</v>
      </c>
      <c r="E2193" t="s">
        <v>4790</v>
      </c>
      <c r="F2193" t="s">
        <v>2887</v>
      </c>
      <c r="H2193" t="s">
        <v>4801</v>
      </c>
      <c r="I2193" t="s">
        <v>79</v>
      </c>
      <c r="J2193" t="s">
        <v>4802</v>
      </c>
      <c r="K2193">
        <v>2</v>
      </c>
      <c r="L2193">
        <v>2</v>
      </c>
      <c r="M2193">
        <v>0</v>
      </c>
      <c r="N2193">
        <v>0</v>
      </c>
      <c r="O2193">
        <v>0</v>
      </c>
      <c r="P2193">
        <v>56.9</v>
      </c>
      <c r="Q2193">
        <v>57.2</v>
      </c>
      <c r="R2193">
        <v>2000</v>
      </c>
      <c r="S2193">
        <v>600</v>
      </c>
      <c r="T2193">
        <v>430</v>
      </c>
      <c r="U2193">
        <v>0</v>
      </c>
      <c r="V2193">
        <v>1030</v>
      </c>
      <c r="W2193">
        <v>1004</v>
      </c>
      <c r="X2193">
        <v>0</v>
      </c>
      <c r="Y2193">
        <v>1004</v>
      </c>
      <c r="Z2193">
        <v>2.52</v>
      </c>
      <c r="AA2193">
        <v>22911.759999999998</v>
      </c>
      <c r="AB2193">
        <v>12125.76</v>
      </c>
      <c r="AC2193">
        <v>0.9748</v>
      </c>
      <c r="AD2193">
        <v>0.5292</v>
      </c>
      <c r="AE2193">
        <v>1.33</v>
      </c>
      <c r="AH2193">
        <v>0</v>
      </c>
      <c r="AI2193">
        <v>0</v>
      </c>
      <c r="AJ2193">
        <v>0</v>
      </c>
      <c r="AK2193">
        <v>0</v>
      </c>
      <c r="AL2193">
        <v>0</v>
      </c>
    </row>
    <row r="2194" spans="1:38" hidden="1" x14ac:dyDescent="0.25">
      <c r="A2194">
        <v>5594</v>
      </c>
      <c r="B2194" t="s">
        <v>45</v>
      </c>
      <c r="C2194" t="s">
        <v>453</v>
      </c>
      <c r="D2194" t="s">
        <v>2887</v>
      </c>
      <c r="E2194" t="s">
        <v>4790</v>
      </c>
      <c r="F2194" t="s">
        <v>2887</v>
      </c>
      <c r="H2194" t="s">
        <v>4803</v>
      </c>
      <c r="I2194" t="s">
        <v>43</v>
      </c>
      <c r="J2194" t="s">
        <v>4804</v>
      </c>
      <c r="K2194">
        <v>4727</v>
      </c>
      <c r="L2194">
        <v>4727</v>
      </c>
      <c r="M2194">
        <v>0</v>
      </c>
      <c r="N2194">
        <v>0</v>
      </c>
      <c r="O2194">
        <v>0</v>
      </c>
      <c r="P2194">
        <v>2422.799</v>
      </c>
      <c r="Q2194">
        <v>2462.145</v>
      </c>
      <c r="R2194">
        <v>10000</v>
      </c>
      <c r="S2194">
        <v>393460</v>
      </c>
      <c r="T2194">
        <v>35000</v>
      </c>
      <c r="U2194">
        <v>0</v>
      </c>
      <c r="V2194">
        <v>428460</v>
      </c>
      <c r="W2194">
        <v>392824.95</v>
      </c>
      <c r="X2194">
        <v>0</v>
      </c>
      <c r="Y2194">
        <v>392824.95</v>
      </c>
      <c r="Z2194">
        <v>8.32</v>
      </c>
      <c r="AA2194">
        <v>4174076.14</v>
      </c>
      <c r="AB2194">
        <v>4120255.98</v>
      </c>
      <c r="AC2194">
        <v>0.91679999999999995</v>
      </c>
      <c r="AD2194">
        <v>0.98709999999999998</v>
      </c>
      <c r="AE2194">
        <v>8.2100000000000009</v>
      </c>
      <c r="AH2194">
        <v>0</v>
      </c>
      <c r="AI2194">
        <v>0</v>
      </c>
      <c r="AJ2194">
        <v>0</v>
      </c>
      <c r="AK2194">
        <v>0</v>
      </c>
      <c r="AL2194">
        <v>0</v>
      </c>
    </row>
    <row r="2195" spans="1:38" hidden="1" x14ac:dyDescent="0.25">
      <c r="A2195">
        <v>5595</v>
      </c>
      <c r="B2195" t="s">
        <v>45</v>
      </c>
      <c r="C2195" t="s">
        <v>453</v>
      </c>
      <c r="D2195" t="s">
        <v>2887</v>
      </c>
      <c r="E2195" t="s">
        <v>4790</v>
      </c>
      <c r="F2195" t="s">
        <v>2887</v>
      </c>
      <c r="H2195" t="s">
        <v>4805</v>
      </c>
      <c r="I2195" t="s">
        <v>43</v>
      </c>
      <c r="J2195" t="s">
        <v>4806</v>
      </c>
      <c r="K2195">
        <v>3860</v>
      </c>
      <c r="L2195">
        <v>3860</v>
      </c>
      <c r="M2195">
        <v>0</v>
      </c>
      <c r="N2195">
        <v>0</v>
      </c>
      <c r="O2195">
        <v>0</v>
      </c>
      <c r="P2195">
        <v>1432.51</v>
      </c>
      <c r="Q2195">
        <v>1456.4</v>
      </c>
      <c r="R2195">
        <v>20000</v>
      </c>
      <c r="S2195">
        <v>477800</v>
      </c>
      <c r="T2195">
        <v>0</v>
      </c>
      <c r="U2195">
        <v>125000</v>
      </c>
      <c r="V2195">
        <v>352800</v>
      </c>
      <c r="W2195">
        <v>321054.5</v>
      </c>
      <c r="X2195">
        <v>0</v>
      </c>
      <c r="Y2195">
        <v>321054.5</v>
      </c>
      <c r="Z2195">
        <v>9</v>
      </c>
      <c r="AA2195">
        <v>3214800.51</v>
      </c>
      <c r="AB2195">
        <v>3054915.82</v>
      </c>
      <c r="AC2195">
        <v>0.91</v>
      </c>
      <c r="AD2195">
        <v>0.95030000000000003</v>
      </c>
      <c r="AE2195">
        <v>8.5500000000000007</v>
      </c>
      <c r="AH2195">
        <v>0</v>
      </c>
      <c r="AI2195">
        <v>0</v>
      </c>
      <c r="AJ2195">
        <v>0</v>
      </c>
      <c r="AK2195">
        <v>0</v>
      </c>
      <c r="AL2195">
        <v>0</v>
      </c>
    </row>
    <row r="2196" spans="1:38" hidden="1" x14ac:dyDescent="0.25">
      <c r="A2196">
        <v>5596</v>
      </c>
      <c r="B2196" t="s">
        <v>45</v>
      </c>
      <c r="C2196" t="s">
        <v>453</v>
      </c>
      <c r="D2196" t="s">
        <v>2887</v>
      </c>
      <c r="E2196" t="s">
        <v>4790</v>
      </c>
      <c r="F2196" t="s">
        <v>2887</v>
      </c>
      <c r="H2196" t="s">
        <v>4807</v>
      </c>
      <c r="I2196" t="s">
        <v>79</v>
      </c>
      <c r="J2196" t="s">
        <v>4808</v>
      </c>
      <c r="K2196">
        <v>540</v>
      </c>
      <c r="L2196">
        <v>540</v>
      </c>
      <c r="M2196">
        <v>0</v>
      </c>
      <c r="N2196">
        <v>0</v>
      </c>
      <c r="O2196">
        <v>0</v>
      </c>
      <c r="P2196">
        <v>2261.0549999999998</v>
      </c>
      <c r="Q2196">
        <v>2299.317</v>
      </c>
      <c r="R2196">
        <v>20000</v>
      </c>
      <c r="S2196">
        <v>765240</v>
      </c>
      <c r="T2196">
        <v>0</v>
      </c>
      <c r="U2196">
        <v>65000</v>
      </c>
      <c r="V2196">
        <v>700240</v>
      </c>
      <c r="W2196">
        <v>666482.75</v>
      </c>
      <c r="X2196">
        <v>0</v>
      </c>
      <c r="Y2196">
        <v>666482.75</v>
      </c>
      <c r="Z2196">
        <v>4.82</v>
      </c>
      <c r="AA2196">
        <v>3821490.54</v>
      </c>
      <c r="AB2196">
        <v>5416632.4699999997</v>
      </c>
      <c r="AC2196">
        <v>0.95179999999999998</v>
      </c>
      <c r="AD2196">
        <v>1.4174</v>
      </c>
      <c r="AE2196">
        <v>6.83</v>
      </c>
      <c r="AH2196">
        <v>0</v>
      </c>
      <c r="AI2196">
        <v>0</v>
      </c>
      <c r="AJ2196">
        <v>0</v>
      </c>
      <c r="AK2196">
        <v>0</v>
      </c>
      <c r="AL2196">
        <v>0</v>
      </c>
    </row>
    <row r="2197" spans="1:38" hidden="1" x14ac:dyDescent="0.25">
      <c r="A2197">
        <v>5597</v>
      </c>
      <c r="B2197" t="s">
        <v>45</v>
      </c>
      <c r="C2197" t="s">
        <v>453</v>
      </c>
      <c r="D2197" t="s">
        <v>2887</v>
      </c>
      <c r="E2197" t="s">
        <v>4790</v>
      </c>
      <c r="F2197" t="s">
        <v>2887</v>
      </c>
      <c r="H2197" t="s">
        <v>4809</v>
      </c>
      <c r="I2197" t="s">
        <v>50</v>
      </c>
      <c r="J2197" t="s">
        <v>4810</v>
      </c>
      <c r="K2197">
        <v>193</v>
      </c>
      <c r="L2197">
        <v>193</v>
      </c>
      <c r="M2197">
        <v>0</v>
      </c>
      <c r="N2197">
        <v>0</v>
      </c>
      <c r="O2197">
        <v>0</v>
      </c>
      <c r="P2197">
        <v>588.303</v>
      </c>
      <c r="Q2197">
        <v>594.81500000000005</v>
      </c>
      <c r="R2197">
        <v>20000</v>
      </c>
      <c r="S2197">
        <v>130240</v>
      </c>
      <c r="T2197">
        <v>18500</v>
      </c>
      <c r="U2197">
        <v>0</v>
      </c>
      <c r="V2197">
        <v>148740</v>
      </c>
      <c r="W2197">
        <v>143106.04999999999</v>
      </c>
      <c r="X2197">
        <v>0</v>
      </c>
      <c r="Y2197">
        <v>143106.04999999999</v>
      </c>
      <c r="Z2197">
        <v>3.79</v>
      </c>
      <c r="AA2197">
        <v>1516730.87</v>
      </c>
      <c r="AB2197">
        <v>1720181.8</v>
      </c>
      <c r="AC2197">
        <v>0.96209999999999996</v>
      </c>
      <c r="AD2197">
        <v>1.1341000000000001</v>
      </c>
      <c r="AE2197">
        <v>4.3</v>
      </c>
      <c r="AH2197">
        <v>0</v>
      </c>
      <c r="AI2197">
        <v>0</v>
      </c>
      <c r="AJ2197">
        <v>0</v>
      </c>
      <c r="AK2197">
        <v>0</v>
      </c>
      <c r="AL2197">
        <v>0</v>
      </c>
    </row>
    <row r="2198" spans="1:38" hidden="1" x14ac:dyDescent="0.25">
      <c r="A2198">
        <v>5598</v>
      </c>
      <c r="B2198" t="s">
        <v>45</v>
      </c>
      <c r="C2198" t="s">
        <v>453</v>
      </c>
      <c r="D2198" t="s">
        <v>2887</v>
      </c>
      <c r="E2198" t="s">
        <v>4790</v>
      </c>
      <c r="F2198" t="s">
        <v>2887</v>
      </c>
      <c r="H2198" t="s">
        <v>4811</v>
      </c>
      <c r="I2198" t="s">
        <v>50</v>
      </c>
      <c r="J2198" t="s">
        <v>4812</v>
      </c>
      <c r="K2198">
        <v>9641</v>
      </c>
      <c r="L2198">
        <v>9641</v>
      </c>
      <c r="M2198">
        <v>0</v>
      </c>
      <c r="N2198">
        <v>32</v>
      </c>
      <c r="O2198">
        <v>0</v>
      </c>
      <c r="P2198">
        <v>1228.6220000000001</v>
      </c>
      <c r="Q2198">
        <v>1262.799</v>
      </c>
      <c r="R2198">
        <v>20000</v>
      </c>
      <c r="S2198">
        <v>683540</v>
      </c>
      <c r="T2198">
        <v>336680</v>
      </c>
      <c r="U2198">
        <v>0</v>
      </c>
      <c r="V2198">
        <v>1020220</v>
      </c>
      <c r="W2198">
        <v>934480.68</v>
      </c>
      <c r="X2198">
        <v>41188.480000000003</v>
      </c>
      <c r="Y2198">
        <v>975669.16</v>
      </c>
      <c r="Z2198">
        <v>4.37</v>
      </c>
      <c r="AA2198">
        <v>9880315.7599999998</v>
      </c>
      <c r="AB2198">
        <v>12043146.403999999</v>
      </c>
      <c r="AC2198">
        <v>0.95630000000000004</v>
      </c>
      <c r="AD2198">
        <v>1.2189000000000001</v>
      </c>
      <c r="AE2198">
        <v>5.33</v>
      </c>
      <c r="AH2198">
        <v>0</v>
      </c>
      <c r="AI2198">
        <v>0</v>
      </c>
      <c r="AJ2198">
        <v>0</v>
      </c>
      <c r="AK2198">
        <v>320</v>
      </c>
      <c r="AL2198">
        <v>0</v>
      </c>
    </row>
    <row r="2199" spans="1:38" hidden="1" x14ac:dyDescent="0.25">
      <c r="A2199">
        <v>5611</v>
      </c>
      <c r="B2199" t="s">
        <v>45</v>
      </c>
      <c r="C2199" t="s">
        <v>453</v>
      </c>
      <c r="D2199" t="s">
        <v>569</v>
      </c>
      <c r="E2199" t="s">
        <v>1270</v>
      </c>
      <c r="F2199" t="s">
        <v>569</v>
      </c>
      <c r="H2199" t="s">
        <v>4813</v>
      </c>
      <c r="I2199" t="s">
        <v>1031</v>
      </c>
      <c r="J2199" t="s">
        <v>4814</v>
      </c>
      <c r="K2199">
        <v>4</v>
      </c>
      <c r="L2199">
        <v>4</v>
      </c>
      <c r="M2199">
        <v>0</v>
      </c>
      <c r="N2199">
        <v>0</v>
      </c>
      <c r="O2199">
        <v>0</v>
      </c>
      <c r="P2199">
        <v>864.89400000000001</v>
      </c>
      <c r="Q2199">
        <v>894.70100000000002</v>
      </c>
      <c r="R2199">
        <v>20000</v>
      </c>
      <c r="S2199">
        <v>596140</v>
      </c>
      <c r="T2199">
        <v>0</v>
      </c>
      <c r="U2199">
        <v>0</v>
      </c>
      <c r="V2199">
        <v>596140</v>
      </c>
      <c r="W2199">
        <v>581587</v>
      </c>
      <c r="X2199">
        <v>0</v>
      </c>
      <c r="Y2199">
        <v>581587</v>
      </c>
      <c r="Z2199">
        <v>2.44</v>
      </c>
      <c r="AA2199">
        <v>3655902</v>
      </c>
      <c r="AB2199">
        <v>9150</v>
      </c>
      <c r="AC2199">
        <v>0.97560000000000002</v>
      </c>
      <c r="AD2199">
        <v>2.5000000000000001E-3</v>
      </c>
      <c r="AE2199">
        <v>0.01</v>
      </c>
      <c r="AH2199">
        <v>0</v>
      </c>
      <c r="AI2199">
        <v>0</v>
      </c>
      <c r="AJ2199">
        <v>0</v>
      </c>
      <c r="AK2199">
        <v>0</v>
      </c>
      <c r="AL2199">
        <v>0</v>
      </c>
    </row>
    <row r="2200" spans="1:38" hidden="1" x14ac:dyDescent="0.25">
      <c r="A2200">
        <v>5625</v>
      </c>
      <c r="B2200" t="s">
        <v>45</v>
      </c>
      <c r="C2200" t="s">
        <v>453</v>
      </c>
      <c r="D2200" t="s">
        <v>454</v>
      </c>
      <c r="E2200" t="s">
        <v>603</v>
      </c>
      <c r="F2200" t="s">
        <v>454</v>
      </c>
      <c r="H2200" t="s">
        <v>4815</v>
      </c>
      <c r="I2200" t="s">
        <v>43</v>
      </c>
      <c r="J2200" t="s">
        <v>4816</v>
      </c>
      <c r="K2200">
        <v>3032</v>
      </c>
      <c r="L2200">
        <v>3032</v>
      </c>
      <c r="M2200">
        <v>0</v>
      </c>
      <c r="N2200">
        <v>0</v>
      </c>
      <c r="O2200">
        <v>0</v>
      </c>
      <c r="P2200">
        <v>556.44899999999996</v>
      </c>
      <c r="Q2200">
        <v>565.14099999999996</v>
      </c>
      <c r="R2200">
        <v>20000</v>
      </c>
      <c r="S2200">
        <v>173840</v>
      </c>
      <c r="T2200">
        <v>13000</v>
      </c>
      <c r="U2200">
        <v>0</v>
      </c>
      <c r="V2200">
        <v>186840</v>
      </c>
      <c r="W2200">
        <v>169938.7</v>
      </c>
      <c r="X2200">
        <v>0</v>
      </c>
      <c r="Y2200">
        <v>169938.7</v>
      </c>
      <c r="Z2200">
        <v>9.0500000000000007</v>
      </c>
      <c r="AA2200">
        <v>1759752.79</v>
      </c>
      <c r="AB2200">
        <v>1308640.8400000001</v>
      </c>
      <c r="AC2200">
        <v>0.90949999999999998</v>
      </c>
      <c r="AD2200">
        <v>0.74370000000000003</v>
      </c>
      <c r="AE2200">
        <v>6.73</v>
      </c>
      <c r="AH2200">
        <v>0</v>
      </c>
      <c r="AI2200">
        <v>0</v>
      </c>
      <c r="AJ2200">
        <v>0</v>
      </c>
      <c r="AK2200">
        <v>0</v>
      </c>
      <c r="AL2200">
        <v>0</v>
      </c>
    </row>
    <row r="2201" spans="1:38" hidden="1" x14ac:dyDescent="0.25">
      <c r="A2201">
        <v>5630</v>
      </c>
      <c r="B2201" t="s">
        <v>45</v>
      </c>
      <c r="C2201" t="s">
        <v>453</v>
      </c>
      <c r="D2201" t="s">
        <v>2887</v>
      </c>
      <c r="E2201" t="s">
        <v>2888</v>
      </c>
      <c r="F2201" t="s">
        <v>2887</v>
      </c>
      <c r="H2201" t="s">
        <v>4817</v>
      </c>
      <c r="I2201" t="s">
        <v>57</v>
      </c>
      <c r="J2201" t="s">
        <v>4818</v>
      </c>
      <c r="K2201">
        <v>569</v>
      </c>
      <c r="L2201">
        <v>569</v>
      </c>
      <c r="M2201">
        <v>0</v>
      </c>
      <c r="N2201">
        <v>559</v>
      </c>
      <c r="O2201">
        <v>0</v>
      </c>
      <c r="P2201">
        <v>547.89400000000001</v>
      </c>
      <c r="Q2201">
        <v>561.41099999999994</v>
      </c>
      <c r="R2201">
        <v>40000</v>
      </c>
      <c r="S2201">
        <v>540680</v>
      </c>
      <c r="T2201">
        <v>32000</v>
      </c>
      <c r="U2201">
        <v>0</v>
      </c>
      <c r="V2201">
        <v>572680</v>
      </c>
      <c r="W2201">
        <v>987</v>
      </c>
      <c r="X2201">
        <v>517289.685</v>
      </c>
      <c r="Y2201">
        <v>518276.685</v>
      </c>
      <c r="Z2201">
        <v>9.5</v>
      </c>
      <c r="AA2201">
        <v>3048749.27</v>
      </c>
      <c r="AB2201">
        <v>6097890.5319999997</v>
      </c>
      <c r="AC2201">
        <v>0.90500000000000003</v>
      </c>
      <c r="AD2201">
        <v>2.0001000000000002</v>
      </c>
      <c r="AE2201">
        <v>19</v>
      </c>
      <c r="AH2201">
        <v>0</v>
      </c>
      <c r="AI2201">
        <v>0</v>
      </c>
      <c r="AJ2201">
        <v>0</v>
      </c>
      <c r="AK2201">
        <v>4084.5</v>
      </c>
      <c r="AL2201">
        <v>0</v>
      </c>
    </row>
    <row r="2202" spans="1:38" hidden="1" x14ac:dyDescent="0.25">
      <c r="A2202">
        <v>5631</v>
      </c>
      <c r="B2202" t="s">
        <v>45</v>
      </c>
      <c r="C2202" t="s">
        <v>453</v>
      </c>
      <c r="D2202" t="s">
        <v>2887</v>
      </c>
      <c r="E2202" t="s">
        <v>2888</v>
      </c>
      <c r="F2202" t="s">
        <v>2887</v>
      </c>
      <c r="H2202" t="s">
        <v>4819</v>
      </c>
      <c r="I2202" t="s">
        <v>50</v>
      </c>
      <c r="J2202" t="s">
        <v>4820</v>
      </c>
      <c r="K2202">
        <v>2077</v>
      </c>
      <c r="L2202">
        <v>2077</v>
      </c>
      <c r="M2202">
        <v>0</v>
      </c>
      <c r="N2202">
        <v>28</v>
      </c>
      <c r="O2202">
        <v>0</v>
      </c>
      <c r="P2202">
        <v>599.05999999999995</v>
      </c>
      <c r="Q2202">
        <v>609.93399999999997</v>
      </c>
      <c r="R2202">
        <v>20000</v>
      </c>
      <c r="S2202">
        <v>217480</v>
      </c>
      <c r="T2202">
        <v>0</v>
      </c>
      <c r="U2202">
        <v>35000</v>
      </c>
      <c r="V2202">
        <v>182480</v>
      </c>
      <c r="W2202">
        <v>139742.1</v>
      </c>
      <c r="X2202">
        <v>35138.921999999999</v>
      </c>
      <c r="Y2202">
        <v>174881.022</v>
      </c>
      <c r="Z2202">
        <v>4.16</v>
      </c>
      <c r="AA2202">
        <v>1755053.4</v>
      </c>
      <c r="AB2202">
        <v>1877499.557</v>
      </c>
      <c r="AC2202">
        <v>0.95840000000000003</v>
      </c>
      <c r="AD2202">
        <v>1.0698000000000001</v>
      </c>
      <c r="AE2202">
        <v>4.45</v>
      </c>
      <c r="AH2202">
        <v>0</v>
      </c>
      <c r="AI2202">
        <v>0</v>
      </c>
      <c r="AJ2202">
        <v>0</v>
      </c>
      <c r="AK2202">
        <v>273</v>
      </c>
      <c r="AL2202">
        <v>0</v>
      </c>
    </row>
    <row r="2203" spans="1:38" hidden="1" x14ac:dyDescent="0.25">
      <c r="A2203">
        <v>5633</v>
      </c>
      <c r="B2203" t="s">
        <v>45</v>
      </c>
      <c r="C2203" t="s">
        <v>453</v>
      </c>
      <c r="D2203" t="s">
        <v>2887</v>
      </c>
      <c r="E2203" t="s">
        <v>2888</v>
      </c>
      <c r="F2203" t="s">
        <v>2887</v>
      </c>
      <c r="H2203" t="s">
        <v>4821</v>
      </c>
      <c r="I2203" t="s">
        <v>57</v>
      </c>
      <c r="J2203" t="s">
        <v>4822</v>
      </c>
      <c r="K2203">
        <v>279</v>
      </c>
      <c r="L2203">
        <v>279</v>
      </c>
      <c r="M2203">
        <v>0</v>
      </c>
      <c r="N2203">
        <v>270</v>
      </c>
      <c r="O2203">
        <v>0</v>
      </c>
      <c r="P2203">
        <v>388.37599999999998</v>
      </c>
      <c r="Q2203">
        <v>405.85700000000003</v>
      </c>
      <c r="R2203">
        <v>20000</v>
      </c>
      <c r="S2203">
        <v>349620</v>
      </c>
      <c r="T2203">
        <v>26000</v>
      </c>
      <c r="U2203">
        <v>0</v>
      </c>
      <c r="V2203">
        <v>375620</v>
      </c>
      <c r="W2203">
        <v>610</v>
      </c>
      <c r="X2203">
        <v>339326.98800000001</v>
      </c>
      <c r="Y2203">
        <v>339936.98800000001</v>
      </c>
      <c r="Z2203">
        <v>9.5</v>
      </c>
      <c r="AA2203">
        <v>1997650.23</v>
      </c>
      <c r="AB2203">
        <v>3992223.6159999999</v>
      </c>
      <c r="AC2203">
        <v>0.90500000000000003</v>
      </c>
      <c r="AD2203">
        <v>1.9984999999999999</v>
      </c>
      <c r="AE2203">
        <v>18.989999999999998</v>
      </c>
      <c r="AH2203">
        <v>0</v>
      </c>
      <c r="AI2203">
        <v>0</v>
      </c>
      <c r="AJ2203">
        <v>0</v>
      </c>
      <c r="AK2203">
        <v>2067</v>
      </c>
      <c r="AL2203">
        <v>0</v>
      </c>
    </row>
    <row r="2204" spans="1:38" hidden="1" x14ac:dyDescent="0.25">
      <c r="A2204">
        <v>5634</v>
      </c>
      <c r="B2204" t="s">
        <v>45</v>
      </c>
      <c r="C2204" t="s">
        <v>453</v>
      </c>
      <c r="D2204" t="s">
        <v>2887</v>
      </c>
      <c r="E2204" t="s">
        <v>2888</v>
      </c>
      <c r="F2204" t="s">
        <v>2887</v>
      </c>
      <c r="H2204" t="s">
        <v>4823</v>
      </c>
      <c r="I2204" t="s">
        <v>43</v>
      </c>
      <c r="J2204" t="s">
        <v>4824</v>
      </c>
      <c r="K2204">
        <v>1476</v>
      </c>
      <c r="L2204">
        <v>1476</v>
      </c>
      <c r="M2204">
        <v>0</v>
      </c>
      <c r="N2204">
        <v>0</v>
      </c>
      <c r="O2204">
        <v>0</v>
      </c>
      <c r="P2204">
        <v>455.58800000000002</v>
      </c>
      <c r="Q2204">
        <v>464.99</v>
      </c>
      <c r="R2204">
        <v>20000</v>
      </c>
      <c r="S2204">
        <v>188040</v>
      </c>
      <c r="T2204">
        <v>0</v>
      </c>
      <c r="U2204">
        <v>56000</v>
      </c>
      <c r="V2204">
        <v>132040</v>
      </c>
      <c r="W2204">
        <v>119923</v>
      </c>
      <c r="X2204">
        <v>0</v>
      </c>
      <c r="Y2204">
        <v>119923</v>
      </c>
      <c r="Z2204">
        <v>9.18</v>
      </c>
      <c r="AA2204">
        <v>1280978.33</v>
      </c>
      <c r="AB2204">
        <v>1080397.24</v>
      </c>
      <c r="AC2204">
        <v>0.90820000000000001</v>
      </c>
      <c r="AD2204">
        <v>0.84340000000000004</v>
      </c>
      <c r="AE2204">
        <v>7.74</v>
      </c>
      <c r="AH2204">
        <v>0</v>
      </c>
      <c r="AI2204">
        <v>0</v>
      </c>
      <c r="AJ2204">
        <v>0</v>
      </c>
      <c r="AK2204">
        <v>0</v>
      </c>
      <c r="AL2204">
        <v>0</v>
      </c>
    </row>
    <row r="2205" spans="1:38" hidden="1" x14ac:dyDescent="0.25">
      <c r="A2205">
        <v>5635</v>
      </c>
      <c r="B2205" t="s">
        <v>45</v>
      </c>
      <c r="C2205" t="s">
        <v>453</v>
      </c>
      <c r="D2205" t="s">
        <v>2887</v>
      </c>
      <c r="E2205" t="s">
        <v>2888</v>
      </c>
      <c r="F2205" t="s">
        <v>2887</v>
      </c>
      <c r="H2205" t="s">
        <v>4825</v>
      </c>
      <c r="I2205" t="s">
        <v>57</v>
      </c>
      <c r="J2205" t="s">
        <v>4826</v>
      </c>
      <c r="K2205">
        <v>416</v>
      </c>
      <c r="L2205">
        <v>416</v>
      </c>
      <c r="M2205">
        <v>0</v>
      </c>
      <c r="N2205">
        <v>366</v>
      </c>
      <c r="O2205">
        <v>0</v>
      </c>
      <c r="P2205">
        <v>744.96900000000005</v>
      </c>
      <c r="Q2205">
        <v>756.42399999999998</v>
      </c>
      <c r="R2205">
        <v>40000</v>
      </c>
      <c r="S2205">
        <v>458200</v>
      </c>
      <c r="T2205">
        <v>20000</v>
      </c>
      <c r="U2205">
        <v>0</v>
      </c>
      <c r="V2205">
        <v>478200</v>
      </c>
      <c r="W2205">
        <v>3878</v>
      </c>
      <c r="X2205">
        <v>428891.79399999999</v>
      </c>
      <c r="Y2205">
        <v>432769.79399999999</v>
      </c>
      <c r="Z2205">
        <v>9.5</v>
      </c>
      <c r="AA2205">
        <v>2566192.35</v>
      </c>
      <c r="AB2205">
        <v>5087518.0860000001</v>
      </c>
      <c r="AC2205">
        <v>0.90500000000000003</v>
      </c>
      <c r="AD2205">
        <v>1.9824999999999999</v>
      </c>
      <c r="AE2205">
        <v>18.829999999999998</v>
      </c>
      <c r="AH2205">
        <v>0</v>
      </c>
      <c r="AI2205">
        <v>0</v>
      </c>
      <c r="AJ2205">
        <v>0</v>
      </c>
      <c r="AK2205">
        <v>2729.5</v>
      </c>
      <c r="AL2205">
        <v>0</v>
      </c>
    </row>
    <row r="2206" spans="1:38" hidden="1" x14ac:dyDescent="0.25">
      <c r="A2206">
        <v>5636</v>
      </c>
      <c r="B2206" t="s">
        <v>45</v>
      </c>
      <c r="C2206" t="s">
        <v>453</v>
      </c>
      <c r="D2206" t="s">
        <v>2887</v>
      </c>
      <c r="E2206" t="s">
        <v>2888</v>
      </c>
      <c r="F2206" t="s">
        <v>2887</v>
      </c>
      <c r="H2206" t="s">
        <v>4827</v>
      </c>
      <c r="I2206" t="s">
        <v>57</v>
      </c>
      <c r="J2206" t="s">
        <v>4828</v>
      </c>
      <c r="K2206">
        <v>388</v>
      </c>
      <c r="L2206">
        <v>388</v>
      </c>
      <c r="M2206">
        <v>0</v>
      </c>
      <c r="N2206">
        <v>375</v>
      </c>
      <c r="O2206">
        <v>0</v>
      </c>
      <c r="P2206">
        <v>441.01900000000001</v>
      </c>
      <c r="Q2206">
        <v>455.7</v>
      </c>
      <c r="R2206">
        <v>40000</v>
      </c>
      <c r="S2206">
        <v>587240</v>
      </c>
      <c r="T2206">
        <v>0</v>
      </c>
      <c r="U2206">
        <v>50000</v>
      </c>
      <c r="V2206">
        <v>537240</v>
      </c>
      <c r="W2206">
        <v>695</v>
      </c>
      <c r="X2206">
        <v>485508.451</v>
      </c>
      <c r="Y2206">
        <v>486203.451</v>
      </c>
      <c r="Z2206">
        <v>9.5</v>
      </c>
      <c r="AA2206">
        <v>2856249.51</v>
      </c>
      <c r="AB2206">
        <v>5719836.9809999997</v>
      </c>
      <c r="AC2206">
        <v>0.90500000000000003</v>
      </c>
      <c r="AD2206">
        <v>2.0026000000000002</v>
      </c>
      <c r="AE2206">
        <v>19.02</v>
      </c>
      <c r="AH2206">
        <v>0</v>
      </c>
      <c r="AI2206">
        <v>0</v>
      </c>
      <c r="AJ2206">
        <v>0</v>
      </c>
      <c r="AK2206">
        <v>2896.5</v>
      </c>
      <c r="AL2206">
        <v>0</v>
      </c>
    </row>
    <row r="2207" spans="1:38" hidden="1" x14ac:dyDescent="0.25">
      <c r="A2207">
        <v>5638</v>
      </c>
      <c r="B2207" t="s">
        <v>45</v>
      </c>
      <c r="C2207" t="s">
        <v>453</v>
      </c>
      <c r="D2207" t="s">
        <v>2887</v>
      </c>
      <c r="E2207" t="s">
        <v>2888</v>
      </c>
      <c r="F2207" t="s">
        <v>2887</v>
      </c>
      <c r="H2207" t="s">
        <v>4829</v>
      </c>
      <c r="I2207" t="s">
        <v>43</v>
      </c>
      <c r="J2207" t="s">
        <v>4830</v>
      </c>
      <c r="K2207">
        <v>2397</v>
      </c>
      <c r="L2207">
        <v>2397</v>
      </c>
      <c r="M2207">
        <v>0</v>
      </c>
      <c r="N2207">
        <v>0</v>
      </c>
      <c r="O2207">
        <v>0</v>
      </c>
      <c r="P2207">
        <v>1289.3530000000001</v>
      </c>
      <c r="Q2207">
        <v>1313.3230000000001</v>
      </c>
      <c r="R2207">
        <v>10000</v>
      </c>
      <c r="S2207">
        <v>239700</v>
      </c>
      <c r="T2207">
        <v>0</v>
      </c>
      <c r="U2207">
        <v>62500</v>
      </c>
      <c r="V2207">
        <v>177200</v>
      </c>
      <c r="W2207">
        <v>160867.20000000001</v>
      </c>
      <c r="X2207">
        <v>0</v>
      </c>
      <c r="Y2207">
        <v>160867.20000000001</v>
      </c>
      <c r="Z2207">
        <v>9.2200000000000006</v>
      </c>
      <c r="AA2207">
        <v>1771428.08</v>
      </c>
      <c r="AB2207">
        <v>1222614.6499999999</v>
      </c>
      <c r="AC2207">
        <v>0.90780000000000005</v>
      </c>
      <c r="AD2207">
        <v>0.69020000000000004</v>
      </c>
      <c r="AE2207">
        <v>6.36</v>
      </c>
      <c r="AH2207">
        <v>0</v>
      </c>
      <c r="AI2207">
        <v>0</v>
      </c>
      <c r="AJ2207">
        <v>0</v>
      </c>
      <c r="AK2207">
        <v>0</v>
      </c>
      <c r="AL2207">
        <v>0</v>
      </c>
    </row>
    <row r="2208" spans="1:38" hidden="1" x14ac:dyDescent="0.25">
      <c r="A2208">
        <v>5639</v>
      </c>
      <c r="B2208" t="s">
        <v>45</v>
      </c>
      <c r="C2208" t="s">
        <v>453</v>
      </c>
      <c r="D2208" t="s">
        <v>569</v>
      </c>
      <c r="E2208" t="s">
        <v>2152</v>
      </c>
      <c r="F2208" t="s">
        <v>569</v>
      </c>
      <c r="H2208" t="s">
        <v>4831</v>
      </c>
      <c r="I2208" t="s">
        <v>43</v>
      </c>
      <c r="J2208" t="s">
        <v>4832</v>
      </c>
      <c r="K2208">
        <v>2053</v>
      </c>
      <c r="L2208">
        <v>2053</v>
      </c>
      <c r="M2208">
        <v>0</v>
      </c>
      <c r="N2208">
        <v>0</v>
      </c>
      <c r="O2208">
        <v>0</v>
      </c>
      <c r="P2208">
        <v>1478.923</v>
      </c>
      <c r="Q2208">
        <v>1500.2809999999999</v>
      </c>
      <c r="R2208">
        <v>10000</v>
      </c>
      <c r="S2208">
        <v>213580</v>
      </c>
      <c r="T2208">
        <v>8500</v>
      </c>
      <c r="U2208">
        <v>0</v>
      </c>
      <c r="V2208">
        <v>222080</v>
      </c>
      <c r="W2208">
        <v>200372.2</v>
      </c>
      <c r="X2208">
        <v>0</v>
      </c>
      <c r="Y2208">
        <v>200372.2</v>
      </c>
      <c r="Z2208">
        <v>9.77</v>
      </c>
      <c r="AA2208">
        <v>2019394.82</v>
      </c>
      <c r="AB2208">
        <v>1713310.23</v>
      </c>
      <c r="AC2208">
        <v>0.90229999999999999</v>
      </c>
      <c r="AD2208">
        <v>0.84840000000000004</v>
      </c>
      <c r="AE2208">
        <v>8.2899999999999991</v>
      </c>
      <c r="AH2208">
        <v>0</v>
      </c>
      <c r="AI2208">
        <v>0</v>
      </c>
      <c r="AJ2208">
        <v>0</v>
      </c>
      <c r="AK2208">
        <v>0</v>
      </c>
      <c r="AL2208">
        <v>0</v>
      </c>
    </row>
    <row r="2209" spans="1:38" hidden="1" x14ac:dyDescent="0.25">
      <c r="A2209">
        <v>5641</v>
      </c>
      <c r="B2209" t="s">
        <v>45</v>
      </c>
      <c r="C2209" t="s">
        <v>453</v>
      </c>
      <c r="D2209" t="s">
        <v>569</v>
      </c>
      <c r="E2209" t="s">
        <v>2152</v>
      </c>
      <c r="F2209" t="s">
        <v>569</v>
      </c>
      <c r="H2209" t="s">
        <v>4833</v>
      </c>
      <c r="I2209" t="s">
        <v>57</v>
      </c>
      <c r="J2209" t="s">
        <v>4834</v>
      </c>
      <c r="K2209">
        <v>331</v>
      </c>
      <c r="L2209">
        <v>331</v>
      </c>
      <c r="M2209">
        <v>0</v>
      </c>
      <c r="N2209">
        <v>327</v>
      </c>
      <c r="O2209">
        <v>0</v>
      </c>
      <c r="P2209">
        <v>347.30700000000002</v>
      </c>
      <c r="Q2209">
        <v>357.23099999999999</v>
      </c>
      <c r="R2209">
        <v>20000</v>
      </c>
      <c r="S2209">
        <v>198480</v>
      </c>
      <c r="T2209">
        <v>275000</v>
      </c>
      <c r="U2209">
        <v>0</v>
      </c>
      <c r="V2209">
        <v>473480</v>
      </c>
      <c r="W2209">
        <v>324</v>
      </c>
      <c r="X2209">
        <v>428175.30599999998</v>
      </c>
      <c r="Y2209">
        <v>428499.30599999998</v>
      </c>
      <c r="Z2209">
        <v>9.5</v>
      </c>
      <c r="AA2209">
        <v>2516264.65</v>
      </c>
      <c r="AB2209">
        <v>5029652.7429999998</v>
      </c>
      <c r="AC2209">
        <v>0.90500000000000003</v>
      </c>
      <c r="AD2209">
        <v>1.9988999999999999</v>
      </c>
      <c r="AE2209">
        <v>18.989999999999998</v>
      </c>
      <c r="AH2209">
        <v>0</v>
      </c>
      <c r="AI2209">
        <v>0</v>
      </c>
      <c r="AJ2209">
        <v>0</v>
      </c>
      <c r="AK2209">
        <v>2203.5</v>
      </c>
      <c r="AL2209">
        <v>0</v>
      </c>
    </row>
    <row r="2210" spans="1:38" hidden="1" x14ac:dyDescent="0.25">
      <c r="A2210">
        <v>5643</v>
      </c>
      <c r="B2210" t="s">
        <v>45</v>
      </c>
      <c r="C2210" t="s">
        <v>453</v>
      </c>
      <c r="D2210" t="s">
        <v>569</v>
      </c>
      <c r="E2210" t="s">
        <v>2152</v>
      </c>
      <c r="F2210" t="s">
        <v>569</v>
      </c>
      <c r="H2210" t="s">
        <v>4835</v>
      </c>
      <c r="I2210" t="s">
        <v>57</v>
      </c>
      <c r="J2210" t="s">
        <v>4836</v>
      </c>
      <c r="K2210">
        <v>231</v>
      </c>
      <c r="L2210">
        <v>231</v>
      </c>
      <c r="M2210">
        <v>0</v>
      </c>
      <c r="N2210">
        <v>229</v>
      </c>
      <c r="O2210">
        <v>0</v>
      </c>
      <c r="P2210">
        <v>623.45899999999995</v>
      </c>
      <c r="Q2210">
        <v>640.24900000000002</v>
      </c>
      <c r="R2210">
        <v>20000</v>
      </c>
      <c r="S2210">
        <v>335800</v>
      </c>
      <c r="T2210">
        <v>0</v>
      </c>
      <c r="U2210">
        <v>0</v>
      </c>
      <c r="V2210">
        <v>335800</v>
      </c>
      <c r="W2210">
        <v>55</v>
      </c>
      <c r="X2210">
        <v>303844.73100000003</v>
      </c>
      <c r="Y2210">
        <v>303899.73100000003</v>
      </c>
      <c r="Z2210">
        <v>9.5</v>
      </c>
      <c r="AA2210">
        <v>1784332.41</v>
      </c>
      <c r="AB2210">
        <v>3568504.9890000001</v>
      </c>
      <c r="AC2210">
        <v>0.90500000000000003</v>
      </c>
      <c r="AD2210">
        <v>1.9999</v>
      </c>
      <c r="AE2210">
        <v>19</v>
      </c>
      <c r="AH2210">
        <v>0</v>
      </c>
      <c r="AI2210">
        <v>0</v>
      </c>
      <c r="AJ2210">
        <v>0</v>
      </c>
      <c r="AK2210">
        <v>1594.5</v>
      </c>
      <c r="AL2210">
        <v>0</v>
      </c>
    </row>
    <row r="2211" spans="1:38" hidden="1" x14ac:dyDescent="0.25">
      <c r="A2211">
        <v>5649</v>
      </c>
      <c r="B2211" t="s">
        <v>45</v>
      </c>
      <c r="C2211" t="s">
        <v>453</v>
      </c>
      <c r="D2211" t="s">
        <v>2887</v>
      </c>
      <c r="E2211" t="s">
        <v>4837</v>
      </c>
      <c r="F2211" t="s">
        <v>2887</v>
      </c>
      <c r="H2211" t="s">
        <v>4838</v>
      </c>
      <c r="I2211" t="s">
        <v>50</v>
      </c>
      <c r="J2211" t="s">
        <v>4839</v>
      </c>
      <c r="K2211">
        <v>682</v>
      </c>
      <c r="L2211">
        <v>682</v>
      </c>
      <c r="M2211">
        <v>0</v>
      </c>
      <c r="N2211">
        <v>0</v>
      </c>
      <c r="O2211">
        <v>0</v>
      </c>
      <c r="P2211">
        <v>1090.2739999999999</v>
      </c>
      <c r="Q2211">
        <v>1123.6949999999999</v>
      </c>
      <c r="R2211">
        <v>20000</v>
      </c>
      <c r="S2211">
        <v>668420</v>
      </c>
      <c r="T2211">
        <v>0</v>
      </c>
      <c r="U2211">
        <v>36000</v>
      </c>
      <c r="V2211">
        <v>632420</v>
      </c>
      <c r="W2211">
        <v>605719.25</v>
      </c>
      <c r="X2211">
        <v>0</v>
      </c>
      <c r="Y2211">
        <v>605719.25</v>
      </c>
      <c r="Z2211">
        <v>4.22</v>
      </c>
      <c r="AA2211">
        <v>6230003.25</v>
      </c>
      <c r="AB2211">
        <v>7371832.25</v>
      </c>
      <c r="AC2211">
        <v>0.95779999999999998</v>
      </c>
      <c r="AD2211">
        <v>1.1833</v>
      </c>
      <c r="AE2211">
        <v>4.99</v>
      </c>
      <c r="AH2211">
        <v>0</v>
      </c>
      <c r="AI2211">
        <v>0</v>
      </c>
      <c r="AJ2211">
        <v>0</v>
      </c>
      <c r="AK2211">
        <v>0</v>
      </c>
      <c r="AL2211">
        <v>0</v>
      </c>
    </row>
    <row r="2212" spans="1:38" hidden="1" x14ac:dyDescent="0.25">
      <c r="A2212">
        <v>5650</v>
      </c>
      <c r="B2212" t="s">
        <v>45</v>
      </c>
      <c r="C2212" t="s">
        <v>453</v>
      </c>
      <c r="D2212" t="s">
        <v>2887</v>
      </c>
      <c r="E2212" t="s">
        <v>4837</v>
      </c>
      <c r="F2212" t="s">
        <v>2887</v>
      </c>
      <c r="H2212" t="s">
        <v>4840</v>
      </c>
      <c r="I2212" t="s">
        <v>43</v>
      </c>
      <c r="J2212" t="s">
        <v>4841</v>
      </c>
      <c r="K2212">
        <v>1403</v>
      </c>
      <c r="L2212">
        <v>1403</v>
      </c>
      <c r="M2212">
        <v>0</v>
      </c>
      <c r="N2212">
        <v>0</v>
      </c>
      <c r="O2212">
        <v>0</v>
      </c>
      <c r="P2212">
        <v>279.16699999999997</v>
      </c>
      <c r="Q2212">
        <v>285.279</v>
      </c>
      <c r="R2212">
        <v>20000</v>
      </c>
      <c r="S2212">
        <v>122240</v>
      </c>
      <c r="T2212">
        <v>0</v>
      </c>
      <c r="U2212">
        <v>3000</v>
      </c>
      <c r="V2212">
        <v>119240</v>
      </c>
      <c r="W2212">
        <v>108354.6</v>
      </c>
      <c r="X2212">
        <v>0</v>
      </c>
      <c r="Y2212">
        <v>108354.6</v>
      </c>
      <c r="Z2212">
        <v>9.1300000000000008</v>
      </c>
      <c r="AA2212">
        <v>1163678.53</v>
      </c>
      <c r="AB2212">
        <v>1385160.39</v>
      </c>
      <c r="AC2212">
        <v>0.90869999999999995</v>
      </c>
      <c r="AD2212">
        <v>1.1902999999999999</v>
      </c>
      <c r="AE2212">
        <v>10.87</v>
      </c>
      <c r="AH2212">
        <v>0</v>
      </c>
      <c r="AI2212">
        <v>0</v>
      </c>
      <c r="AJ2212">
        <v>0</v>
      </c>
      <c r="AK2212">
        <v>0</v>
      </c>
      <c r="AL2212">
        <v>0</v>
      </c>
    </row>
    <row r="2213" spans="1:38" hidden="1" x14ac:dyDescent="0.25">
      <c r="A2213">
        <v>5651</v>
      </c>
      <c r="B2213" t="s">
        <v>45</v>
      </c>
      <c r="C2213" t="s">
        <v>453</v>
      </c>
      <c r="D2213" t="s">
        <v>2887</v>
      </c>
      <c r="E2213" t="s">
        <v>4837</v>
      </c>
      <c r="F2213" t="s">
        <v>2887</v>
      </c>
      <c r="H2213" t="s">
        <v>4842</v>
      </c>
      <c r="I2213" t="s">
        <v>57</v>
      </c>
      <c r="J2213" t="s">
        <v>4843</v>
      </c>
      <c r="K2213">
        <v>436</v>
      </c>
      <c r="L2213">
        <v>436</v>
      </c>
      <c r="M2213">
        <v>0</v>
      </c>
      <c r="N2213">
        <v>424</v>
      </c>
      <c r="O2213">
        <v>0</v>
      </c>
      <c r="P2213">
        <v>184.37799999999999</v>
      </c>
      <c r="Q2213">
        <v>191.99700000000001</v>
      </c>
      <c r="R2213">
        <v>40000</v>
      </c>
      <c r="S2213">
        <v>304760</v>
      </c>
      <c r="T2213">
        <v>16000</v>
      </c>
      <c r="U2213">
        <v>0</v>
      </c>
      <c r="V2213">
        <v>320760</v>
      </c>
      <c r="W2213">
        <v>872</v>
      </c>
      <c r="X2213">
        <v>289416.49699999997</v>
      </c>
      <c r="Y2213">
        <v>290288.49699999997</v>
      </c>
      <c r="Z2213">
        <v>9.5</v>
      </c>
      <c r="AA2213">
        <v>1708358.14</v>
      </c>
      <c r="AB2213">
        <v>3409488.9780000001</v>
      </c>
      <c r="AC2213">
        <v>0.90500000000000003</v>
      </c>
      <c r="AD2213">
        <v>1.9958</v>
      </c>
      <c r="AE2213">
        <v>18.96</v>
      </c>
      <c r="AH2213">
        <v>0</v>
      </c>
      <c r="AI2213">
        <v>0</v>
      </c>
      <c r="AJ2213">
        <v>0</v>
      </c>
      <c r="AK2213">
        <v>2989.5</v>
      </c>
      <c r="AL2213">
        <v>0</v>
      </c>
    </row>
    <row r="2214" spans="1:38" hidden="1" x14ac:dyDescent="0.25">
      <c r="A2214">
        <v>5654</v>
      </c>
      <c r="B2214" t="s">
        <v>45</v>
      </c>
      <c r="C2214" t="s">
        <v>453</v>
      </c>
      <c r="D2214" t="s">
        <v>2887</v>
      </c>
      <c r="E2214" t="s">
        <v>2951</v>
      </c>
      <c r="F2214" t="s">
        <v>2887</v>
      </c>
      <c r="H2214" t="s">
        <v>4844</v>
      </c>
      <c r="I2214" t="s">
        <v>57</v>
      </c>
      <c r="J2214" t="s">
        <v>4845</v>
      </c>
      <c r="K2214">
        <v>300</v>
      </c>
      <c r="L2214">
        <v>300</v>
      </c>
      <c r="M2214">
        <v>0</v>
      </c>
      <c r="N2214">
        <v>295</v>
      </c>
      <c r="O2214">
        <v>0</v>
      </c>
      <c r="P2214">
        <v>334.06400000000002</v>
      </c>
      <c r="Q2214">
        <v>334.06400000000002</v>
      </c>
      <c r="R2214">
        <v>40000</v>
      </c>
      <c r="S2214">
        <v>0</v>
      </c>
      <c r="T2214">
        <v>245000</v>
      </c>
      <c r="U2214">
        <v>0</v>
      </c>
      <c r="V2214">
        <v>245000</v>
      </c>
      <c r="W2214">
        <v>1702</v>
      </c>
      <c r="X2214">
        <v>220023</v>
      </c>
      <c r="Y2214">
        <v>221725</v>
      </c>
      <c r="Z2214">
        <v>9.5</v>
      </c>
      <c r="AA2214">
        <v>1314873.6399999999</v>
      </c>
      <c r="AB2214">
        <v>2611887.65</v>
      </c>
      <c r="AC2214">
        <v>0.90500000000000003</v>
      </c>
      <c r="AD2214">
        <v>1.9863999999999999</v>
      </c>
      <c r="AE2214">
        <v>18.87</v>
      </c>
      <c r="AH2214">
        <v>0</v>
      </c>
      <c r="AI2214">
        <v>0</v>
      </c>
      <c r="AJ2214">
        <v>0</v>
      </c>
      <c r="AK2214">
        <v>2107.5</v>
      </c>
      <c r="AL2214">
        <v>0</v>
      </c>
    </row>
    <row r="2215" spans="1:38" hidden="1" x14ac:dyDescent="0.25">
      <c r="A2215">
        <v>5656</v>
      </c>
      <c r="B2215" t="s">
        <v>45</v>
      </c>
      <c r="C2215" t="s">
        <v>453</v>
      </c>
      <c r="D2215" t="s">
        <v>2887</v>
      </c>
      <c r="E2215" t="s">
        <v>2951</v>
      </c>
      <c r="F2215" t="s">
        <v>2887</v>
      </c>
      <c r="H2215" t="s">
        <v>4846</v>
      </c>
      <c r="I2215" t="s">
        <v>57</v>
      </c>
      <c r="J2215" t="s">
        <v>4847</v>
      </c>
      <c r="K2215">
        <v>337</v>
      </c>
      <c r="L2215">
        <v>337</v>
      </c>
      <c r="M2215">
        <v>0</v>
      </c>
      <c r="N2215">
        <v>331</v>
      </c>
      <c r="O2215">
        <v>0</v>
      </c>
      <c r="P2215">
        <v>631.57299999999998</v>
      </c>
      <c r="Q2215">
        <v>648.27499999999998</v>
      </c>
      <c r="R2215">
        <v>20000</v>
      </c>
      <c r="S2215">
        <v>334040</v>
      </c>
      <c r="T2215">
        <v>0</v>
      </c>
      <c r="U2215">
        <v>0</v>
      </c>
      <c r="V2215">
        <v>334040</v>
      </c>
      <c r="W2215">
        <v>245</v>
      </c>
      <c r="X2215">
        <v>302060.15700000001</v>
      </c>
      <c r="Y2215">
        <v>302305.15700000001</v>
      </c>
      <c r="Z2215">
        <v>9.5</v>
      </c>
      <c r="AA2215">
        <v>1778312.84</v>
      </c>
      <c r="AB2215">
        <v>3550178.99</v>
      </c>
      <c r="AC2215">
        <v>0.90500000000000003</v>
      </c>
      <c r="AD2215">
        <v>1.9964</v>
      </c>
      <c r="AE2215">
        <v>18.97</v>
      </c>
      <c r="AH2215">
        <v>0</v>
      </c>
      <c r="AI2215">
        <v>0</v>
      </c>
      <c r="AJ2215">
        <v>0</v>
      </c>
      <c r="AK2215">
        <v>2365.5</v>
      </c>
      <c r="AL2215">
        <v>0</v>
      </c>
    </row>
    <row r="2216" spans="1:38" hidden="1" x14ac:dyDescent="0.25">
      <c r="A2216">
        <v>5657</v>
      </c>
      <c r="B2216" t="s">
        <v>45</v>
      </c>
      <c r="C2216" t="s">
        <v>46</v>
      </c>
      <c r="D2216" t="s">
        <v>231</v>
      </c>
      <c r="E2216" t="s">
        <v>344</v>
      </c>
      <c r="F2216" t="s">
        <v>231</v>
      </c>
      <c r="H2216" t="s">
        <v>4848</v>
      </c>
      <c r="I2216" t="s">
        <v>79</v>
      </c>
      <c r="J2216" t="s">
        <v>4849</v>
      </c>
      <c r="K2216">
        <v>625</v>
      </c>
      <c r="L2216">
        <v>625</v>
      </c>
      <c r="M2216">
        <v>0</v>
      </c>
      <c r="N2216">
        <v>0</v>
      </c>
      <c r="O2216">
        <v>0</v>
      </c>
      <c r="P2216">
        <v>1416.4970000000001</v>
      </c>
      <c r="Q2216">
        <v>1445.9079999999999</v>
      </c>
      <c r="R2216">
        <v>40000</v>
      </c>
      <c r="S2216">
        <v>1176440</v>
      </c>
      <c r="T2216">
        <v>0</v>
      </c>
      <c r="U2216">
        <v>0</v>
      </c>
      <c r="V2216">
        <v>1176440</v>
      </c>
      <c r="W2216">
        <v>808128.75</v>
      </c>
      <c r="X2216">
        <v>0</v>
      </c>
      <c r="Y2216">
        <v>808128.75</v>
      </c>
      <c r="Z2216">
        <v>31.31</v>
      </c>
      <c r="AA2216">
        <v>8167268.9100000001</v>
      </c>
      <c r="AB2216">
        <v>9572098.0299999993</v>
      </c>
      <c r="AC2216">
        <v>0.68689999999999996</v>
      </c>
      <c r="AD2216">
        <v>1.1719999999999999</v>
      </c>
      <c r="AE2216">
        <v>36.700000000000003</v>
      </c>
      <c r="AH2216">
        <v>0</v>
      </c>
      <c r="AI2216">
        <v>0</v>
      </c>
      <c r="AJ2216">
        <v>0</v>
      </c>
      <c r="AK2216">
        <v>0</v>
      </c>
      <c r="AL2216">
        <v>0</v>
      </c>
    </row>
    <row r="2217" spans="1:38" hidden="1" x14ac:dyDescent="0.25">
      <c r="A2217">
        <v>5658</v>
      </c>
      <c r="B2217" t="s">
        <v>45</v>
      </c>
      <c r="C2217" t="s">
        <v>46</v>
      </c>
      <c r="D2217" t="s">
        <v>231</v>
      </c>
      <c r="E2217" t="s">
        <v>344</v>
      </c>
      <c r="F2217" t="s">
        <v>231</v>
      </c>
      <c r="H2217" t="s">
        <v>4850</v>
      </c>
      <c r="I2217" t="s">
        <v>79</v>
      </c>
      <c r="J2217" t="s">
        <v>4851</v>
      </c>
      <c r="K2217">
        <v>90</v>
      </c>
      <c r="L2217">
        <v>90</v>
      </c>
      <c r="M2217">
        <v>0</v>
      </c>
      <c r="N2217">
        <v>0</v>
      </c>
      <c r="O2217">
        <v>0</v>
      </c>
      <c r="P2217">
        <v>2002.4749999999999</v>
      </c>
      <c r="Q2217">
        <v>2037.748</v>
      </c>
      <c r="R2217">
        <v>20000</v>
      </c>
      <c r="S2217">
        <v>705460</v>
      </c>
      <c r="T2217">
        <v>0</v>
      </c>
      <c r="U2217">
        <v>0</v>
      </c>
      <c r="V2217">
        <v>705460</v>
      </c>
      <c r="W2217">
        <v>710351.1</v>
      </c>
      <c r="X2217">
        <v>0</v>
      </c>
      <c r="Y2217">
        <v>710351.1</v>
      </c>
      <c r="Z2217">
        <v>-0.69</v>
      </c>
      <c r="AA2217">
        <v>6802646.04</v>
      </c>
      <c r="AB2217">
        <v>7803601.04</v>
      </c>
      <c r="AC2217">
        <v>1.0068999999999999</v>
      </c>
      <c r="AD2217">
        <v>1.1471</v>
      </c>
      <c r="AE2217">
        <v>-0.79</v>
      </c>
      <c r="AH2217">
        <v>0</v>
      </c>
      <c r="AI2217">
        <v>0</v>
      </c>
      <c r="AJ2217">
        <v>0</v>
      </c>
      <c r="AK2217">
        <v>0</v>
      </c>
      <c r="AL2217">
        <v>0</v>
      </c>
    </row>
    <row r="2218" spans="1:38" hidden="1" x14ac:dyDescent="0.25">
      <c r="A2218">
        <v>5659</v>
      </c>
      <c r="B2218" t="s">
        <v>45</v>
      </c>
      <c r="C2218" t="s">
        <v>453</v>
      </c>
      <c r="D2218" t="s">
        <v>569</v>
      </c>
      <c r="E2218" t="s">
        <v>4852</v>
      </c>
      <c r="F2218" t="s">
        <v>569</v>
      </c>
      <c r="H2218" t="s">
        <v>4853</v>
      </c>
      <c r="I2218" t="s">
        <v>43</v>
      </c>
      <c r="J2218" t="s">
        <v>4854</v>
      </c>
      <c r="K2218">
        <v>1447</v>
      </c>
      <c r="L2218">
        <v>1447</v>
      </c>
      <c r="M2218">
        <v>0</v>
      </c>
      <c r="N2218">
        <v>0</v>
      </c>
      <c r="O2218">
        <v>0</v>
      </c>
      <c r="P2218">
        <v>464.15899999999999</v>
      </c>
      <c r="Q2218">
        <v>472.65300000000002</v>
      </c>
      <c r="R2218">
        <v>20000</v>
      </c>
      <c r="S2218">
        <v>169880</v>
      </c>
      <c r="T2218">
        <v>0</v>
      </c>
      <c r="U2218">
        <v>63500</v>
      </c>
      <c r="V2218">
        <v>106380</v>
      </c>
      <c r="W2218">
        <v>96585.75</v>
      </c>
      <c r="X2218">
        <v>0</v>
      </c>
      <c r="Y2218">
        <v>96585.75</v>
      </c>
      <c r="Z2218">
        <v>9.2100000000000009</v>
      </c>
      <c r="AA2218">
        <v>1150449.96</v>
      </c>
      <c r="AB2218">
        <v>1075343.83</v>
      </c>
      <c r="AC2218">
        <v>0.90790000000000004</v>
      </c>
      <c r="AD2218">
        <v>0.93469999999999998</v>
      </c>
      <c r="AE2218">
        <v>8.61</v>
      </c>
      <c r="AH2218">
        <v>0</v>
      </c>
      <c r="AI2218">
        <v>0</v>
      </c>
      <c r="AJ2218">
        <v>0</v>
      </c>
      <c r="AK2218">
        <v>0</v>
      </c>
      <c r="AL2218">
        <v>0</v>
      </c>
    </row>
    <row r="2219" spans="1:38" hidden="1" x14ac:dyDescent="0.25">
      <c r="A2219">
        <v>5660</v>
      </c>
      <c r="B2219" t="s">
        <v>45</v>
      </c>
      <c r="C2219" t="s">
        <v>453</v>
      </c>
      <c r="D2219" t="s">
        <v>569</v>
      </c>
      <c r="E2219" t="s">
        <v>4852</v>
      </c>
      <c r="F2219" t="s">
        <v>569</v>
      </c>
      <c r="H2219" t="s">
        <v>4855</v>
      </c>
      <c r="I2219" t="s">
        <v>57</v>
      </c>
      <c r="J2219" t="s">
        <v>4856</v>
      </c>
      <c r="K2219">
        <v>497</v>
      </c>
      <c r="L2219">
        <v>497</v>
      </c>
      <c r="M2219">
        <v>0</v>
      </c>
      <c r="N2219">
        <v>486</v>
      </c>
      <c r="O2219">
        <v>0</v>
      </c>
      <c r="P2219">
        <v>1058.895</v>
      </c>
      <c r="Q2219">
        <v>1083.723</v>
      </c>
      <c r="R2219">
        <v>20000</v>
      </c>
      <c r="S2219">
        <v>496560</v>
      </c>
      <c r="T2219">
        <v>0</v>
      </c>
      <c r="U2219">
        <v>0</v>
      </c>
      <c r="V2219">
        <v>496560</v>
      </c>
      <c r="W2219">
        <v>576</v>
      </c>
      <c r="X2219">
        <v>448809.41600000003</v>
      </c>
      <c r="Y2219">
        <v>449385.41600000003</v>
      </c>
      <c r="Z2219">
        <v>9.5</v>
      </c>
      <c r="AA2219">
        <v>2641102.21</v>
      </c>
      <c r="AB2219">
        <v>5277689.5630000001</v>
      </c>
      <c r="AC2219">
        <v>0.90500000000000003</v>
      </c>
      <c r="AD2219">
        <v>1.9983</v>
      </c>
      <c r="AE2219">
        <v>18.98</v>
      </c>
      <c r="AH2219">
        <v>0</v>
      </c>
      <c r="AI2219">
        <v>0</v>
      </c>
      <c r="AJ2219">
        <v>0</v>
      </c>
      <c r="AK2219">
        <v>3586</v>
      </c>
      <c r="AL2219">
        <v>0</v>
      </c>
    </row>
    <row r="2220" spans="1:38" hidden="1" x14ac:dyDescent="0.25">
      <c r="A2220">
        <v>5697</v>
      </c>
      <c r="B2220" t="s">
        <v>45</v>
      </c>
      <c r="C2220" t="s">
        <v>46</v>
      </c>
      <c r="D2220" t="s">
        <v>413</v>
      </c>
      <c r="E2220" t="s">
        <v>414</v>
      </c>
      <c r="F2220" t="s">
        <v>413</v>
      </c>
      <c r="H2220" t="s">
        <v>4857</v>
      </c>
      <c r="I2220" t="s">
        <v>378</v>
      </c>
      <c r="J2220" t="s">
        <v>4858</v>
      </c>
      <c r="K2220">
        <v>2129</v>
      </c>
      <c r="L2220">
        <v>2129</v>
      </c>
      <c r="M2220">
        <v>0</v>
      </c>
      <c r="N2220">
        <v>0</v>
      </c>
      <c r="O2220">
        <v>0</v>
      </c>
      <c r="P2220">
        <v>203.80500000000001</v>
      </c>
      <c r="Q2220">
        <v>210.27799999999999</v>
      </c>
      <c r="R2220">
        <v>40000</v>
      </c>
      <c r="S2220">
        <v>258920</v>
      </c>
      <c r="T2220">
        <v>35000</v>
      </c>
      <c r="U2220">
        <v>0</v>
      </c>
      <c r="V2220">
        <v>293920</v>
      </c>
      <c r="W2220">
        <v>264673</v>
      </c>
      <c r="X2220">
        <v>0</v>
      </c>
      <c r="Y2220">
        <v>264673</v>
      </c>
      <c r="Z2220">
        <v>9.9499999999999993</v>
      </c>
      <c r="AA2220">
        <v>2549270.04</v>
      </c>
      <c r="AB2220">
        <v>2671691.5499999998</v>
      </c>
      <c r="AC2220">
        <v>0.90049999999999997</v>
      </c>
      <c r="AD2220">
        <v>1.048</v>
      </c>
      <c r="AE2220">
        <v>10.43</v>
      </c>
      <c r="AH2220">
        <v>0</v>
      </c>
      <c r="AI2220">
        <v>0</v>
      </c>
      <c r="AJ2220">
        <v>0</v>
      </c>
      <c r="AK2220">
        <v>0</v>
      </c>
      <c r="AL2220">
        <v>0</v>
      </c>
    </row>
    <row r="2221" spans="1:38" hidden="1" x14ac:dyDescent="0.25">
      <c r="A2221">
        <v>5700</v>
      </c>
      <c r="B2221" t="s">
        <v>45</v>
      </c>
      <c r="C2221" t="s">
        <v>46</v>
      </c>
      <c r="D2221" t="s">
        <v>231</v>
      </c>
      <c r="E2221" t="s">
        <v>344</v>
      </c>
      <c r="F2221" t="s">
        <v>231</v>
      </c>
      <c r="H2221" t="s">
        <v>4859</v>
      </c>
      <c r="I2221" t="s">
        <v>79</v>
      </c>
      <c r="J2221" t="s">
        <v>4860</v>
      </c>
      <c r="K2221">
        <v>1</v>
      </c>
      <c r="L2221">
        <v>1</v>
      </c>
      <c r="M2221">
        <v>0</v>
      </c>
      <c r="N2221">
        <v>0</v>
      </c>
      <c r="O2221">
        <v>0</v>
      </c>
      <c r="P2221">
        <v>1496.2819999999999</v>
      </c>
      <c r="Q2221">
        <v>1521.7940000000001</v>
      </c>
      <c r="R2221">
        <v>40000</v>
      </c>
      <c r="S2221">
        <v>1020480</v>
      </c>
      <c r="T2221">
        <v>0</v>
      </c>
      <c r="U2221">
        <v>0</v>
      </c>
      <c r="V2221">
        <v>1020480</v>
      </c>
      <c r="W2221">
        <v>1024010</v>
      </c>
      <c r="X2221">
        <v>0</v>
      </c>
      <c r="Y2221">
        <v>1024010</v>
      </c>
      <c r="Z2221">
        <v>-0.35</v>
      </c>
      <c r="AA2221">
        <v>7129950</v>
      </c>
      <c r="AB2221">
        <v>7129950</v>
      </c>
      <c r="AC2221">
        <v>1.0035000000000001</v>
      </c>
      <c r="AD2221">
        <v>1</v>
      </c>
      <c r="AE2221">
        <v>-0.35</v>
      </c>
      <c r="AH2221">
        <v>0</v>
      </c>
      <c r="AI2221">
        <v>0</v>
      </c>
      <c r="AJ2221">
        <v>0</v>
      </c>
      <c r="AK2221">
        <v>0</v>
      </c>
      <c r="AL2221">
        <v>0</v>
      </c>
    </row>
    <row r="2222" spans="1:38" hidden="1" x14ac:dyDescent="0.25">
      <c r="A2222">
        <v>5705</v>
      </c>
      <c r="B2222" t="s">
        <v>45</v>
      </c>
      <c r="C2222" t="s">
        <v>46</v>
      </c>
      <c r="D2222" t="s">
        <v>231</v>
      </c>
      <c r="E2222" t="s">
        <v>232</v>
      </c>
      <c r="F2222" t="s">
        <v>231</v>
      </c>
      <c r="H2222" t="s">
        <v>4861</v>
      </c>
      <c r="I2222" t="s">
        <v>79</v>
      </c>
      <c r="J2222" t="s">
        <v>4862</v>
      </c>
      <c r="K2222">
        <v>1</v>
      </c>
      <c r="L2222">
        <v>1</v>
      </c>
      <c r="M2222">
        <v>0</v>
      </c>
      <c r="N2222">
        <v>0</v>
      </c>
      <c r="O2222">
        <v>0</v>
      </c>
      <c r="P2222">
        <v>2490.6280000000002</v>
      </c>
      <c r="Q2222">
        <v>2532.1170000000002</v>
      </c>
      <c r="R2222">
        <v>40000</v>
      </c>
      <c r="S2222">
        <v>1659560</v>
      </c>
      <c r="T2222">
        <v>0</v>
      </c>
      <c r="U2222">
        <v>0</v>
      </c>
      <c r="V2222">
        <v>1659560</v>
      </c>
      <c r="W2222">
        <v>1653600</v>
      </c>
      <c r="X2222">
        <v>0</v>
      </c>
      <c r="Y2222">
        <v>1653600</v>
      </c>
      <c r="Z2222">
        <v>0.36</v>
      </c>
      <c r="AA2222">
        <v>2195163</v>
      </c>
      <c r="AB2222">
        <v>2195163</v>
      </c>
      <c r="AC2222">
        <v>0.99639999999999995</v>
      </c>
      <c r="AD2222">
        <v>1</v>
      </c>
      <c r="AE2222">
        <v>0.36</v>
      </c>
      <c r="AH2222">
        <v>0</v>
      </c>
      <c r="AI2222">
        <v>0</v>
      </c>
      <c r="AJ2222">
        <v>0</v>
      </c>
      <c r="AK2222">
        <v>0</v>
      </c>
      <c r="AL2222">
        <v>0</v>
      </c>
    </row>
    <row r="2223" spans="1:38" hidden="1" x14ac:dyDescent="0.25">
      <c r="A2223">
        <v>5711</v>
      </c>
      <c r="B2223" t="s">
        <v>45</v>
      </c>
      <c r="C2223" t="s">
        <v>46</v>
      </c>
      <c r="D2223" t="s">
        <v>231</v>
      </c>
      <c r="E2223" t="s">
        <v>232</v>
      </c>
      <c r="F2223" t="s">
        <v>231</v>
      </c>
      <c r="H2223" t="s">
        <v>4863</v>
      </c>
      <c r="I2223" t="s">
        <v>50</v>
      </c>
      <c r="J2223" t="s">
        <v>4864</v>
      </c>
      <c r="K2223">
        <v>1759</v>
      </c>
      <c r="L2223">
        <v>1759</v>
      </c>
      <c r="M2223">
        <v>0</v>
      </c>
      <c r="N2223">
        <v>0</v>
      </c>
      <c r="O2223">
        <v>0</v>
      </c>
      <c r="P2223">
        <v>1694.4770000000001</v>
      </c>
      <c r="Q2223">
        <v>1720.5840000000001</v>
      </c>
      <c r="R2223">
        <v>40000</v>
      </c>
      <c r="S2223">
        <v>1044280</v>
      </c>
      <c r="T2223">
        <v>0</v>
      </c>
      <c r="U2223">
        <v>0</v>
      </c>
      <c r="V2223">
        <v>1044280</v>
      </c>
      <c r="W2223">
        <v>1004844.25</v>
      </c>
      <c r="X2223">
        <v>0</v>
      </c>
      <c r="Y2223">
        <v>1004844.25</v>
      </c>
      <c r="Z2223">
        <v>3.78</v>
      </c>
      <c r="AA2223">
        <v>8733579.2699999996</v>
      </c>
      <c r="AB2223">
        <v>8670356.4499999993</v>
      </c>
      <c r="AC2223">
        <v>0.96220000000000006</v>
      </c>
      <c r="AD2223">
        <v>0.99280000000000002</v>
      </c>
      <c r="AE2223">
        <v>3.75</v>
      </c>
      <c r="AH2223">
        <v>0</v>
      </c>
      <c r="AI2223">
        <v>0</v>
      </c>
      <c r="AJ2223">
        <v>0</v>
      </c>
      <c r="AK2223">
        <v>0</v>
      </c>
      <c r="AL2223">
        <v>0</v>
      </c>
    </row>
    <row r="2224" spans="1:38" hidden="1" x14ac:dyDescent="0.25">
      <c r="A2224">
        <v>5718</v>
      </c>
      <c r="B2224" t="s">
        <v>45</v>
      </c>
      <c r="C2224" t="s">
        <v>46</v>
      </c>
      <c r="D2224" t="s">
        <v>231</v>
      </c>
      <c r="E2224" t="s">
        <v>349</v>
      </c>
      <c r="F2224" t="s">
        <v>231</v>
      </c>
      <c r="H2224" t="s">
        <v>4865</v>
      </c>
      <c r="I2224" t="s">
        <v>79</v>
      </c>
      <c r="J2224" t="s">
        <v>4866</v>
      </c>
      <c r="K2224">
        <v>198</v>
      </c>
      <c r="L2224">
        <v>198</v>
      </c>
      <c r="M2224">
        <v>0</v>
      </c>
      <c r="N2224">
        <v>2</v>
      </c>
      <c r="O2224">
        <v>0</v>
      </c>
      <c r="P2224">
        <v>2201.6770000000001</v>
      </c>
      <c r="Q2224">
        <v>2236.0830000000001</v>
      </c>
      <c r="R2224">
        <v>40000</v>
      </c>
      <c r="S2224">
        <v>1376240</v>
      </c>
      <c r="T2224">
        <v>0</v>
      </c>
      <c r="U2224">
        <v>0</v>
      </c>
      <c r="V2224">
        <v>1376240</v>
      </c>
      <c r="W2224">
        <v>1255450.7</v>
      </c>
      <c r="X2224">
        <v>451.62</v>
      </c>
      <c r="Y2224">
        <v>1255902.32</v>
      </c>
      <c r="Z2224">
        <v>8.74</v>
      </c>
      <c r="AA2224">
        <v>12933319.109999999</v>
      </c>
      <c r="AB2224">
        <v>13914235.939999999</v>
      </c>
      <c r="AC2224">
        <v>0.91259999999999997</v>
      </c>
      <c r="AD2224">
        <v>1.0758000000000001</v>
      </c>
      <c r="AE2224">
        <v>9.4</v>
      </c>
      <c r="AH2224">
        <v>0</v>
      </c>
      <c r="AI2224">
        <v>0</v>
      </c>
      <c r="AJ2224">
        <v>0</v>
      </c>
      <c r="AK2224">
        <v>20</v>
      </c>
      <c r="AL2224">
        <v>0</v>
      </c>
    </row>
    <row r="2225" spans="1:38" hidden="1" x14ac:dyDescent="0.25">
      <c r="A2225">
        <v>5752</v>
      </c>
      <c r="B2225" t="s">
        <v>45</v>
      </c>
      <c r="C2225" t="s">
        <v>46</v>
      </c>
      <c r="D2225" t="s">
        <v>46</v>
      </c>
      <c r="E2225" t="s">
        <v>77</v>
      </c>
      <c r="F2225" t="s">
        <v>46</v>
      </c>
      <c r="H2225" t="s">
        <v>4867</v>
      </c>
      <c r="I2225" t="s">
        <v>50</v>
      </c>
      <c r="J2225" t="s">
        <v>4868</v>
      </c>
      <c r="K2225">
        <v>3716</v>
      </c>
      <c r="L2225">
        <v>3716</v>
      </c>
      <c r="M2225">
        <v>0</v>
      </c>
      <c r="N2225">
        <v>106</v>
      </c>
      <c r="O2225">
        <v>0</v>
      </c>
      <c r="P2225">
        <v>550.07799999999997</v>
      </c>
      <c r="Q2225">
        <v>570.67700000000002</v>
      </c>
      <c r="R2225">
        <v>40000</v>
      </c>
      <c r="S2225">
        <v>823960</v>
      </c>
      <c r="T2225">
        <v>0</v>
      </c>
      <c r="U2225">
        <v>90000</v>
      </c>
      <c r="V2225">
        <v>733960</v>
      </c>
      <c r="W2225">
        <v>512021</v>
      </c>
      <c r="X2225">
        <v>155820</v>
      </c>
      <c r="Y2225">
        <v>667841</v>
      </c>
      <c r="Z2225">
        <v>9.01</v>
      </c>
      <c r="AA2225">
        <v>6059525.71</v>
      </c>
      <c r="AB2225">
        <v>6322022.9000000004</v>
      </c>
      <c r="AC2225">
        <v>0.90990000000000004</v>
      </c>
      <c r="AD2225">
        <v>1.0432999999999999</v>
      </c>
      <c r="AE2225">
        <v>9.4</v>
      </c>
      <c r="AH2225">
        <v>0</v>
      </c>
      <c r="AI2225">
        <v>0</v>
      </c>
      <c r="AJ2225">
        <v>0</v>
      </c>
      <c r="AK2225">
        <v>1060</v>
      </c>
      <c r="AL2225">
        <v>0</v>
      </c>
    </row>
    <row r="2226" spans="1:38" hidden="1" x14ac:dyDescent="0.25">
      <c r="A2226">
        <v>5753</v>
      </c>
      <c r="B2226" t="s">
        <v>45</v>
      </c>
      <c r="C2226" t="s">
        <v>46</v>
      </c>
      <c r="D2226" t="s">
        <v>46</v>
      </c>
      <c r="E2226" t="s">
        <v>77</v>
      </c>
      <c r="F2226" t="s">
        <v>46</v>
      </c>
      <c r="H2226" t="s">
        <v>4869</v>
      </c>
      <c r="I2226" t="s">
        <v>79</v>
      </c>
      <c r="J2226" t="s">
        <v>4870</v>
      </c>
      <c r="K2226">
        <v>2</v>
      </c>
      <c r="L2226">
        <v>2</v>
      </c>
      <c r="M2226">
        <v>0</v>
      </c>
      <c r="N2226">
        <v>0</v>
      </c>
      <c r="O2226">
        <v>0</v>
      </c>
      <c r="P2226">
        <v>2737.5369999999998</v>
      </c>
      <c r="Q2226">
        <v>2782.4470000000001</v>
      </c>
      <c r="R2226">
        <v>40000</v>
      </c>
      <c r="S2226">
        <v>1796400</v>
      </c>
      <c r="T2226">
        <v>45000</v>
      </c>
      <c r="U2226">
        <v>0</v>
      </c>
      <c r="V2226">
        <v>1841400</v>
      </c>
      <c r="W2226">
        <v>1815472</v>
      </c>
      <c r="X2226">
        <v>0</v>
      </c>
      <c r="Y2226">
        <v>1815472</v>
      </c>
      <c r="Z2226">
        <v>1.41</v>
      </c>
      <c r="AA2226">
        <v>3675073</v>
      </c>
      <c r="AB2226">
        <v>3675073</v>
      </c>
      <c r="AC2226">
        <v>0.9859</v>
      </c>
      <c r="AD2226">
        <v>1</v>
      </c>
      <c r="AE2226">
        <v>1.41</v>
      </c>
      <c r="AH2226">
        <v>0</v>
      </c>
      <c r="AI2226">
        <v>0</v>
      </c>
      <c r="AJ2226">
        <v>0</v>
      </c>
      <c r="AK2226">
        <v>0</v>
      </c>
      <c r="AL2226">
        <v>0</v>
      </c>
    </row>
    <row r="2227" spans="1:38" hidden="1" x14ac:dyDescent="0.25">
      <c r="A2227">
        <v>5796</v>
      </c>
      <c r="B2227" t="s">
        <v>45</v>
      </c>
      <c r="C2227" t="s">
        <v>46</v>
      </c>
      <c r="D2227" t="s">
        <v>46</v>
      </c>
      <c r="E2227" t="s">
        <v>747</v>
      </c>
      <c r="F2227" t="s">
        <v>46</v>
      </c>
      <c r="H2227" t="s">
        <v>4871</v>
      </c>
      <c r="I2227" t="s">
        <v>50</v>
      </c>
      <c r="J2227" t="s">
        <v>4872</v>
      </c>
      <c r="K2227">
        <v>135</v>
      </c>
      <c r="L2227">
        <v>135</v>
      </c>
      <c r="M2227">
        <v>0</v>
      </c>
      <c r="N2227">
        <v>0</v>
      </c>
      <c r="O2227">
        <v>0</v>
      </c>
      <c r="P2227">
        <v>965.09100000000001</v>
      </c>
      <c r="Q2227">
        <v>981.36199999999997</v>
      </c>
      <c r="R2227">
        <v>40000</v>
      </c>
      <c r="S2227">
        <v>650840</v>
      </c>
      <c r="T2227">
        <v>0</v>
      </c>
      <c r="U2227">
        <v>638000</v>
      </c>
      <c r="V2227">
        <v>12840</v>
      </c>
      <c r="W2227">
        <v>11724</v>
      </c>
      <c r="X2227">
        <v>0</v>
      </c>
      <c r="Y2227">
        <v>11724</v>
      </c>
      <c r="Z2227">
        <v>8.69</v>
      </c>
      <c r="AA2227">
        <v>131846.43</v>
      </c>
      <c r="AB2227">
        <v>129131.41</v>
      </c>
      <c r="AC2227">
        <v>0.91310000000000002</v>
      </c>
      <c r="AD2227">
        <v>0.97940000000000005</v>
      </c>
      <c r="AE2227">
        <v>8.51</v>
      </c>
      <c r="AH2227">
        <v>0</v>
      </c>
      <c r="AI2227">
        <v>0</v>
      </c>
      <c r="AJ2227">
        <v>0</v>
      </c>
      <c r="AK2227">
        <v>0</v>
      </c>
      <c r="AL2227">
        <v>0</v>
      </c>
    </row>
    <row r="2228" spans="1:38" hidden="1" x14ac:dyDescent="0.25">
      <c r="A2228">
        <v>5813</v>
      </c>
      <c r="B2228" t="s">
        <v>45</v>
      </c>
      <c r="C2228" t="s">
        <v>46</v>
      </c>
      <c r="D2228" t="s">
        <v>231</v>
      </c>
      <c r="E2228" t="s">
        <v>232</v>
      </c>
      <c r="F2228" t="s">
        <v>231</v>
      </c>
      <c r="H2228" t="s">
        <v>4873</v>
      </c>
      <c r="I2228" t="s">
        <v>79</v>
      </c>
      <c r="J2228" t="s">
        <v>4874</v>
      </c>
      <c r="K2228">
        <v>2</v>
      </c>
      <c r="L2228">
        <v>2</v>
      </c>
      <c r="M2228">
        <v>0</v>
      </c>
      <c r="N2228">
        <v>0</v>
      </c>
      <c r="O2228">
        <v>0</v>
      </c>
      <c r="P2228">
        <v>52688.3</v>
      </c>
      <c r="Q2228">
        <v>53314.3</v>
      </c>
      <c r="R2228">
        <v>2000</v>
      </c>
      <c r="S2228">
        <v>1252000</v>
      </c>
      <c r="T2228">
        <v>0</v>
      </c>
      <c r="U2228">
        <v>0</v>
      </c>
      <c r="V2228">
        <v>1252000</v>
      </c>
      <c r="W2228">
        <v>1257650</v>
      </c>
      <c r="X2228">
        <v>0</v>
      </c>
      <c r="Y2228">
        <v>1257650</v>
      </c>
      <c r="Z2228">
        <v>-0.45</v>
      </c>
      <c r="AA2228">
        <v>3939405</v>
      </c>
      <c r="AB2228">
        <v>6004693</v>
      </c>
      <c r="AC2228">
        <v>1.0044999999999999</v>
      </c>
      <c r="AD2228">
        <v>1.5243</v>
      </c>
      <c r="AE2228">
        <v>-0.69</v>
      </c>
      <c r="AH2228">
        <v>0</v>
      </c>
      <c r="AI2228">
        <v>0</v>
      </c>
      <c r="AJ2228">
        <v>0</v>
      </c>
      <c r="AK2228">
        <v>0</v>
      </c>
      <c r="AL2228">
        <v>0</v>
      </c>
    </row>
    <row r="2229" spans="1:38" hidden="1" x14ac:dyDescent="0.25">
      <c r="A2229">
        <v>5814</v>
      </c>
      <c r="B2229" t="s">
        <v>94</v>
      </c>
      <c r="C2229" t="s">
        <v>102</v>
      </c>
      <c r="D2229" t="s">
        <v>102</v>
      </c>
      <c r="E2229" t="s">
        <v>1221</v>
      </c>
      <c r="F2229" t="s">
        <v>102</v>
      </c>
      <c r="H2229" t="s">
        <v>4875</v>
      </c>
      <c r="I2229" t="s">
        <v>57</v>
      </c>
      <c r="J2229" t="s">
        <v>4876</v>
      </c>
      <c r="K2229">
        <v>283</v>
      </c>
      <c r="L2229">
        <v>283</v>
      </c>
      <c r="M2229">
        <v>0</v>
      </c>
      <c r="N2229">
        <v>276</v>
      </c>
      <c r="O2229">
        <v>0</v>
      </c>
      <c r="P2229">
        <v>240.09200000000001</v>
      </c>
      <c r="Q2229">
        <v>249.14699999999999</v>
      </c>
      <c r="R2229">
        <v>40000</v>
      </c>
      <c r="S2229">
        <v>362200</v>
      </c>
      <c r="T2229">
        <v>0</v>
      </c>
      <c r="U2229">
        <v>0</v>
      </c>
      <c r="V2229">
        <v>362200</v>
      </c>
      <c r="W2229">
        <v>375</v>
      </c>
      <c r="X2229">
        <v>296000</v>
      </c>
      <c r="Y2229">
        <v>296375</v>
      </c>
      <c r="Z2229">
        <v>18.170000000000002</v>
      </c>
      <c r="AA2229">
        <v>1740280.86</v>
      </c>
      <c r="AB2229">
        <v>1741140.86</v>
      </c>
      <c r="AC2229">
        <v>0.81830000000000003</v>
      </c>
      <c r="AD2229">
        <v>1.0004999999999999</v>
      </c>
      <c r="AE2229">
        <v>18.18</v>
      </c>
      <c r="AH2229">
        <v>0</v>
      </c>
      <c r="AI2229">
        <v>0</v>
      </c>
      <c r="AJ2229">
        <v>0</v>
      </c>
      <c r="AK2229">
        <v>1494</v>
      </c>
      <c r="AL2229">
        <v>0</v>
      </c>
    </row>
    <row r="2230" spans="1:38" hidden="1" x14ac:dyDescent="0.25">
      <c r="A2230">
        <v>5815</v>
      </c>
      <c r="B2230" t="s">
        <v>94</v>
      </c>
      <c r="C2230" t="s">
        <v>102</v>
      </c>
      <c r="D2230" t="s">
        <v>102</v>
      </c>
      <c r="E2230" t="s">
        <v>1221</v>
      </c>
      <c r="F2230" t="s">
        <v>102</v>
      </c>
      <c r="H2230" t="s">
        <v>4877</v>
      </c>
      <c r="I2230" t="s">
        <v>57</v>
      </c>
      <c r="J2230" t="s">
        <v>4878</v>
      </c>
      <c r="K2230">
        <v>778</v>
      </c>
      <c r="L2230">
        <v>778</v>
      </c>
      <c r="M2230">
        <v>0</v>
      </c>
      <c r="N2230">
        <v>743</v>
      </c>
      <c r="O2230">
        <v>0</v>
      </c>
      <c r="P2230">
        <v>519.255</v>
      </c>
      <c r="Q2230">
        <v>541.18600000000004</v>
      </c>
      <c r="R2230">
        <v>40000</v>
      </c>
      <c r="S2230">
        <v>877240</v>
      </c>
      <c r="T2230">
        <v>0</v>
      </c>
      <c r="U2230">
        <v>0</v>
      </c>
      <c r="V2230">
        <v>877240</v>
      </c>
      <c r="W2230">
        <v>3736</v>
      </c>
      <c r="X2230">
        <v>790166.16799999995</v>
      </c>
      <c r="Y2230">
        <v>793902.16799999995</v>
      </c>
      <c r="Z2230">
        <v>9.5</v>
      </c>
      <c r="AA2230">
        <v>4674619.17</v>
      </c>
      <c r="AB2230">
        <v>9171262.1070000008</v>
      </c>
      <c r="AC2230">
        <v>0.90500000000000003</v>
      </c>
      <c r="AD2230">
        <v>1.9619</v>
      </c>
      <c r="AE2230">
        <v>18.64</v>
      </c>
      <c r="AH2230">
        <v>0</v>
      </c>
      <c r="AI2230">
        <v>0</v>
      </c>
      <c r="AJ2230">
        <v>0</v>
      </c>
      <c r="AK2230">
        <v>4223.5</v>
      </c>
      <c r="AL2230">
        <v>0</v>
      </c>
    </row>
    <row r="2231" spans="1:38" hidden="1" x14ac:dyDescent="0.25">
      <c r="A2231">
        <v>5816</v>
      </c>
      <c r="B2231" t="s">
        <v>94</v>
      </c>
      <c r="C2231" t="s">
        <v>102</v>
      </c>
      <c r="D2231" t="s">
        <v>102</v>
      </c>
      <c r="E2231" t="s">
        <v>1221</v>
      </c>
      <c r="F2231" t="s">
        <v>102</v>
      </c>
      <c r="H2231" t="s">
        <v>4879</v>
      </c>
      <c r="I2231" t="s">
        <v>57</v>
      </c>
      <c r="J2231" t="s">
        <v>4880</v>
      </c>
      <c r="K2231">
        <v>442</v>
      </c>
      <c r="L2231">
        <v>442</v>
      </c>
      <c r="M2231">
        <v>0</v>
      </c>
      <c r="N2231">
        <v>427</v>
      </c>
      <c r="O2231">
        <v>0</v>
      </c>
      <c r="P2231">
        <v>263.63400000000001</v>
      </c>
      <c r="Q2231">
        <v>271.58600000000001</v>
      </c>
      <c r="R2231">
        <v>40000</v>
      </c>
      <c r="S2231">
        <v>318080</v>
      </c>
      <c r="T2231">
        <v>0</v>
      </c>
      <c r="U2231">
        <v>0</v>
      </c>
      <c r="V2231">
        <v>318080</v>
      </c>
      <c r="W2231">
        <v>770</v>
      </c>
      <c r="X2231">
        <v>287091.56699999998</v>
      </c>
      <c r="Y2231">
        <v>287861.56699999998</v>
      </c>
      <c r="Z2231">
        <v>9.5</v>
      </c>
      <c r="AA2231">
        <v>1692959.36</v>
      </c>
      <c r="AB2231">
        <v>3376642.3130000001</v>
      </c>
      <c r="AC2231">
        <v>0.90500000000000003</v>
      </c>
      <c r="AD2231">
        <v>1.9944999999999999</v>
      </c>
      <c r="AE2231">
        <v>18.95</v>
      </c>
      <c r="AH2231">
        <v>0</v>
      </c>
      <c r="AI2231">
        <v>0</v>
      </c>
      <c r="AJ2231">
        <v>0</v>
      </c>
      <c r="AK2231">
        <v>2438</v>
      </c>
      <c r="AL2231">
        <v>0</v>
      </c>
    </row>
    <row r="2232" spans="1:38" hidden="1" x14ac:dyDescent="0.25">
      <c r="A2232">
        <v>5818</v>
      </c>
      <c r="B2232" t="s">
        <v>94</v>
      </c>
      <c r="C2232" t="s">
        <v>102</v>
      </c>
      <c r="D2232" t="s">
        <v>102</v>
      </c>
      <c r="E2232" t="s">
        <v>1221</v>
      </c>
      <c r="F2232" t="s">
        <v>102</v>
      </c>
      <c r="H2232" t="s">
        <v>4881</v>
      </c>
      <c r="I2232" t="s">
        <v>57</v>
      </c>
      <c r="J2232" t="s">
        <v>4882</v>
      </c>
      <c r="K2232">
        <v>252</v>
      </c>
      <c r="L2232">
        <v>252</v>
      </c>
      <c r="M2232">
        <v>0</v>
      </c>
      <c r="N2232">
        <v>249</v>
      </c>
      <c r="O2232">
        <v>0</v>
      </c>
      <c r="P2232">
        <v>532.28899999999999</v>
      </c>
      <c r="Q2232">
        <v>551.12900000000002</v>
      </c>
      <c r="R2232">
        <v>20000</v>
      </c>
      <c r="S2232">
        <v>376800</v>
      </c>
      <c r="T2232">
        <v>0</v>
      </c>
      <c r="U2232">
        <v>0</v>
      </c>
      <c r="V2232">
        <v>376800</v>
      </c>
      <c r="W2232">
        <v>92</v>
      </c>
      <c r="X2232">
        <v>278200</v>
      </c>
      <c r="Y2232">
        <v>278292</v>
      </c>
      <c r="Z2232">
        <v>26.14</v>
      </c>
      <c r="AA2232">
        <v>1634019.9</v>
      </c>
      <c r="AB2232">
        <v>3267039.9</v>
      </c>
      <c r="AC2232">
        <v>0.73860000000000003</v>
      </c>
      <c r="AD2232">
        <v>1.9994000000000001</v>
      </c>
      <c r="AE2232">
        <v>52.26</v>
      </c>
      <c r="AH2232">
        <v>0</v>
      </c>
      <c r="AI2232">
        <v>0</v>
      </c>
      <c r="AJ2232">
        <v>0</v>
      </c>
      <c r="AK2232">
        <v>1391</v>
      </c>
      <c r="AL2232">
        <v>0</v>
      </c>
    </row>
    <row r="2233" spans="1:38" hidden="1" x14ac:dyDescent="0.25">
      <c r="A2233">
        <v>5819</v>
      </c>
      <c r="B2233" t="s">
        <v>94</v>
      </c>
      <c r="C2233" t="s">
        <v>102</v>
      </c>
      <c r="D2233" t="s">
        <v>102</v>
      </c>
      <c r="E2233" t="s">
        <v>1221</v>
      </c>
      <c r="F2233" t="s">
        <v>102</v>
      </c>
      <c r="H2233" t="s">
        <v>4883</v>
      </c>
      <c r="I2233" t="s">
        <v>57</v>
      </c>
      <c r="J2233" t="s">
        <v>4884</v>
      </c>
      <c r="K2233">
        <v>512</v>
      </c>
      <c r="L2233">
        <v>512</v>
      </c>
      <c r="M2233">
        <v>0</v>
      </c>
      <c r="N2233">
        <v>504</v>
      </c>
      <c r="O2233">
        <v>0</v>
      </c>
      <c r="P2233">
        <v>615.92700000000002</v>
      </c>
      <c r="Q2233">
        <v>632.87599999999998</v>
      </c>
      <c r="R2233">
        <v>20000</v>
      </c>
      <c r="S2233">
        <v>338980</v>
      </c>
      <c r="T2233">
        <v>0</v>
      </c>
      <c r="U2233">
        <v>0</v>
      </c>
      <c r="V2233">
        <v>338980</v>
      </c>
      <c r="W2233">
        <v>280</v>
      </c>
      <c r="X2233">
        <v>306497.05900000001</v>
      </c>
      <c r="Y2233">
        <v>306777.05900000001</v>
      </c>
      <c r="Z2233">
        <v>9.5</v>
      </c>
      <c r="AA2233">
        <v>1803109.92</v>
      </c>
      <c r="AB2233">
        <v>3603154.5460000001</v>
      </c>
      <c r="AC2233">
        <v>0.90500000000000003</v>
      </c>
      <c r="AD2233">
        <v>1.9983</v>
      </c>
      <c r="AE2233">
        <v>18.98</v>
      </c>
      <c r="AH2233">
        <v>0</v>
      </c>
      <c r="AI2233">
        <v>0</v>
      </c>
      <c r="AJ2233">
        <v>0</v>
      </c>
      <c r="AK2233">
        <v>2892</v>
      </c>
      <c r="AL2233">
        <v>0</v>
      </c>
    </row>
    <row r="2234" spans="1:38" hidden="1" x14ac:dyDescent="0.25">
      <c r="A2234">
        <v>5820</v>
      </c>
      <c r="B2234" t="s">
        <v>94</v>
      </c>
      <c r="C2234" t="s">
        <v>102</v>
      </c>
      <c r="D2234" t="s">
        <v>102</v>
      </c>
      <c r="E2234" t="s">
        <v>1221</v>
      </c>
      <c r="F2234" t="s">
        <v>102</v>
      </c>
      <c r="H2234" t="s">
        <v>4885</v>
      </c>
      <c r="I2234" t="s">
        <v>57</v>
      </c>
      <c r="J2234" t="s">
        <v>4886</v>
      </c>
      <c r="K2234">
        <v>596</v>
      </c>
      <c r="L2234">
        <v>596</v>
      </c>
      <c r="M2234">
        <v>0</v>
      </c>
      <c r="N2234">
        <v>594</v>
      </c>
      <c r="O2234">
        <v>0</v>
      </c>
      <c r="P2234">
        <v>352.83300000000003</v>
      </c>
      <c r="Q2234">
        <v>368.10500000000002</v>
      </c>
      <c r="R2234">
        <v>40000</v>
      </c>
      <c r="S2234">
        <v>610880</v>
      </c>
      <c r="T2234">
        <v>0</v>
      </c>
      <c r="U2234">
        <v>0</v>
      </c>
      <c r="V2234">
        <v>610880</v>
      </c>
      <c r="W2234">
        <v>25</v>
      </c>
      <c r="X2234">
        <v>548946.73199999996</v>
      </c>
      <c r="Y2234">
        <v>548971.73199999996</v>
      </c>
      <c r="Z2234">
        <v>10.130000000000001</v>
      </c>
      <c r="AA2234">
        <v>3222765.37</v>
      </c>
      <c r="AB2234">
        <v>3222511.37</v>
      </c>
      <c r="AC2234">
        <v>0.89870000000000005</v>
      </c>
      <c r="AD2234">
        <v>0.99990000000000001</v>
      </c>
      <c r="AE2234">
        <v>10.130000000000001</v>
      </c>
      <c r="AH2234">
        <v>0</v>
      </c>
      <c r="AI2234">
        <v>0</v>
      </c>
      <c r="AJ2234">
        <v>0</v>
      </c>
      <c r="AK2234">
        <v>3282.14</v>
      </c>
      <c r="AL2234">
        <v>0</v>
      </c>
    </row>
    <row r="2235" spans="1:38" hidden="1" x14ac:dyDescent="0.25">
      <c r="A2235">
        <v>5821</v>
      </c>
      <c r="B2235" t="s">
        <v>94</v>
      </c>
      <c r="C2235" t="s">
        <v>102</v>
      </c>
      <c r="D2235" t="s">
        <v>102</v>
      </c>
      <c r="E2235" t="s">
        <v>1221</v>
      </c>
      <c r="F2235" t="s">
        <v>102</v>
      </c>
      <c r="H2235" t="s">
        <v>4887</v>
      </c>
      <c r="I2235" t="s">
        <v>43</v>
      </c>
      <c r="J2235" t="s">
        <v>4888</v>
      </c>
      <c r="K2235">
        <v>2472</v>
      </c>
      <c r="L2235">
        <v>2472</v>
      </c>
      <c r="M2235">
        <v>0</v>
      </c>
      <c r="N2235">
        <v>0</v>
      </c>
      <c r="O2235">
        <v>0</v>
      </c>
      <c r="P2235">
        <v>768.04600000000005</v>
      </c>
      <c r="Q2235">
        <v>781.63900000000001</v>
      </c>
      <c r="R2235">
        <v>20000</v>
      </c>
      <c r="S2235">
        <v>271860</v>
      </c>
      <c r="T2235">
        <v>0</v>
      </c>
      <c r="U2235">
        <v>0</v>
      </c>
      <c r="V2235">
        <v>271860</v>
      </c>
      <c r="W2235">
        <v>189276.3</v>
      </c>
      <c r="X2235">
        <v>0</v>
      </c>
      <c r="Y2235">
        <v>189276.3</v>
      </c>
      <c r="Z2235">
        <v>30.38</v>
      </c>
      <c r="AA2235">
        <v>2627933.62</v>
      </c>
      <c r="AB2235">
        <v>2265206.2400000002</v>
      </c>
      <c r="AC2235">
        <v>0.69620000000000004</v>
      </c>
      <c r="AD2235">
        <v>0.86199999999999999</v>
      </c>
      <c r="AE2235">
        <v>26.19</v>
      </c>
      <c r="AH2235">
        <v>0</v>
      </c>
      <c r="AI2235">
        <v>0</v>
      </c>
      <c r="AJ2235">
        <v>0</v>
      </c>
      <c r="AK2235">
        <v>0</v>
      </c>
      <c r="AL2235">
        <v>0</v>
      </c>
    </row>
    <row r="2236" spans="1:38" hidden="1" x14ac:dyDescent="0.25">
      <c r="A2236">
        <v>5822</v>
      </c>
      <c r="B2236" t="s">
        <v>94</v>
      </c>
      <c r="C2236" t="s">
        <v>102</v>
      </c>
      <c r="D2236" t="s">
        <v>102</v>
      </c>
      <c r="E2236" t="s">
        <v>1221</v>
      </c>
      <c r="F2236" t="s">
        <v>102</v>
      </c>
      <c r="H2236" t="s">
        <v>4889</v>
      </c>
      <c r="I2236" t="s">
        <v>57</v>
      </c>
      <c r="J2236" t="s">
        <v>4890</v>
      </c>
      <c r="K2236">
        <v>6</v>
      </c>
      <c r="L2236">
        <v>6</v>
      </c>
      <c r="M2236">
        <v>0</v>
      </c>
      <c r="N2236">
        <v>0</v>
      </c>
      <c r="O2236">
        <v>0</v>
      </c>
      <c r="P2236">
        <v>124.476</v>
      </c>
      <c r="Q2236">
        <v>127.80200000000001</v>
      </c>
      <c r="R2236">
        <v>20000</v>
      </c>
      <c r="S2236">
        <v>66520</v>
      </c>
      <c r="T2236">
        <v>0</v>
      </c>
      <c r="U2236">
        <v>0</v>
      </c>
      <c r="V2236">
        <v>66520</v>
      </c>
      <c r="W2236">
        <v>4209</v>
      </c>
      <c r="X2236">
        <v>0</v>
      </c>
      <c r="Y2236">
        <v>4209</v>
      </c>
      <c r="Z2236">
        <v>93.67</v>
      </c>
      <c r="AA2236">
        <v>49228.49</v>
      </c>
      <c r="AB2236">
        <v>2013.49</v>
      </c>
      <c r="AC2236">
        <v>6.3299999999999995E-2</v>
      </c>
      <c r="AD2236">
        <v>4.0899999999999999E-2</v>
      </c>
      <c r="AE2236">
        <v>3.83</v>
      </c>
      <c r="AH2236">
        <v>0</v>
      </c>
      <c r="AI2236">
        <v>0</v>
      </c>
      <c r="AJ2236">
        <v>0</v>
      </c>
      <c r="AK2236">
        <v>0</v>
      </c>
      <c r="AL2236">
        <v>0</v>
      </c>
    </row>
    <row r="2237" spans="1:38" hidden="1" x14ac:dyDescent="0.25">
      <c r="A2237">
        <v>5823</v>
      </c>
      <c r="B2237" t="s">
        <v>94</v>
      </c>
      <c r="C2237" t="s">
        <v>102</v>
      </c>
      <c r="D2237" t="s">
        <v>102</v>
      </c>
      <c r="E2237" t="s">
        <v>1221</v>
      </c>
      <c r="F2237" t="s">
        <v>102</v>
      </c>
      <c r="H2237" t="s">
        <v>4891</v>
      </c>
      <c r="I2237" t="s">
        <v>43</v>
      </c>
      <c r="J2237" t="s">
        <v>4892</v>
      </c>
      <c r="K2237">
        <v>1742</v>
      </c>
      <c r="L2237">
        <v>1742</v>
      </c>
      <c r="M2237">
        <v>0</v>
      </c>
      <c r="N2237">
        <v>0</v>
      </c>
      <c r="O2237">
        <v>0</v>
      </c>
      <c r="P2237">
        <v>502.01900000000001</v>
      </c>
      <c r="Q2237">
        <v>506.16500000000002</v>
      </c>
      <c r="R2237">
        <v>20000</v>
      </c>
      <c r="S2237">
        <v>82920</v>
      </c>
      <c r="T2237">
        <v>0</v>
      </c>
      <c r="U2237">
        <v>0</v>
      </c>
      <c r="V2237">
        <v>82920</v>
      </c>
      <c r="W2237">
        <v>117239.75</v>
      </c>
      <c r="X2237">
        <v>0</v>
      </c>
      <c r="Y2237">
        <v>117239.75</v>
      </c>
      <c r="Z2237">
        <v>-41.39</v>
      </c>
      <c r="AA2237">
        <v>1340387.8600000001</v>
      </c>
      <c r="AB2237">
        <v>975059.18</v>
      </c>
      <c r="AC2237">
        <v>1.4138999999999999</v>
      </c>
      <c r="AD2237">
        <v>0.72740000000000005</v>
      </c>
      <c r="AE2237">
        <v>-30.11</v>
      </c>
      <c r="AH2237">
        <v>0</v>
      </c>
      <c r="AI2237">
        <v>0</v>
      </c>
      <c r="AJ2237">
        <v>0</v>
      </c>
      <c r="AK2237">
        <v>0</v>
      </c>
      <c r="AL2237">
        <v>0</v>
      </c>
    </row>
    <row r="2238" spans="1:38" hidden="1" x14ac:dyDescent="0.25">
      <c r="A2238">
        <v>5824</v>
      </c>
      <c r="B2238" t="s">
        <v>94</v>
      </c>
      <c r="C2238" t="s">
        <v>102</v>
      </c>
      <c r="D2238" t="s">
        <v>102</v>
      </c>
      <c r="E2238" t="s">
        <v>3800</v>
      </c>
      <c r="F2238" t="s">
        <v>102</v>
      </c>
      <c r="H2238" t="s">
        <v>4893</v>
      </c>
      <c r="I2238" t="s">
        <v>57</v>
      </c>
      <c r="J2238" t="s">
        <v>4894</v>
      </c>
      <c r="K2238">
        <v>896</v>
      </c>
      <c r="L2238">
        <v>896</v>
      </c>
      <c r="M2238">
        <v>0</v>
      </c>
      <c r="N2238">
        <v>807</v>
      </c>
      <c r="O2238">
        <v>0</v>
      </c>
      <c r="P2238">
        <v>522.11699999999996</v>
      </c>
      <c r="Q2238">
        <v>534.68899999999996</v>
      </c>
      <c r="R2238">
        <v>40000</v>
      </c>
      <c r="S2238">
        <v>502880</v>
      </c>
      <c r="T2238">
        <v>0</v>
      </c>
      <c r="U2238">
        <v>0</v>
      </c>
      <c r="V2238">
        <v>502880</v>
      </c>
      <c r="W2238">
        <v>2366.6</v>
      </c>
      <c r="X2238">
        <v>452282.66600000003</v>
      </c>
      <c r="Y2238">
        <v>454649.266</v>
      </c>
      <c r="Z2238">
        <v>9.59</v>
      </c>
      <c r="AA2238">
        <v>2690437.11</v>
      </c>
      <c r="AB2238">
        <v>2695912.11</v>
      </c>
      <c r="AC2238">
        <v>0.90410000000000001</v>
      </c>
      <c r="AD2238">
        <v>1.002</v>
      </c>
      <c r="AE2238">
        <v>9.61</v>
      </c>
      <c r="AH2238">
        <v>0</v>
      </c>
      <c r="AI2238">
        <v>0</v>
      </c>
      <c r="AJ2238">
        <v>0</v>
      </c>
      <c r="AK2238">
        <v>4943.5</v>
      </c>
      <c r="AL2238">
        <v>0</v>
      </c>
    </row>
    <row r="2239" spans="1:38" hidden="1" x14ac:dyDescent="0.25">
      <c r="A2239">
        <v>5825</v>
      </c>
      <c r="B2239" t="s">
        <v>94</v>
      </c>
      <c r="C2239" t="s">
        <v>102</v>
      </c>
      <c r="D2239" t="s">
        <v>102</v>
      </c>
      <c r="E2239" t="s">
        <v>3800</v>
      </c>
      <c r="F2239" t="s">
        <v>102</v>
      </c>
      <c r="H2239" t="s">
        <v>4895</v>
      </c>
      <c r="I2239" t="s">
        <v>57</v>
      </c>
      <c r="J2239" t="s">
        <v>4896</v>
      </c>
      <c r="K2239">
        <v>827</v>
      </c>
      <c r="L2239">
        <v>827</v>
      </c>
      <c r="M2239">
        <v>0</v>
      </c>
      <c r="N2239">
        <v>804</v>
      </c>
      <c r="O2239">
        <v>0</v>
      </c>
      <c r="P2239">
        <v>681.45899999999995</v>
      </c>
      <c r="Q2239">
        <v>704.07799999999997</v>
      </c>
      <c r="R2239">
        <v>30000</v>
      </c>
      <c r="S2239">
        <v>678570</v>
      </c>
      <c r="T2239">
        <v>0</v>
      </c>
      <c r="U2239">
        <v>0</v>
      </c>
      <c r="V2239">
        <v>678570</v>
      </c>
      <c r="W2239">
        <v>955</v>
      </c>
      <c r="X2239">
        <v>612972.027</v>
      </c>
      <c r="Y2239">
        <v>613927.027</v>
      </c>
      <c r="Z2239">
        <v>9.5299999999999994</v>
      </c>
      <c r="AA2239">
        <v>3607596.57</v>
      </c>
      <c r="AB2239">
        <v>3613554.9759999998</v>
      </c>
      <c r="AC2239">
        <v>0.90469999999999995</v>
      </c>
      <c r="AD2239">
        <v>1.0017</v>
      </c>
      <c r="AE2239">
        <v>9.5500000000000007</v>
      </c>
      <c r="AH2239">
        <v>0</v>
      </c>
      <c r="AI2239">
        <v>0</v>
      </c>
      <c r="AJ2239">
        <v>0</v>
      </c>
      <c r="AK2239">
        <v>6870.94</v>
      </c>
      <c r="AL2239">
        <v>0</v>
      </c>
    </row>
    <row r="2240" spans="1:38" hidden="1" x14ac:dyDescent="0.25">
      <c r="A2240">
        <v>5827</v>
      </c>
      <c r="B2240" t="s">
        <v>94</v>
      </c>
      <c r="C2240" t="s">
        <v>102</v>
      </c>
      <c r="D2240" t="s">
        <v>102</v>
      </c>
      <c r="E2240" t="s">
        <v>3800</v>
      </c>
      <c r="F2240" t="s">
        <v>102</v>
      </c>
      <c r="H2240" t="s">
        <v>4897</v>
      </c>
      <c r="I2240" t="s">
        <v>57</v>
      </c>
      <c r="J2240" t="s">
        <v>4898</v>
      </c>
      <c r="K2240">
        <v>481</v>
      </c>
      <c r="L2240">
        <v>481</v>
      </c>
      <c r="M2240">
        <v>0</v>
      </c>
      <c r="N2240">
        <v>437</v>
      </c>
      <c r="O2240">
        <v>0</v>
      </c>
      <c r="P2240">
        <v>575.93399999999997</v>
      </c>
      <c r="Q2240">
        <v>590.58500000000004</v>
      </c>
      <c r="R2240">
        <v>30000</v>
      </c>
      <c r="S2240">
        <v>439530</v>
      </c>
      <c r="T2240">
        <v>0</v>
      </c>
      <c r="U2240">
        <v>0</v>
      </c>
      <c r="V2240">
        <v>439530</v>
      </c>
      <c r="W2240">
        <v>665</v>
      </c>
      <c r="X2240">
        <v>397111.38</v>
      </c>
      <c r="Y2240">
        <v>397776.38</v>
      </c>
      <c r="Z2240">
        <v>9.5</v>
      </c>
      <c r="AA2240">
        <v>2341795.38</v>
      </c>
      <c r="AB2240">
        <v>4676649.392</v>
      </c>
      <c r="AC2240">
        <v>0.90500000000000003</v>
      </c>
      <c r="AD2240">
        <v>1.9970000000000001</v>
      </c>
      <c r="AE2240">
        <v>18.97</v>
      </c>
      <c r="AH2240">
        <v>0</v>
      </c>
      <c r="AI2240">
        <v>0</v>
      </c>
      <c r="AJ2240">
        <v>0</v>
      </c>
      <c r="AK2240">
        <v>3967.9</v>
      </c>
      <c r="AL2240">
        <v>0</v>
      </c>
    </row>
    <row r="2241" spans="1:38" hidden="1" x14ac:dyDescent="0.25">
      <c r="A2241">
        <v>5828</v>
      </c>
      <c r="B2241" t="s">
        <v>94</v>
      </c>
      <c r="C2241" t="s">
        <v>102</v>
      </c>
      <c r="D2241" t="s">
        <v>102</v>
      </c>
      <c r="E2241" t="s">
        <v>3800</v>
      </c>
      <c r="F2241" t="s">
        <v>102</v>
      </c>
      <c r="H2241" t="s">
        <v>4899</v>
      </c>
      <c r="I2241" t="s">
        <v>57</v>
      </c>
      <c r="J2241" t="s">
        <v>4900</v>
      </c>
      <c r="K2241">
        <v>644</v>
      </c>
      <c r="L2241">
        <v>644</v>
      </c>
      <c r="M2241">
        <v>0</v>
      </c>
      <c r="N2241">
        <v>558</v>
      </c>
      <c r="O2241">
        <v>0</v>
      </c>
      <c r="P2241">
        <v>679.55</v>
      </c>
      <c r="Q2241">
        <v>700.68499999999995</v>
      </c>
      <c r="R2241">
        <v>20000</v>
      </c>
      <c r="S2241">
        <v>422700</v>
      </c>
      <c r="T2241">
        <v>0</v>
      </c>
      <c r="U2241">
        <v>0</v>
      </c>
      <c r="V2241">
        <v>422700</v>
      </c>
      <c r="W2241">
        <v>3910.1</v>
      </c>
      <c r="X2241">
        <v>378085.79599999997</v>
      </c>
      <c r="Y2241">
        <v>381995.89600000001</v>
      </c>
      <c r="Z2241">
        <v>9.6300000000000008</v>
      </c>
      <c r="AA2241">
        <v>2263138.2999999998</v>
      </c>
      <c r="AB2241">
        <v>2246087.2999999998</v>
      </c>
      <c r="AC2241">
        <v>0.90369999999999995</v>
      </c>
      <c r="AD2241">
        <v>0.99250000000000005</v>
      </c>
      <c r="AE2241">
        <v>9.56</v>
      </c>
      <c r="AH2241">
        <v>0</v>
      </c>
      <c r="AI2241">
        <v>0</v>
      </c>
      <c r="AJ2241">
        <v>0</v>
      </c>
      <c r="AK2241">
        <v>3461.5</v>
      </c>
      <c r="AL2241">
        <v>0</v>
      </c>
    </row>
    <row r="2242" spans="1:38" hidden="1" x14ac:dyDescent="0.25">
      <c r="A2242">
        <v>5830</v>
      </c>
      <c r="B2242" t="s">
        <v>94</v>
      </c>
      <c r="C2242" t="s">
        <v>102</v>
      </c>
      <c r="D2242" t="s">
        <v>102</v>
      </c>
      <c r="E2242" t="s">
        <v>3800</v>
      </c>
      <c r="F2242" t="s">
        <v>102</v>
      </c>
      <c r="H2242" t="s">
        <v>4901</v>
      </c>
      <c r="I2242" t="s">
        <v>57</v>
      </c>
      <c r="J2242" t="s">
        <v>4902</v>
      </c>
      <c r="K2242">
        <v>404</v>
      </c>
      <c r="L2242">
        <v>404</v>
      </c>
      <c r="M2242">
        <v>0</v>
      </c>
      <c r="N2242">
        <v>301</v>
      </c>
      <c r="O2242">
        <v>0</v>
      </c>
      <c r="P2242">
        <v>581.851</v>
      </c>
      <c r="Q2242">
        <v>603.57399999999996</v>
      </c>
      <c r="R2242">
        <v>20000</v>
      </c>
      <c r="S2242">
        <v>434460</v>
      </c>
      <c r="T2242">
        <v>0</v>
      </c>
      <c r="U2242">
        <v>0</v>
      </c>
      <c r="V2242">
        <v>434460</v>
      </c>
      <c r="W2242">
        <v>2987.8</v>
      </c>
      <c r="X2242">
        <v>387263.451</v>
      </c>
      <c r="Y2242">
        <v>390251.25099999999</v>
      </c>
      <c r="Z2242">
        <v>10.18</v>
      </c>
      <c r="AA2242">
        <v>2309455.9300000002</v>
      </c>
      <c r="AB2242">
        <v>2303795.9300000002</v>
      </c>
      <c r="AC2242">
        <v>0.8982</v>
      </c>
      <c r="AD2242">
        <v>0.99750000000000005</v>
      </c>
      <c r="AE2242">
        <v>10.15</v>
      </c>
      <c r="AH2242">
        <v>0</v>
      </c>
      <c r="AI2242">
        <v>0</v>
      </c>
      <c r="AJ2242">
        <v>0</v>
      </c>
      <c r="AK2242">
        <v>1994.5</v>
      </c>
      <c r="AL2242">
        <v>0</v>
      </c>
    </row>
    <row r="2243" spans="1:38" hidden="1" x14ac:dyDescent="0.25">
      <c r="A2243">
        <v>5831</v>
      </c>
      <c r="B2243" t="s">
        <v>94</v>
      </c>
      <c r="C2243" t="s">
        <v>102</v>
      </c>
      <c r="D2243" t="s">
        <v>102</v>
      </c>
      <c r="E2243" t="s">
        <v>3330</v>
      </c>
      <c r="F2243" t="s">
        <v>102</v>
      </c>
      <c r="H2243" t="s">
        <v>4903</v>
      </c>
      <c r="I2243" t="s">
        <v>50</v>
      </c>
      <c r="J2243" t="s">
        <v>4904</v>
      </c>
      <c r="K2243">
        <v>1057</v>
      </c>
      <c r="L2243">
        <v>1057</v>
      </c>
      <c r="M2243">
        <v>0</v>
      </c>
      <c r="N2243">
        <v>991</v>
      </c>
      <c r="O2243">
        <v>991</v>
      </c>
      <c r="P2243">
        <v>737.57500000000005</v>
      </c>
      <c r="Q2243">
        <v>764.34400000000005</v>
      </c>
      <c r="R2243">
        <v>20000</v>
      </c>
      <c r="S2243">
        <v>535380</v>
      </c>
      <c r="T2243">
        <v>0</v>
      </c>
      <c r="U2243">
        <v>0</v>
      </c>
      <c r="V2243">
        <v>535380</v>
      </c>
      <c r="W2243">
        <v>5349</v>
      </c>
      <c r="X2243">
        <v>0</v>
      </c>
      <c r="Y2243">
        <v>5349</v>
      </c>
      <c r="Z2243">
        <v>99</v>
      </c>
      <c r="AA2243">
        <v>67493.58</v>
      </c>
      <c r="AB2243">
        <v>79943.58</v>
      </c>
      <c r="AC2243">
        <v>0.01</v>
      </c>
      <c r="AD2243">
        <v>1.1845000000000001</v>
      </c>
      <c r="AE2243">
        <v>117.27</v>
      </c>
      <c r="AH2243">
        <v>0</v>
      </c>
      <c r="AI2243">
        <v>0</v>
      </c>
      <c r="AJ2243">
        <v>0</v>
      </c>
      <c r="AK2243">
        <v>6084.38</v>
      </c>
      <c r="AL2243">
        <v>0</v>
      </c>
    </row>
    <row r="2244" spans="1:38" hidden="1" x14ac:dyDescent="0.25">
      <c r="A2244">
        <v>5832</v>
      </c>
      <c r="B2244" t="s">
        <v>94</v>
      </c>
      <c r="C2244" t="s">
        <v>102</v>
      </c>
      <c r="D2244" t="s">
        <v>102</v>
      </c>
      <c r="E2244" t="s">
        <v>3330</v>
      </c>
      <c r="F2244" t="s">
        <v>102</v>
      </c>
      <c r="H2244" t="s">
        <v>4905</v>
      </c>
      <c r="I2244" t="s">
        <v>57</v>
      </c>
      <c r="J2244" t="s">
        <v>4906</v>
      </c>
      <c r="K2244">
        <v>334</v>
      </c>
      <c r="L2244">
        <v>334</v>
      </c>
      <c r="M2244">
        <v>0</v>
      </c>
      <c r="N2244">
        <v>319</v>
      </c>
      <c r="O2244">
        <v>0</v>
      </c>
      <c r="P2244">
        <v>565.13199999999995</v>
      </c>
      <c r="Q2244">
        <v>579.74099999999999</v>
      </c>
      <c r="R2244">
        <v>20000</v>
      </c>
      <c r="S2244">
        <v>292180</v>
      </c>
      <c r="T2244">
        <v>0</v>
      </c>
      <c r="U2244">
        <v>0</v>
      </c>
      <c r="V2244">
        <v>292180</v>
      </c>
      <c r="W2244">
        <v>542</v>
      </c>
      <c r="X2244">
        <v>263882.04200000002</v>
      </c>
      <c r="Y2244">
        <v>264424.04200000002</v>
      </c>
      <c r="Z2244">
        <v>9.5</v>
      </c>
      <c r="AA2244">
        <v>1554596.24</v>
      </c>
      <c r="AB2244">
        <v>3105416.7119999998</v>
      </c>
      <c r="AC2244">
        <v>0.90500000000000003</v>
      </c>
      <c r="AD2244">
        <v>1.9976</v>
      </c>
      <c r="AE2244">
        <v>18.98</v>
      </c>
      <c r="AH2244">
        <v>0</v>
      </c>
      <c r="AI2244">
        <v>0</v>
      </c>
      <c r="AJ2244">
        <v>0</v>
      </c>
      <c r="AK2244">
        <v>2965.4</v>
      </c>
      <c r="AL2244">
        <v>0</v>
      </c>
    </row>
    <row r="2245" spans="1:38" hidden="1" x14ac:dyDescent="0.25">
      <c r="A2245">
        <v>5834</v>
      </c>
      <c r="B2245" t="s">
        <v>94</v>
      </c>
      <c r="C2245" t="s">
        <v>102</v>
      </c>
      <c r="D2245" t="s">
        <v>102</v>
      </c>
      <c r="E2245" t="s">
        <v>3330</v>
      </c>
      <c r="F2245" t="s">
        <v>102</v>
      </c>
      <c r="H2245" t="s">
        <v>4907</v>
      </c>
      <c r="I2245" t="s">
        <v>57</v>
      </c>
      <c r="J2245" t="s">
        <v>4908</v>
      </c>
      <c r="K2245">
        <v>373</v>
      </c>
      <c r="L2245">
        <v>373</v>
      </c>
      <c r="M2245">
        <v>0</v>
      </c>
      <c r="N2245">
        <v>316</v>
      </c>
      <c r="O2245">
        <v>0</v>
      </c>
      <c r="P2245">
        <v>403.37400000000002</v>
      </c>
      <c r="Q2245">
        <v>418.80399999999997</v>
      </c>
      <c r="R2245">
        <v>20000</v>
      </c>
      <c r="S2245">
        <v>308600</v>
      </c>
      <c r="T2245">
        <v>0</v>
      </c>
      <c r="U2245">
        <v>0</v>
      </c>
      <c r="V2245">
        <v>308600</v>
      </c>
      <c r="W2245">
        <v>1390</v>
      </c>
      <c r="X2245">
        <v>277894.16399999999</v>
      </c>
      <c r="Y2245">
        <v>279284.16399999999</v>
      </c>
      <c r="Z2245">
        <v>9.5</v>
      </c>
      <c r="AA2245">
        <v>1650321.1</v>
      </c>
      <c r="AB2245">
        <v>1643660.1</v>
      </c>
      <c r="AC2245">
        <v>0.90500000000000003</v>
      </c>
      <c r="AD2245">
        <v>0.996</v>
      </c>
      <c r="AE2245">
        <v>9.4600000000000009</v>
      </c>
      <c r="AH2245">
        <v>0</v>
      </c>
      <c r="AI2245">
        <v>0</v>
      </c>
      <c r="AJ2245">
        <v>0</v>
      </c>
      <c r="AK2245">
        <v>2403.4299999999998</v>
      </c>
      <c r="AL2245">
        <v>0</v>
      </c>
    </row>
    <row r="2246" spans="1:38" hidden="1" x14ac:dyDescent="0.25">
      <c r="A2246">
        <v>5835</v>
      </c>
      <c r="B2246" t="s">
        <v>94</v>
      </c>
      <c r="C2246" t="s">
        <v>102</v>
      </c>
      <c r="D2246" t="s">
        <v>102</v>
      </c>
      <c r="E2246" t="s">
        <v>3330</v>
      </c>
      <c r="F2246" t="s">
        <v>102</v>
      </c>
      <c r="H2246" t="s">
        <v>4909</v>
      </c>
      <c r="I2246" t="s">
        <v>57</v>
      </c>
      <c r="J2246" t="s">
        <v>4910</v>
      </c>
      <c r="K2246">
        <v>383</v>
      </c>
      <c r="L2246">
        <v>383</v>
      </c>
      <c r="M2246">
        <v>0</v>
      </c>
      <c r="N2246">
        <v>380</v>
      </c>
      <c r="O2246">
        <v>0</v>
      </c>
      <c r="P2246">
        <v>661.86</v>
      </c>
      <c r="Q2246">
        <v>684.26700000000005</v>
      </c>
      <c r="R2246">
        <v>20000</v>
      </c>
      <c r="S2246">
        <v>448140</v>
      </c>
      <c r="T2246">
        <v>0</v>
      </c>
      <c r="U2246">
        <v>0</v>
      </c>
      <c r="V2246">
        <v>448140</v>
      </c>
      <c r="W2246">
        <v>191</v>
      </c>
      <c r="X2246">
        <v>405376.15</v>
      </c>
      <c r="Y2246">
        <v>405567.15</v>
      </c>
      <c r="Z2246">
        <v>9.5</v>
      </c>
      <c r="AA2246">
        <v>2381852.25</v>
      </c>
      <c r="AB2246">
        <v>2380403.25</v>
      </c>
      <c r="AC2246">
        <v>0.90500000000000003</v>
      </c>
      <c r="AD2246">
        <v>0.99939999999999996</v>
      </c>
      <c r="AE2246">
        <v>9.49</v>
      </c>
      <c r="AH2246">
        <v>0</v>
      </c>
      <c r="AI2246">
        <v>0</v>
      </c>
      <c r="AJ2246">
        <v>0</v>
      </c>
      <c r="AK2246">
        <v>3151</v>
      </c>
      <c r="AL2246">
        <v>0</v>
      </c>
    </row>
    <row r="2247" spans="1:38" hidden="1" x14ac:dyDescent="0.25">
      <c r="A2247">
        <v>5836</v>
      </c>
      <c r="B2247" t="s">
        <v>94</v>
      </c>
      <c r="C2247" t="s">
        <v>102</v>
      </c>
      <c r="D2247" t="s">
        <v>102</v>
      </c>
      <c r="E2247" t="s">
        <v>3330</v>
      </c>
      <c r="F2247" t="s">
        <v>102</v>
      </c>
      <c r="H2247" t="s">
        <v>4911</v>
      </c>
      <c r="I2247" t="s">
        <v>57</v>
      </c>
      <c r="J2247" t="s">
        <v>4912</v>
      </c>
      <c r="K2247">
        <v>471</v>
      </c>
      <c r="L2247">
        <v>471</v>
      </c>
      <c r="M2247">
        <v>0</v>
      </c>
      <c r="N2247">
        <v>468</v>
      </c>
      <c r="O2247">
        <v>0</v>
      </c>
      <c r="P2247">
        <v>802.577</v>
      </c>
      <c r="Q2247">
        <v>831.78</v>
      </c>
      <c r="R2247">
        <v>20000</v>
      </c>
      <c r="S2247">
        <v>584060</v>
      </c>
      <c r="T2247">
        <v>0</v>
      </c>
      <c r="U2247">
        <v>0</v>
      </c>
      <c r="V2247">
        <v>584060</v>
      </c>
      <c r="W2247">
        <v>117</v>
      </c>
      <c r="X2247">
        <v>528458.24699999997</v>
      </c>
      <c r="Y2247">
        <v>528575.24699999997</v>
      </c>
      <c r="Z2247">
        <v>9.5</v>
      </c>
      <c r="AA2247">
        <v>3103190.09</v>
      </c>
      <c r="AB2247">
        <v>3103330.09</v>
      </c>
      <c r="AC2247">
        <v>0.90500000000000003</v>
      </c>
      <c r="AD2247">
        <v>1</v>
      </c>
      <c r="AE2247">
        <v>9.5</v>
      </c>
      <c r="AH2247">
        <v>0</v>
      </c>
      <c r="AI2247">
        <v>0</v>
      </c>
      <c r="AJ2247">
        <v>0</v>
      </c>
      <c r="AK2247">
        <v>4276.21</v>
      </c>
      <c r="AL2247">
        <v>0</v>
      </c>
    </row>
    <row r="2248" spans="1:38" hidden="1" x14ac:dyDescent="0.25">
      <c r="A2248">
        <v>5837</v>
      </c>
      <c r="B2248" t="s">
        <v>94</v>
      </c>
      <c r="C2248" t="s">
        <v>102</v>
      </c>
      <c r="D2248" t="s">
        <v>102</v>
      </c>
      <c r="E2248" t="s">
        <v>3330</v>
      </c>
      <c r="F2248" t="s">
        <v>102</v>
      </c>
      <c r="H2248" t="s">
        <v>4913</v>
      </c>
      <c r="I2248" t="s">
        <v>50</v>
      </c>
      <c r="J2248" t="s">
        <v>4914</v>
      </c>
      <c r="K2248">
        <v>3457</v>
      </c>
      <c r="L2248">
        <v>3457</v>
      </c>
      <c r="M2248">
        <v>0</v>
      </c>
      <c r="N2248">
        <v>1251</v>
      </c>
      <c r="O2248">
        <v>1251</v>
      </c>
      <c r="P2248">
        <v>1874.568</v>
      </c>
      <c r="Q2248">
        <v>1937.4480000000001</v>
      </c>
      <c r="R2248">
        <v>20000</v>
      </c>
      <c r="S2248">
        <v>1257600</v>
      </c>
      <c r="T2248">
        <v>0</v>
      </c>
      <c r="U2248">
        <v>0</v>
      </c>
      <c r="V2248">
        <v>1257600</v>
      </c>
      <c r="W2248">
        <v>109730.3</v>
      </c>
      <c r="X2248">
        <v>0</v>
      </c>
      <c r="Y2248">
        <v>109730.3</v>
      </c>
      <c r="Z2248">
        <v>91.27</v>
      </c>
      <c r="AA2248">
        <v>1315456.1000000001</v>
      </c>
      <c r="AB2248">
        <v>1315771.21</v>
      </c>
      <c r="AC2248">
        <v>8.7300000000000003E-2</v>
      </c>
      <c r="AD2248">
        <v>1.0002</v>
      </c>
      <c r="AE2248">
        <v>91.29</v>
      </c>
      <c r="AH2248">
        <v>0</v>
      </c>
      <c r="AI2248">
        <v>0</v>
      </c>
      <c r="AJ2248">
        <v>0</v>
      </c>
      <c r="AK2248">
        <v>10914.46</v>
      </c>
      <c r="AL2248">
        <v>0</v>
      </c>
    </row>
    <row r="2249" spans="1:38" hidden="1" x14ac:dyDescent="0.25">
      <c r="A2249">
        <v>5838</v>
      </c>
      <c r="B2249" t="s">
        <v>94</v>
      </c>
      <c r="C2249" t="s">
        <v>102</v>
      </c>
      <c r="D2249" t="s">
        <v>102</v>
      </c>
      <c r="E2249" t="s">
        <v>3330</v>
      </c>
      <c r="F2249" t="s">
        <v>102</v>
      </c>
      <c r="H2249" t="s">
        <v>4915</v>
      </c>
      <c r="I2249" t="s">
        <v>57</v>
      </c>
      <c r="J2249" t="s">
        <v>4916</v>
      </c>
      <c r="K2249">
        <v>354</v>
      </c>
      <c r="L2249">
        <v>354</v>
      </c>
      <c r="M2249">
        <v>0</v>
      </c>
      <c r="N2249">
        <v>314</v>
      </c>
      <c r="O2249">
        <v>0</v>
      </c>
      <c r="P2249">
        <v>600.33699999999999</v>
      </c>
      <c r="Q2249">
        <v>620.87</v>
      </c>
      <c r="R2249">
        <v>20000</v>
      </c>
      <c r="S2249">
        <v>410660</v>
      </c>
      <c r="T2249">
        <v>0</v>
      </c>
      <c r="U2249">
        <v>0</v>
      </c>
      <c r="V2249">
        <v>410660</v>
      </c>
      <c r="W2249">
        <v>1153</v>
      </c>
      <c r="X2249">
        <v>370351.266</v>
      </c>
      <c r="Y2249">
        <v>371504.266</v>
      </c>
      <c r="Z2249">
        <v>9.5299999999999994</v>
      </c>
      <c r="AA2249">
        <v>2186783.38</v>
      </c>
      <c r="AB2249">
        <v>2185387.4500000002</v>
      </c>
      <c r="AC2249">
        <v>0.90469999999999995</v>
      </c>
      <c r="AD2249">
        <v>0.99939999999999996</v>
      </c>
      <c r="AE2249">
        <v>9.52</v>
      </c>
      <c r="AH2249">
        <v>0</v>
      </c>
      <c r="AI2249">
        <v>0</v>
      </c>
      <c r="AJ2249">
        <v>0</v>
      </c>
      <c r="AK2249">
        <v>2562.6799999999998</v>
      </c>
      <c r="AL2249">
        <v>0</v>
      </c>
    </row>
    <row r="2250" spans="1:38" hidden="1" x14ac:dyDescent="0.25">
      <c r="A2250">
        <v>5839</v>
      </c>
      <c r="B2250" t="s">
        <v>94</v>
      </c>
      <c r="C2250" t="s">
        <v>102</v>
      </c>
      <c r="D2250" t="s">
        <v>102</v>
      </c>
      <c r="E2250" t="s">
        <v>3330</v>
      </c>
      <c r="F2250" t="s">
        <v>102</v>
      </c>
      <c r="H2250" t="s">
        <v>4917</v>
      </c>
      <c r="I2250" t="s">
        <v>43</v>
      </c>
      <c r="J2250" t="s">
        <v>4918</v>
      </c>
      <c r="K2250">
        <v>2046</v>
      </c>
      <c r="L2250">
        <v>2046</v>
      </c>
      <c r="M2250">
        <v>0</v>
      </c>
      <c r="N2250">
        <v>0</v>
      </c>
      <c r="O2250">
        <v>0</v>
      </c>
      <c r="P2250">
        <v>382.95100000000002</v>
      </c>
      <c r="Q2250">
        <v>389.05399999999997</v>
      </c>
      <c r="R2250">
        <v>20000</v>
      </c>
      <c r="S2250">
        <v>122060</v>
      </c>
      <c r="T2250">
        <v>0</v>
      </c>
      <c r="U2250">
        <v>0</v>
      </c>
      <c r="V2250">
        <v>122060</v>
      </c>
      <c r="W2250">
        <v>83520</v>
      </c>
      <c r="X2250">
        <v>0</v>
      </c>
      <c r="Y2250">
        <v>83520</v>
      </c>
      <c r="Z2250">
        <v>31.57</v>
      </c>
      <c r="AA2250">
        <v>997923</v>
      </c>
      <c r="AB2250">
        <v>798010.3</v>
      </c>
      <c r="AC2250">
        <v>0.68430000000000002</v>
      </c>
      <c r="AD2250">
        <v>0.79969999999999997</v>
      </c>
      <c r="AE2250">
        <v>25.25</v>
      </c>
      <c r="AH2250">
        <v>0</v>
      </c>
      <c r="AI2250">
        <v>0</v>
      </c>
      <c r="AJ2250">
        <v>0</v>
      </c>
      <c r="AK2250">
        <v>0</v>
      </c>
      <c r="AL2250">
        <v>0</v>
      </c>
    </row>
    <row r="2251" spans="1:38" hidden="1" x14ac:dyDescent="0.25">
      <c r="A2251">
        <v>5840</v>
      </c>
      <c r="B2251" t="s">
        <v>94</v>
      </c>
      <c r="C2251" t="s">
        <v>102</v>
      </c>
      <c r="D2251" t="s">
        <v>102</v>
      </c>
      <c r="E2251" t="s">
        <v>3330</v>
      </c>
      <c r="F2251" t="s">
        <v>102</v>
      </c>
      <c r="H2251" t="s">
        <v>4919</v>
      </c>
      <c r="I2251" t="s">
        <v>43</v>
      </c>
      <c r="J2251" t="s">
        <v>4920</v>
      </c>
      <c r="K2251">
        <v>1234</v>
      </c>
      <c r="L2251">
        <v>1234</v>
      </c>
      <c r="M2251">
        <v>0</v>
      </c>
      <c r="N2251">
        <v>0</v>
      </c>
      <c r="O2251">
        <v>0</v>
      </c>
      <c r="P2251">
        <v>245.76599999999999</v>
      </c>
      <c r="Q2251">
        <v>249.58199999999999</v>
      </c>
      <c r="R2251">
        <v>20000</v>
      </c>
      <c r="S2251">
        <v>76320</v>
      </c>
      <c r="T2251">
        <v>0</v>
      </c>
      <c r="U2251">
        <v>0</v>
      </c>
      <c r="V2251">
        <v>76320</v>
      </c>
      <c r="W2251">
        <v>55307</v>
      </c>
      <c r="X2251">
        <v>0</v>
      </c>
      <c r="Y2251">
        <v>55307</v>
      </c>
      <c r="Z2251">
        <v>27.53</v>
      </c>
      <c r="AA2251">
        <v>658547.04</v>
      </c>
      <c r="AB2251">
        <v>1204606.18</v>
      </c>
      <c r="AC2251">
        <v>0.72470000000000001</v>
      </c>
      <c r="AD2251">
        <v>1.8291999999999999</v>
      </c>
      <c r="AE2251">
        <v>50.36</v>
      </c>
      <c r="AH2251">
        <v>0</v>
      </c>
      <c r="AI2251">
        <v>0</v>
      </c>
      <c r="AJ2251">
        <v>0</v>
      </c>
      <c r="AK2251">
        <v>0</v>
      </c>
      <c r="AL2251">
        <v>0</v>
      </c>
    </row>
    <row r="2252" spans="1:38" hidden="1" x14ac:dyDescent="0.25">
      <c r="A2252">
        <v>5841</v>
      </c>
      <c r="B2252" t="s">
        <v>94</v>
      </c>
      <c r="C2252" t="s">
        <v>102</v>
      </c>
      <c r="D2252" t="s">
        <v>102</v>
      </c>
      <c r="E2252" t="s">
        <v>4921</v>
      </c>
      <c r="F2252" t="s">
        <v>102</v>
      </c>
      <c r="H2252" t="s">
        <v>4922</v>
      </c>
      <c r="I2252" t="s">
        <v>57</v>
      </c>
      <c r="J2252" t="s">
        <v>4923</v>
      </c>
      <c r="K2252">
        <v>363</v>
      </c>
      <c r="L2252">
        <v>363</v>
      </c>
      <c r="M2252">
        <v>0</v>
      </c>
      <c r="N2252">
        <v>355</v>
      </c>
      <c r="O2252">
        <v>0</v>
      </c>
      <c r="P2252">
        <v>554.90899999999999</v>
      </c>
      <c r="Q2252">
        <v>574.79499999999996</v>
      </c>
      <c r="R2252">
        <v>20000</v>
      </c>
      <c r="S2252">
        <v>397720</v>
      </c>
      <c r="T2252">
        <v>0</v>
      </c>
      <c r="U2252">
        <v>0</v>
      </c>
      <c r="V2252">
        <v>397720</v>
      </c>
      <c r="W2252">
        <v>369</v>
      </c>
      <c r="X2252">
        <v>359567.93599999999</v>
      </c>
      <c r="Y2252">
        <v>359936.93599999999</v>
      </c>
      <c r="Z2252">
        <v>9.5</v>
      </c>
      <c r="AA2252">
        <v>2114101.62</v>
      </c>
      <c r="AB2252">
        <v>2113660.62</v>
      </c>
      <c r="AC2252">
        <v>0.90500000000000003</v>
      </c>
      <c r="AD2252">
        <v>0.99980000000000002</v>
      </c>
      <c r="AE2252">
        <v>9.5</v>
      </c>
      <c r="AH2252">
        <v>0</v>
      </c>
      <c r="AI2252">
        <v>0</v>
      </c>
      <c r="AJ2252">
        <v>0</v>
      </c>
      <c r="AK2252">
        <v>3000.4</v>
      </c>
      <c r="AL2252">
        <v>0</v>
      </c>
    </row>
    <row r="2253" spans="1:38" hidden="1" x14ac:dyDescent="0.25">
      <c r="A2253">
        <v>5842</v>
      </c>
      <c r="B2253" t="s">
        <v>94</v>
      </c>
      <c r="C2253" t="s">
        <v>102</v>
      </c>
      <c r="D2253" t="s">
        <v>102</v>
      </c>
      <c r="E2253" t="s">
        <v>4921</v>
      </c>
      <c r="F2253" t="s">
        <v>102</v>
      </c>
      <c r="H2253" t="s">
        <v>4924</v>
      </c>
      <c r="I2253" t="s">
        <v>57</v>
      </c>
      <c r="J2253" t="s">
        <v>4925</v>
      </c>
      <c r="K2253">
        <v>274</v>
      </c>
      <c r="L2253">
        <v>274</v>
      </c>
      <c r="M2253">
        <v>0</v>
      </c>
      <c r="N2253">
        <v>265</v>
      </c>
      <c r="O2253">
        <v>0</v>
      </c>
      <c r="P2253">
        <v>574.09500000000003</v>
      </c>
      <c r="Q2253">
        <v>593.21400000000006</v>
      </c>
      <c r="R2253">
        <v>20000</v>
      </c>
      <c r="S2253">
        <v>382380</v>
      </c>
      <c r="T2253">
        <v>0</v>
      </c>
      <c r="U2253">
        <v>0</v>
      </c>
      <c r="V2253">
        <v>382380</v>
      </c>
      <c r="W2253">
        <v>237</v>
      </c>
      <c r="X2253">
        <v>345816.85399999999</v>
      </c>
      <c r="Y2253">
        <v>346053.85399999999</v>
      </c>
      <c r="Z2253">
        <v>9.5</v>
      </c>
      <c r="AA2253">
        <v>2032792.65</v>
      </c>
      <c r="AB2253">
        <v>2032289.65</v>
      </c>
      <c r="AC2253">
        <v>0.90500000000000003</v>
      </c>
      <c r="AD2253">
        <v>0.99980000000000002</v>
      </c>
      <c r="AE2253">
        <v>9.5</v>
      </c>
      <c r="AH2253">
        <v>0</v>
      </c>
      <c r="AI2253">
        <v>0</v>
      </c>
      <c r="AJ2253">
        <v>0</v>
      </c>
      <c r="AK2253">
        <v>2299.1</v>
      </c>
      <c r="AL2253">
        <v>0</v>
      </c>
    </row>
    <row r="2254" spans="1:38" hidden="1" x14ac:dyDescent="0.25">
      <c r="A2254">
        <v>5843</v>
      </c>
      <c r="B2254" t="s">
        <v>94</v>
      </c>
      <c r="C2254" t="s">
        <v>102</v>
      </c>
      <c r="D2254" t="s">
        <v>102</v>
      </c>
      <c r="E2254" t="s">
        <v>4921</v>
      </c>
      <c r="F2254" t="s">
        <v>102</v>
      </c>
      <c r="H2254" t="s">
        <v>4926</v>
      </c>
      <c r="I2254" t="s">
        <v>57</v>
      </c>
      <c r="J2254" t="s">
        <v>4927</v>
      </c>
      <c r="K2254">
        <v>198</v>
      </c>
      <c r="L2254">
        <v>198</v>
      </c>
      <c r="M2254">
        <v>0</v>
      </c>
      <c r="N2254">
        <v>192</v>
      </c>
      <c r="O2254">
        <v>0</v>
      </c>
      <c r="P2254">
        <v>667.16700000000003</v>
      </c>
      <c r="Q2254">
        <v>687.34400000000005</v>
      </c>
      <c r="R2254">
        <v>20000</v>
      </c>
      <c r="S2254">
        <v>403540</v>
      </c>
      <c r="T2254">
        <v>0</v>
      </c>
      <c r="U2254">
        <v>0</v>
      </c>
      <c r="V2254">
        <v>403540</v>
      </c>
      <c r="W2254">
        <v>116</v>
      </c>
      <c r="X2254">
        <v>361042</v>
      </c>
      <c r="Y2254">
        <v>361158</v>
      </c>
      <c r="Z2254">
        <v>10.5</v>
      </c>
      <c r="AA2254">
        <v>2121003.2799999998</v>
      </c>
      <c r="AB2254">
        <v>2120455.2799999998</v>
      </c>
      <c r="AC2254">
        <v>0.89500000000000002</v>
      </c>
      <c r="AD2254">
        <v>0.99970000000000003</v>
      </c>
      <c r="AE2254">
        <v>10.5</v>
      </c>
      <c r="AH2254">
        <v>0</v>
      </c>
      <c r="AI2254">
        <v>0</v>
      </c>
      <c r="AJ2254">
        <v>0</v>
      </c>
      <c r="AK2254">
        <v>1805.21</v>
      </c>
      <c r="AL2254">
        <v>0</v>
      </c>
    </row>
    <row r="2255" spans="1:38" hidden="1" x14ac:dyDescent="0.25">
      <c r="A2255">
        <v>5844</v>
      </c>
      <c r="B2255" t="s">
        <v>94</v>
      </c>
      <c r="C2255" t="s">
        <v>102</v>
      </c>
      <c r="D2255" t="s">
        <v>102</v>
      </c>
      <c r="E2255" t="s">
        <v>4921</v>
      </c>
      <c r="F2255" t="s">
        <v>102</v>
      </c>
      <c r="H2255" t="s">
        <v>4928</v>
      </c>
      <c r="I2255" t="s">
        <v>57</v>
      </c>
      <c r="J2255" t="s">
        <v>4929</v>
      </c>
      <c r="K2255">
        <v>470</v>
      </c>
      <c r="L2255">
        <v>470</v>
      </c>
      <c r="M2255">
        <v>0</v>
      </c>
      <c r="N2255">
        <v>468</v>
      </c>
      <c r="O2255">
        <v>0</v>
      </c>
      <c r="P2255">
        <v>593.00400000000002</v>
      </c>
      <c r="Q2255">
        <v>617.70799999999997</v>
      </c>
      <c r="R2255">
        <v>20000</v>
      </c>
      <c r="S2255">
        <v>494080</v>
      </c>
      <c r="T2255">
        <v>0</v>
      </c>
      <c r="U2255">
        <v>0</v>
      </c>
      <c r="V2255">
        <v>494080</v>
      </c>
      <c r="W2255">
        <v>158</v>
      </c>
      <c r="X2255">
        <v>446984.60600000003</v>
      </c>
      <c r="Y2255">
        <v>447142.60600000003</v>
      </c>
      <c r="Z2255">
        <v>9.5</v>
      </c>
      <c r="AA2255">
        <v>2625214.0699999998</v>
      </c>
      <c r="AB2255">
        <v>2922515.284</v>
      </c>
      <c r="AC2255">
        <v>0.90500000000000003</v>
      </c>
      <c r="AD2255">
        <v>1.1132</v>
      </c>
      <c r="AE2255">
        <v>10.58</v>
      </c>
      <c r="AH2255">
        <v>0</v>
      </c>
      <c r="AI2255">
        <v>0</v>
      </c>
      <c r="AJ2255">
        <v>0</v>
      </c>
      <c r="AK2255">
        <v>2797.01</v>
      </c>
      <c r="AL2255">
        <v>0</v>
      </c>
    </row>
    <row r="2256" spans="1:38" hidden="1" x14ac:dyDescent="0.25">
      <c r="A2256">
        <v>5845</v>
      </c>
      <c r="B2256" t="s">
        <v>94</v>
      </c>
      <c r="C2256" t="s">
        <v>102</v>
      </c>
      <c r="D2256" t="s">
        <v>102</v>
      </c>
      <c r="E2256" t="s">
        <v>4921</v>
      </c>
      <c r="F2256" t="s">
        <v>102</v>
      </c>
      <c r="H2256" t="s">
        <v>4930</v>
      </c>
      <c r="I2256" t="s">
        <v>57</v>
      </c>
      <c r="J2256" t="s">
        <v>4931</v>
      </c>
      <c r="K2256">
        <v>433</v>
      </c>
      <c r="L2256">
        <v>433</v>
      </c>
      <c r="M2256">
        <v>0</v>
      </c>
      <c r="N2256">
        <v>423</v>
      </c>
      <c r="O2256">
        <v>0</v>
      </c>
      <c r="P2256">
        <v>581.06899999999996</v>
      </c>
      <c r="Q2256">
        <v>600.625</v>
      </c>
      <c r="R2256">
        <v>20000</v>
      </c>
      <c r="S2256">
        <v>391120</v>
      </c>
      <c r="T2256">
        <v>0</v>
      </c>
      <c r="U2256">
        <v>0</v>
      </c>
      <c r="V2256">
        <v>391120</v>
      </c>
      <c r="W2256">
        <v>173</v>
      </c>
      <c r="X2256">
        <v>353791.19400000002</v>
      </c>
      <c r="Y2256">
        <v>353964.19400000002</v>
      </c>
      <c r="Z2256">
        <v>9.5</v>
      </c>
      <c r="AA2256">
        <v>2079224.16</v>
      </c>
      <c r="AB2256">
        <v>2078985.16</v>
      </c>
      <c r="AC2256">
        <v>0.90500000000000003</v>
      </c>
      <c r="AD2256">
        <v>0.99990000000000001</v>
      </c>
      <c r="AE2256">
        <v>9.5</v>
      </c>
      <c r="AH2256">
        <v>0</v>
      </c>
      <c r="AI2256">
        <v>0</v>
      </c>
      <c r="AJ2256">
        <v>0</v>
      </c>
      <c r="AK2256">
        <v>3801.1</v>
      </c>
      <c r="AL2256">
        <v>0</v>
      </c>
    </row>
    <row r="2257" spans="1:38" hidden="1" x14ac:dyDescent="0.25">
      <c r="A2257">
        <v>5846</v>
      </c>
      <c r="B2257" t="s">
        <v>94</v>
      </c>
      <c r="C2257" t="s">
        <v>102</v>
      </c>
      <c r="D2257" t="s">
        <v>102</v>
      </c>
      <c r="E2257" t="s">
        <v>4921</v>
      </c>
      <c r="F2257" t="s">
        <v>102</v>
      </c>
      <c r="H2257" t="s">
        <v>4932</v>
      </c>
      <c r="I2257" t="s">
        <v>1031</v>
      </c>
      <c r="J2257" t="s">
        <v>4933</v>
      </c>
      <c r="K2257">
        <v>845</v>
      </c>
      <c r="L2257">
        <v>845</v>
      </c>
      <c r="M2257">
        <v>0</v>
      </c>
      <c r="N2257">
        <v>0</v>
      </c>
      <c r="O2257">
        <v>0</v>
      </c>
      <c r="P2257">
        <v>858.82</v>
      </c>
      <c r="Q2257">
        <v>863.19899999999996</v>
      </c>
      <c r="R2257">
        <v>20000</v>
      </c>
      <c r="S2257">
        <v>87580</v>
      </c>
      <c r="T2257">
        <v>0</v>
      </c>
      <c r="U2257">
        <v>0</v>
      </c>
      <c r="V2257">
        <v>87580</v>
      </c>
      <c r="W2257">
        <v>39849.5</v>
      </c>
      <c r="X2257">
        <v>0</v>
      </c>
      <c r="Y2257">
        <v>39849.5</v>
      </c>
      <c r="Z2257">
        <v>54.5</v>
      </c>
      <c r="AA2257">
        <v>1852688.63</v>
      </c>
      <c r="AB2257">
        <v>335169.74</v>
      </c>
      <c r="AC2257">
        <v>0.45500000000000002</v>
      </c>
      <c r="AD2257">
        <v>0.18090000000000001</v>
      </c>
      <c r="AE2257">
        <v>9.86</v>
      </c>
      <c r="AH2257">
        <v>0</v>
      </c>
      <c r="AI2257">
        <v>0</v>
      </c>
      <c r="AJ2257">
        <v>0</v>
      </c>
      <c r="AK2257">
        <v>0</v>
      </c>
      <c r="AL2257">
        <v>0</v>
      </c>
    </row>
    <row r="2258" spans="1:38" hidden="1" x14ac:dyDescent="0.25">
      <c r="A2258">
        <v>5847</v>
      </c>
      <c r="B2258" t="s">
        <v>94</v>
      </c>
      <c r="C2258" t="s">
        <v>102</v>
      </c>
      <c r="D2258" t="s">
        <v>102</v>
      </c>
      <c r="E2258" t="s">
        <v>4921</v>
      </c>
      <c r="F2258" t="s">
        <v>102</v>
      </c>
      <c r="H2258" t="s">
        <v>4934</v>
      </c>
      <c r="I2258" t="s">
        <v>57</v>
      </c>
      <c r="J2258" t="s">
        <v>4935</v>
      </c>
      <c r="K2258">
        <v>332</v>
      </c>
      <c r="L2258">
        <v>332</v>
      </c>
      <c r="M2258">
        <v>0</v>
      </c>
      <c r="N2258">
        <v>326</v>
      </c>
      <c r="O2258">
        <v>0</v>
      </c>
      <c r="P2258">
        <v>619.29100000000005</v>
      </c>
      <c r="Q2258">
        <v>641.72199999999998</v>
      </c>
      <c r="R2258">
        <v>20000</v>
      </c>
      <c r="S2258">
        <v>448620</v>
      </c>
      <c r="T2258">
        <v>0</v>
      </c>
      <c r="U2258">
        <v>0</v>
      </c>
      <c r="V2258">
        <v>448620</v>
      </c>
      <c r="W2258">
        <v>150</v>
      </c>
      <c r="X2258">
        <v>405851.52299999999</v>
      </c>
      <c r="Y2258">
        <v>406001.52299999999</v>
      </c>
      <c r="Z2258">
        <v>9.5</v>
      </c>
      <c r="AA2258">
        <v>2384085.84</v>
      </c>
      <c r="AB2258">
        <v>2383943.84</v>
      </c>
      <c r="AC2258">
        <v>0.90500000000000003</v>
      </c>
      <c r="AD2258">
        <v>0.99990000000000001</v>
      </c>
      <c r="AE2258">
        <v>9.5</v>
      </c>
      <c r="AH2258">
        <v>0</v>
      </c>
      <c r="AI2258">
        <v>0</v>
      </c>
      <c r="AJ2258">
        <v>0</v>
      </c>
      <c r="AK2258">
        <v>2942.68</v>
      </c>
      <c r="AL2258">
        <v>0</v>
      </c>
    </row>
    <row r="2259" spans="1:38" hidden="1" x14ac:dyDescent="0.25">
      <c r="A2259">
        <v>5848</v>
      </c>
      <c r="B2259" t="s">
        <v>94</v>
      </c>
      <c r="C2259" t="s">
        <v>102</v>
      </c>
      <c r="D2259" t="s">
        <v>102</v>
      </c>
      <c r="E2259" t="s">
        <v>4921</v>
      </c>
      <c r="F2259" t="s">
        <v>102</v>
      </c>
      <c r="H2259" t="s">
        <v>4936</v>
      </c>
      <c r="I2259" t="s">
        <v>43</v>
      </c>
      <c r="J2259" t="s">
        <v>4937</v>
      </c>
      <c r="K2259">
        <v>2312</v>
      </c>
      <c r="L2259">
        <v>2312</v>
      </c>
      <c r="M2259">
        <v>0</v>
      </c>
      <c r="N2259">
        <v>0</v>
      </c>
      <c r="O2259">
        <v>0</v>
      </c>
      <c r="P2259">
        <v>893.98099999999999</v>
      </c>
      <c r="Q2259">
        <v>910.45500000000004</v>
      </c>
      <c r="R2259">
        <v>10000</v>
      </c>
      <c r="S2259">
        <v>164740</v>
      </c>
      <c r="T2259">
        <v>0</v>
      </c>
      <c r="U2259">
        <v>0</v>
      </c>
      <c r="V2259">
        <v>164740</v>
      </c>
      <c r="W2259">
        <v>105010</v>
      </c>
      <c r="X2259">
        <v>0</v>
      </c>
      <c r="Y2259">
        <v>105010</v>
      </c>
      <c r="Z2259">
        <v>36.26</v>
      </c>
      <c r="AA2259">
        <v>1403261.6</v>
      </c>
      <c r="AB2259">
        <v>928264.5</v>
      </c>
      <c r="AC2259">
        <v>0.63739999999999997</v>
      </c>
      <c r="AD2259">
        <v>0.66149999999999998</v>
      </c>
      <c r="AE2259">
        <v>23.99</v>
      </c>
      <c r="AH2259">
        <v>0</v>
      </c>
      <c r="AI2259">
        <v>0</v>
      </c>
      <c r="AJ2259">
        <v>0</v>
      </c>
      <c r="AK2259">
        <v>0</v>
      </c>
      <c r="AL2259">
        <v>0</v>
      </c>
    </row>
    <row r="2260" spans="1:38" hidden="1" x14ac:dyDescent="0.25">
      <c r="A2260">
        <v>5850</v>
      </c>
      <c r="B2260" t="s">
        <v>94</v>
      </c>
      <c r="C2260" t="s">
        <v>102</v>
      </c>
      <c r="D2260" t="s">
        <v>102</v>
      </c>
      <c r="E2260" t="s">
        <v>4938</v>
      </c>
      <c r="F2260" t="s">
        <v>102</v>
      </c>
      <c r="H2260" t="s">
        <v>4939</v>
      </c>
      <c r="I2260" t="s">
        <v>57</v>
      </c>
      <c r="J2260" t="s">
        <v>4940</v>
      </c>
      <c r="K2260">
        <v>284</v>
      </c>
      <c r="L2260">
        <v>284</v>
      </c>
      <c r="M2260">
        <v>0</v>
      </c>
      <c r="N2260">
        <v>284</v>
      </c>
      <c r="O2260">
        <v>0</v>
      </c>
      <c r="P2260">
        <v>612.51099999999997</v>
      </c>
      <c r="Q2260">
        <v>631.16200000000003</v>
      </c>
      <c r="R2260">
        <v>20000</v>
      </c>
      <c r="S2260">
        <v>373020</v>
      </c>
      <c r="T2260">
        <v>0</v>
      </c>
      <c r="U2260">
        <v>0</v>
      </c>
      <c r="V2260">
        <v>373020</v>
      </c>
      <c r="W2260">
        <v>0</v>
      </c>
      <c r="X2260">
        <v>337239.29399999999</v>
      </c>
      <c r="Y2260">
        <v>337239.29399999999</v>
      </c>
      <c r="Z2260">
        <v>9.59</v>
      </c>
      <c r="AA2260">
        <v>1979594.68</v>
      </c>
      <c r="AB2260">
        <v>1979594.68</v>
      </c>
      <c r="AC2260">
        <v>0.90410000000000001</v>
      </c>
      <c r="AD2260">
        <v>1</v>
      </c>
      <c r="AE2260">
        <v>9.59</v>
      </c>
      <c r="AH2260">
        <v>0</v>
      </c>
      <c r="AI2260">
        <v>0</v>
      </c>
      <c r="AJ2260">
        <v>0</v>
      </c>
      <c r="AK2260">
        <v>2458.4</v>
      </c>
      <c r="AL2260">
        <v>0</v>
      </c>
    </row>
    <row r="2261" spans="1:38" hidden="1" x14ac:dyDescent="0.25">
      <c r="A2261">
        <v>5852</v>
      </c>
      <c r="B2261" t="s">
        <v>94</v>
      </c>
      <c r="C2261" t="s">
        <v>102</v>
      </c>
      <c r="D2261" t="s">
        <v>102</v>
      </c>
      <c r="E2261" t="s">
        <v>4938</v>
      </c>
      <c r="F2261" t="s">
        <v>102</v>
      </c>
      <c r="H2261" t="s">
        <v>4941</v>
      </c>
      <c r="I2261" t="s">
        <v>57</v>
      </c>
      <c r="J2261" t="s">
        <v>4942</v>
      </c>
      <c r="K2261">
        <v>189</v>
      </c>
      <c r="L2261">
        <v>189</v>
      </c>
      <c r="M2261">
        <v>0</v>
      </c>
      <c r="N2261">
        <v>185</v>
      </c>
      <c r="O2261">
        <v>0</v>
      </c>
      <c r="P2261">
        <v>611.01199999999994</v>
      </c>
      <c r="Q2261">
        <v>628.173</v>
      </c>
      <c r="R2261">
        <v>20000</v>
      </c>
      <c r="S2261">
        <v>343220</v>
      </c>
      <c r="T2261">
        <v>0</v>
      </c>
      <c r="U2261">
        <v>0</v>
      </c>
      <c r="V2261">
        <v>343220</v>
      </c>
      <c r="W2261">
        <v>287</v>
      </c>
      <c r="X2261">
        <v>310326.74099999998</v>
      </c>
      <c r="Y2261">
        <v>310613.74099999998</v>
      </c>
      <c r="Z2261">
        <v>9.5</v>
      </c>
      <c r="AA2261">
        <v>1824218.78</v>
      </c>
      <c r="AB2261">
        <v>1823342.78</v>
      </c>
      <c r="AC2261">
        <v>0.90500000000000003</v>
      </c>
      <c r="AD2261">
        <v>0.99950000000000006</v>
      </c>
      <c r="AE2261">
        <v>9.5</v>
      </c>
      <c r="AH2261">
        <v>0</v>
      </c>
      <c r="AI2261">
        <v>0</v>
      </c>
      <c r="AJ2261">
        <v>0</v>
      </c>
      <c r="AK2261">
        <v>1763.1</v>
      </c>
      <c r="AL2261">
        <v>0</v>
      </c>
    </row>
    <row r="2262" spans="1:38" hidden="1" x14ac:dyDescent="0.25">
      <c r="A2262">
        <v>5868</v>
      </c>
      <c r="B2262" t="s">
        <v>94</v>
      </c>
      <c r="C2262" t="s">
        <v>102</v>
      </c>
      <c r="D2262" t="s">
        <v>102</v>
      </c>
      <c r="E2262" t="s">
        <v>514</v>
      </c>
      <c r="F2262" t="s">
        <v>102</v>
      </c>
      <c r="H2262" t="s">
        <v>4943</v>
      </c>
      <c r="I2262" t="s">
        <v>57</v>
      </c>
      <c r="J2262" t="s">
        <v>4944</v>
      </c>
      <c r="K2262">
        <v>468</v>
      </c>
      <c r="L2262">
        <v>468</v>
      </c>
      <c r="M2262">
        <v>0</v>
      </c>
      <c r="N2262">
        <v>463</v>
      </c>
      <c r="O2262">
        <v>0</v>
      </c>
      <c r="P2262">
        <v>565.09</v>
      </c>
      <c r="Q2262">
        <v>577.47</v>
      </c>
      <c r="R2262">
        <v>20000</v>
      </c>
      <c r="S2262">
        <v>247600</v>
      </c>
      <c r="T2262">
        <v>0</v>
      </c>
      <c r="U2262">
        <v>0</v>
      </c>
      <c r="V2262">
        <v>247600</v>
      </c>
      <c r="W2262">
        <v>106.89</v>
      </c>
      <c r="X2262">
        <v>223488.318</v>
      </c>
      <c r="Y2262">
        <v>223595.20800000001</v>
      </c>
      <c r="Z2262">
        <v>9.69</v>
      </c>
      <c r="AA2262">
        <v>1313194.3999999999</v>
      </c>
      <c r="AB2262">
        <v>1312867.3999999999</v>
      </c>
      <c r="AC2262">
        <v>0.90310000000000001</v>
      </c>
      <c r="AD2262">
        <v>0.99980000000000002</v>
      </c>
      <c r="AE2262">
        <v>9.69</v>
      </c>
      <c r="AH2262">
        <v>0</v>
      </c>
      <c r="AI2262">
        <v>0</v>
      </c>
      <c r="AJ2262">
        <v>0</v>
      </c>
      <c r="AK2262">
        <v>2317.61</v>
      </c>
      <c r="AL2262">
        <v>0</v>
      </c>
    </row>
    <row r="2263" spans="1:38" hidden="1" x14ac:dyDescent="0.25">
      <c r="A2263">
        <v>5880</v>
      </c>
      <c r="B2263" t="s">
        <v>94</v>
      </c>
      <c r="C2263" t="s">
        <v>102</v>
      </c>
      <c r="D2263" t="s">
        <v>102</v>
      </c>
      <c r="E2263" t="s">
        <v>903</v>
      </c>
      <c r="F2263" t="s">
        <v>102</v>
      </c>
      <c r="H2263" t="s">
        <v>4945</v>
      </c>
      <c r="I2263" t="s">
        <v>57</v>
      </c>
      <c r="J2263" t="s">
        <v>4946</v>
      </c>
      <c r="K2263">
        <v>607</v>
      </c>
      <c r="L2263">
        <v>607</v>
      </c>
      <c r="M2263">
        <v>0</v>
      </c>
      <c r="N2263">
        <v>595</v>
      </c>
      <c r="O2263">
        <v>595</v>
      </c>
      <c r="P2263">
        <v>11688.2</v>
      </c>
      <c r="Q2263">
        <v>11688.2</v>
      </c>
      <c r="R2263">
        <v>20000</v>
      </c>
      <c r="S2263">
        <v>0</v>
      </c>
      <c r="T2263">
        <v>0</v>
      </c>
      <c r="U2263">
        <v>0</v>
      </c>
      <c r="V2263">
        <v>0</v>
      </c>
      <c r="W2263">
        <v>185</v>
      </c>
      <c r="X2263">
        <v>0</v>
      </c>
      <c r="Y2263">
        <v>185</v>
      </c>
      <c r="Z2263">
        <v>-18500</v>
      </c>
      <c r="AA2263">
        <v>9658.1200000000008</v>
      </c>
      <c r="AB2263">
        <v>1517.12</v>
      </c>
      <c r="AC2263">
        <v>0</v>
      </c>
      <c r="AD2263">
        <v>0.15709999999999999</v>
      </c>
      <c r="AE2263">
        <v>15.71</v>
      </c>
      <c r="AH2263">
        <v>0</v>
      </c>
      <c r="AI2263">
        <v>0</v>
      </c>
      <c r="AJ2263">
        <v>0</v>
      </c>
      <c r="AK2263">
        <v>4109.68</v>
      </c>
      <c r="AL2263">
        <v>0</v>
      </c>
    </row>
    <row r="2264" spans="1:38" hidden="1" x14ac:dyDescent="0.25">
      <c r="A2264">
        <v>5898</v>
      </c>
      <c r="B2264" t="s">
        <v>94</v>
      </c>
      <c r="C2264" t="s">
        <v>102</v>
      </c>
      <c r="D2264" t="s">
        <v>3210</v>
      </c>
      <c r="E2264" t="s">
        <v>3253</v>
      </c>
      <c r="F2264" t="s">
        <v>3210</v>
      </c>
      <c r="H2264" t="s">
        <v>4947</v>
      </c>
      <c r="I2264" t="s">
        <v>57</v>
      </c>
      <c r="J2264" t="s">
        <v>4948</v>
      </c>
      <c r="K2264">
        <v>444</v>
      </c>
      <c r="L2264">
        <v>444</v>
      </c>
      <c r="M2264">
        <v>0</v>
      </c>
      <c r="N2264">
        <v>443</v>
      </c>
      <c r="O2264">
        <v>0</v>
      </c>
      <c r="P2264">
        <v>744.59400000000005</v>
      </c>
      <c r="Q2264">
        <v>762.21799999999996</v>
      </c>
      <c r="R2264">
        <v>20000</v>
      </c>
      <c r="S2264">
        <v>352480</v>
      </c>
      <c r="T2264">
        <v>200000</v>
      </c>
      <c r="U2264">
        <v>0</v>
      </c>
      <c r="V2264">
        <v>552480</v>
      </c>
      <c r="W2264">
        <v>2</v>
      </c>
      <c r="X2264">
        <v>502290.97</v>
      </c>
      <c r="Y2264">
        <v>502292.97</v>
      </c>
      <c r="Z2264">
        <v>9.08</v>
      </c>
      <c r="AA2264">
        <v>2948459.69</v>
      </c>
      <c r="AB2264">
        <v>2948459.69</v>
      </c>
      <c r="AC2264">
        <v>0.90920000000000001</v>
      </c>
      <c r="AD2264">
        <v>1</v>
      </c>
      <c r="AE2264">
        <v>9.08</v>
      </c>
      <c r="AH2264">
        <v>0</v>
      </c>
      <c r="AI2264">
        <v>0</v>
      </c>
      <c r="AJ2264">
        <v>0</v>
      </c>
      <c r="AK2264">
        <v>3482.7</v>
      </c>
      <c r="AL2264">
        <v>0</v>
      </c>
    </row>
    <row r="2265" spans="1:38" hidden="1" x14ac:dyDescent="0.25">
      <c r="A2265">
        <v>5899</v>
      </c>
      <c r="B2265" t="s">
        <v>94</v>
      </c>
      <c r="C2265" t="s">
        <v>102</v>
      </c>
      <c r="D2265" t="s">
        <v>3210</v>
      </c>
      <c r="E2265" t="s">
        <v>3253</v>
      </c>
      <c r="F2265" t="s">
        <v>3210</v>
      </c>
      <c r="H2265" t="s">
        <v>4949</v>
      </c>
      <c r="I2265" t="s">
        <v>57</v>
      </c>
      <c r="J2265" t="s">
        <v>4950</v>
      </c>
      <c r="K2265">
        <v>111</v>
      </c>
      <c r="L2265">
        <v>111</v>
      </c>
      <c r="M2265">
        <v>0</v>
      </c>
      <c r="N2265">
        <v>111</v>
      </c>
      <c r="O2265">
        <v>0</v>
      </c>
      <c r="P2265">
        <v>254.43</v>
      </c>
      <c r="Q2265">
        <v>268.05799999999999</v>
      </c>
      <c r="R2265">
        <v>20000</v>
      </c>
      <c r="S2265">
        <v>272560</v>
      </c>
      <c r="T2265">
        <v>0</v>
      </c>
      <c r="U2265">
        <v>100000</v>
      </c>
      <c r="V2265">
        <v>172560</v>
      </c>
      <c r="W2265">
        <v>0</v>
      </c>
      <c r="X2265">
        <v>156166.859</v>
      </c>
      <c r="Y2265">
        <v>156166.859</v>
      </c>
      <c r="Z2265">
        <v>9.5</v>
      </c>
      <c r="AA2265">
        <v>916699.41</v>
      </c>
      <c r="AB2265">
        <v>916699.41</v>
      </c>
      <c r="AC2265">
        <v>0.90500000000000003</v>
      </c>
      <c r="AD2265">
        <v>1</v>
      </c>
      <c r="AE2265">
        <v>9.5</v>
      </c>
      <c r="AH2265">
        <v>0</v>
      </c>
      <c r="AI2265">
        <v>0</v>
      </c>
      <c r="AJ2265">
        <v>0</v>
      </c>
      <c r="AK2265">
        <v>979.6</v>
      </c>
      <c r="AL2265">
        <v>0</v>
      </c>
    </row>
    <row r="2266" spans="1:38" hidden="1" x14ac:dyDescent="0.25">
      <c r="A2266">
        <v>5910</v>
      </c>
      <c r="B2266" t="s">
        <v>94</v>
      </c>
      <c r="C2266" t="s">
        <v>102</v>
      </c>
      <c r="D2266" t="s">
        <v>3210</v>
      </c>
      <c r="E2266" t="s">
        <v>3258</v>
      </c>
      <c r="F2266" t="s">
        <v>3210</v>
      </c>
      <c r="H2266" t="s">
        <v>4951</v>
      </c>
      <c r="I2266" t="s">
        <v>57</v>
      </c>
      <c r="J2266" t="s">
        <v>4952</v>
      </c>
      <c r="K2266">
        <v>326</v>
      </c>
      <c r="L2266">
        <v>326</v>
      </c>
      <c r="M2266">
        <v>0</v>
      </c>
      <c r="N2266">
        <v>324</v>
      </c>
      <c r="O2266">
        <v>0</v>
      </c>
      <c r="P2266">
        <v>672.92399999999998</v>
      </c>
      <c r="Q2266">
        <v>691.86</v>
      </c>
      <c r="R2266">
        <v>20000</v>
      </c>
      <c r="S2266">
        <v>378720</v>
      </c>
      <c r="T2266">
        <v>0</v>
      </c>
      <c r="U2266">
        <v>0</v>
      </c>
      <c r="V2266">
        <v>378720</v>
      </c>
      <c r="W2266">
        <v>31</v>
      </c>
      <c r="X2266">
        <v>342710.397</v>
      </c>
      <c r="Y2266">
        <v>342741.397</v>
      </c>
      <c r="Z2266">
        <v>9.5</v>
      </c>
      <c r="AA2266">
        <v>2012156.36</v>
      </c>
      <c r="AB2266">
        <v>2012156.36</v>
      </c>
      <c r="AC2266">
        <v>0.90500000000000003</v>
      </c>
      <c r="AD2266">
        <v>1</v>
      </c>
      <c r="AE2266">
        <v>9.5</v>
      </c>
      <c r="AH2266">
        <v>0</v>
      </c>
      <c r="AI2266">
        <v>0</v>
      </c>
      <c r="AJ2266">
        <v>0</v>
      </c>
      <c r="AK2266">
        <v>2585.44</v>
      </c>
      <c r="AL2266">
        <v>0</v>
      </c>
    </row>
    <row r="2267" spans="1:38" hidden="1" x14ac:dyDescent="0.25">
      <c r="A2267">
        <v>5911</v>
      </c>
      <c r="B2267" t="s">
        <v>94</v>
      </c>
      <c r="C2267" t="s">
        <v>102</v>
      </c>
      <c r="D2267" t="s">
        <v>3210</v>
      </c>
      <c r="E2267" t="s">
        <v>3258</v>
      </c>
      <c r="F2267" t="s">
        <v>3210</v>
      </c>
      <c r="H2267" t="s">
        <v>4953</v>
      </c>
      <c r="I2267" t="s">
        <v>57</v>
      </c>
      <c r="J2267" t="s">
        <v>4954</v>
      </c>
      <c r="K2267">
        <v>343</v>
      </c>
      <c r="L2267">
        <v>343</v>
      </c>
      <c r="M2267">
        <v>0</v>
      </c>
      <c r="N2267">
        <v>343</v>
      </c>
      <c r="O2267">
        <v>0</v>
      </c>
      <c r="P2267">
        <v>688.21</v>
      </c>
      <c r="Q2267">
        <v>705.28300000000002</v>
      </c>
      <c r="R2267">
        <v>20000</v>
      </c>
      <c r="S2267">
        <v>341460</v>
      </c>
      <c r="T2267">
        <v>0</v>
      </c>
      <c r="U2267">
        <v>0</v>
      </c>
      <c r="V2267">
        <v>341460</v>
      </c>
      <c r="W2267">
        <v>0</v>
      </c>
      <c r="X2267">
        <v>311887.29300000001</v>
      </c>
      <c r="Y2267">
        <v>311887.29300000001</v>
      </c>
      <c r="Z2267">
        <v>8.66</v>
      </c>
      <c r="AA2267">
        <v>1830778.99</v>
      </c>
      <c r="AB2267">
        <v>1830778.99</v>
      </c>
      <c r="AC2267">
        <v>0.91339999999999999</v>
      </c>
      <c r="AD2267">
        <v>1</v>
      </c>
      <c r="AE2267">
        <v>8.66</v>
      </c>
      <c r="AH2267">
        <v>0</v>
      </c>
      <c r="AI2267">
        <v>0</v>
      </c>
      <c r="AJ2267">
        <v>0</v>
      </c>
      <c r="AK2267">
        <v>2586.6999999999998</v>
      </c>
      <c r="AL2267">
        <v>0</v>
      </c>
    </row>
    <row r="2268" spans="1:38" hidden="1" x14ac:dyDescent="0.25">
      <c r="A2268">
        <v>5919</v>
      </c>
      <c r="B2268" t="s">
        <v>94</v>
      </c>
      <c r="C2268" t="s">
        <v>102</v>
      </c>
      <c r="D2268" t="s">
        <v>3210</v>
      </c>
      <c r="E2268" t="s">
        <v>3238</v>
      </c>
      <c r="F2268" t="s">
        <v>3210</v>
      </c>
      <c r="H2268" t="s">
        <v>4955</v>
      </c>
      <c r="I2268" t="s">
        <v>57</v>
      </c>
      <c r="J2268" t="s">
        <v>4956</v>
      </c>
      <c r="K2268">
        <v>495</v>
      </c>
      <c r="L2268">
        <v>495</v>
      </c>
      <c r="M2268">
        <v>0</v>
      </c>
      <c r="N2268">
        <v>495</v>
      </c>
      <c r="O2268">
        <v>0</v>
      </c>
      <c r="P2268">
        <v>637.66499999999996</v>
      </c>
      <c r="Q2268">
        <v>661.95100000000002</v>
      </c>
      <c r="R2268">
        <v>20000</v>
      </c>
      <c r="S2268">
        <v>485720</v>
      </c>
      <c r="T2268">
        <v>0</v>
      </c>
      <c r="U2268">
        <v>0</v>
      </c>
      <c r="V2268">
        <v>485720</v>
      </c>
      <c r="W2268">
        <v>0</v>
      </c>
      <c r="X2268">
        <v>439577.435</v>
      </c>
      <c r="Y2268">
        <v>439577.435</v>
      </c>
      <c r="Z2268">
        <v>9.5</v>
      </c>
      <c r="AA2268">
        <v>2580318.2599999998</v>
      </c>
      <c r="AB2268">
        <v>2580936.2599999998</v>
      </c>
      <c r="AC2268">
        <v>0.90500000000000003</v>
      </c>
      <c r="AD2268">
        <v>1.0002</v>
      </c>
      <c r="AE2268">
        <v>9.5</v>
      </c>
      <c r="AH2268">
        <v>0</v>
      </c>
      <c r="AI2268">
        <v>0</v>
      </c>
      <c r="AJ2268">
        <v>0</v>
      </c>
      <c r="AK2268">
        <v>3765.6</v>
      </c>
      <c r="AL2268">
        <v>0</v>
      </c>
    </row>
    <row r="2269" spans="1:38" hidden="1" x14ac:dyDescent="0.25">
      <c r="A2269">
        <v>5929</v>
      </c>
      <c r="B2269" t="s">
        <v>94</v>
      </c>
      <c r="C2269" t="s">
        <v>102</v>
      </c>
      <c r="D2269" t="s">
        <v>3210</v>
      </c>
      <c r="E2269" t="s">
        <v>3308</v>
      </c>
      <c r="F2269" t="s">
        <v>3210</v>
      </c>
      <c r="H2269" t="s">
        <v>4957</v>
      </c>
      <c r="I2269" t="s">
        <v>43</v>
      </c>
      <c r="J2269" t="s">
        <v>4958</v>
      </c>
      <c r="K2269">
        <v>2193</v>
      </c>
      <c r="L2269">
        <v>2193</v>
      </c>
      <c r="M2269">
        <v>0</v>
      </c>
      <c r="N2269">
        <v>0</v>
      </c>
      <c r="O2269">
        <v>0</v>
      </c>
      <c r="P2269">
        <v>424.34899999999999</v>
      </c>
      <c r="Q2269">
        <v>435.40300000000002</v>
      </c>
      <c r="R2269">
        <v>20000</v>
      </c>
      <c r="S2269">
        <v>221080</v>
      </c>
      <c r="T2269">
        <v>0</v>
      </c>
      <c r="U2269">
        <v>105000</v>
      </c>
      <c r="V2269">
        <v>116080</v>
      </c>
      <c r="W2269">
        <v>101567</v>
      </c>
      <c r="X2269">
        <v>0</v>
      </c>
      <c r="Y2269">
        <v>101567</v>
      </c>
      <c r="Z2269">
        <v>12.5</v>
      </c>
      <c r="AA2269">
        <v>1154908.31</v>
      </c>
      <c r="AB2269">
        <v>993535.19</v>
      </c>
      <c r="AC2269">
        <v>0.875</v>
      </c>
      <c r="AD2269">
        <v>0.86029999999999995</v>
      </c>
      <c r="AE2269">
        <v>10.75</v>
      </c>
      <c r="AH2269">
        <v>0</v>
      </c>
      <c r="AI2269">
        <v>0</v>
      </c>
      <c r="AJ2269">
        <v>0</v>
      </c>
      <c r="AK2269">
        <v>0</v>
      </c>
      <c r="AL2269">
        <v>0</v>
      </c>
    </row>
    <row r="2270" spans="1:38" hidden="1" x14ac:dyDescent="0.25">
      <c r="A2270">
        <v>5947</v>
      </c>
      <c r="B2270" t="s">
        <v>94</v>
      </c>
      <c r="C2270" t="s">
        <v>102</v>
      </c>
      <c r="D2270" t="s">
        <v>159</v>
      </c>
      <c r="E2270" t="s">
        <v>842</v>
      </c>
      <c r="F2270" t="s">
        <v>159</v>
      </c>
      <c r="H2270" t="s">
        <v>4959</v>
      </c>
      <c r="I2270" t="s">
        <v>50</v>
      </c>
      <c r="J2270" t="s">
        <v>4960</v>
      </c>
      <c r="K2270">
        <v>2752</v>
      </c>
      <c r="L2270">
        <v>2752</v>
      </c>
      <c r="M2270">
        <v>0</v>
      </c>
      <c r="N2270">
        <v>0</v>
      </c>
      <c r="O2270">
        <v>0</v>
      </c>
      <c r="P2270">
        <v>701.41099999999994</v>
      </c>
      <c r="Q2270">
        <v>712.86699999999996</v>
      </c>
      <c r="R2270">
        <v>20000</v>
      </c>
      <c r="S2270">
        <v>229120</v>
      </c>
      <c r="T2270">
        <v>0</v>
      </c>
      <c r="U2270">
        <v>7000</v>
      </c>
      <c r="V2270">
        <v>222120</v>
      </c>
      <c r="W2270">
        <v>201331</v>
      </c>
      <c r="X2270">
        <v>0</v>
      </c>
      <c r="Y2270">
        <v>201331</v>
      </c>
      <c r="Z2270">
        <v>9.36</v>
      </c>
      <c r="AA2270">
        <v>1991576</v>
      </c>
      <c r="AB2270">
        <v>2743628.83</v>
      </c>
      <c r="AC2270">
        <v>0.90639999999999998</v>
      </c>
      <c r="AD2270">
        <v>1.3775999999999999</v>
      </c>
      <c r="AE2270">
        <v>12.89</v>
      </c>
      <c r="AH2270">
        <v>0</v>
      </c>
      <c r="AI2270">
        <v>0</v>
      </c>
      <c r="AJ2270">
        <v>0</v>
      </c>
      <c r="AK2270">
        <v>0</v>
      </c>
      <c r="AL2270">
        <v>0</v>
      </c>
    </row>
    <row r="2271" spans="1:38" hidden="1" x14ac:dyDescent="0.25">
      <c r="A2271">
        <v>5955</v>
      </c>
      <c r="B2271" t="s">
        <v>94</v>
      </c>
      <c r="C2271" t="s">
        <v>102</v>
      </c>
      <c r="D2271" t="s">
        <v>159</v>
      </c>
      <c r="E2271" t="s">
        <v>842</v>
      </c>
      <c r="F2271" t="s">
        <v>159</v>
      </c>
      <c r="H2271" t="s">
        <v>4961</v>
      </c>
      <c r="I2271" t="s">
        <v>43</v>
      </c>
      <c r="J2271" t="s">
        <v>4962</v>
      </c>
      <c r="K2271">
        <v>3032</v>
      </c>
      <c r="L2271">
        <v>3032</v>
      </c>
      <c r="M2271">
        <v>0</v>
      </c>
      <c r="N2271">
        <v>1</v>
      </c>
      <c r="O2271">
        <v>0</v>
      </c>
      <c r="P2271">
        <v>1251.6769999999999</v>
      </c>
      <c r="Q2271">
        <v>1262.8150000000001</v>
      </c>
      <c r="R2271">
        <v>10000</v>
      </c>
      <c r="S2271">
        <v>111380</v>
      </c>
      <c r="T2271">
        <v>95000</v>
      </c>
      <c r="U2271">
        <v>0</v>
      </c>
      <c r="V2271">
        <v>206380</v>
      </c>
      <c r="W2271">
        <v>178026</v>
      </c>
      <c r="X2271">
        <v>1524.13</v>
      </c>
      <c r="Y2271">
        <v>179550.13</v>
      </c>
      <c r="Z2271">
        <v>13</v>
      </c>
      <c r="AA2271">
        <v>1996647.86</v>
      </c>
      <c r="AB2271">
        <v>1315161.92</v>
      </c>
      <c r="AC2271">
        <v>0.87</v>
      </c>
      <c r="AD2271">
        <v>0.65869999999999995</v>
      </c>
      <c r="AE2271">
        <v>8.56</v>
      </c>
      <c r="AH2271">
        <v>0</v>
      </c>
      <c r="AI2271">
        <v>0</v>
      </c>
      <c r="AJ2271">
        <v>0</v>
      </c>
      <c r="AK2271">
        <v>10</v>
      </c>
      <c r="AL2271">
        <v>0</v>
      </c>
    </row>
    <row r="2272" spans="1:38" hidden="1" x14ac:dyDescent="0.25">
      <c r="A2272">
        <v>5956</v>
      </c>
      <c r="B2272" t="s">
        <v>94</v>
      </c>
      <c r="C2272" t="s">
        <v>102</v>
      </c>
      <c r="D2272" t="s">
        <v>159</v>
      </c>
      <c r="E2272" t="s">
        <v>842</v>
      </c>
      <c r="F2272" t="s">
        <v>159</v>
      </c>
      <c r="H2272" t="s">
        <v>4963</v>
      </c>
      <c r="I2272" t="s">
        <v>43</v>
      </c>
      <c r="J2272" t="s">
        <v>4964</v>
      </c>
      <c r="K2272">
        <v>2428</v>
      </c>
      <c r="L2272">
        <v>2428</v>
      </c>
      <c r="M2272">
        <v>0</v>
      </c>
      <c r="N2272">
        <v>0</v>
      </c>
      <c r="O2272">
        <v>0</v>
      </c>
      <c r="P2272">
        <v>1202.491</v>
      </c>
      <c r="Q2272">
        <v>1231.1079999999999</v>
      </c>
      <c r="R2272">
        <v>10000</v>
      </c>
      <c r="S2272">
        <v>286170</v>
      </c>
      <c r="T2272">
        <v>0</v>
      </c>
      <c r="U2272">
        <v>55500</v>
      </c>
      <c r="V2272">
        <v>230670</v>
      </c>
      <c r="W2272">
        <v>198625.4</v>
      </c>
      <c r="X2272">
        <v>0</v>
      </c>
      <c r="Y2272">
        <v>198625.4</v>
      </c>
      <c r="Z2272">
        <v>13.89</v>
      </c>
      <c r="AA2272">
        <v>2188350.6</v>
      </c>
      <c r="AB2272">
        <v>1642677.39</v>
      </c>
      <c r="AC2272">
        <v>0.86109999999999998</v>
      </c>
      <c r="AD2272">
        <v>0.75060000000000004</v>
      </c>
      <c r="AE2272">
        <v>10.43</v>
      </c>
      <c r="AH2272">
        <v>0</v>
      </c>
      <c r="AI2272">
        <v>0</v>
      </c>
      <c r="AJ2272">
        <v>0</v>
      </c>
      <c r="AK2272">
        <v>0</v>
      </c>
      <c r="AL2272">
        <v>0</v>
      </c>
    </row>
    <row r="2273" spans="1:38" hidden="1" x14ac:dyDescent="0.25">
      <c r="A2273">
        <v>5962</v>
      </c>
      <c r="B2273" t="s">
        <v>94</v>
      </c>
      <c r="C2273" t="s">
        <v>102</v>
      </c>
      <c r="D2273" t="s">
        <v>159</v>
      </c>
      <c r="E2273" t="s">
        <v>651</v>
      </c>
      <c r="F2273" t="s">
        <v>159</v>
      </c>
      <c r="H2273" t="s">
        <v>4965</v>
      </c>
      <c r="I2273" t="s">
        <v>43</v>
      </c>
      <c r="J2273" t="s">
        <v>4966</v>
      </c>
      <c r="K2273">
        <v>2737</v>
      </c>
      <c r="L2273">
        <v>2737</v>
      </c>
      <c r="M2273">
        <v>0</v>
      </c>
      <c r="N2273">
        <v>0</v>
      </c>
      <c r="O2273">
        <v>0</v>
      </c>
      <c r="P2273">
        <v>1394.192</v>
      </c>
      <c r="Q2273">
        <v>1416.944</v>
      </c>
      <c r="R2273">
        <v>10000</v>
      </c>
      <c r="S2273">
        <v>227520</v>
      </c>
      <c r="T2273">
        <v>0</v>
      </c>
      <c r="U2273">
        <v>5000</v>
      </c>
      <c r="V2273">
        <v>222520</v>
      </c>
      <c r="W2273">
        <v>196253</v>
      </c>
      <c r="X2273">
        <v>0</v>
      </c>
      <c r="Y2273">
        <v>196253</v>
      </c>
      <c r="Z2273">
        <v>11.8</v>
      </c>
      <c r="AA2273">
        <v>2070106.65</v>
      </c>
      <c r="AB2273">
        <v>1199551.6499999999</v>
      </c>
      <c r="AC2273">
        <v>0.88200000000000001</v>
      </c>
      <c r="AD2273">
        <v>0.57950000000000002</v>
      </c>
      <c r="AE2273">
        <v>6.84</v>
      </c>
      <c r="AH2273">
        <v>0</v>
      </c>
      <c r="AI2273">
        <v>0</v>
      </c>
      <c r="AJ2273">
        <v>0</v>
      </c>
      <c r="AK2273">
        <v>0</v>
      </c>
      <c r="AL2273">
        <v>0</v>
      </c>
    </row>
    <row r="2274" spans="1:38" hidden="1" x14ac:dyDescent="0.25">
      <c r="A2274">
        <v>5963</v>
      </c>
      <c r="B2274" t="s">
        <v>94</v>
      </c>
      <c r="C2274" t="s">
        <v>102</v>
      </c>
      <c r="D2274" t="s">
        <v>159</v>
      </c>
      <c r="E2274" t="s">
        <v>651</v>
      </c>
      <c r="F2274" t="s">
        <v>159</v>
      </c>
      <c r="H2274" t="s">
        <v>4967</v>
      </c>
      <c r="I2274" t="s">
        <v>43</v>
      </c>
      <c r="J2274" t="s">
        <v>4968</v>
      </c>
      <c r="K2274">
        <v>1584</v>
      </c>
      <c r="L2274">
        <v>1584</v>
      </c>
      <c r="M2274">
        <v>0</v>
      </c>
      <c r="N2274">
        <v>0</v>
      </c>
      <c r="O2274">
        <v>0</v>
      </c>
      <c r="P2274">
        <v>5.202</v>
      </c>
      <c r="Q2274">
        <v>14.194000000000001</v>
      </c>
      <c r="R2274">
        <v>10000</v>
      </c>
      <c r="S2274">
        <v>89920</v>
      </c>
      <c r="T2274">
        <v>5000</v>
      </c>
      <c r="U2274">
        <v>0</v>
      </c>
      <c r="V2274">
        <v>94920</v>
      </c>
      <c r="W2274">
        <v>83068.800000000003</v>
      </c>
      <c r="X2274">
        <v>0</v>
      </c>
      <c r="Y2274">
        <v>83068.800000000003</v>
      </c>
      <c r="Z2274">
        <v>12.49</v>
      </c>
      <c r="AA2274">
        <v>926968.66</v>
      </c>
      <c r="AB2274">
        <v>596556.47</v>
      </c>
      <c r="AC2274">
        <v>0.87509999999999999</v>
      </c>
      <c r="AD2274">
        <v>0.64359999999999995</v>
      </c>
      <c r="AE2274">
        <v>8.0399999999999991</v>
      </c>
      <c r="AH2274">
        <v>0</v>
      </c>
      <c r="AI2274">
        <v>0</v>
      </c>
      <c r="AJ2274">
        <v>0</v>
      </c>
      <c r="AK2274">
        <v>0</v>
      </c>
      <c r="AL2274">
        <v>0</v>
      </c>
    </row>
    <row r="2275" spans="1:38" hidden="1" x14ac:dyDescent="0.25">
      <c r="A2275">
        <v>5964</v>
      </c>
      <c r="B2275" t="s">
        <v>94</v>
      </c>
      <c r="C2275" t="s">
        <v>102</v>
      </c>
      <c r="D2275" t="s">
        <v>159</v>
      </c>
      <c r="E2275" t="s">
        <v>545</v>
      </c>
      <c r="F2275" t="s">
        <v>159</v>
      </c>
      <c r="H2275" t="s">
        <v>4969</v>
      </c>
      <c r="I2275" t="s">
        <v>57</v>
      </c>
      <c r="J2275" t="s">
        <v>4970</v>
      </c>
      <c r="K2275">
        <v>369</v>
      </c>
      <c r="L2275">
        <v>369</v>
      </c>
      <c r="M2275">
        <v>0</v>
      </c>
      <c r="N2275">
        <v>364</v>
      </c>
      <c r="O2275">
        <v>0</v>
      </c>
      <c r="P2275">
        <v>749.52800000000002</v>
      </c>
      <c r="Q2275">
        <v>788.399</v>
      </c>
      <c r="R2275">
        <v>20000</v>
      </c>
      <c r="S2275">
        <v>777420</v>
      </c>
      <c r="T2275">
        <v>0</v>
      </c>
      <c r="U2275">
        <v>0</v>
      </c>
      <c r="V2275">
        <v>777420</v>
      </c>
      <c r="W2275">
        <v>76</v>
      </c>
      <c r="X2275">
        <v>638500</v>
      </c>
      <c r="Y2275">
        <v>638576</v>
      </c>
      <c r="Z2275">
        <v>17.86</v>
      </c>
      <c r="AA2275">
        <v>3749102.87</v>
      </c>
      <c r="AB2275">
        <v>7497068.8700000001</v>
      </c>
      <c r="AC2275">
        <v>0.82140000000000002</v>
      </c>
      <c r="AD2275">
        <v>1.9997</v>
      </c>
      <c r="AE2275">
        <v>35.71</v>
      </c>
      <c r="AH2275">
        <v>0</v>
      </c>
      <c r="AI2275">
        <v>0</v>
      </c>
      <c r="AJ2275">
        <v>0</v>
      </c>
      <c r="AK2275">
        <v>3192.5</v>
      </c>
      <c r="AL2275">
        <v>0</v>
      </c>
    </row>
    <row r="2276" spans="1:38" hidden="1" x14ac:dyDescent="0.25">
      <c r="A2276">
        <v>5972</v>
      </c>
      <c r="B2276" t="s">
        <v>94</v>
      </c>
      <c r="C2276" t="s">
        <v>102</v>
      </c>
      <c r="D2276" t="s">
        <v>159</v>
      </c>
      <c r="E2276" t="s">
        <v>545</v>
      </c>
      <c r="F2276" t="s">
        <v>159</v>
      </c>
      <c r="H2276" t="s">
        <v>4971</v>
      </c>
      <c r="I2276" t="s">
        <v>43</v>
      </c>
      <c r="J2276" t="s">
        <v>4972</v>
      </c>
      <c r="K2276">
        <v>542</v>
      </c>
      <c r="L2276">
        <v>542</v>
      </c>
      <c r="M2276">
        <v>0</v>
      </c>
      <c r="N2276">
        <v>0</v>
      </c>
      <c r="O2276">
        <v>0</v>
      </c>
      <c r="P2276">
        <v>584.73599999999999</v>
      </c>
      <c r="Q2276">
        <v>584.73599999999999</v>
      </c>
      <c r="R2276">
        <v>10000</v>
      </c>
      <c r="S2276">
        <v>0</v>
      </c>
      <c r="T2276">
        <v>17500</v>
      </c>
      <c r="U2276">
        <v>0</v>
      </c>
      <c r="V2276">
        <v>17500</v>
      </c>
      <c r="W2276">
        <v>15206</v>
      </c>
      <c r="X2276">
        <v>0</v>
      </c>
      <c r="Y2276">
        <v>15206</v>
      </c>
      <c r="Z2276">
        <v>13.11</v>
      </c>
      <c r="AA2276">
        <v>211837.19</v>
      </c>
      <c r="AB2276">
        <v>161927.19</v>
      </c>
      <c r="AC2276">
        <v>0.86890000000000001</v>
      </c>
      <c r="AD2276">
        <v>0.76439999999999997</v>
      </c>
      <c r="AE2276">
        <v>10.02</v>
      </c>
      <c r="AH2276">
        <v>0</v>
      </c>
      <c r="AI2276">
        <v>0</v>
      </c>
      <c r="AJ2276">
        <v>0</v>
      </c>
      <c r="AK2276">
        <v>0</v>
      </c>
      <c r="AL2276">
        <v>0</v>
      </c>
    </row>
    <row r="2277" spans="1:38" hidden="1" x14ac:dyDescent="0.25">
      <c r="A2277">
        <v>5973</v>
      </c>
      <c r="B2277" t="s">
        <v>94</v>
      </c>
      <c r="C2277" t="s">
        <v>102</v>
      </c>
      <c r="D2277" t="s">
        <v>159</v>
      </c>
      <c r="E2277" t="s">
        <v>545</v>
      </c>
      <c r="F2277" t="s">
        <v>159</v>
      </c>
      <c r="H2277" t="s">
        <v>4973</v>
      </c>
      <c r="I2277" t="s">
        <v>43</v>
      </c>
      <c r="J2277" t="s">
        <v>4974</v>
      </c>
      <c r="K2277">
        <v>2234</v>
      </c>
      <c r="L2277">
        <v>2234</v>
      </c>
      <c r="M2277">
        <v>0</v>
      </c>
      <c r="N2277">
        <v>0</v>
      </c>
      <c r="O2277">
        <v>0</v>
      </c>
      <c r="P2277">
        <v>8634</v>
      </c>
      <c r="Q2277">
        <v>8753.9</v>
      </c>
      <c r="R2277">
        <v>1000</v>
      </c>
      <c r="S2277">
        <v>119900</v>
      </c>
      <c r="T2277">
        <v>0</v>
      </c>
      <c r="U2277">
        <v>34500</v>
      </c>
      <c r="V2277">
        <v>85400</v>
      </c>
      <c r="W2277">
        <v>73203</v>
      </c>
      <c r="X2277">
        <v>0</v>
      </c>
      <c r="Y2277">
        <v>73203</v>
      </c>
      <c r="Z2277">
        <v>14.28</v>
      </c>
      <c r="AA2277">
        <v>973559.26</v>
      </c>
      <c r="AB2277">
        <v>731242.25</v>
      </c>
      <c r="AC2277">
        <v>0.85719999999999996</v>
      </c>
      <c r="AD2277">
        <v>0.75109999999999999</v>
      </c>
      <c r="AE2277">
        <v>10.73</v>
      </c>
      <c r="AH2277">
        <v>0</v>
      </c>
      <c r="AI2277">
        <v>0</v>
      </c>
      <c r="AJ2277">
        <v>0</v>
      </c>
      <c r="AK2277">
        <v>0</v>
      </c>
      <c r="AL2277">
        <v>0</v>
      </c>
    </row>
    <row r="2278" spans="1:38" hidden="1" x14ac:dyDescent="0.25">
      <c r="A2278">
        <v>5985</v>
      </c>
      <c r="B2278" t="s">
        <v>94</v>
      </c>
      <c r="C2278" t="s">
        <v>102</v>
      </c>
      <c r="D2278" t="s">
        <v>159</v>
      </c>
      <c r="E2278" t="s">
        <v>4975</v>
      </c>
      <c r="F2278" t="s">
        <v>159</v>
      </c>
      <c r="H2278" t="s">
        <v>4976</v>
      </c>
      <c r="I2278" t="s">
        <v>57</v>
      </c>
      <c r="J2278" t="s">
        <v>4977</v>
      </c>
      <c r="K2278">
        <v>123</v>
      </c>
      <c r="L2278">
        <v>123</v>
      </c>
      <c r="M2278">
        <v>0</v>
      </c>
      <c r="N2278">
        <v>121</v>
      </c>
      <c r="O2278">
        <v>0</v>
      </c>
      <c r="P2278">
        <v>621.84699999999998</v>
      </c>
      <c r="Q2278">
        <v>649.77300000000002</v>
      </c>
      <c r="R2278">
        <v>20000</v>
      </c>
      <c r="S2278">
        <v>558520</v>
      </c>
      <c r="T2278">
        <v>0</v>
      </c>
      <c r="U2278">
        <v>0</v>
      </c>
      <c r="V2278">
        <v>558520</v>
      </c>
      <c r="W2278">
        <v>42</v>
      </c>
      <c r="X2278">
        <v>217300</v>
      </c>
      <c r="Y2278">
        <v>217342</v>
      </c>
      <c r="Z2278">
        <v>61.09</v>
      </c>
      <c r="AA2278">
        <v>1276071.3400000001</v>
      </c>
      <c r="AB2278">
        <v>2551621.34</v>
      </c>
      <c r="AC2278">
        <v>0.3891</v>
      </c>
      <c r="AD2278">
        <v>1.9996</v>
      </c>
      <c r="AE2278">
        <v>122.16</v>
      </c>
      <c r="AH2278">
        <v>0</v>
      </c>
      <c r="AI2278">
        <v>0</v>
      </c>
      <c r="AJ2278">
        <v>0</v>
      </c>
      <c r="AK2278">
        <v>1086.5</v>
      </c>
      <c r="AL2278">
        <v>0</v>
      </c>
    </row>
    <row r="2279" spans="1:38" hidden="1" x14ac:dyDescent="0.25">
      <c r="A2279">
        <v>5986</v>
      </c>
      <c r="B2279" t="s">
        <v>94</v>
      </c>
      <c r="C2279" t="s">
        <v>102</v>
      </c>
      <c r="D2279" t="s">
        <v>159</v>
      </c>
      <c r="E2279" t="s">
        <v>4975</v>
      </c>
      <c r="F2279" t="s">
        <v>159</v>
      </c>
      <c r="H2279" t="s">
        <v>908</v>
      </c>
      <c r="I2279" t="s">
        <v>436</v>
      </c>
      <c r="J2279" t="s">
        <v>4978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340.863</v>
      </c>
      <c r="Q2279">
        <v>340.863</v>
      </c>
      <c r="R2279">
        <v>20000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</row>
    <row r="2280" spans="1:38" hidden="1" x14ac:dyDescent="0.25">
      <c r="A2280">
        <v>5987</v>
      </c>
      <c r="B2280" t="s">
        <v>94</v>
      </c>
      <c r="C2280" t="s">
        <v>102</v>
      </c>
      <c r="D2280" t="s">
        <v>159</v>
      </c>
      <c r="E2280" t="s">
        <v>4975</v>
      </c>
      <c r="F2280" t="s">
        <v>159</v>
      </c>
      <c r="H2280" t="s">
        <v>4979</v>
      </c>
      <c r="I2280" t="s">
        <v>57</v>
      </c>
      <c r="J2280" t="s">
        <v>4980</v>
      </c>
      <c r="K2280">
        <v>201</v>
      </c>
      <c r="L2280">
        <v>201</v>
      </c>
      <c r="M2280">
        <v>0</v>
      </c>
      <c r="N2280">
        <v>201</v>
      </c>
      <c r="O2280">
        <v>0</v>
      </c>
      <c r="P2280">
        <v>651.07600000000002</v>
      </c>
      <c r="Q2280">
        <v>675.03</v>
      </c>
      <c r="R2280">
        <v>20000</v>
      </c>
      <c r="S2280">
        <v>479080</v>
      </c>
      <c r="T2280">
        <v>0</v>
      </c>
      <c r="U2280">
        <v>0</v>
      </c>
      <c r="V2280">
        <v>479080</v>
      </c>
      <c r="W2280">
        <v>0</v>
      </c>
      <c r="X2280">
        <v>310400</v>
      </c>
      <c r="Y2280">
        <v>310400</v>
      </c>
      <c r="Z2280">
        <v>35.21</v>
      </c>
      <c r="AA2280">
        <v>1822048</v>
      </c>
      <c r="AB2280">
        <v>3644096</v>
      </c>
      <c r="AC2280">
        <v>0.64790000000000003</v>
      </c>
      <c r="AD2280">
        <v>2</v>
      </c>
      <c r="AE2280">
        <v>70.42</v>
      </c>
      <c r="AH2280">
        <v>0</v>
      </c>
      <c r="AI2280">
        <v>0</v>
      </c>
      <c r="AJ2280">
        <v>0</v>
      </c>
      <c r="AK2280">
        <v>1552</v>
      </c>
      <c r="AL2280">
        <v>0</v>
      </c>
    </row>
    <row r="2281" spans="1:38" hidden="1" x14ac:dyDescent="0.25">
      <c r="A2281">
        <v>5989</v>
      </c>
      <c r="B2281" t="s">
        <v>94</v>
      </c>
      <c r="C2281" t="s">
        <v>102</v>
      </c>
      <c r="D2281" t="s">
        <v>159</v>
      </c>
      <c r="E2281" t="s">
        <v>4975</v>
      </c>
      <c r="F2281" t="s">
        <v>159</v>
      </c>
      <c r="H2281" t="s">
        <v>4981</v>
      </c>
      <c r="I2281" t="s">
        <v>57</v>
      </c>
      <c r="J2281" t="s">
        <v>4982</v>
      </c>
      <c r="K2281">
        <v>186</v>
      </c>
      <c r="L2281">
        <v>186</v>
      </c>
      <c r="M2281">
        <v>0</v>
      </c>
      <c r="N2281">
        <v>177</v>
      </c>
      <c r="O2281">
        <v>0</v>
      </c>
      <c r="P2281">
        <v>582.22699999999998</v>
      </c>
      <c r="Q2281">
        <v>599.91999999999996</v>
      </c>
      <c r="R2281">
        <v>20000</v>
      </c>
      <c r="S2281">
        <v>353860</v>
      </c>
      <c r="T2281">
        <v>0</v>
      </c>
      <c r="U2281">
        <v>0</v>
      </c>
      <c r="V2281">
        <v>353860</v>
      </c>
      <c r="W2281">
        <v>140</v>
      </c>
      <c r="X2281">
        <v>247900</v>
      </c>
      <c r="Y2281">
        <v>248040</v>
      </c>
      <c r="Z2281">
        <v>29.9</v>
      </c>
      <c r="AA2281">
        <v>1457708.14</v>
      </c>
      <c r="AB2281">
        <v>2913437.14</v>
      </c>
      <c r="AC2281">
        <v>0.70099999999999996</v>
      </c>
      <c r="AD2281">
        <v>1.9985999999999999</v>
      </c>
      <c r="AE2281">
        <v>59.76</v>
      </c>
      <c r="AH2281">
        <v>0</v>
      </c>
      <c r="AI2281">
        <v>0</v>
      </c>
      <c r="AJ2281">
        <v>0</v>
      </c>
      <c r="AK2281">
        <v>1239.5</v>
      </c>
      <c r="AL2281">
        <v>0</v>
      </c>
    </row>
    <row r="2282" spans="1:38" hidden="1" x14ac:dyDescent="0.25">
      <c r="A2282">
        <v>6006</v>
      </c>
      <c r="B2282" t="s">
        <v>94</v>
      </c>
      <c r="C2282" t="s">
        <v>102</v>
      </c>
      <c r="D2282" t="s">
        <v>159</v>
      </c>
      <c r="E2282" t="s">
        <v>163</v>
      </c>
      <c r="F2282" t="s">
        <v>159</v>
      </c>
      <c r="H2282" t="s">
        <v>4983</v>
      </c>
      <c r="I2282" t="s">
        <v>43</v>
      </c>
      <c r="J2282" t="s">
        <v>4984</v>
      </c>
      <c r="K2282">
        <v>1867</v>
      </c>
      <c r="L2282">
        <v>1867</v>
      </c>
      <c r="M2282">
        <v>0</v>
      </c>
      <c r="N2282">
        <v>0</v>
      </c>
      <c r="O2282">
        <v>0</v>
      </c>
      <c r="P2282">
        <v>932.77499999999998</v>
      </c>
      <c r="Q2282">
        <v>949.73400000000004</v>
      </c>
      <c r="R2282">
        <v>10000</v>
      </c>
      <c r="S2282">
        <v>169590</v>
      </c>
      <c r="T2282">
        <v>0</v>
      </c>
      <c r="U2282">
        <v>0</v>
      </c>
      <c r="V2282">
        <v>169590</v>
      </c>
      <c r="W2282">
        <v>145439</v>
      </c>
      <c r="X2282">
        <v>0</v>
      </c>
      <c r="Y2282">
        <v>145439</v>
      </c>
      <c r="Z2282">
        <v>14.24</v>
      </c>
      <c r="AA2282">
        <v>1414128.01</v>
      </c>
      <c r="AB2282">
        <v>748980.64</v>
      </c>
      <c r="AC2282">
        <v>0.85760000000000003</v>
      </c>
      <c r="AD2282">
        <v>0.52959999999999996</v>
      </c>
      <c r="AE2282">
        <v>7.54</v>
      </c>
      <c r="AH2282">
        <v>0</v>
      </c>
      <c r="AI2282">
        <v>0</v>
      </c>
      <c r="AJ2282">
        <v>0</v>
      </c>
      <c r="AK2282">
        <v>0</v>
      </c>
      <c r="AL2282">
        <v>0</v>
      </c>
    </row>
    <row r="2283" spans="1:38" hidden="1" x14ac:dyDescent="0.25">
      <c r="A2283">
        <v>6007</v>
      </c>
      <c r="B2283" t="s">
        <v>94</v>
      </c>
      <c r="C2283" t="s">
        <v>102</v>
      </c>
      <c r="D2283" t="s">
        <v>159</v>
      </c>
      <c r="E2283" t="s">
        <v>163</v>
      </c>
      <c r="F2283" t="s">
        <v>159</v>
      </c>
      <c r="H2283" t="s">
        <v>4985</v>
      </c>
      <c r="I2283" t="s">
        <v>43</v>
      </c>
      <c r="J2283" t="s">
        <v>4986</v>
      </c>
      <c r="K2283">
        <v>2342</v>
      </c>
      <c r="L2283">
        <v>2342</v>
      </c>
      <c r="M2283">
        <v>0</v>
      </c>
      <c r="N2283">
        <v>0</v>
      </c>
      <c r="O2283">
        <v>0</v>
      </c>
      <c r="P2283">
        <v>955.44799999999998</v>
      </c>
      <c r="Q2283">
        <v>972.69600000000003</v>
      </c>
      <c r="R2283">
        <v>10000</v>
      </c>
      <c r="S2283">
        <v>172480</v>
      </c>
      <c r="T2283">
        <v>0</v>
      </c>
      <c r="U2283">
        <v>0</v>
      </c>
      <c r="V2283">
        <v>172480</v>
      </c>
      <c r="W2283">
        <v>151949</v>
      </c>
      <c r="X2283">
        <v>0</v>
      </c>
      <c r="Y2283">
        <v>151949</v>
      </c>
      <c r="Z2283">
        <v>11.9</v>
      </c>
      <c r="AA2283">
        <v>1550669.71</v>
      </c>
      <c r="AB2283">
        <v>863712.45</v>
      </c>
      <c r="AC2283">
        <v>0.88100000000000001</v>
      </c>
      <c r="AD2283">
        <v>0.55700000000000005</v>
      </c>
      <c r="AE2283">
        <v>6.63</v>
      </c>
      <c r="AH2283">
        <v>0</v>
      </c>
      <c r="AI2283">
        <v>0</v>
      </c>
      <c r="AJ2283">
        <v>0</v>
      </c>
      <c r="AK2283">
        <v>0</v>
      </c>
      <c r="AL2283">
        <v>0</v>
      </c>
    </row>
    <row r="2284" spans="1:38" hidden="1" x14ac:dyDescent="0.25">
      <c r="A2284">
        <v>6011</v>
      </c>
      <c r="B2284" t="s">
        <v>94</v>
      </c>
      <c r="C2284" t="s">
        <v>166</v>
      </c>
      <c r="D2284" t="s">
        <v>166</v>
      </c>
      <c r="E2284" t="s">
        <v>390</v>
      </c>
      <c r="F2284" t="s">
        <v>166</v>
      </c>
      <c r="H2284" t="s">
        <v>3200</v>
      </c>
      <c r="I2284" t="s">
        <v>57</v>
      </c>
      <c r="J2284" t="s">
        <v>4987</v>
      </c>
      <c r="K2284">
        <v>514</v>
      </c>
      <c r="L2284">
        <v>514</v>
      </c>
      <c r="M2284">
        <v>0</v>
      </c>
      <c r="N2284">
        <v>494</v>
      </c>
      <c r="O2284">
        <v>0</v>
      </c>
      <c r="P2284">
        <v>1005.302</v>
      </c>
      <c r="Q2284">
        <v>1029.4359999999999</v>
      </c>
      <c r="R2284">
        <v>20000</v>
      </c>
      <c r="S2284">
        <v>482680</v>
      </c>
      <c r="T2284">
        <v>337000</v>
      </c>
      <c r="U2284">
        <v>0</v>
      </c>
      <c r="V2284">
        <v>819680</v>
      </c>
      <c r="W2284">
        <v>797</v>
      </c>
      <c r="X2284">
        <v>741012.78099999996</v>
      </c>
      <c r="Y2284">
        <v>741809.78099999996</v>
      </c>
      <c r="Z2284">
        <v>9.5</v>
      </c>
      <c r="AA2284">
        <v>4322968.51</v>
      </c>
      <c r="AB2284">
        <v>4322376.51</v>
      </c>
      <c r="AC2284">
        <v>0.90500000000000003</v>
      </c>
      <c r="AD2284">
        <v>0.99990000000000001</v>
      </c>
      <c r="AE2284">
        <v>9.5</v>
      </c>
      <c r="AH2284">
        <v>0</v>
      </c>
      <c r="AI2284">
        <v>0</v>
      </c>
      <c r="AJ2284">
        <v>0</v>
      </c>
      <c r="AK2284">
        <v>3932.5</v>
      </c>
      <c r="AL2284">
        <v>0</v>
      </c>
    </row>
    <row r="2285" spans="1:38" hidden="1" x14ac:dyDescent="0.25">
      <c r="A2285">
        <v>6023</v>
      </c>
      <c r="B2285" t="s">
        <v>94</v>
      </c>
      <c r="C2285" t="s">
        <v>166</v>
      </c>
      <c r="D2285" t="s">
        <v>166</v>
      </c>
      <c r="E2285" t="s">
        <v>397</v>
      </c>
      <c r="F2285" t="s">
        <v>166</v>
      </c>
      <c r="H2285" t="s">
        <v>4988</v>
      </c>
      <c r="I2285" t="s">
        <v>57</v>
      </c>
      <c r="J2285" t="s">
        <v>4989</v>
      </c>
      <c r="K2285">
        <v>223</v>
      </c>
      <c r="L2285">
        <v>223</v>
      </c>
      <c r="M2285">
        <v>0</v>
      </c>
      <c r="N2285">
        <v>223</v>
      </c>
      <c r="O2285">
        <v>0</v>
      </c>
      <c r="P2285">
        <v>700.58399999999995</v>
      </c>
      <c r="Q2285">
        <v>721.80600000000004</v>
      </c>
      <c r="R2285">
        <v>20000</v>
      </c>
      <c r="S2285">
        <v>424440</v>
      </c>
      <c r="T2285">
        <v>0</v>
      </c>
      <c r="U2285">
        <v>65000</v>
      </c>
      <c r="V2285">
        <v>359440</v>
      </c>
      <c r="W2285">
        <v>0</v>
      </c>
      <c r="X2285">
        <v>325292.77299999999</v>
      </c>
      <c r="Y2285">
        <v>325292.77299999999</v>
      </c>
      <c r="Z2285">
        <v>9.5</v>
      </c>
      <c r="AA2285">
        <v>1893203.88</v>
      </c>
      <c r="AB2285">
        <v>1893203.88</v>
      </c>
      <c r="AC2285">
        <v>0.90500000000000003</v>
      </c>
      <c r="AD2285">
        <v>1</v>
      </c>
      <c r="AE2285">
        <v>9.5</v>
      </c>
      <c r="AH2285">
        <v>0</v>
      </c>
      <c r="AI2285">
        <v>0</v>
      </c>
      <c r="AJ2285">
        <v>0</v>
      </c>
      <c r="AK2285">
        <v>1635.5</v>
      </c>
      <c r="AL2285">
        <v>0</v>
      </c>
    </row>
    <row r="2286" spans="1:38" hidden="1" x14ac:dyDescent="0.25">
      <c r="A2286">
        <v>6026</v>
      </c>
      <c r="B2286" t="s">
        <v>94</v>
      </c>
      <c r="C2286" t="s">
        <v>166</v>
      </c>
      <c r="D2286" t="s">
        <v>166</v>
      </c>
      <c r="E2286" t="s">
        <v>818</v>
      </c>
      <c r="F2286" t="s">
        <v>166</v>
      </c>
      <c r="H2286" t="s">
        <v>4990</v>
      </c>
      <c r="I2286" t="s">
        <v>57</v>
      </c>
      <c r="J2286" t="s">
        <v>4991</v>
      </c>
      <c r="K2286">
        <v>359</v>
      </c>
      <c r="L2286">
        <v>359</v>
      </c>
      <c r="M2286">
        <v>0</v>
      </c>
      <c r="N2286">
        <v>357</v>
      </c>
      <c r="O2286">
        <v>0</v>
      </c>
      <c r="P2286">
        <v>365.67399999999998</v>
      </c>
      <c r="Q2286">
        <v>377.40800000000002</v>
      </c>
      <c r="R2286">
        <v>40000</v>
      </c>
      <c r="S2286">
        <v>469360</v>
      </c>
      <c r="T2286">
        <v>200000</v>
      </c>
      <c r="U2286">
        <v>0</v>
      </c>
      <c r="V2286">
        <v>669360</v>
      </c>
      <c r="W2286">
        <v>278</v>
      </c>
      <c r="X2286">
        <v>605494.47600000002</v>
      </c>
      <c r="Y2286">
        <v>605772.47600000002</v>
      </c>
      <c r="Z2286">
        <v>9.5</v>
      </c>
      <c r="AA2286">
        <v>3527449.45</v>
      </c>
      <c r="AB2286">
        <v>3531936.45</v>
      </c>
      <c r="AC2286">
        <v>0.90500000000000003</v>
      </c>
      <c r="AD2286">
        <v>1.0013000000000001</v>
      </c>
      <c r="AE2286">
        <v>9.51</v>
      </c>
      <c r="AH2286">
        <v>0</v>
      </c>
      <c r="AI2286">
        <v>0</v>
      </c>
      <c r="AJ2286">
        <v>0</v>
      </c>
      <c r="AK2286">
        <v>3430</v>
      </c>
      <c r="AL2286">
        <v>0</v>
      </c>
    </row>
    <row r="2287" spans="1:38" hidden="1" x14ac:dyDescent="0.25">
      <c r="A2287">
        <v>6029</v>
      </c>
      <c r="B2287" t="s">
        <v>94</v>
      </c>
      <c r="C2287" t="s">
        <v>166</v>
      </c>
      <c r="D2287" t="s">
        <v>166</v>
      </c>
      <c r="E2287" t="s">
        <v>818</v>
      </c>
      <c r="F2287" t="s">
        <v>166</v>
      </c>
      <c r="H2287" t="s">
        <v>4992</v>
      </c>
      <c r="I2287" t="s">
        <v>57</v>
      </c>
      <c r="J2287" t="s">
        <v>4993</v>
      </c>
      <c r="K2287">
        <v>561</v>
      </c>
      <c r="L2287">
        <v>561</v>
      </c>
      <c r="M2287">
        <v>0</v>
      </c>
      <c r="N2287">
        <v>429</v>
      </c>
      <c r="O2287">
        <v>0</v>
      </c>
      <c r="P2287">
        <v>523.40899999999999</v>
      </c>
      <c r="Q2287">
        <v>539.71199999999999</v>
      </c>
      <c r="R2287">
        <v>40000</v>
      </c>
      <c r="S2287">
        <v>652120</v>
      </c>
      <c r="T2287">
        <v>140000</v>
      </c>
      <c r="U2287">
        <v>0</v>
      </c>
      <c r="V2287">
        <v>792120</v>
      </c>
      <c r="W2287">
        <v>3148</v>
      </c>
      <c r="X2287">
        <v>713719.06700000004</v>
      </c>
      <c r="Y2287">
        <v>716867.06700000004</v>
      </c>
      <c r="Z2287">
        <v>9.5</v>
      </c>
      <c r="AA2287">
        <v>4196901.41</v>
      </c>
      <c r="AB2287">
        <v>4191126.41</v>
      </c>
      <c r="AC2287">
        <v>0.90500000000000003</v>
      </c>
      <c r="AD2287">
        <v>0.99860000000000004</v>
      </c>
      <c r="AE2287">
        <v>9.49</v>
      </c>
      <c r="AH2287">
        <v>0</v>
      </c>
      <c r="AI2287">
        <v>0</v>
      </c>
      <c r="AJ2287">
        <v>0</v>
      </c>
      <c r="AK2287">
        <v>4005</v>
      </c>
      <c r="AL2287">
        <v>0</v>
      </c>
    </row>
    <row r="2288" spans="1:38" hidden="1" x14ac:dyDescent="0.25">
      <c r="A2288">
        <v>6030</v>
      </c>
      <c r="B2288" t="s">
        <v>94</v>
      </c>
      <c r="C2288" t="s">
        <v>166</v>
      </c>
      <c r="D2288" t="s">
        <v>166</v>
      </c>
      <c r="E2288" t="s">
        <v>818</v>
      </c>
      <c r="F2288" t="s">
        <v>166</v>
      </c>
      <c r="H2288" t="s">
        <v>4994</v>
      </c>
      <c r="I2288" t="s">
        <v>57</v>
      </c>
      <c r="J2288" t="s">
        <v>4995</v>
      </c>
      <c r="K2288">
        <v>415</v>
      </c>
      <c r="L2288">
        <v>415</v>
      </c>
      <c r="M2288">
        <v>0</v>
      </c>
      <c r="N2288">
        <v>407</v>
      </c>
      <c r="O2288">
        <v>0</v>
      </c>
      <c r="P2288">
        <v>180.54499999999999</v>
      </c>
      <c r="Q2288">
        <v>180.54499999999999</v>
      </c>
      <c r="R2288">
        <v>20000</v>
      </c>
      <c r="S2288">
        <v>363200</v>
      </c>
      <c r="T2288">
        <v>0</v>
      </c>
      <c r="U2288">
        <v>0</v>
      </c>
      <c r="V2288">
        <v>363200</v>
      </c>
      <c r="W2288">
        <v>1968</v>
      </c>
      <c r="X2288">
        <v>326726.87</v>
      </c>
      <c r="Y2288">
        <v>328694.87</v>
      </c>
      <c r="Z2288">
        <v>9.5</v>
      </c>
      <c r="AA2288">
        <v>1929363.9</v>
      </c>
      <c r="AB2288">
        <v>1903504.9</v>
      </c>
      <c r="AC2288">
        <v>0.90500000000000003</v>
      </c>
      <c r="AD2288">
        <v>0.98660000000000003</v>
      </c>
      <c r="AE2288">
        <v>9.3699999999999992</v>
      </c>
      <c r="AH2288">
        <v>0</v>
      </c>
      <c r="AI2288">
        <v>0</v>
      </c>
      <c r="AJ2288">
        <v>0</v>
      </c>
      <c r="AK2288">
        <v>3766</v>
      </c>
      <c r="AL2288">
        <v>363200</v>
      </c>
    </row>
    <row r="2289" spans="1:38" hidden="1" x14ac:dyDescent="0.25">
      <c r="A2289">
        <v>6062</v>
      </c>
      <c r="B2289" t="s">
        <v>94</v>
      </c>
      <c r="C2289" t="s">
        <v>166</v>
      </c>
      <c r="D2289" t="s">
        <v>166</v>
      </c>
      <c r="E2289" t="s">
        <v>1101</v>
      </c>
      <c r="F2289" t="s">
        <v>166</v>
      </c>
      <c r="H2289" t="s">
        <v>4996</v>
      </c>
      <c r="I2289" t="s">
        <v>57</v>
      </c>
      <c r="J2289" t="s">
        <v>4997</v>
      </c>
      <c r="K2289">
        <v>260</v>
      </c>
      <c r="L2289">
        <v>260</v>
      </c>
      <c r="M2289">
        <v>0</v>
      </c>
      <c r="N2289">
        <v>258</v>
      </c>
      <c r="O2289">
        <v>0</v>
      </c>
      <c r="P2289">
        <v>551.08500000000004</v>
      </c>
      <c r="Q2289">
        <v>566.25900000000001</v>
      </c>
      <c r="R2289">
        <v>20000</v>
      </c>
      <c r="S2289">
        <v>303480</v>
      </c>
      <c r="T2289">
        <v>0</v>
      </c>
      <c r="U2289">
        <v>0</v>
      </c>
      <c r="V2289">
        <v>303480</v>
      </c>
      <c r="W2289">
        <v>6</v>
      </c>
      <c r="X2289">
        <v>274643.97100000002</v>
      </c>
      <c r="Y2289">
        <v>274649.97100000002</v>
      </c>
      <c r="Z2289">
        <v>9.5</v>
      </c>
      <c r="AA2289">
        <v>1612320.09</v>
      </c>
      <c r="AB2289">
        <v>3224480.1329999999</v>
      </c>
      <c r="AC2289">
        <v>0.90500000000000003</v>
      </c>
      <c r="AD2289">
        <v>1.9999</v>
      </c>
      <c r="AE2289">
        <v>19</v>
      </c>
      <c r="AH2289">
        <v>0</v>
      </c>
      <c r="AI2289">
        <v>0</v>
      </c>
      <c r="AJ2289">
        <v>0</v>
      </c>
      <c r="AK2289">
        <v>2144.5</v>
      </c>
      <c r="AL2289">
        <v>0</v>
      </c>
    </row>
    <row r="2290" spans="1:38" hidden="1" x14ac:dyDescent="0.25">
      <c r="A2290">
        <v>6063</v>
      </c>
      <c r="B2290" t="s">
        <v>94</v>
      </c>
      <c r="C2290" t="s">
        <v>166</v>
      </c>
      <c r="D2290" t="s">
        <v>175</v>
      </c>
      <c r="E2290" t="s">
        <v>337</v>
      </c>
      <c r="F2290" t="s">
        <v>175</v>
      </c>
      <c r="H2290" t="s">
        <v>4998</v>
      </c>
      <c r="I2290" t="s">
        <v>57</v>
      </c>
      <c r="J2290" t="s">
        <v>4999</v>
      </c>
      <c r="K2290">
        <v>260</v>
      </c>
      <c r="L2290">
        <v>260</v>
      </c>
      <c r="M2290">
        <v>0</v>
      </c>
      <c r="N2290">
        <v>254</v>
      </c>
      <c r="O2290">
        <v>0</v>
      </c>
      <c r="P2290">
        <v>385.64800000000002</v>
      </c>
      <c r="Q2290">
        <v>397.03300000000002</v>
      </c>
      <c r="R2290">
        <v>20000</v>
      </c>
      <c r="S2290">
        <v>227700</v>
      </c>
      <c r="T2290">
        <v>0</v>
      </c>
      <c r="U2290">
        <v>0</v>
      </c>
      <c r="V2290">
        <v>227700</v>
      </c>
      <c r="W2290">
        <v>172</v>
      </c>
      <c r="X2290">
        <v>205895.91</v>
      </c>
      <c r="Y2290">
        <v>206067.91</v>
      </c>
      <c r="Z2290">
        <v>9.5</v>
      </c>
      <c r="AA2290">
        <v>1200063.8400000001</v>
      </c>
      <c r="AB2290">
        <v>2408606.8790000002</v>
      </c>
      <c r="AC2290">
        <v>0.90500000000000003</v>
      </c>
      <c r="AD2290">
        <v>2.0070999999999999</v>
      </c>
      <c r="AE2290">
        <v>19.07</v>
      </c>
      <c r="AH2290">
        <v>0</v>
      </c>
      <c r="AI2290">
        <v>0</v>
      </c>
      <c r="AJ2290">
        <v>0</v>
      </c>
      <c r="AK2290">
        <v>2110</v>
      </c>
      <c r="AL2290">
        <v>0</v>
      </c>
    </row>
    <row r="2291" spans="1:38" hidden="1" x14ac:dyDescent="0.25">
      <c r="A2291">
        <v>6089</v>
      </c>
      <c r="B2291" t="s">
        <v>94</v>
      </c>
      <c r="C2291" t="s">
        <v>166</v>
      </c>
      <c r="D2291" t="s">
        <v>171</v>
      </c>
      <c r="E2291" t="s">
        <v>320</v>
      </c>
      <c r="F2291" t="s">
        <v>171</v>
      </c>
      <c r="H2291" t="s">
        <v>5000</v>
      </c>
      <c r="I2291" t="s">
        <v>43</v>
      </c>
      <c r="J2291" t="s">
        <v>5001</v>
      </c>
      <c r="K2291">
        <v>2160</v>
      </c>
      <c r="L2291">
        <v>2160</v>
      </c>
      <c r="M2291">
        <v>0</v>
      </c>
      <c r="N2291">
        <v>0</v>
      </c>
      <c r="O2291">
        <v>0</v>
      </c>
      <c r="P2291">
        <v>430.65199999999999</v>
      </c>
      <c r="Q2291">
        <v>442.14600000000002</v>
      </c>
      <c r="R2291">
        <v>20000</v>
      </c>
      <c r="S2291">
        <v>229880</v>
      </c>
      <c r="T2291">
        <v>0</v>
      </c>
      <c r="U2291">
        <v>0</v>
      </c>
      <c r="V2291">
        <v>229880</v>
      </c>
      <c r="W2291">
        <v>151212.20000000001</v>
      </c>
      <c r="X2291">
        <v>0</v>
      </c>
      <c r="Y2291">
        <v>151212.20000000001</v>
      </c>
      <c r="Z2291">
        <v>34.22</v>
      </c>
      <c r="AA2291">
        <v>1399809.54</v>
      </c>
      <c r="AB2291">
        <v>1144368.3</v>
      </c>
      <c r="AC2291">
        <v>0.65780000000000005</v>
      </c>
      <c r="AD2291">
        <v>0.8175</v>
      </c>
      <c r="AE2291">
        <v>27.97</v>
      </c>
      <c r="AH2291">
        <v>0</v>
      </c>
      <c r="AI2291">
        <v>0</v>
      </c>
      <c r="AJ2291">
        <v>0</v>
      </c>
      <c r="AK2291">
        <v>0</v>
      </c>
      <c r="AL2291">
        <v>0</v>
      </c>
    </row>
    <row r="2292" spans="1:38" hidden="1" x14ac:dyDescent="0.25">
      <c r="A2292">
        <v>6092</v>
      </c>
      <c r="B2292" t="s">
        <v>94</v>
      </c>
      <c r="C2292" t="s">
        <v>166</v>
      </c>
      <c r="D2292" t="s">
        <v>171</v>
      </c>
      <c r="E2292" t="s">
        <v>1395</v>
      </c>
      <c r="F2292" t="s">
        <v>171</v>
      </c>
      <c r="H2292" t="s">
        <v>4307</v>
      </c>
      <c r="I2292" t="s">
        <v>57</v>
      </c>
      <c r="J2292" t="s">
        <v>5002</v>
      </c>
      <c r="K2292">
        <v>197</v>
      </c>
      <c r="L2292">
        <v>197</v>
      </c>
      <c r="M2292">
        <v>0</v>
      </c>
      <c r="N2292">
        <v>197</v>
      </c>
      <c r="O2292">
        <v>0</v>
      </c>
      <c r="P2292">
        <v>533.70000000000005</v>
      </c>
      <c r="Q2292">
        <v>553.65</v>
      </c>
      <c r="R2292">
        <v>20000</v>
      </c>
      <c r="S2292">
        <v>399000</v>
      </c>
      <c r="T2292">
        <v>0</v>
      </c>
      <c r="U2292">
        <v>0</v>
      </c>
      <c r="V2292">
        <v>399000</v>
      </c>
      <c r="W2292">
        <v>0</v>
      </c>
      <c r="X2292">
        <v>361095.908</v>
      </c>
      <c r="Y2292">
        <v>361095.908</v>
      </c>
      <c r="Z2292">
        <v>9.5</v>
      </c>
      <c r="AA2292">
        <v>2119632.2599999998</v>
      </c>
      <c r="AB2292">
        <v>4239265.3059999999</v>
      </c>
      <c r="AC2292">
        <v>0.90500000000000003</v>
      </c>
      <c r="AD2292">
        <v>2</v>
      </c>
      <c r="AE2292">
        <v>19</v>
      </c>
      <c r="AH2292">
        <v>0</v>
      </c>
      <c r="AI2292">
        <v>0</v>
      </c>
      <c r="AJ2292">
        <v>0</v>
      </c>
      <c r="AK2292">
        <v>1818.5</v>
      </c>
      <c r="AL2292">
        <v>0</v>
      </c>
    </row>
    <row r="2293" spans="1:38" hidden="1" x14ac:dyDescent="0.25">
      <c r="A2293">
        <v>6111</v>
      </c>
      <c r="B2293" t="s">
        <v>94</v>
      </c>
      <c r="C2293" t="s">
        <v>166</v>
      </c>
      <c r="D2293" t="s">
        <v>171</v>
      </c>
      <c r="E2293" t="s">
        <v>172</v>
      </c>
      <c r="F2293" t="s">
        <v>171</v>
      </c>
      <c r="H2293" t="s">
        <v>5003</v>
      </c>
      <c r="I2293" t="s">
        <v>57</v>
      </c>
      <c r="J2293" t="s">
        <v>5004</v>
      </c>
      <c r="K2293">
        <v>241</v>
      </c>
      <c r="L2293">
        <v>241</v>
      </c>
      <c r="M2293">
        <v>0</v>
      </c>
      <c r="N2293">
        <v>241</v>
      </c>
      <c r="O2293">
        <v>0</v>
      </c>
      <c r="P2293">
        <v>689.20799999999997</v>
      </c>
      <c r="Q2293">
        <v>711.71100000000001</v>
      </c>
      <c r="R2293">
        <v>20000</v>
      </c>
      <c r="S2293">
        <v>450060</v>
      </c>
      <c r="T2293">
        <v>0</v>
      </c>
      <c r="U2293">
        <v>0</v>
      </c>
      <c r="V2293">
        <v>450060</v>
      </c>
      <c r="W2293">
        <v>0</v>
      </c>
      <c r="X2293">
        <v>391000</v>
      </c>
      <c r="Y2293">
        <v>391000</v>
      </c>
      <c r="Z2293">
        <v>13.12</v>
      </c>
      <c r="AA2293">
        <v>2295170</v>
      </c>
      <c r="AB2293">
        <v>4590340</v>
      </c>
      <c r="AC2293">
        <v>0.86880000000000002</v>
      </c>
      <c r="AD2293">
        <v>2</v>
      </c>
      <c r="AE2293">
        <v>26.24</v>
      </c>
      <c r="AH2293">
        <v>0</v>
      </c>
      <c r="AI2293">
        <v>0</v>
      </c>
      <c r="AJ2293">
        <v>0</v>
      </c>
      <c r="AK2293">
        <v>1955</v>
      </c>
      <c r="AL2293">
        <v>0</v>
      </c>
    </row>
    <row r="2294" spans="1:38" hidden="1" x14ac:dyDescent="0.25">
      <c r="A2294">
        <v>6132</v>
      </c>
      <c r="B2294" t="s">
        <v>39</v>
      </c>
      <c r="C2294" t="s">
        <v>216</v>
      </c>
      <c r="D2294" t="s">
        <v>217</v>
      </c>
      <c r="E2294" t="s">
        <v>5005</v>
      </c>
      <c r="F2294" t="s">
        <v>217</v>
      </c>
      <c r="H2294" t="s">
        <v>5006</v>
      </c>
      <c r="I2294" t="s">
        <v>57</v>
      </c>
      <c r="J2294" t="s">
        <v>5007</v>
      </c>
      <c r="K2294">
        <v>238</v>
      </c>
      <c r="L2294">
        <v>238</v>
      </c>
      <c r="M2294">
        <v>0</v>
      </c>
      <c r="N2294">
        <v>238</v>
      </c>
      <c r="O2294">
        <v>0</v>
      </c>
      <c r="P2294">
        <v>900.24900000000002</v>
      </c>
      <c r="Q2294">
        <v>926.72299999999996</v>
      </c>
      <c r="R2294">
        <v>20000</v>
      </c>
      <c r="S2294">
        <v>529480</v>
      </c>
      <c r="T2294">
        <v>0</v>
      </c>
      <c r="U2294">
        <v>0</v>
      </c>
      <c r="V2294">
        <v>529480</v>
      </c>
      <c r="W2294">
        <v>0</v>
      </c>
      <c r="X2294">
        <v>392500</v>
      </c>
      <c r="Y2294">
        <v>392500</v>
      </c>
      <c r="Z2294">
        <v>25.87</v>
      </c>
      <c r="AA2294">
        <v>2303975</v>
      </c>
      <c r="AB2294">
        <v>4607950</v>
      </c>
      <c r="AC2294">
        <v>0.74129999999999996</v>
      </c>
      <c r="AD2294">
        <v>2</v>
      </c>
      <c r="AE2294">
        <v>51.74</v>
      </c>
      <c r="AH2294">
        <v>0</v>
      </c>
      <c r="AI2294">
        <v>0</v>
      </c>
      <c r="AJ2294">
        <v>0</v>
      </c>
      <c r="AK2294">
        <v>1962.5</v>
      </c>
      <c r="AL2294">
        <v>0</v>
      </c>
    </row>
    <row r="2295" spans="1:38" hidden="1" x14ac:dyDescent="0.25">
      <c r="A2295">
        <v>6133</v>
      </c>
      <c r="B2295" t="s">
        <v>39</v>
      </c>
      <c r="C2295" t="s">
        <v>216</v>
      </c>
      <c r="D2295" t="s">
        <v>217</v>
      </c>
      <c r="E2295" t="s">
        <v>5005</v>
      </c>
      <c r="F2295" t="s">
        <v>217</v>
      </c>
      <c r="H2295" t="s">
        <v>5008</v>
      </c>
      <c r="I2295" t="s">
        <v>57</v>
      </c>
      <c r="J2295" t="s">
        <v>5009</v>
      </c>
      <c r="K2295">
        <v>401</v>
      </c>
      <c r="L2295">
        <v>401</v>
      </c>
      <c r="M2295">
        <v>0</v>
      </c>
      <c r="N2295">
        <v>401</v>
      </c>
      <c r="O2295">
        <v>0</v>
      </c>
      <c r="P2295">
        <v>977.95600000000002</v>
      </c>
      <c r="Q2295">
        <v>997.803</v>
      </c>
      <c r="R2295">
        <v>20000</v>
      </c>
      <c r="S2295">
        <v>396940</v>
      </c>
      <c r="T2295">
        <v>0</v>
      </c>
      <c r="U2295">
        <v>0</v>
      </c>
      <c r="V2295">
        <v>396940</v>
      </c>
      <c r="W2295">
        <v>0</v>
      </c>
      <c r="X2295">
        <v>359231.41</v>
      </c>
      <c r="Y2295">
        <v>359231.41</v>
      </c>
      <c r="Z2295">
        <v>9.5</v>
      </c>
      <c r="AA2295">
        <v>2108688.0099999998</v>
      </c>
      <c r="AB2295">
        <v>4217376.4009999996</v>
      </c>
      <c r="AC2295">
        <v>0.90500000000000003</v>
      </c>
      <c r="AD2295">
        <v>2</v>
      </c>
      <c r="AE2295">
        <v>19</v>
      </c>
      <c r="AH2295">
        <v>0</v>
      </c>
      <c r="AI2295">
        <v>0</v>
      </c>
      <c r="AJ2295">
        <v>0</v>
      </c>
      <c r="AK2295">
        <v>3222.5</v>
      </c>
      <c r="AL2295">
        <v>0</v>
      </c>
    </row>
    <row r="2296" spans="1:38" hidden="1" x14ac:dyDescent="0.25">
      <c r="A2296">
        <v>6137</v>
      </c>
      <c r="B2296" t="s">
        <v>94</v>
      </c>
      <c r="C2296" t="s">
        <v>166</v>
      </c>
      <c r="D2296" t="s">
        <v>171</v>
      </c>
      <c r="E2296" t="s">
        <v>548</v>
      </c>
      <c r="F2296" t="s">
        <v>171</v>
      </c>
      <c r="H2296" t="s">
        <v>5010</v>
      </c>
      <c r="I2296" t="s">
        <v>57</v>
      </c>
      <c r="J2296" t="s">
        <v>5011</v>
      </c>
      <c r="K2296">
        <v>308</v>
      </c>
      <c r="L2296">
        <v>308</v>
      </c>
      <c r="M2296">
        <v>0</v>
      </c>
      <c r="N2296">
        <v>308</v>
      </c>
      <c r="O2296">
        <v>0</v>
      </c>
      <c r="P2296">
        <v>853.18399999999997</v>
      </c>
      <c r="Q2296">
        <v>875.81</v>
      </c>
      <c r="R2296">
        <v>20000</v>
      </c>
      <c r="S2296">
        <v>452520</v>
      </c>
      <c r="T2296">
        <v>70500</v>
      </c>
      <c r="U2296">
        <v>0</v>
      </c>
      <c r="V2296">
        <v>523020</v>
      </c>
      <c r="W2296">
        <v>0</v>
      </c>
      <c r="X2296">
        <v>473333.14299999998</v>
      </c>
      <c r="Y2296">
        <v>473333.14299999998</v>
      </c>
      <c r="Z2296">
        <v>9.5</v>
      </c>
      <c r="AA2296">
        <v>2754799.22</v>
      </c>
      <c r="AB2296">
        <v>2754799.22</v>
      </c>
      <c r="AC2296">
        <v>0.90500000000000003</v>
      </c>
      <c r="AD2296">
        <v>1</v>
      </c>
      <c r="AE2296">
        <v>9.5</v>
      </c>
      <c r="AH2296">
        <v>0</v>
      </c>
      <c r="AI2296">
        <v>0</v>
      </c>
      <c r="AJ2296">
        <v>0</v>
      </c>
      <c r="AK2296">
        <v>2698.3</v>
      </c>
      <c r="AL2296">
        <v>0</v>
      </c>
    </row>
    <row r="2297" spans="1:38" hidden="1" x14ac:dyDescent="0.25">
      <c r="A2297">
        <v>6168</v>
      </c>
      <c r="B2297" t="s">
        <v>94</v>
      </c>
      <c r="C2297" t="s">
        <v>166</v>
      </c>
      <c r="D2297" t="s">
        <v>224</v>
      </c>
      <c r="E2297" t="s">
        <v>566</v>
      </c>
      <c r="F2297" t="s">
        <v>224</v>
      </c>
      <c r="H2297" t="s">
        <v>5012</v>
      </c>
      <c r="I2297" t="s">
        <v>43</v>
      </c>
      <c r="J2297" t="s">
        <v>5013</v>
      </c>
      <c r="K2297">
        <v>3930</v>
      </c>
      <c r="L2297">
        <v>3930</v>
      </c>
      <c r="M2297">
        <v>0</v>
      </c>
      <c r="N2297">
        <v>0</v>
      </c>
      <c r="O2297">
        <v>0</v>
      </c>
      <c r="P2297">
        <v>1458.8150000000001</v>
      </c>
      <c r="Q2297">
        <v>1492.665</v>
      </c>
      <c r="R2297">
        <v>10000</v>
      </c>
      <c r="S2297">
        <v>338500</v>
      </c>
      <c r="T2297">
        <v>0</v>
      </c>
      <c r="U2297">
        <v>95200</v>
      </c>
      <c r="V2297">
        <v>243300</v>
      </c>
      <c r="W2297">
        <v>218005.57</v>
      </c>
      <c r="X2297">
        <v>0</v>
      </c>
      <c r="Y2297">
        <v>218005.57</v>
      </c>
      <c r="Z2297">
        <v>10.4</v>
      </c>
      <c r="AA2297">
        <v>2391510.79</v>
      </c>
      <c r="AB2297">
        <v>1863863.14</v>
      </c>
      <c r="AC2297">
        <v>0.89600000000000002</v>
      </c>
      <c r="AD2297">
        <v>0.77939999999999998</v>
      </c>
      <c r="AE2297">
        <v>8.11</v>
      </c>
      <c r="AH2297">
        <v>0</v>
      </c>
      <c r="AI2297">
        <v>0</v>
      </c>
      <c r="AJ2297">
        <v>0</v>
      </c>
      <c r="AK2297">
        <v>0</v>
      </c>
      <c r="AL2297">
        <v>0</v>
      </c>
    </row>
    <row r="2298" spans="1:38" hidden="1" x14ac:dyDescent="0.25">
      <c r="A2298">
        <v>6188</v>
      </c>
      <c r="B2298" t="s">
        <v>94</v>
      </c>
      <c r="C2298" t="s">
        <v>166</v>
      </c>
      <c r="D2298" t="s">
        <v>167</v>
      </c>
      <c r="E2298" t="s">
        <v>402</v>
      </c>
      <c r="F2298" t="s">
        <v>167</v>
      </c>
      <c r="H2298" t="s">
        <v>5014</v>
      </c>
      <c r="I2298" t="s">
        <v>43</v>
      </c>
      <c r="J2298" t="s">
        <v>5015</v>
      </c>
      <c r="K2298">
        <v>1179</v>
      </c>
      <c r="L2298">
        <v>1179</v>
      </c>
      <c r="M2298">
        <v>0</v>
      </c>
      <c r="N2298">
        <v>0</v>
      </c>
      <c r="O2298">
        <v>0</v>
      </c>
      <c r="P2298">
        <v>931.62900000000002</v>
      </c>
      <c r="Q2298">
        <v>960.16600000000005</v>
      </c>
      <c r="R2298">
        <v>10000</v>
      </c>
      <c r="S2298">
        <v>285370</v>
      </c>
      <c r="T2298">
        <v>0</v>
      </c>
      <c r="U2298">
        <v>208000</v>
      </c>
      <c r="V2298">
        <v>77370</v>
      </c>
      <c r="W2298">
        <v>68814.5</v>
      </c>
      <c r="X2298">
        <v>0</v>
      </c>
      <c r="Y2298">
        <v>68814.5</v>
      </c>
      <c r="Z2298">
        <v>11.06</v>
      </c>
      <c r="AA2298">
        <v>732870.55</v>
      </c>
      <c r="AB2298">
        <v>422917.23</v>
      </c>
      <c r="AC2298">
        <v>0.88939999999999997</v>
      </c>
      <c r="AD2298">
        <v>0.57709999999999995</v>
      </c>
      <c r="AE2298">
        <v>6.38</v>
      </c>
      <c r="AH2298">
        <v>0</v>
      </c>
      <c r="AI2298">
        <v>0</v>
      </c>
      <c r="AJ2298">
        <v>0</v>
      </c>
      <c r="AK2298">
        <v>0</v>
      </c>
      <c r="AL2298">
        <v>0</v>
      </c>
    </row>
    <row r="2299" spans="1:38" hidden="1" x14ac:dyDescent="0.25">
      <c r="A2299">
        <v>6189</v>
      </c>
      <c r="B2299" t="s">
        <v>94</v>
      </c>
      <c r="C2299" t="s">
        <v>166</v>
      </c>
      <c r="D2299" t="s">
        <v>167</v>
      </c>
      <c r="E2299" t="s">
        <v>402</v>
      </c>
      <c r="F2299" t="s">
        <v>167</v>
      </c>
      <c r="H2299" t="s">
        <v>5016</v>
      </c>
      <c r="I2299" t="s">
        <v>43</v>
      </c>
      <c r="J2299" t="s">
        <v>5017</v>
      </c>
      <c r="K2299">
        <v>887</v>
      </c>
      <c r="L2299">
        <v>887</v>
      </c>
      <c r="M2299">
        <v>0</v>
      </c>
      <c r="N2299">
        <v>0</v>
      </c>
      <c r="O2299">
        <v>0</v>
      </c>
      <c r="P2299">
        <v>601.20100000000002</v>
      </c>
      <c r="Q2299">
        <v>619.95299999999997</v>
      </c>
      <c r="R2299">
        <v>10000</v>
      </c>
      <c r="S2299">
        <v>187520</v>
      </c>
      <c r="T2299">
        <v>0</v>
      </c>
      <c r="U2299">
        <v>140000</v>
      </c>
      <c r="V2299">
        <v>47520</v>
      </c>
      <c r="W2299">
        <v>42806</v>
      </c>
      <c r="X2299">
        <v>0</v>
      </c>
      <c r="Y2299">
        <v>42806</v>
      </c>
      <c r="Z2299">
        <v>9.92</v>
      </c>
      <c r="AA2299">
        <v>671198.08</v>
      </c>
      <c r="AB2299">
        <v>711327.08</v>
      </c>
      <c r="AC2299">
        <v>0.90080000000000005</v>
      </c>
      <c r="AD2299">
        <v>1.0598000000000001</v>
      </c>
      <c r="AE2299">
        <v>10.51</v>
      </c>
      <c r="AH2299">
        <v>0</v>
      </c>
      <c r="AI2299">
        <v>0</v>
      </c>
      <c r="AJ2299">
        <v>0</v>
      </c>
      <c r="AK2299">
        <v>0</v>
      </c>
      <c r="AL2299">
        <v>0</v>
      </c>
    </row>
    <row r="2300" spans="1:38" hidden="1" x14ac:dyDescent="0.25">
      <c r="A2300">
        <v>6190</v>
      </c>
      <c r="B2300" t="s">
        <v>94</v>
      </c>
      <c r="C2300" t="s">
        <v>166</v>
      </c>
      <c r="D2300" t="s">
        <v>167</v>
      </c>
      <c r="E2300" t="s">
        <v>402</v>
      </c>
      <c r="F2300" t="s">
        <v>167</v>
      </c>
      <c r="H2300" t="s">
        <v>5018</v>
      </c>
      <c r="I2300" t="s">
        <v>43</v>
      </c>
      <c r="J2300" t="s">
        <v>5019</v>
      </c>
      <c r="K2300">
        <v>1535</v>
      </c>
      <c r="L2300">
        <v>1535</v>
      </c>
      <c r="M2300">
        <v>0</v>
      </c>
      <c r="N2300">
        <v>0</v>
      </c>
      <c r="O2300">
        <v>0</v>
      </c>
      <c r="P2300">
        <v>844.67399999999998</v>
      </c>
      <c r="Q2300">
        <v>880.702</v>
      </c>
      <c r="R2300">
        <v>10000</v>
      </c>
      <c r="S2300">
        <v>360280</v>
      </c>
      <c r="T2300">
        <v>0</v>
      </c>
      <c r="U2300">
        <v>312000</v>
      </c>
      <c r="V2300">
        <v>48280</v>
      </c>
      <c r="W2300">
        <v>41937</v>
      </c>
      <c r="X2300">
        <v>0</v>
      </c>
      <c r="Y2300">
        <v>41937</v>
      </c>
      <c r="Z2300">
        <v>13.14</v>
      </c>
      <c r="AA2300">
        <v>578673.12</v>
      </c>
      <c r="AB2300">
        <v>403499.12</v>
      </c>
      <c r="AC2300">
        <v>0.86860000000000004</v>
      </c>
      <c r="AD2300">
        <v>0.69730000000000003</v>
      </c>
      <c r="AE2300">
        <v>9.16</v>
      </c>
      <c r="AH2300">
        <v>0</v>
      </c>
      <c r="AI2300">
        <v>0</v>
      </c>
      <c r="AJ2300">
        <v>0</v>
      </c>
      <c r="AK2300">
        <v>0</v>
      </c>
      <c r="AL2300">
        <v>0</v>
      </c>
    </row>
    <row r="2301" spans="1:38" hidden="1" x14ac:dyDescent="0.25">
      <c r="A2301">
        <v>6191</v>
      </c>
      <c r="B2301" t="s">
        <v>94</v>
      </c>
      <c r="C2301" t="s">
        <v>166</v>
      </c>
      <c r="D2301" t="s">
        <v>167</v>
      </c>
      <c r="E2301" t="s">
        <v>402</v>
      </c>
      <c r="F2301" t="s">
        <v>167</v>
      </c>
      <c r="H2301" t="s">
        <v>5020</v>
      </c>
      <c r="I2301" t="s">
        <v>43</v>
      </c>
      <c r="J2301" t="s">
        <v>5021</v>
      </c>
      <c r="K2301">
        <v>2186</v>
      </c>
      <c r="L2301">
        <v>2186</v>
      </c>
      <c r="M2301">
        <v>0</v>
      </c>
      <c r="N2301">
        <v>0</v>
      </c>
      <c r="O2301">
        <v>0</v>
      </c>
      <c r="P2301">
        <v>1028.327</v>
      </c>
      <c r="Q2301">
        <v>1074.384</v>
      </c>
      <c r="R2301">
        <v>20000</v>
      </c>
      <c r="S2301">
        <v>921140</v>
      </c>
      <c r="T2301">
        <v>0</v>
      </c>
      <c r="U2301">
        <v>810000</v>
      </c>
      <c r="V2301">
        <v>111140</v>
      </c>
      <c r="W2301">
        <v>99704.1</v>
      </c>
      <c r="X2301">
        <v>0</v>
      </c>
      <c r="Y2301">
        <v>99704.1</v>
      </c>
      <c r="Z2301">
        <v>10.29</v>
      </c>
      <c r="AA2301">
        <v>1138513</v>
      </c>
      <c r="AB2301">
        <v>780269.86</v>
      </c>
      <c r="AC2301">
        <v>0.89710000000000001</v>
      </c>
      <c r="AD2301">
        <v>0.68530000000000002</v>
      </c>
      <c r="AE2301">
        <v>7.05</v>
      </c>
      <c r="AH2301">
        <v>0</v>
      </c>
      <c r="AI2301">
        <v>0</v>
      </c>
      <c r="AJ2301">
        <v>0</v>
      </c>
      <c r="AK2301">
        <v>0</v>
      </c>
      <c r="AL2301">
        <v>0</v>
      </c>
    </row>
    <row r="2302" spans="1:38" hidden="1" x14ac:dyDescent="0.25">
      <c r="A2302">
        <v>6196</v>
      </c>
      <c r="B2302" t="s">
        <v>94</v>
      </c>
      <c r="C2302" t="s">
        <v>166</v>
      </c>
      <c r="D2302" t="s">
        <v>167</v>
      </c>
      <c r="E2302" t="s">
        <v>168</v>
      </c>
      <c r="F2302" t="s">
        <v>167</v>
      </c>
      <c r="H2302" t="s">
        <v>5022</v>
      </c>
      <c r="I2302" t="s">
        <v>50</v>
      </c>
      <c r="J2302" t="s">
        <v>5023</v>
      </c>
      <c r="K2302">
        <v>6391</v>
      </c>
      <c r="L2302">
        <v>6391</v>
      </c>
      <c r="M2302">
        <v>0</v>
      </c>
      <c r="N2302">
        <v>39</v>
      </c>
      <c r="O2302">
        <v>0</v>
      </c>
      <c r="P2302">
        <v>1457.617</v>
      </c>
      <c r="Q2302">
        <v>1486.797</v>
      </c>
      <c r="R2302">
        <v>20000</v>
      </c>
      <c r="S2302">
        <v>583600</v>
      </c>
      <c r="T2302">
        <v>0</v>
      </c>
      <c r="U2302">
        <v>20000</v>
      </c>
      <c r="V2302">
        <v>563600</v>
      </c>
      <c r="W2302">
        <v>443009.48</v>
      </c>
      <c r="X2302">
        <v>60995.61</v>
      </c>
      <c r="Y2302">
        <v>504005.09</v>
      </c>
      <c r="Z2302">
        <v>10.57</v>
      </c>
      <c r="AA2302">
        <v>5289811.26</v>
      </c>
      <c r="AB2302">
        <v>7705548.7889999999</v>
      </c>
      <c r="AC2302">
        <v>0.89429999999999998</v>
      </c>
      <c r="AD2302">
        <v>1.4567000000000001</v>
      </c>
      <c r="AE2302">
        <v>15.4</v>
      </c>
      <c r="AH2302">
        <v>0</v>
      </c>
      <c r="AI2302">
        <v>0</v>
      </c>
      <c r="AJ2302">
        <v>0</v>
      </c>
      <c r="AK2302">
        <v>390</v>
      </c>
      <c r="AL2302">
        <v>0</v>
      </c>
    </row>
    <row r="2303" spans="1:38" hidden="1" x14ac:dyDescent="0.25">
      <c r="A2303">
        <v>6202</v>
      </c>
      <c r="B2303" t="s">
        <v>94</v>
      </c>
      <c r="C2303" t="s">
        <v>166</v>
      </c>
      <c r="D2303" t="s">
        <v>167</v>
      </c>
      <c r="E2303" t="s">
        <v>168</v>
      </c>
      <c r="F2303" t="s">
        <v>167</v>
      </c>
      <c r="H2303" t="s">
        <v>5024</v>
      </c>
      <c r="I2303" t="s">
        <v>43</v>
      </c>
      <c r="J2303" t="s">
        <v>5025</v>
      </c>
      <c r="K2303">
        <v>2935</v>
      </c>
      <c r="L2303">
        <v>2935</v>
      </c>
      <c r="M2303">
        <v>0</v>
      </c>
      <c r="N2303">
        <v>0</v>
      </c>
      <c r="O2303">
        <v>0</v>
      </c>
      <c r="P2303">
        <v>333.714</v>
      </c>
      <c r="Q2303">
        <v>357.18900000000002</v>
      </c>
      <c r="R2303">
        <v>20000</v>
      </c>
      <c r="S2303">
        <v>469500</v>
      </c>
      <c r="T2303">
        <v>0</v>
      </c>
      <c r="U2303">
        <v>300000</v>
      </c>
      <c r="V2303">
        <v>169500</v>
      </c>
      <c r="W2303">
        <v>146312</v>
      </c>
      <c r="X2303">
        <v>0</v>
      </c>
      <c r="Y2303">
        <v>146312</v>
      </c>
      <c r="Z2303">
        <v>13.68</v>
      </c>
      <c r="AA2303">
        <v>1675384.39</v>
      </c>
      <c r="AB2303">
        <v>1544495.67</v>
      </c>
      <c r="AC2303">
        <v>0.86319999999999997</v>
      </c>
      <c r="AD2303">
        <v>0.92190000000000005</v>
      </c>
      <c r="AE2303">
        <v>12.61</v>
      </c>
      <c r="AH2303">
        <v>0</v>
      </c>
      <c r="AI2303">
        <v>0</v>
      </c>
      <c r="AJ2303">
        <v>0</v>
      </c>
      <c r="AK2303">
        <v>0</v>
      </c>
      <c r="AL2303">
        <v>0</v>
      </c>
    </row>
    <row r="2304" spans="1:38" hidden="1" x14ac:dyDescent="0.25">
      <c r="A2304">
        <v>6203</v>
      </c>
      <c r="B2304" t="s">
        <v>94</v>
      </c>
      <c r="C2304" t="s">
        <v>166</v>
      </c>
      <c r="D2304" t="s">
        <v>167</v>
      </c>
      <c r="E2304" t="s">
        <v>168</v>
      </c>
      <c r="F2304" t="s">
        <v>167</v>
      </c>
      <c r="H2304" t="s">
        <v>5026</v>
      </c>
      <c r="I2304" t="s">
        <v>43</v>
      </c>
      <c r="J2304" t="s">
        <v>5027</v>
      </c>
      <c r="K2304">
        <v>2342</v>
      </c>
      <c r="L2304">
        <v>2342</v>
      </c>
      <c r="M2304">
        <v>0</v>
      </c>
      <c r="N2304">
        <v>0</v>
      </c>
      <c r="O2304">
        <v>0</v>
      </c>
      <c r="P2304">
        <v>966.44399999999996</v>
      </c>
      <c r="Q2304">
        <v>992.93600000000004</v>
      </c>
      <c r="R2304">
        <v>10000</v>
      </c>
      <c r="S2304">
        <v>264920</v>
      </c>
      <c r="T2304">
        <v>0</v>
      </c>
      <c r="U2304">
        <v>50000</v>
      </c>
      <c r="V2304">
        <v>214920</v>
      </c>
      <c r="W2304">
        <v>192311.5</v>
      </c>
      <c r="X2304">
        <v>0</v>
      </c>
      <c r="Y2304">
        <v>192311.5</v>
      </c>
      <c r="Z2304">
        <v>10.52</v>
      </c>
      <c r="AA2304">
        <v>2331468.62</v>
      </c>
      <c r="AB2304">
        <v>3276628.83</v>
      </c>
      <c r="AC2304">
        <v>0.89480000000000004</v>
      </c>
      <c r="AD2304">
        <v>1.4054</v>
      </c>
      <c r="AE2304">
        <v>14.78</v>
      </c>
      <c r="AH2304">
        <v>0</v>
      </c>
      <c r="AI2304">
        <v>0</v>
      </c>
      <c r="AJ2304">
        <v>0</v>
      </c>
      <c r="AK2304">
        <v>0</v>
      </c>
      <c r="AL2304">
        <v>0</v>
      </c>
    </row>
    <row r="2305" spans="1:38" hidden="1" x14ac:dyDescent="0.25">
      <c r="A2305">
        <v>6204</v>
      </c>
      <c r="B2305" t="s">
        <v>94</v>
      </c>
      <c r="C2305" t="s">
        <v>166</v>
      </c>
      <c r="D2305" t="s">
        <v>167</v>
      </c>
      <c r="E2305" t="s">
        <v>168</v>
      </c>
      <c r="F2305" t="s">
        <v>167</v>
      </c>
      <c r="H2305" t="s">
        <v>5028</v>
      </c>
      <c r="I2305" t="s">
        <v>43</v>
      </c>
      <c r="J2305" t="s">
        <v>5029</v>
      </c>
      <c r="K2305">
        <v>1638</v>
      </c>
      <c r="L2305">
        <v>1638</v>
      </c>
      <c r="M2305">
        <v>0</v>
      </c>
      <c r="N2305">
        <v>0</v>
      </c>
      <c r="O2305">
        <v>0</v>
      </c>
      <c r="P2305">
        <v>639.09799999999996</v>
      </c>
      <c r="Q2305">
        <v>644.22799999999995</v>
      </c>
      <c r="R2305">
        <v>20000</v>
      </c>
      <c r="S2305">
        <v>102600</v>
      </c>
      <c r="T2305">
        <v>0</v>
      </c>
      <c r="U2305">
        <v>20000</v>
      </c>
      <c r="V2305">
        <v>82600</v>
      </c>
      <c r="W2305">
        <v>73543</v>
      </c>
      <c r="X2305">
        <v>0</v>
      </c>
      <c r="Y2305">
        <v>73543</v>
      </c>
      <c r="Z2305">
        <v>10.96</v>
      </c>
      <c r="AA2305">
        <v>913921.87</v>
      </c>
      <c r="AB2305">
        <v>738319.05</v>
      </c>
      <c r="AC2305">
        <v>0.89039999999999997</v>
      </c>
      <c r="AD2305">
        <v>0.80789999999999995</v>
      </c>
      <c r="AE2305">
        <v>8.85</v>
      </c>
      <c r="AH2305">
        <v>0</v>
      </c>
      <c r="AI2305">
        <v>0</v>
      </c>
      <c r="AJ2305">
        <v>0</v>
      </c>
      <c r="AK2305">
        <v>0</v>
      </c>
      <c r="AL2305">
        <v>0</v>
      </c>
    </row>
    <row r="2306" spans="1:38" hidden="1" x14ac:dyDescent="0.25">
      <c r="A2306">
        <v>6209</v>
      </c>
      <c r="B2306" t="s">
        <v>94</v>
      </c>
      <c r="C2306" t="s">
        <v>166</v>
      </c>
      <c r="D2306" t="s">
        <v>167</v>
      </c>
      <c r="E2306" t="s">
        <v>1163</v>
      </c>
      <c r="F2306" t="s">
        <v>167</v>
      </c>
      <c r="H2306" t="s">
        <v>5030</v>
      </c>
      <c r="I2306" t="s">
        <v>57</v>
      </c>
      <c r="J2306" t="s">
        <v>5031</v>
      </c>
      <c r="K2306">
        <v>448</v>
      </c>
      <c r="L2306">
        <v>448</v>
      </c>
      <c r="M2306">
        <v>0</v>
      </c>
      <c r="N2306">
        <v>413</v>
      </c>
      <c r="O2306">
        <v>0</v>
      </c>
      <c r="P2306">
        <v>843.88400000000001</v>
      </c>
      <c r="Q2306">
        <v>871.19100000000003</v>
      </c>
      <c r="R2306">
        <v>20000</v>
      </c>
      <c r="S2306">
        <v>546140</v>
      </c>
      <c r="T2306">
        <v>340000</v>
      </c>
      <c r="U2306">
        <v>0</v>
      </c>
      <c r="V2306">
        <v>886140</v>
      </c>
      <c r="W2306">
        <v>1675</v>
      </c>
      <c r="X2306">
        <v>800282.49</v>
      </c>
      <c r="Y2306">
        <v>801957.49</v>
      </c>
      <c r="Z2306">
        <v>9.5</v>
      </c>
      <c r="AA2306">
        <v>4716001.29</v>
      </c>
      <c r="AB2306">
        <v>9432745.4649999999</v>
      </c>
      <c r="AC2306">
        <v>0.90500000000000003</v>
      </c>
      <c r="AD2306">
        <v>2.0002</v>
      </c>
      <c r="AE2306">
        <v>19</v>
      </c>
      <c r="AH2306">
        <v>0</v>
      </c>
      <c r="AI2306">
        <v>0</v>
      </c>
      <c r="AJ2306">
        <v>0</v>
      </c>
      <c r="AK2306">
        <v>4130</v>
      </c>
      <c r="AL2306">
        <v>0</v>
      </c>
    </row>
    <row r="2307" spans="1:38" hidden="1" x14ac:dyDescent="0.25">
      <c r="A2307">
        <v>6210</v>
      </c>
      <c r="B2307" t="s">
        <v>94</v>
      </c>
      <c r="C2307" t="s">
        <v>166</v>
      </c>
      <c r="D2307" t="s">
        <v>167</v>
      </c>
      <c r="E2307" t="s">
        <v>1163</v>
      </c>
      <c r="F2307" t="s">
        <v>167</v>
      </c>
      <c r="H2307" t="s">
        <v>5032</v>
      </c>
      <c r="I2307" t="s">
        <v>43</v>
      </c>
      <c r="J2307" t="s">
        <v>5033</v>
      </c>
      <c r="K2307">
        <v>1497</v>
      </c>
      <c r="L2307">
        <v>1497</v>
      </c>
      <c r="M2307">
        <v>0</v>
      </c>
      <c r="N2307">
        <v>0</v>
      </c>
      <c r="O2307">
        <v>0</v>
      </c>
      <c r="P2307">
        <v>555.30899999999997</v>
      </c>
      <c r="Q2307">
        <v>562.49199999999996</v>
      </c>
      <c r="R2307">
        <v>10000</v>
      </c>
      <c r="S2307">
        <v>71830</v>
      </c>
      <c r="T2307">
        <v>15000</v>
      </c>
      <c r="U2307">
        <v>0</v>
      </c>
      <c r="V2307">
        <v>86830</v>
      </c>
      <c r="W2307">
        <v>78512</v>
      </c>
      <c r="X2307">
        <v>0</v>
      </c>
      <c r="Y2307">
        <v>78512</v>
      </c>
      <c r="Z2307">
        <v>9.58</v>
      </c>
      <c r="AA2307">
        <v>849680.48</v>
      </c>
      <c r="AB2307">
        <v>554220.48</v>
      </c>
      <c r="AC2307">
        <v>0.9042</v>
      </c>
      <c r="AD2307">
        <v>0.65229999999999999</v>
      </c>
      <c r="AE2307">
        <v>6.25</v>
      </c>
      <c r="AH2307">
        <v>0</v>
      </c>
      <c r="AI2307">
        <v>0</v>
      </c>
      <c r="AJ2307">
        <v>0</v>
      </c>
      <c r="AK2307">
        <v>0</v>
      </c>
      <c r="AL2307">
        <v>0</v>
      </c>
    </row>
    <row r="2308" spans="1:38" hidden="1" x14ac:dyDescent="0.25">
      <c r="A2308">
        <v>6228</v>
      </c>
      <c r="B2308" t="s">
        <v>94</v>
      </c>
      <c r="C2308" t="s">
        <v>166</v>
      </c>
      <c r="D2308" t="s">
        <v>166</v>
      </c>
      <c r="E2308" t="s">
        <v>228</v>
      </c>
      <c r="F2308" t="s">
        <v>166</v>
      </c>
      <c r="H2308" t="s">
        <v>5034</v>
      </c>
      <c r="I2308" t="s">
        <v>57</v>
      </c>
      <c r="J2308" t="s">
        <v>5035</v>
      </c>
      <c r="K2308">
        <v>107</v>
      </c>
      <c r="L2308">
        <v>107</v>
      </c>
      <c r="M2308">
        <v>0</v>
      </c>
      <c r="N2308">
        <v>102</v>
      </c>
      <c r="O2308">
        <v>0</v>
      </c>
      <c r="P2308">
        <v>595.74099999999999</v>
      </c>
      <c r="Q2308">
        <v>607.93799999999999</v>
      </c>
      <c r="R2308">
        <v>40000</v>
      </c>
      <c r="S2308">
        <v>487880</v>
      </c>
      <c r="T2308">
        <v>0</v>
      </c>
      <c r="U2308">
        <v>275000</v>
      </c>
      <c r="V2308">
        <v>212880</v>
      </c>
      <c r="W2308">
        <v>827</v>
      </c>
      <c r="X2308">
        <v>191853.95199999999</v>
      </c>
      <c r="Y2308">
        <v>192680.95199999999</v>
      </c>
      <c r="Z2308">
        <v>9.49</v>
      </c>
      <c r="AA2308">
        <v>1133110.56</v>
      </c>
      <c r="AB2308">
        <v>2135415.5950000002</v>
      </c>
      <c r="AC2308">
        <v>0.90510000000000002</v>
      </c>
      <c r="AD2308">
        <v>1.8846000000000001</v>
      </c>
      <c r="AE2308">
        <v>17.88</v>
      </c>
      <c r="AH2308">
        <v>0</v>
      </c>
      <c r="AI2308">
        <v>0</v>
      </c>
      <c r="AJ2308">
        <v>0</v>
      </c>
      <c r="AK2308">
        <v>967</v>
      </c>
      <c r="AL2308">
        <v>0</v>
      </c>
    </row>
    <row r="2309" spans="1:38" hidden="1" x14ac:dyDescent="0.25">
      <c r="A2309">
        <v>6229</v>
      </c>
      <c r="B2309" t="s">
        <v>94</v>
      </c>
      <c r="C2309" t="s">
        <v>166</v>
      </c>
      <c r="D2309" t="s">
        <v>312</v>
      </c>
      <c r="E2309" t="s">
        <v>313</v>
      </c>
      <c r="F2309" t="s">
        <v>312</v>
      </c>
      <c r="H2309" t="s">
        <v>5036</v>
      </c>
      <c r="I2309" t="s">
        <v>57</v>
      </c>
      <c r="J2309" t="s">
        <v>5037</v>
      </c>
      <c r="K2309">
        <v>229</v>
      </c>
      <c r="L2309">
        <v>229</v>
      </c>
      <c r="M2309">
        <v>0</v>
      </c>
      <c r="N2309">
        <v>215</v>
      </c>
      <c r="O2309">
        <v>0</v>
      </c>
      <c r="P2309">
        <v>630.99900000000002</v>
      </c>
      <c r="Q2309">
        <v>644.56299999999999</v>
      </c>
      <c r="R2309">
        <v>30000</v>
      </c>
      <c r="S2309">
        <v>406920</v>
      </c>
      <c r="T2309">
        <v>0</v>
      </c>
      <c r="U2309">
        <v>0</v>
      </c>
      <c r="V2309">
        <v>406920</v>
      </c>
      <c r="W2309">
        <v>192</v>
      </c>
      <c r="X2309">
        <v>368071.33500000002</v>
      </c>
      <c r="Y2309">
        <v>368263.33500000002</v>
      </c>
      <c r="Z2309">
        <v>9.5</v>
      </c>
      <c r="AA2309">
        <v>2147230.5099999998</v>
      </c>
      <c r="AB2309">
        <v>2150715.5099999998</v>
      </c>
      <c r="AC2309">
        <v>0.90500000000000003</v>
      </c>
      <c r="AD2309">
        <v>1.0016</v>
      </c>
      <c r="AE2309">
        <v>9.52</v>
      </c>
      <c r="AH2309">
        <v>0</v>
      </c>
      <c r="AI2309">
        <v>0</v>
      </c>
      <c r="AJ2309">
        <v>0</v>
      </c>
      <c r="AK2309">
        <v>1997.5</v>
      </c>
      <c r="AL2309">
        <v>0</v>
      </c>
    </row>
    <row r="2310" spans="1:38" hidden="1" x14ac:dyDescent="0.25">
      <c r="A2310">
        <v>6233</v>
      </c>
      <c r="B2310" t="s">
        <v>94</v>
      </c>
      <c r="C2310" t="s">
        <v>166</v>
      </c>
      <c r="D2310" t="s">
        <v>312</v>
      </c>
      <c r="E2310" t="s">
        <v>313</v>
      </c>
      <c r="F2310" t="s">
        <v>312</v>
      </c>
      <c r="H2310" t="s">
        <v>5038</v>
      </c>
      <c r="I2310" t="s">
        <v>57</v>
      </c>
      <c r="J2310" t="s">
        <v>5039</v>
      </c>
      <c r="K2310">
        <v>122</v>
      </c>
      <c r="L2310">
        <v>122</v>
      </c>
      <c r="M2310">
        <v>0</v>
      </c>
      <c r="N2310">
        <v>122</v>
      </c>
      <c r="O2310">
        <v>0</v>
      </c>
      <c r="P2310">
        <v>804.33699999999999</v>
      </c>
      <c r="Q2310">
        <v>824.70500000000004</v>
      </c>
      <c r="R2310">
        <v>20000</v>
      </c>
      <c r="S2310">
        <v>407360</v>
      </c>
      <c r="T2310">
        <v>0</v>
      </c>
      <c r="U2310">
        <v>0</v>
      </c>
      <c r="V2310">
        <v>407360</v>
      </c>
      <c r="W2310">
        <v>0</v>
      </c>
      <c r="X2310">
        <v>244000</v>
      </c>
      <c r="Y2310">
        <v>244000</v>
      </c>
      <c r="Z2310">
        <v>40.1</v>
      </c>
      <c r="AA2310">
        <v>1420080</v>
      </c>
      <c r="AB2310">
        <v>1420080</v>
      </c>
      <c r="AC2310">
        <v>0.59899999999999998</v>
      </c>
      <c r="AD2310">
        <v>1</v>
      </c>
      <c r="AE2310">
        <v>40.1</v>
      </c>
      <c r="AH2310">
        <v>0</v>
      </c>
      <c r="AI2310">
        <v>0</v>
      </c>
      <c r="AJ2310">
        <v>0</v>
      </c>
      <c r="AK2310">
        <v>1220</v>
      </c>
      <c r="AL2310">
        <v>0</v>
      </c>
    </row>
    <row r="2311" spans="1:38" hidden="1" x14ac:dyDescent="0.25">
      <c r="A2311">
        <v>6234</v>
      </c>
      <c r="B2311" t="s">
        <v>94</v>
      </c>
      <c r="C2311" t="s">
        <v>166</v>
      </c>
      <c r="D2311" t="s">
        <v>312</v>
      </c>
      <c r="E2311" t="s">
        <v>313</v>
      </c>
      <c r="F2311" t="s">
        <v>312</v>
      </c>
      <c r="H2311" t="s">
        <v>5040</v>
      </c>
      <c r="I2311" t="s">
        <v>57</v>
      </c>
      <c r="J2311" t="s">
        <v>5041</v>
      </c>
      <c r="K2311">
        <v>324</v>
      </c>
      <c r="L2311">
        <v>324</v>
      </c>
      <c r="M2311">
        <v>0</v>
      </c>
      <c r="N2311">
        <v>288</v>
      </c>
      <c r="O2311">
        <v>0</v>
      </c>
      <c r="P2311">
        <v>95.067999999999998</v>
      </c>
      <c r="Q2311">
        <v>120.922</v>
      </c>
      <c r="R2311">
        <v>20000</v>
      </c>
      <c r="S2311">
        <v>517080</v>
      </c>
      <c r="T2311">
        <v>0</v>
      </c>
      <c r="U2311">
        <v>0</v>
      </c>
      <c r="V2311">
        <v>517080</v>
      </c>
      <c r="W2311">
        <v>384</v>
      </c>
      <c r="X2311">
        <v>467572.31</v>
      </c>
      <c r="Y2311">
        <v>467956.31</v>
      </c>
      <c r="Z2311">
        <v>9.5</v>
      </c>
      <c r="AA2311">
        <v>2729665.47</v>
      </c>
      <c r="AB2311">
        <v>2728145.47</v>
      </c>
      <c r="AC2311">
        <v>0.90500000000000003</v>
      </c>
      <c r="AD2311">
        <v>0.99939999999999996</v>
      </c>
      <c r="AE2311">
        <v>9.49</v>
      </c>
      <c r="AH2311">
        <v>0</v>
      </c>
      <c r="AI2311">
        <v>0</v>
      </c>
      <c r="AJ2311">
        <v>0</v>
      </c>
      <c r="AK2311">
        <v>2661</v>
      </c>
      <c r="AL2311">
        <v>0</v>
      </c>
    </row>
    <row r="2312" spans="1:38" hidden="1" x14ac:dyDescent="0.25">
      <c r="A2312">
        <v>6242</v>
      </c>
      <c r="B2312" t="s">
        <v>94</v>
      </c>
      <c r="C2312" t="s">
        <v>166</v>
      </c>
      <c r="D2312" t="s">
        <v>312</v>
      </c>
      <c r="E2312" t="s">
        <v>1954</v>
      </c>
      <c r="F2312" t="s">
        <v>312</v>
      </c>
      <c r="H2312" t="s">
        <v>5042</v>
      </c>
      <c r="I2312" t="s">
        <v>57</v>
      </c>
      <c r="J2312" t="s">
        <v>5043</v>
      </c>
      <c r="K2312">
        <v>423</v>
      </c>
      <c r="L2312">
        <v>423</v>
      </c>
      <c r="M2312">
        <v>0</v>
      </c>
      <c r="N2312">
        <v>420</v>
      </c>
      <c r="O2312">
        <v>0</v>
      </c>
      <c r="P2312">
        <v>1038.8150000000001</v>
      </c>
      <c r="Q2312">
        <v>1045.6669999999999</v>
      </c>
      <c r="R2312">
        <v>20000</v>
      </c>
      <c r="S2312">
        <v>137040</v>
      </c>
      <c r="T2312">
        <v>40000</v>
      </c>
      <c r="U2312">
        <v>0</v>
      </c>
      <c r="V2312">
        <v>177040</v>
      </c>
      <c r="W2312">
        <v>3202</v>
      </c>
      <c r="X2312">
        <v>157019.68100000001</v>
      </c>
      <c r="Y2312">
        <v>160221.68100000001</v>
      </c>
      <c r="Z2312">
        <v>9.5</v>
      </c>
      <c r="AA2312">
        <v>942622.63</v>
      </c>
      <c r="AB2312">
        <v>927656.63</v>
      </c>
      <c r="AC2312">
        <v>0.90500000000000003</v>
      </c>
      <c r="AD2312">
        <v>0.98409999999999997</v>
      </c>
      <c r="AE2312">
        <v>9.35</v>
      </c>
      <c r="AH2312">
        <v>0</v>
      </c>
      <c r="AI2312">
        <v>0</v>
      </c>
      <c r="AJ2312">
        <v>0</v>
      </c>
      <c r="AK2312">
        <v>3676.5</v>
      </c>
      <c r="AL2312">
        <v>0</v>
      </c>
    </row>
    <row r="2313" spans="1:38" hidden="1" x14ac:dyDescent="0.25">
      <c r="A2313">
        <v>6246</v>
      </c>
      <c r="B2313" t="s">
        <v>94</v>
      </c>
      <c r="C2313" t="s">
        <v>166</v>
      </c>
      <c r="D2313" t="s">
        <v>312</v>
      </c>
      <c r="E2313" t="s">
        <v>1954</v>
      </c>
      <c r="F2313" t="s">
        <v>312</v>
      </c>
      <c r="H2313" t="s">
        <v>5044</v>
      </c>
      <c r="I2313" t="s">
        <v>57</v>
      </c>
      <c r="J2313" t="s">
        <v>5045</v>
      </c>
      <c r="K2313">
        <v>438</v>
      </c>
      <c r="L2313">
        <v>438</v>
      </c>
      <c r="M2313">
        <v>0</v>
      </c>
      <c r="N2313">
        <v>435</v>
      </c>
      <c r="O2313">
        <v>0</v>
      </c>
      <c r="P2313">
        <v>752.55700000000002</v>
      </c>
      <c r="Q2313">
        <v>770.48500000000001</v>
      </c>
      <c r="R2313">
        <v>20000</v>
      </c>
      <c r="S2313">
        <v>358560</v>
      </c>
      <c r="T2313">
        <v>0</v>
      </c>
      <c r="U2313">
        <v>0</v>
      </c>
      <c r="V2313">
        <v>358560</v>
      </c>
      <c r="W2313">
        <v>23</v>
      </c>
      <c r="X2313">
        <v>324474.8</v>
      </c>
      <c r="Y2313">
        <v>324497.8</v>
      </c>
      <c r="Z2313">
        <v>9.5</v>
      </c>
      <c r="AA2313">
        <v>1888986.95</v>
      </c>
      <c r="AB2313">
        <v>1888715.95</v>
      </c>
      <c r="AC2313">
        <v>0.90500000000000003</v>
      </c>
      <c r="AD2313">
        <v>0.99990000000000001</v>
      </c>
      <c r="AE2313">
        <v>9.5</v>
      </c>
      <c r="AH2313">
        <v>0</v>
      </c>
      <c r="AI2313">
        <v>0</v>
      </c>
      <c r="AJ2313">
        <v>0</v>
      </c>
      <c r="AK2313">
        <v>3737.5</v>
      </c>
      <c r="AL2313">
        <v>0</v>
      </c>
    </row>
    <row r="2314" spans="1:38" hidden="1" x14ac:dyDescent="0.25">
      <c r="A2314">
        <v>6272</v>
      </c>
      <c r="B2314" t="s">
        <v>94</v>
      </c>
      <c r="C2314" t="s">
        <v>95</v>
      </c>
      <c r="D2314" t="s">
        <v>3182</v>
      </c>
      <c r="E2314" t="s">
        <v>3188</v>
      </c>
      <c r="F2314" t="s">
        <v>3182</v>
      </c>
      <c r="H2314" t="s">
        <v>5046</v>
      </c>
      <c r="I2314" t="s">
        <v>50</v>
      </c>
      <c r="J2314" t="s">
        <v>5047</v>
      </c>
      <c r="K2314">
        <v>2472</v>
      </c>
      <c r="L2314">
        <v>2472</v>
      </c>
      <c r="M2314">
        <v>0</v>
      </c>
      <c r="N2314">
        <v>61</v>
      </c>
      <c r="O2314">
        <v>0</v>
      </c>
      <c r="P2314">
        <v>0</v>
      </c>
      <c r="Q2314">
        <v>2129.518</v>
      </c>
      <c r="R2314">
        <v>40000</v>
      </c>
      <c r="S2314">
        <v>85180720</v>
      </c>
      <c r="T2314">
        <v>0</v>
      </c>
      <c r="U2314">
        <v>0</v>
      </c>
      <c r="V2314">
        <v>85180720</v>
      </c>
      <c r="W2314">
        <v>340509.5</v>
      </c>
      <c r="X2314">
        <v>74862.370999999999</v>
      </c>
      <c r="Y2314">
        <v>415371.87099999998</v>
      </c>
      <c r="Z2314">
        <v>99.51</v>
      </c>
      <c r="AA2314">
        <v>4516550.8499999996</v>
      </c>
      <c r="AB2314">
        <v>5373172.6409999998</v>
      </c>
      <c r="AC2314">
        <v>4.8999999999999998E-3</v>
      </c>
      <c r="AD2314">
        <v>1.1897</v>
      </c>
      <c r="AE2314">
        <v>118.39</v>
      </c>
      <c r="AH2314">
        <v>0</v>
      </c>
      <c r="AI2314">
        <v>0</v>
      </c>
      <c r="AJ2314">
        <v>0</v>
      </c>
      <c r="AK2314">
        <v>522.79999999999995</v>
      </c>
      <c r="AL2314">
        <v>0</v>
      </c>
    </row>
    <row r="2315" spans="1:38" hidden="1" x14ac:dyDescent="0.25">
      <c r="A2315">
        <v>6275</v>
      </c>
      <c r="B2315" t="s">
        <v>94</v>
      </c>
      <c r="C2315" t="s">
        <v>95</v>
      </c>
      <c r="D2315" t="s">
        <v>3182</v>
      </c>
      <c r="E2315" t="s">
        <v>3188</v>
      </c>
      <c r="F2315" t="s">
        <v>3182</v>
      </c>
      <c r="H2315" t="s">
        <v>5048</v>
      </c>
      <c r="I2315" t="s">
        <v>50</v>
      </c>
      <c r="J2315" t="s">
        <v>5049</v>
      </c>
      <c r="K2315">
        <v>2516</v>
      </c>
      <c r="L2315">
        <v>2516</v>
      </c>
      <c r="M2315">
        <v>0</v>
      </c>
      <c r="N2315">
        <v>217</v>
      </c>
      <c r="O2315">
        <v>0</v>
      </c>
      <c r="P2315">
        <v>0</v>
      </c>
      <c r="Q2315">
        <v>2585.5039999999999</v>
      </c>
      <c r="R2315">
        <v>20000</v>
      </c>
      <c r="S2315">
        <v>51710080</v>
      </c>
      <c r="T2315">
        <v>0</v>
      </c>
      <c r="U2315">
        <v>0</v>
      </c>
      <c r="V2315">
        <v>51710080</v>
      </c>
      <c r="W2315">
        <v>212441.61</v>
      </c>
      <c r="X2315">
        <v>285874.51</v>
      </c>
      <c r="Y2315">
        <v>498316.12</v>
      </c>
      <c r="Z2315">
        <v>99.04</v>
      </c>
      <c r="AA2315">
        <v>4030107.95</v>
      </c>
      <c r="AB2315">
        <v>5698242.79</v>
      </c>
      <c r="AC2315">
        <v>9.5999999999999992E-3</v>
      </c>
      <c r="AD2315">
        <v>1.4138999999999999</v>
      </c>
      <c r="AE2315">
        <v>140.03</v>
      </c>
      <c r="AH2315">
        <v>0</v>
      </c>
      <c r="AI2315">
        <v>0</v>
      </c>
      <c r="AJ2315">
        <v>0</v>
      </c>
      <c r="AK2315">
        <v>1976.4</v>
      </c>
      <c r="AL2315">
        <v>0</v>
      </c>
    </row>
    <row r="2316" spans="1:38" hidden="1" x14ac:dyDescent="0.25">
      <c r="A2316">
        <v>6293</v>
      </c>
      <c r="B2316" t="s">
        <v>94</v>
      </c>
      <c r="C2316" t="s">
        <v>95</v>
      </c>
      <c r="D2316" t="s">
        <v>3182</v>
      </c>
      <c r="E2316" t="s">
        <v>3183</v>
      </c>
      <c r="F2316" t="s">
        <v>3182</v>
      </c>
      <c r="H2316" t="s">
        <v>5050</v>
      </c>
      <c r="I2316" t="s">
        <v>43</v>
      </c>
      <c r="J2316" t="s">
        <v>5051</v>
      </c>
      <c r="K2316">
        <v>6216</v>
      </c>
      <c r="L2316">
        <v>6216</v>
      </c>
      <c r="M2316">
        <v>0</v>
      </c>
      <c r="N2316">
        <v>3</v>
      </c>
      <c r="O2316">
        <v>0</v>
      </c>
      <c r="P2316">
        <v>668.08799999999997</v>
      </c>
      <c r="Q2316">
        <v>684.55600000000004</v>
      </c>
      <c r="R2316">
        <v>40000</v>
      </c>
      <c r="S2316">
        <v>658720</v>
      </c>
      <c r="T2316">
        <v>0</v>
      </c>
      <c r="U2316">
        <v>140000</v>
      </c>
      <c r="V2316">
        <v>518720</v>
      </c>
      <c r="W2316">
        <v>449363.82</v>
      </c>
      <c r="X2316">
        <v>4295.8500000000004</v>
      </c>
      <c r="Y2316">
        <v>453659.67</v>
      </c>
      <c r="Z2316">
        <v>12.54</v>
      </c>
      <c r="AA2316">
        <v>4664806.7300000004</v>
      </c>
      <c r="AB2316">
        <v>3916949.8969999999</v>
      </c>
      <c r="AC2316">
        <v>0.87460000000000004</v>
      </c>
      <c r="AD2316">
        <v>0.8397</v>
      </c>
      <c r="AE2316">
        <v>10.53</v>
      </c>
      <c r="AH2316">
        <v>0</v>
      </c>
      <c r="AI2316">
        <v>0</v>
      </c>
      <c r="AJ2316">
        <v>0</v>
      </c>
      <c r="AK2316">
        <v>30</v>
      </c>
      <c r="AL2316">
        <v>0</v>
      </c>
    </row>
    <row r="2317" spans="1:38" hidden="1" x14ac:dyDescent="0.25">
      <c r="A2317">
        <v>6303</v>
      </c>
      <c r="B2317" t="s">
        <v>94</v>
      </c>
      <c r="C2317" t="s">
        <v>95</v>
      </c>
      <c r="D2317" t="s">
        <v>3165</v>
      </c>
      <c r="E2317" t="s">
        <v>3169</v>
      </c>
      <c r="F2317" t="s">
        <v>3165</v>
      </c>
      <c r="H2317" t="s">
        <v>5052</v>
      </c>
      <c r="I2317" t="s">
        <v>43</v>
      </c>
      <c r="J2317" t="s">
        <v>5053</v>
      </c>
      <c r="K2317">
        <v>2952</v>
      </c>
      <c r="L2317">
        <v>2952</v>
      </c>
      <c r="M2317">
        <v>0</v>
      </c>
      <c r="N2317">
        <v>2</v>
      </c>
      <c r="O2317">
        <v>0</v>
      </c>
      <c r="P2317">
        <v>687.50099999999998</v>
      </c>
      <c r="Q2317">
        <v>701.02700000000004</v>
      </c>
      <c r="R2317">
        <v>20000</v>
      </c>
      <c r="S2317">
        <v>270520</v>
      </c>
      <c r="T2317">
        <v>0</v>
      </c>
      <c r="U2317">
        <v>80000</v>
      </c>
      <c r="V2317">
        <v>190520</v>
      </c>
      <c r="W2317">
        <v>169121</v>
      </c>
      <c r="X2317">
        <v>3085.42</v>
      </c>
      <c r="Y2317">
        <v>172206.42</v>
      </c>
      <c r="Z2317">
        <v>9.61</v>
      </c>
      <c r="AA2317">
        <v>1921837.75</v>
      </c>
      <c r="AB2317">
        <v>1739627.696</v>
      </c>
      <c r="AC2317">
        <v>0.90390000000000004</v>
      </c>
      <c r="AD2317">
        <v>0.9052</v>
      </c>
      <c r="AE2317">
        <v>8.6999999999999993</v>
      </c>
      <c r="AH2317">
        <v>0</v>
      </c>
      <c r="AI2317">
        <v>0</v>
      </c>
      <c r="AJ2317">
        <v>0</v>
      </c>
      <c r="AK2317">
        <v>20</v>
      </c>
      <c r="AL2317">
        <v>0</v>
      </c>
    </row>
    <row r="2318" spans="1:38" hidden="1" x14ac:dyDescent="0.25">
      <c r="A2318">
        <v>6307</v>
      </c>
      <c r="B2318" t="s">
        <v>94</v>
      </c>
      <c r="C2318" t="s">
        <v>95</v>
      </c>
      <c r="D2318" t="s">
        <v>3165</v>
      </c>
      <c r="E2318" t="s">
        <v>3169</v>
      </c>
      <c r="F2318" t="s">
        <v>3165</v>
      </c>
      <c r="H2318" t="s">
        <v>5054</v>
      </c>
      <c r="I2318" t="s">
        <v>50</v>
      </c>
      <c r="J2318" t="s">
        <v>5055</v>
      </c>
      <c r="K2318">
        <v>6</v>
      </c>
      <c r="L2318">
        <v>6</v>
      </c>
      <c r="M2318">
        <v>0</v>
      </c>
      <c r="N2318">
        <v>2</v>
      </c>
      <c r="O2318">
        <v>0</v>
      </c>
      <c r="P2318">
        <v>1998.9739999999999</v>
      </c>
      <c r="Q2318">
        <v>2038.3050000000001</v>
      </c>
      <c r="R2318">
        <v>20000</v>
      </c>
      <c r="S2318">
        <v>786620</v>
      </c>
      <c r="T2318">
        <v>0</v>
      </c>
      <c r="U2318">
        <v>783050</v>
      </c>
      <c r="V2318">
        <v>3570</v>
      </c>
      <c r="W2318">
        <v>176</v>
      </c>
      <c r="X2318">
        <v>3085.42</v>
      </c>
      <c r="Y2318">
        <v>3261.42</v>
      </c>
      <c r="Z2318">
        <v>8.64</v>
      </c>
      <c r="AA2318">
        <v>19764.73</v>
      </c>
      <c r="AB2318">
        <v>38521.146000000001</v>
      </c>
      <c r="AC2318">
        <v>0.91359999999999997</v>
      </c>
      <c r="AD2318">
        <v>1.9490000000000001</v>
      </c>
      <c r="AE2318">
        <v>16.84</v>
      </c>
      <c r="AH2318">
        <v>0</v>
      </c>
      <c r="AI2318">
        <v>0</v>
      </c>
      <c r="AJ2318">
        <v>0</v>
      </c>
      <c r="AK2318">
        <v>20</v>
      </c>
      <c r="AL2318">
        <v>0</v>
      </c>
    </row>
    <row r="2319" spans="1:38" hidden="1" x14ac:dyDescent="0.25">
      <c r="A2319">
        <v>6309</v>
      </c>
      <c r="B2319" t="s">
        <v>94</v>
      </c>
      <c r="C2319" t="s">
        <v>95</v>
      </c>
      <c r="D2319" t="s">
        <v>3165</v>
      </c>
      <c r="E2319" t="s">
        <v>3169</v>
      </c>
      <c r="F2319" t="s">
        <v>3165</v>
      </c>
      <c r="H2319" t="s">
        <v>5056</v>
      </c>
      <c r="I2319" t="s">
        <v>50</v>
      </c>
      <c r="J2319" t="s">
        <v>5057</v>
      </c>
      <c r="K2319">
        <v>406</v>
      </c>
      <c r="L2319">
        <v>406</v>
      </c>
      <c r="M2319">
        <v>0</v>
      </c>
      <c r="N2319">
        <v>0</v>
      </c>
      <c r="O2319">
        <v>0</v>
      </c>
      <c r="P2319">
        <v>1860.846</v>
      </c>
      <c r="Q2319">
        <v>1902.614</v>
      </c>
      <c r="R2319">
        <v>20000</v>
      </c>
      <c r="S2319">
        <v>835360</v>
      </c>
      <c r="T2319">
        <v>0</v>
      </c>
      <c r="U2319">
        <v>738000</v>
      </c>
      <c r="V2319">
        <v>97360</v>
      </c>
      <c r="W2319">
        <v>89522</v>
      </c>
      <c r="X2319">
        <v>0</v>
      </c>
      <c r="Y2319">
        <v>89522</v>
      </c>
      <c r="Z2319">
        <v>8.0500000000000007</v>
      </c>
      <c r="AA2319">
        <v>1143961.1000000001</v>
      </c>
      <c r="AB2319">
        <v>1098387.67</v>
      </c>
      <c r="AC2319">
        <v>0.91949999999999998</v>
      </c>
      <c r="AD2319">
        <v>0.96020000000000005</v>
      </c>
      <c r="AE2319">
        <v>7.73</v>
      </c>
      <c r="AH2319">
        <v>0</v>
      </c>
      <c r="AI2319">
        <v>0</v>
      </c>
      <c r="AJ2319">
        <v>0</v>
      </c>
      <c r="AK2319">
        <v>0</v>
      </c>
      <c r="AL2319">
        <v>0</v>
      </c>
    </row>
    <row r="2320" spans="1:38" hidden="1" x14ac:dyDescent="0.25">
      <c r="A2320">
        <v>6312</v>
      </c>
      <c r="B2320" t="s">
        <v>94</v>
      </c>
      <c r="C2320" t="s">
        <v>95</v>
      </c>
      <c r="D2320" t="s">
        <v>3165</v>
      </c>
      <c r="E2320" t="s">
        <v>3166</v>
      </c>
      <c r="F2320" t="s">
        <v>3165</v>
      </c>
      <c r="H2320" t="s">
        <v>5058</v>
      </c>
      <c r="I2320" t="s">
        <v>79</v>
      </c>
      <c r="J2320" t="s">
        <v>5059</v>
      </c>
      <c r="K2320">
        <v>1</v>
      </c>
      <c r="L2320">
        <v>1</v>
      </c>
      <c r="M2320">
        <v>0</v>
      </c>
      <c r="N2320">
        <v>0</v>
      </c>
      <c r="O2320">
        <v>0</v>
      </c>
      <c r="P2320">
        <v>1190.3800000000001</v>
      </c>
      <c r="Q2320">
        <v>1211.136</v>
      </c>
      <c r="R2320">
        <v>20000</v>
      </c>
      <c r="S2320">
        <v>415120</v>
      </c>
      <c r="T2320">
        <v>0</v>
      </c>
      <c r="U2320">
        <v>0</v>
      </c>
      <c r="V2320">
        <v>415120</v>
      </c>
      <c r="W2320">
        <v>426370</v>
      </c>
      <c r="X2320">
        <v>0</v>
      </c>
      <c r="Y2320">
        <v>426370</v>
      </c>
      <c r="Z2320">
        <v>-2.71</v>
      </c>
      <c r="AA2320">
        <v>3957378</v>
      </c>
      <c r="AB2320">
        <v>3962275</v>
      </c>
      <c r="AC2320">
        <v>1.0270999999999999</v>
      </c>
      <c r="AD2320">
        <v>1.0012000000000001</v>
      </c>
      <c r="AE2320">
        <v>-2.71</v>
      </c>
      <c r="AH2320">
        <v>0</v>
      </c>
      <c r="AI2320">
        <v>0</v>
      </c>
      <c r="AJ2320">
        <v>0</v>
      </c>
      <c r="AK2320">
        <v>0</v>
      </c>
      <c r="AL2320">
        <v>0</v>
      </c>
    </row>
    <row r="2321" spans="1:38" hidden="1" x14ac:dyDescent="0.25">
      <c r="A2321">
        <v>6317</v>
      </c>
      <c r="B2321" t="s">
        <v>94</v>
      </c>
      <c r="C2321" t="s">
        <v>95</v>
      </c>
      <c r="D2321" t="s">
        <v>3165</v>
      </c>
      <c r="E2321" t="s">
        <v>3166</v>
      </c>
      <c r="F2321" t="s">
        <v>3165</v>
      </c>
      <c r="H2321" t="s">
        <v>5060</v>
      </c>
      <c r="I2321" t="s">
        <v>79</v>
      </c>
      <c r="J2321" t="s">
        <v>5061</v>
      </c>
      <c r="K2321">
        <v>804</v>
      </c>
      <c r="L2321">
        <v>804</v>
      </c>
      <c r="M2321">
        <v>0</v>
      </c>
      <c r="N2321">
        <v>0</v>
      </c>
      <c r="O2321">
        <v>0</v>
      </c>
      <c r="P2321">
        <v>2020.877</v>
      </c>
      <c r="Q2321">
        <v>2035.9880000000001</v>
      </c>
      <c r="R2321">
        <v>40000</v>
      </c>
      <c r="S2321">
        <v>604440</v>
      </c>
      <c r="T2321">
        <v>1301700</v>
      </c>
      <c r="U2321">
        <v>6340</v>
      </c>
      <c r="V2321">
        <v>1899800</v>
      </c>
      <c r="W2321">
        <v>1710612.75</v>
      </c>
      <c r="X2321">
        <v>0</v>
      </c>
      <c r="Y2321">
        <v>1710612.75</v>
      </c>
      <c r="Z2321">
        <v>9.9600000000000009</v>
      </c>
      <c r="AA2321">
        <v>11687343.789999999</v>
      </c>
      <c r="AB2321">
        <v>7885432.0999999996</v>
      </c>
      <c r="AC2321">
        <v>0.90039999999999998</v>
      </c>
      <c r="AD2321">
        <v>0.67469999999999997</v>
      </c>
      <c r="AE2321">
        <v>6.72</v>
      </c>
      <c r="AH2321">
        <v>0</v>
      </c>
      <c r="AI2321">
        <v>0</v>
      </c>
      <c r="AJ2321">
        <v>0</v>
      </c>
      <c r="AK2321">
        <v>0</v>
      </c>
      <c r="AL2321">
        <v>0</v>
      </c>
    </row>
    <row r="2322" spans="1:38" hidden="1" x14ac:dyDescent="0.25">
      <c r="A2322">
        <v>6319</v>
      </c>
      <c r="B2322" t="s">
        <v>94</v>
      </c>
      <c r="C2322" t="s">
        <v>95</v>
      </c>
      <c r="D2322" t="s">
        <v>3165</v>
      </c>
      <c r="E2322" t="s">
        <v>3166</v>
      </c>
      <c r="F2322" t="s">
        <v>3165</v>
      </c>
      <c r="H2322" t="s">
        <v>5062</v>
      </c>
      <c r="I2322" t="s">
        <v>378</v>
      </c>
      <c r="J2322" t="s">
        <v>5063</v>
      </c>
      <c r="K2322">
        <v>1378</v>
      </c>
      <c r="L2322">
        <v>1378</v>
      </c>
      <c r="M2322">
        <v>0</v>
      </c>
      <c r="N2322">
        <v>90</v>
      </c>
      <c r="O2322">
        <v>0</v>
      </c>
      <c r="P2322">
        <v>1207.9069999999999</v>
      </c>
      <c r="Q2322">
        <v>1222.0930000000001</v>
      </c>
      <c r="R2322">
        <v>40000</v>
      </c>
      <c r="S2322">
        <v>567440</v>
      </c>
      <c r="T2322">
        <v>662000</v>
      </c>
      <c r="U2322">
        <v>632000</v>
      </c>
      <c r="V2322">
        <v>597440</v>
      </c>
      <c r="W2322">
        <v>431415.5</v>
      </c>
      <c r="X2322">
        <v>125422.32799999999</v>
      </c>
      <c r="Y2322">
        <v>556837.82799999998</v>
      </c>
      <c r="Z2322">
        <v>6.8</v>
      </c>
      <c r="AA2322">
        <v>4934531.7699999996</v>
      </c>
      <c r="AB2322">
        <v>5005725.3679999998</v>
      </c>
      <c r="AC2322">
        <v>0.93200000000000005</v>
      </c>
      <c r="AD2322">
        <v>1.0144</v>
      </c>
      <c r="AE2322">
        <v>6.9</v>
      </c>
      <c r="AH2322">
        <v>0</v>
      </c>
      <c r="AI2322">
        <v>0</v>
      </c>
      <c r="AJ2322">
        <v>0</v>
      </c>
      <c r="AK2322">
        <v>813</v>
      </c>
      <c r="AL2322">
        <v>0</v>
      </c>
    </row>
    <row r="2323" spans="1:38" hidden="1" x14ac:dyDescent="0.25">
      <c r="A2323">
        <v>6320</v>
      </c>
      <c r="B2323" t="s">
        <v>94</v>
      </c>
      <c r="C2323" t="s">
        <v>95</v>
      </c>
      <c r="D2323" t="s">
        <v>3165</v>
      </c>
      <c r="E2323" t="s">
        <v>3166</v>
      </c>
      <c r="F2323" t="s">
        <v>3165</v>
      </c>
      <c r="H2323" t="s">
        <v>5064</v>
      </c>
      <c r="I2323" t="s">
        <v>378</v>
      </c>
      <c r="J2323" t="s">
        <v>5065</v>
      </c>
      <c r="K2323">
        <v>255</v>
      </c>
      <c r="L2323">
        <v>255</v>
      </c>
      <c r="M2323">
        <v>0</v>
      </c>
      <c r="N2323">
        <v>2</v>
      </c>
      <c r="O2323">
        <v>0</v>
      </c>
      <c r="P2323">
        <v>360.51299999999998</v>
      </c>
      <c r="Q2323">
        <v>370.608</v>
      </c>
      <c r="R2323">
        <v>20000</v>
      </c>
      <c r="S2323">
        <v>201900</v>
      </c>
      <c r="T2323">
        <v>0</v>
      </c>
      <c r="U2323">
        <v>113000</v>
      </c>
      <c r="V2323">
        <v>88900</v>
      </c>
      <c r="W2323">
        <v>77182</v>
      </c>
      <c r="X2323">
        <v>3085.42</v>
      </c>
      <c r="Y2323">
        <v>80267.42</v>
      </c>
      <c r="Z2323">
        <v>9.7100000000000009</v>
      </c>
      <c r="AA2323">
        <v>699951.74</v>
      </c>
      <c r="AB2323">
        <v>-348747.64399999997</v>
      </c>
      <c r="AC2323">
        <v>0.90290000000000004</v>
      </c>
      <c r="AD2323">
        <v>-0.49819999999999998</v>
      </c>
      <c r="AE2323">
        <v>-4.84</v>
      </c>
      <c r="AH2323">
        <v>0</v>
      </c>
      <c r="AI2323">
        <v>0</v>
      </c>
      <c r="AJ2323">
        <v>0</v>
      </c>
      <c r="AK2323">
        <v>20</v>
      </c>
      <c r="AL2323">
        <v>0</v>
      </c>
    </row>
    <row r="2324" spans="1:38" hidden="1" x14ac:dyDescent="0.25">
      <c r="A2324">
        <v>6322</v>
      </c>
      <c r="B2324" t="s">
        <v>94</v>
      </c>
      <c r="C2324" t="s">
        <v>95</v>
      </c>
      <c r="D2324" t="s">
        <v>3165</v>
      </c>
      <c r="E2324" t="s">
        <v>3166</v>
      </c>
      <c r="F2324" t="s">
        <v>3165</v>
      </c>
      <c r="H2324" t="s">
        <v>5066</v>
      </c>
      <c r="I2324" t="s">
        <v>43</v>
      </c>
      <c r="J2324" t="s">
        <v>5067</v>
      </c>
      <c r="K2324">
        <v>664</v>
      </c>
      <c r="L2324">
        <v>664</v>
      </c>
      <c r="M2324">
        <v>0</v>
      </c>
      <c r="N2324">
        <v>0</v>
      </c>
      <c r="O2324">
        <v>0</v>
      </c>
      <c r="P2324">
        <v>2956.3589999999999</v>
      </c>
      <c r="Q2324">
        <v>3025.855</v>
      </c>
      <c r="R2324">
        <v>20000</v>
      </c>
      <c r="S2324">
        <v>1389920</v>
      </c>
      <c r="T2324">
        <v>0</v>
      </c>
      <c r="U2324">
        <v>357840</v>
      </c>
      <c r="V2324">
        <v>1032080</v>
      </c>
      <c r="W2324">
        <v>930999.85</v>
      </c>
      <c r="X2324">
        <v>0</v>
      </c>
      <c r="Y2324">
        <v>930999.85</v>
      </c>
      <c r="Z2324">
        <v>9.7899999999999991</v>
      </c>
      <c r="AA2324">
        <v>3107380.92</v>
      </c>
      <c r="AB2324">
        <v>3169487.79</v>
      </c>
      <c r="AC2324">
        <v>0.90210000000000001</v>
      </c>
      <c r="AD2324">
        <v>1.02</v>
      </c>
      <c r="AE2324">
        <v>9.99</v>
      </c>
      <c r="AH2324">
        <v>0</v>
      </c>
      <c r="AI2324">
        <v>0</v>
      </c>
      <c r="AJ2324">
        <v>0</v>
      </c>
      <c r="AK2324">
        <v>0</v>
      </c>
      <c r="AL2324">
        <v>0</v>
      </c>
    </row>
    <row r="2325" spans="1:38" hidden="1" x14ac:dyDescent="0.25">
      <c r="A2325">
        <v>6324</v>
      </c>
      <c r="B2325" t="s">
        <v>94</v>
      </c>
      <c r="C2325" t="s">
        <v>95</v>
      </c>
      <c r="D2325" t="s">
        <v>3165</v>
      </c>
      <c r="E2325" t="s">
        <v>4260</v>
      </c>
      <c r="F2325" t="s">
        <v>3165</v>
      </c>
      <c r="H2325" t="s">
        <v>5068</v>
      </c>
      <c r="I2325" t="s">
        <v>43</v>
      </c>
      <c r="J2325" t="s">
        <v>5069</v>
      </c>
      <c r="K2325">
        <v>2307</v>
      </c>
      <c r="L2325">
        <v>2307</v>
      </c>
      <c r="M2325">
        <v>0</v>
      </c>
      <c r="N2325">
        <v>0</v>
      </c>
      <c r="O2325">
        <v>0</v>
      </c>
      <c r="P2325">
        <v>1199.452</v>
      </c>
      <c r="Q2325">
        <v>1225.165</v>
      </c>
      <c r="R2325">
        <v>10000</v>
      </c>
      <c r="S2325">
        <v>257130</v>
      </c>
      <c r="T2325">
        <v>0</v>
      </c>
      <c r="U2325">
        <v>42000</v>
      </c>
      <c r="V2325">
        <v>215130</v>
      </c>
      <c r="W2325">
        <v>193751.6</v>
      </c>
      <c r="X2325">
        <v>0</v>
      </c>
      <c r="Y2325">
        <v>193751.6</v>
      </c>
      <c r="Z2325">
        <v>9.94</v>
      </c>
      <c r="AA2325">
        <v>2059404.7</v>
      </c>
      <c r="AB2325">
        <v>1561465.34</v>
      </c>
      <c r="AC2325">
        <v>0.90059999999999996</v>
      </c>
      <c r="AD2325">
        <v>0.75819999999999999</v>
      </c>
      <c r="AE2325">
        <v>7.54</v>
      </c>
      <c r="AH2325">
        <v>0</v>
      </c>
      <c r="AI2325">
        <v>0</v>
      </c>
      <c r="AJ2325">
        <v>0</v>
      </c>
      <c r="AK2325">
        <v>0</v>
      </c>
      <c r="AL2325">
        <v>0</v>
      </c>
    </row>
    <row r="2326" spans="1:38" hidden="1" x14ac:dyDescent="0.25">
      <c r="A2326">
        <v>6325</v>
      </c>
      <c r="B2326" t="s">
        <v>94</v>
      </c>
      <c r="C2326" t="s">
        <v>95</v>
      </c>
      <c r="D2326" t="s">
        <v>3165</v>
      </c>
      <c r="E2326" t="s">
        <v>4260</v>
      </c>
      <c r="F2326" t="s">
        <v>3165</v>
      </c>
      <c r="H2326" t="s">
        <v>5070</v>
      </c>
      <c r="I2326" t="s">
        <v>57</v>
      </c>
      <c r="J2326" t="s">
        <v>5071</v>
      </c>
      <c r="K2326">
        <v>461</v>
      </c>
      <c r="L2326">
        <v>461</v>
      </c>
      <c r="M2326">
        <v>0</v>
      </c>
      <c r="N2326">
        <v>459</v>
      </c>
      <c r="O2326">
        <v>0</v>
      </c>
      <c r="P2326">
        <v>722.31299999999999</v>
      </c>
      <c r="Q2326">
        <v>747.29100000000005</v>
      </c>
      <c r="R2326">
        <v>20000</v>
      </c>
      <c r="S2326">
        <v>499560</v>
      </c>
      <c r="T2326">
        <v>0</v>
      </c>
      <c r="U2326">
        <v>0</v>
      </c>
      <c r="V2326">
        <v>499560</v>
      </c>
      <c r="W2326">
        <v>50</v>
      </c>
      <c r="X2326">
        <v>452051.853</v>
      </c>
      <c r="Y2326">
        <v>452101.853</v>
      </c>
      <c r="Z2326">
        <v>9.5</v>
      </c>
      <c r="AA2326">
        <v>2654005.19</v>
      </c>
      <c r="AB2326">
        <v>5307540.4970000004</v>
      </c>
      <c r="AC2326">
        <v>0.90500000000000003</v>
      </c>
      <c r="AD2326">
        <v>1.9998</v>
      </c>
      <c r="AE2326">
        <v>19</v>
      </c>
      <c r="AH2326">
        <v>0</v>
      </c>
      <c r="AI2326">
        <v>0</v>
      </c>
      <c r="AJ2326">
        <v>0</v>
      </c>
      <c r="AK2326">
        <v>4176.5</v>
      </c>
      <c r="AL2326">
        <v>0</v>
      </c>
    </row>
    <row r="2327" spans="1:38" hidden="1" x14ac:dyDescent="0.25">
      <c r="A2327">
        <v>6326</v>
      </c>
      <c r="B2327" t="s">
        <v>94</v>
      </c>
      <c r="C2327" t="s">
        <v>95</v>
      </c>
      <c r="D2327" t="s">
        <v>3165</v>
      </c>
      <c r="E2327" t="s">
        <v>4260</v>
      </c>
      <c r="F2327" t="s">
        <v>3165</v>
      </c>
      <c r="H2327" t="s">
        <v>5072</v>
      </c>
      <c r="I2327" t="s">
        <v>43</v>
      </c>
      <c r="J2327" t="s">
        <v>5073</v>
      </c>
      <c r="K2327">
        <v>2396</v>
      </c>
      <c r="L2327">
        <v>2396</v>
      </c>
      <c r="M2327">
        <v>0</v>
      </c>
      <c r="N2327">
        <v>1</v>
      </c>
      <c r="O2327">
        <v>0</v>
      </c>
      <c r="P2327">
        <v>620.16099999999994</v>
      </c>
      <c r="Q2327">
        <v>632.25800000000004</v>
      </c>
      <c r="R2327">
        <v>20000</v>
      </c>
      <c r="S2327">
        <v>241940</v>
      </c>
      <c r="T2327">
        <v>0</v>
      </c>
      <c r="U2327">
        <v>10000</v>
      </c>
      <c r="V2327">
        <v>231940</v>
      </c>
      <c r="W2327">
        <v>208253.5</v>
      </c>
      <c r="X2327">
        <v>1542.71</v>
      </c>
      <c r="Y2327">
        <v>209796.21</v>
      </c>
      <c r="Z2327">
        <v>9.5500000000000007</v>
      </c>
      <c r="AA2327">
        <v>2422012.17</v>
      </c>
      <c r="AB2327">
        <v>2131985.7680000002</v>
      </c>
      <c r="AC2327">
        <v>0.90449999999999997</v>
      </c>
      <c r="AD2327">
        <v>0.88029999999999997</v>
      </c>
      <c r="AE2327">
        <v>8.41</v>
      </c>
      <c r="AH2327">
        <v>0</v>
      </c>
      <c r="AI2327">
        <v>0</v>
      </c>
      <c r="AJ2327">
        <v>0</v>
      </c>
      <c r="AK2327">
        <v>10</v>
      </c>
      <c r="AL2327">
        <v>0</v>
      </c>
    </row>
    <row r="2328" spans="1:38" hidden="1" x14ac:dyDescent="0.25">
      <c r="A2328">
        <v>6329</v>
      </c>
      <c r="B2328" t="s">
        <v>94</v>
      </c>
      <c r="C2328" t="s">
        <v>95</v>
      </c>
      <c r="D2328" t="s">
        <v>3165</v>
      </c>
      <c r="E2328" t="s">
        <v>5074</v>
      </c>
      <c r="F2328" t="s">
        <v>3165</v>
      </c>
      <c r="H2328" t="s">
        <v>5075</v>
      </c>
      <c r="I2328" t="s">
        <v>57</v>
      </c>
      <c r="J2328" t="s">
        <v>5076</v>
      </c>
      <c r="K2328">
        <v>629</v>
      </c>
      <c r="L2328">
        <v>629</v>
      </c>
      <c r="M2328">
        <v>0</v>
      </c>
      <c r="N2328">
        <v>619</v>
      </c>
      <c r="O2328">
        <v>0</v>
      </c>
      <c r="P2328">
        <v>1076.271</v>
      </c>
      <c r="Q2328">
        <v>1116.5060000000001</v>
      </c>
      <c r="R2328">
        <v>20000</v>
      </c>
      <c r="S2328">
        <v>804700</v>
      </c>
      <c r="T2328">
        <v>455110</v>
      </c>
      <c r="U2328">
        <v>0</v>
      </c>
      <c r="V2328">
        <v>1259810</v>
      </c>
      <c r="W2328">
        <v>746</v>
      </c>
      <c r="X2328">
        <v>1139384.3910000001</v>
      </c>
      <c r="Y2328">
        <v>1140130.3910000001</v>
      </c>
      <c r="Z2328">
        <v>9.5</v>
      </c>
      <c r="AA2328">
        <v>6695321.8300000001</v>
      </c>
      <c r="AB2328">
        <v>13379404.01</v>
      </c>
      <c r="AC2328">
        <v>0.90500000000000003</v>
      </c>
      <c r="AD2328">
        <v>1.9983</v>
      </c>
      <c r="AE2328">
        <v>18.98</v>
      </c>
      <c r="AH2328">
        <v>0</v>
      </c>
      <c r="AI2328">
        <v>0</v>
      </c>
      <c r="AJ2328">
        <v>0</v>
      </c>
      <c r="AK2328">
        <v>5815.5</v>
      </c>
      <c r="AL2328">
        <v>0</v>
      </c>
    </row>
    <row r="2329" spans="1:38" hidden="1" x14ac:dyDescent="0.25">
      <c r="A2329">
        <v>6330</v>
      </c>
      <c r="B2329" t="s">
        <v>94</v>
      </c>
      <c r="C2329" t="s">
        <v>95</v>
      </c>
      <c r="D2329" t="s">
        <v>3165</v>
      </c>
      <c r="E2329" t="s">
        <v>5074</v>
      </c>
      <c r="F2329" t="s">
        <v>3165</v>
      </c>
      <c r="H2329" t="s">
        <v>5077</v>
      </c>
      <c r="I2329" t="s">
        <v>57</v>
      </c>
      <c r="J2329" t="s">
        <v>5078</v>
      </c>
      <c r="K2329">
        <v>386</v>
      </c>
      <c r="L2329">
        <v>386</v>
      </c>
      <c r="M2329">
        <v>0</v>
      </c>
      <c r="N2329">
        <v>384</v>
      </c>
      <c r="O2329">
        <v>0</v>
      </c>
      <c r="P2329">
        <v>537.73299999999995</v>
      </c>
      <c r="Q2329">
        <v>557.10400000000004</v>
      </c>
      <c r="R2329">
        <v>20000</v>
      </c>
      <c r="S2329">
        <v>387420</v>
      </c>
      <c r="T2329">
        <v>200000</v>
      </c>
      <c r="U2329">
        <v>0</v>
      </c>
      <c r="V2329">
        <v>587420</v>
      </c>
      <c r="W2329">
        <v>190</v>
      </c>
      <c r="X2329">
        <v>531426.05099999998</v>
      </c>
      <c r="Y2329">
        <v>531616.05099999998</v>
      </c>
      <c r="Z2329">
        <v>9.5</v>
      </c>
      <c r="AA2329">
        <v>3122964.81</v>
      </c>
      <c r="AB2329">
        <v>6241940.7750000004</v>
      </c>
      <c r="AC2329">
        <v>0.90500000000000003</v>
      </c>
      <c r="AD2329">
        <v>1.9986999999999999</v>
      </c>
      <c r="AE2329">
        <v>18.989999999999998</v>
      </c>
      <c r="AH2329">
        <v>0</v>
      </c>
      <c r="AI2329">
        <v>0</v>
      </c>
      <c r="AJ2329">
        <v>0</v>
      </c>
      <c r="AK2329">
        <v>3586.5</v>
      </c>
      <c r="AL2329">
        <v>0</v>
      </c>
    </row>
    <row r="2330" spans="1:38" hidden="1" x14ac:dyDescent="0.25">
      <c r="A2330">
        <v>6331</v>
      </c>
      <c r="B2330" t="s">
        <v>94</v>
      </c>
      <c r="C2330" t="s">
        <v>95</v>
      </c>
      <c r="D2330" t="s">
        <v>3165</v>
      </c>
      <c r="E2330" t="s">
        <v>5074</v>
      </c>
      <c r="F2330" t="s">
        <v>3165</v>
      </c>
      <c r="H2330" t="s">
        <v>5079</v>
      </c>
      <c r="I2330" t="s">
        <v>57</v>
      </c>
      <c r="J2330" t="s">
        <v>5080</v>
      </c>
      <c r="K2330">
        <v>394</v>
      </c>
      <c r="L2330">
        <v>394</v>
      </c>
      <c r="M2330">
        <v>0</v>
      </c>
      <c r="N2330">
        <v>391</v>
      </c>
      <c r="O2330">
        <v>0</v>
      </c>
      <c r="P2330">
        <v>728.02800000000002</v>
      </c>
      <c r="Q2330">
        <v>763.56899999999996</v>
      </c>
      <c r="R2330">
        <v>20000</v>
      </c>
      <c r="S2330">
        <v>710820</v>
      </c>
      <c r="T2330">
        <v>110000</v>
      </c>
      <c r="U2330">
        <v>0</v>
      </c>
      <c r="V2330">
        <v>820820</v>
      </c>
      <c r="W2330">
        <v>7</v>
      </c>
      <c r="X2330">
        <v>742835.01599999995</v>
      </c>
      <c r="Y2330">
        <v>742842.01599999995</v>
      </c>
      <c r="Z2330">
        <v>9.5</v>
      </c>
      <c r="AA2330">
        <v>4360768.34</v>
      </c>
      <c r="AB2330">
        <v>8724284.0150000006</v>
      </c>
      <c r="AC2330">
        <v>0.90500000000000003</v>
      </c>
      <c r="AD2330">
        <v>2.0005999999999999</v>
      </c>
      <c r="AE2330">
        <v>19.010000000000002</v>
      </c>
      <c r="AH2330">
        <v>0</v>
      </c>
      <c r="AI2330">
        <v>0</v>
      </c>
      <c r="AJ2330">
        <v>0</v>
      </c>
      <c r="AK2330">
        <v>3717</v>
      </c>
      <c r="AL2330">
        <v>0</v>
      </c>
    </row>
    <row r="2331" spans="1:38" hidden="1" x14ac:dyDescent="0.25">
      <c r="A2331">
        <v>6332</v>
      </c>
      <c r="B2331" t="s">
        <v>94</v>
      </c>
      <c r="C2331" t="s">
        <v>95</v>
      </c>
      <c r="D2331" t="s">
        <v>3165</v>
      </c>
      <c r="E2331" t="s">
        <v>5074</v>
      </c>
      <c r="F2331" t="s">
        <v>3165</v>
      </c>
      <c r="H2331" t="s">
        <v>5081</v>
      </c>
      <c r="I2331" t="s">
        <v>57</v>
      </c>
      <c r="J2331" t="s">
        <v>5082</v>
      </c>
      <c r="K2331">
        <v>284</v>
      </c>
      <c r="L2331">
        <v>284</v>
      </c>
      <c r="M2331">
        <v>0</v>
      </c>
      <c r="N2331">
        <v>276</v>
      </c>
      <c r="O2331">
        <v>0</v>
      </c>
      <c r="P2331">
        <v>659.14300000000003</v>
      </c>
      <c r="Q2331">
        <v>682.06100000000004</v>
      </c>
      <c r="R2331">
        <v>20000</v>
      </c>
      <c r="S2331">
        <v>458360</v>
      </c>
      <c r="T2331">
        <v>0</v>
      </c>
      <c r="U2331">
        <v>0</v>
      </c>
      <c r="V2331">
        <v>458360</v>
      </c>
      <c r="W2331">
        <v>77</v>
      </c>
      <c r="X2331">
        <v>414737.79300000001</v>
      </c>
      <c r="Y2331">
        <v>414814.79300000001</v>
      </c>
      <c r="Z2331">
        <v>9.5</v>
      </c>
      <c r="AA2331">
        <v>2435614.7799999998</v>
      </c>
      <c r="AB2331">
        <v>4869695.6689999998</v>
      </c>
      <c r="AC2331">
        <v>0.90500000000000003</v>
      </c>
      <c r="AD2331">
        <v>1.9994000000000001</v>
      </c>
      <c r="AE2331">
        <v>18.989999999999998</v>
      </c>
      <c r="AH2331">
        <v>0</v>
      </c>
      <c r="AI2331">
        <v>0</v>
      </c>
      <c r="AJ2331">
        <v>0</v>
      </c>
      <c r="AK2331">
        <v>2548.5</v>
      </c>
      <c r="AL2331">
        <v>0</v>
      </c>
    </row>
    <row r="2332" spans="1:38" hidden="1" x14ac:dyDescent="0.25">
      <c r="A2332">
        <v>6333</v>
      </c>
      <c r="B2332" t="s">
        <v>94</v>
      </c>
      <c r="C2332" t="s">
        <v>95</v>
      </c>
      <c r="D2332" t="s">
        <v>3165</v>
      </c>
      <c r="E2332" t="s">
        <v>5074</v>
      </c>
      <c r="F2332" t="s">
        <v>3165</v>
      </c>
      <c r="H2332" t="s">
        <v>5083</v>
      </c>
      <c r="I2332" t="s">
        <v>57</v>
      </c>
      <c r="J2332" t="s">
        <v>5084</v>
      </c>
      <c r="K2332">
        <v>485</v>
      </c>
      <c r="L2332">
        <v>485</v>
      </c>
      <c r="M2332">
        <v>0</v>
      </c>
      <c r="N2332">
        <v>483</v>
      </c>
      <c r="O2332">
        <v>0</v>
      </c>
      <c r="P2332">
        <v>1062.1079999999999</v>
      </c>
      <c r="Q2332">
        <v>1085.1759999999999</v>
      </c>
      <c r="R2332">
        <v>20000</v>
      </c>
      <c r="S2332">
        <v>461360</v>
      </c>
      <c r="T2332">
        <v>233000</v>
      </c>
      <c r="U2332">
        <v>0</v>
      </c>
      <c r="V2332">
        <v>694360</v>
      </c>
      <c r="W2332">
        <v>11</v>
      </c>
      <c r="X2332">
        <v>628383.47199999995</v>
      </c>
      <c r="Y2332">
        <v>628394.47199999995</v>
      </c>
      <c r="Z2332">
        <v>9.5</v>
      </c>
      <c r="AA2332">
        <v>3688804.67</v>
      </c>
      <c r="AB2332">
        <v>7377415.6579999998</v>
      </c>
      <c r="AC2332">
        <v>0.90500000000000003</v>
      </c>
      <c r="AD2332">
        <v>1.9999</v>
      </c>
      <c r="AE2332">
        <v>19</v>
      </c>
      <c r="AH2332">
        <v>0</v>
      </c>
      <c r="AI2332">
        <v>0</v>
      </c>
      <c r="AJ2332">
        <v>0</v>
      </c>
      <c r="AK2332">
        <v>4568.5</v>
      </c>
      <c r="AL2332">
        <v>0</v>
      </c>
    </row>
    <row r="2333" spans="1:38" hidden="1" x14ac:dyDescent="0.25">
      <c r="A2333">
        <v>6334</v>
      </c>
      <c r="B2333" t="s">
        <v>94</v>
      </c>
      <c r="C2333" t="s">
        <v>95</v>
      </c>
      <c r="D2333" t="s">
        <v>3165</v>
      </c>
      <c r="E2333" t="s">
        <v>5074</v>
      </c>
      <c r="F2333" t="s">
        <v>3165</v>
      </c>
      <c r="H2333" t="s">
        <v>5085</v>
      </c>
      <c r="I2333" t="s">
        <v>57</v>
      </c>
      <c r="J2333" t="s">
        <v>5086</v>
      </c>
      <c r="K2333">
        <v>414</v>
      </c>
      <c r="L2333">
        <v>414</v>
      </c>
      <c r="M2333">
        <v>0</v>
      </c>
      <c r="N2333">
        <v>404</v>
      </c>
      <c r="O2333">
        <v>0</v>
      </c>
      <c r="P2333">
        <v>741.51700000000005</v>
      </c>
      <c r="Q2333">
        <v>778.81899999999996</v>
      </c>
      <c r="R2333">
        <v>20000</v>
      </c>
      <c r="S2333">
        <v>746040</v>
      </c>
      <c r="T2333">
        <v>0</v>
      </c>
      <c r="U2333">
        <v>0</v>
      </c>
      <c r="V2333">
        <v>746040</v>
      </c>
      <c r="W2333">
        <v>296</v>
      </c>
      <c r="X2333">
        <v>674869.69799999997</v>
      </c>
      <c r="Y2333">
        <v>675165.69799999997</v>
      </c>
      <c r="Z2333">
        <v>9.5</v>
      </c>
      <c r="AA2333">
        <v>3964634.1</v>
      </c>
      <c r="AB2333">
        <v>7927993.3039999995</v>
      </c>
      <c r="AC2333">
        <v>0.90500000000000003</v>
      </c>
      <c r="AD2333">
        <v>1.9997</v>
      </c>
      <c r="AE2333">
        <v>19</v>
      </c>
      <c r="AH2333">
        <v>0</v>
      </c>
      <c r="AI2333">
        <v>0</v>
      </c>
      <c r="AJ2333">
        <v>0</v>
      </c>
      <c r="AK2333">
        <v>3812.5</v>
      </c>
      <c r="AL2333">
        <v>0</v>
      </c>
    </row>
    <row r="2334" spans="1:38" hidden="1" x14ac:dyDescent="0.25">
      <c r="A2334">
        <v>6335</v>
      </c>
      <c r="B2334" t="s">
        <v>94</v>
      </c>
      <c r="C2334" t="s">
        <v>95</v>
      </c>
      <c r="D2334" t="s">
        <v>3165</v>
      </c>
      <c r="E2334" t="s">
        <v>5074</v>
      </c>
      <c r="F2334" t="s">
        <v>3165</v>
      </c>
      <c r="H2334" t="s">
        <v>5087</v>
      </c>
      <c r="I2334" t="s">
        <v>57</v>
      </c>
      <c r="J2334" t="s">
        <v>5088</v>
      </c>
      <c r="K2334">
        <v>305</v>
      </c>
      <c r="L2334">
        <v>305</v>
      </c>
      <c r="M2334">
        <v>0</v>
      </c>
      <c r="N2334">
        <v>302</v>
      </c>
      <c r="O2334">
        <v>0</v>
      </c>
      <c r="P2334">
        <v>738.10500000000002</v>
      </c>
      <c r="Q2334">
        <v>760.18799999999999</v>
      </c>
      <c r="R2334">
        <v>20000</v>
      </c>
      <c r="S2334">
        <v>441660</v>
      </c>
      <c r="T2334">
        <v>0</v>
      </c>
      <c r="U2334">
        <v>0</v>
      </c>
      <c r="V2334">
        <v>441660</v>
      </c>
      <c r="W2334">
        <v>42</v>
      </c>
      <c r="X2334">
        <v>399659.32299999997</v>
      </c>
      <c r="Y2334">
        <v>399701.32299999997</v>
      </c>
      <c r="Z2334">
        <v>9.5</v>
      </c>
      <c r="AA2334">
        <v>2346766.96</v>
      </c>
      <c r="AB2334">
        <v>4692541.1160000004</v>
      </c>
      <c r="AC2334">
        <v>0.90500000000000003</v>
      </c>
      <c r="AD2334">
        <v>1.9996</v>
      </c>
      <c r="AE2334">
        <v>19</v>
      </c>
      <c r="AH2334">
        <v>0</v>
      </c>
      <c r="AI2334">
        <v>0</v>
      </c>
      <c r="AJ2334">
        <v>0</v>
      </c>
      <c r="AK2334">
        <v>2704</v>
      </c>
      <c r="AL2334">
        <v>0</v>
      </c>
    </row>
    <row r="2335" spans="1:38" hidden="1" x14ac:dyDescent="0.25">
      <c r="A2335">
        <v>6336</v>
      </c>
      <c r="B2335" t="s">
        <v>94</v>
      </c>
      <c r="C2335" t="s">
        <v>95</v>
      </c>
      <c r="D2335" t="s">
        <v>3165</v>
      </c>
      <c r="E2335" t="s">
        <v>5074</v>
      </c>
      <c r="F2335" t="s">
        <v>3165</v>
      </c>
      <c r="H2335" t="s">
        <v>5089</v>
      </c>
      <c r="I2335" t="s">
        <v>43</v>
      </c>
      <c r="J2335" t="s">
        <v>5090</v>
      </c>
      <c r="K2335">
        <v>4965</v>
      </c>
      <c r="L2335">
        <v>4965</v>
      </c>
      <c r="M2335">
        <v>0</v>
      </c>
      <c r="N2335">
        <v>0</v>
      </c>
      <c r="O2335">
        <v>0</v>
      </c>
      <c r="P2335">
        <v>886.12400000000002</v>
      </c>
      <c r="Q2335">
        <v>912.34100000000001</v>
      </c>
      <c r="R2335">
        <v>20000</v>
      </c>
      <c r="S2335">
        <v>524340</v>
      </c>
      <c r="T2335">
        <v>0</v>
      </c>
      <c r="U2335">
        <v>128000</v>
      </c>
      <c r="V2335">
        <v>396340</v>
      </c>
      <c r="W2335">
        <v>360456.44</v>
      </c>
      <c r="X2335">
        <v>0</v>
      </c>
      <c r="Y2335">
        <v>360456.44</v>
      </c>
      <c r="Z2335">
        <v>9.0500000000000007</v>
      </c>
      <c r="AA2335">
        <v>3599944.59</v>
      </c>
      <c r="AB2335">
        <v>2816607.9</v>
      </c>
      <c r="AC2335">
        <v>0.90949999999999998</v>
      </c>
      <c r="AD2335">
        <v>0.78239999999999998</v>
      </c>
      <c r="AE2335">
        <v>7.08</v>
      </c>
      <c r="AH2335">
        <v>0</v>
      </c>
      <c r="AI2335">
        <v>0</v>
      </c>
      <c r="AJ2335">
        <v>0</v>
      </c>
      <c r="AK2335">
        <v>0</v>
      </c>
      <c r="AL2335">
        <v>0</v>
      </c>
    </row>
    <row r="2336" spans="1:38" hidden="1" x14ac:dyDescent="0.25">
      <c r="A2336">
        <v>6337</v>
      </c>
      <c r="B2336" t="s">
        <v>94</v>
      </c>
      <c r="C2336" t="s">
        <v>95</v>
      </c>
      <c r="D2336" t="s">
        <v>3165</v>
      </c>
      <c r="E2336" t="s">
        <v>5074</v>
      </c>
      <c r="F2336" t="s">
        <v>3165</v>
      </c>
      <c r="H2336" t="s">
        <v>5091</v>
      </c>
      <c r="I2336" t="s">
        <v>62</v>
      </c>
      <c r="J2336" t="s">
        <v>5092</v>
      </c>
      <c r="K2336">
        <v>1</v>
      </c>
      <c r="L2336">
        <v>1</v>
      </c>
      <c r="M2336">
        <v>0</v>
      </c>
      <c r="N2336">
        <v>0</v>
      </c>
      <c r="O2336">
        <v>0</v>
      </c>
      <c r="P2336">
        <v>469.61900000000003</v>
      </c>
      <c r="Q2336">
        <v>492.39600000000002</v>
      </c>
      <c r="R2336">
        <v>20000</v>
      </c>
      <c r="S2336">
        <v>455540</v>
      </c>
      <c r="T2336">
        <v>0</v>
      </c>
      <c r="U2336">
        <v>455110</v>
      </c>
      <c r="V2336">
        <v>430</v>
      </c>
      <c r="W2336">
        <v>392</v>
      </c>
      <c r="X2336">
        <v>0</v>
      </c>
      <c r="Y2336">
        <v>392</v>
      </c>
      <c r="Z2336">
        <v>8.84</v>
      </c>
      <c r="AA2336">
        <v>723414</v>
      </c>
      <c r="AB2336">
        <v>0</v>
      </c>
      <c r="AC2336">
        <v>0.91159999999999997</v>
      </c>
      <c r="AD2336">
        <v>0</v>
      </c>
      <c r="AE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</row>
    <row r="2337" spans="1:38" hidden="1" x14ac:dyDescent="0.25">
      <c r="A2337">
        <v>6338</v>
      </c>
      <c r="B2337" t="s">
        <v>94</v>
      </c>
      <c r="C2337" t="s">
        <v>95</v>
      </c>
      <c r="D2337" t="s">
        <v>3165</v>
      </c>
      <c r="E2337" t="s">
        <v>5074</v>
      </c>
      <c r="F2337" t="s">
        <v>3165</v>
      </c>
      <c r="H2337" t="s">
        <v>5093</v>
      </c>
      <c r="I2337" t="s">
        <v>43</v>
      </c>
      <c r="J2337" t="s">
        <v>5094</v>
      </c>
      <c r="K2337">
        <v>1449</v>
      </c>
      <c r="L2337">
        <v>1449</v>
      </c>
      <c r="M2337">
        <v>0</v>
      </c>
      <c r="N2337">
        <v>0</v>
      </c>
      <c r="O2337">
        <v>0</v>
      </c>
      <c r="P2337">
        <v>520.86500000000001</v>
      </c>
      <c r="Q2337">
        <v>532.38400000000001</v>
      </c>
      <c r="R2337">
        <v>20000</v>
      </c>
      <c r="S2337">
        <v>230380</v>
      </c>
      <c r="T2337">
        <v>0</v>
      </c>
      <c r="U2337">
        <v>75000</v>
      </c>
      <c r="V2337">
        <v>155380</v>
      </c>
      <c r="W2337">
        <v>140702</v>
      </c>
      <c r="X2337">
        <v>0</v>
      </c>
      <c r="Y2337">
        <v>140702</v>
      </c>
      <c r="Z2337">
        <v>9.4499999999999993</v>
      </c>
      <c r="AA2337">
        <v>1312698.18</v>
      </c>
      <c r="AB2337">
        <v>965121.18</v>
      </c>
      <c r="AC2337">
        <v>0.90549999999999997</v>
      </c>
      <c r="AD2337">
        <v>0.73519999999999996</v>
      </c>
      <c r="AE2337">
        <v>6.95</v>
      </c>
      <c r="AH2337">
        <v>0</v>
      </c>
      <c r="AI2337">
        <v>0</v>
      </c>
      <c r="AJ2337">
        <v>0</v>
      </c>
      <c r="AK2337">
        <v>0</v>
      </c>
      <c r="AL2337">
        <v>0</v>
      </c>
    </row>
    <row r="2338" spans="1:38" hidden="1" x14ac:dyDescent="0.25">
      <c r="A2338">
        <v>6339</v>
      </c>
      <c r="B2338" t="s">
        <v>94</v>
      </c>
      <c r="C2338" t="s">
        <v>95</v>
      </c>
      <c r="D2338" t="s">
        <v>3165</v>
      </c>
      <c r="E2338" t="s">
        <v>5074</v>
      </c>
      <c r="F2338" t="s">
        <v>3165</v>
      </c>
      <c r="H2338" t="s">
        <v>5095</v>
      </c>
      <c r="I2338" t="s">
        <v>43</v>
      </c>
      <c r="J2338" t="s">
        <v>5096</v>
      </c>
      <c r="K2338">
        <v>895</v>
      </c>
      <c r="L2338">
        <v>895</v>
      </c>
      <c r="M2338">
        <v>0</v>
      </c>
      <c r="N2338">
        <v>0</v>
      </c>
      <c r="O2338">
        <v>0</v>
      </c>
      <c r="P2338">
        <v>382.43900000000002</v>
      </c>
      <c r="Q2338">
        <v>388.48599999999999</v>
      </c>
      <c r="R2338">
        <v>20000</v>
      </c>
      <c r="S2338">
        <v>120940</v>
      </c>
      <c r="T2338">
        <v>0</v>
      </c>
      <c r="U2338">
        <v>0</v>
      </c>
      <c r="V2338">
        <v>120940</v>
      </c>
      <c r="W2338">
        <v>115846</v>
      </c>
      <c r="X2338">
        <v>0</v>
      </c>
      <c r="Y2338">
        <v>115846</v>
      </c>
      <c r="Z2338">
        <v>4.21</v>
      </c>
      <c r="AA2338">
        <v>1165089.9099999999</v>
      </c>
      <c r="AB2338">
        <v>865943.55</v>
      </c>
      <c r="AC2338">
        <v>0.95789999999999997</v>
      </c>
      <c r="AD2338">
        <v>0.74319999999999997</v>
      </c>
      <c r="AE2338">
        <v>3.13</v>
      </c>
      <c r="AH2338">
        <v>0</v>
      </c>
      <c r="AI2338">
        <v>0</v>
      </c>
      <c r="AJ2338">
        <v>0</v>
      </c>
      <c r="AK2338">
        <v>0</v>
      </c>
      <c r="AL2338">
        <v>0</v>
      </c>
    </row>
    <row r="2339" spans="1:38" hidden="1" x14ac:dyDescent="0.25">
      <c r="A2339">
        <v>6340</v>
      </c>
      <c r="B2339" t="s">
        <v>94</v>
      </c>
      <c r="C2339" t="s">
        <v>95</v>
      </c>
      <c r="D2339" t="s">
        <v>3165</v>
      </c>
      <c r="E2339" t="s">
        <v>5074</v>
      </c>
      <c r="F2339" t="s">
        <v>3165</v>
      </c>
      <c r="H2339" t="s">
        <v>5097</v>
      </c>
      <c r="I2339" t="s">
        <v>43</v>
      </c>
      <c r="J2339" t="s">
        <v>5098</v>
      </c>
      <c r="K2339">
        <v>1629</v>
      </c>
      <c r="L2339">
        <v>1629</v>
      </c>
      <c r="M2339">
        <v>0</v>
      </c>
      <c r="N2339">
        <v>0</v>
      </c>
      <c r="O2339">
        <v>0</v>
      </c>
      <c r="P2339">
        <v>878.70899999999995</v>
      </c>
      <c r="Q2339">
        <v>915.87900000000002</v>
      </c>
      <c r="R2339">
        <v>10000</v>
      </c>
      <c r="S2339">
        <v>371700</v>
      </c>
      <c r="T2339">
        <v>0</v>
      </c>
      <c r="U2339">
        <v>200000</v>
      </c>
      <c r="V2339">
        <v>171700</v>
      </c>
      <c r="W2339">
        <v>155426.4</v>
      </c>
      <c r="X2339">
        <v>0</v>
      </c>
      <c r="Y2339">
        <v>155426.4</v>
      </c>
      <c r="Z2339">
        <v>9.48</v>
      </c>
      <c r="AA2339">
        <v>1635963.79</v>
      </c>
      <c r="AB2339">
        <v>1482263.78</v>
      </c>
      <c r="AC2339">
        <v>0.9052</v>
      </c>
      <c r="AD2339">
        <v>0.90600000000000003</v>
      </c>
      <c r="AE2339">
        <v>8.59</v>
      </c>
      <c r="AH2339">
        <v>0</v>
      </c>
      <c r="AI2339">
        <v>0</v>
      </c>
      <c r="AJ2339">
        <v>0</v>
      </c>
      <c r="AK2339">
        <v>0</v>
      </c>
      <c r="AL2339">
        <v>0</v>
      </c>
    </row>
    <row r="2340" spans="1:38" hidden="1" x14ac:dyDescent="0.25">
      <c r="A2340">
        <v>6354</v>
      </c>
      <c r="B2340" t="s">
        <v>94</v>
      </c>
      <c r="C2340" t="s">
        <v>95</v>
      </c>
      <c r="D2340" t="s">
        <v>151</v>
      </c>
      <c r="E2340" t="s">
        <v>152</v>
      </c>
      <c r="F2340" t="s">
        <v>151</v>
      </c>
      <c r="H2340" t="s">
        <v>3075</v>
      </c>
      <c r="I2340" t="s">
        <v>62</v>
      </c>
      <c r="J2340" t="s">
        <v>5099</v>
      </c>
      <c r="K2340">
        <v>4</v>
      </c>
      <c r="L2340">
        <v>4</v>
      </c>
      <c r="M2340">
        <v>0</v>
      </c>
      <c r="N2340">
        <v>0</v>
      </c>
      <c r="O2340">
        <v>0</v>
      </c>
      <c r="P2340">
        <v>511.58699999999999</v>
      </c>
      <c r="Q2340">
        <v>518.41600000000005</v>
      </c>
      <c r="R2340">
        <v>20000</v>
      </c>
      <c r="S2340">
        <v>136580</v>
      </c>
      <c r="T2340">
        <v>10000</v>
      </c>
      <c r="U2340">
        <v>0</v>
      </c>
      <c r="V2340">
        <v>146580</v>
      </c>
      <c r="W2340">
        <v>136022</v>
      </c>
      <c r="X2340">
        <v>0</v>
      </c>
      <c r="Y2340">
        <v>136022</v>
      </c>
      <c r="Z2340">
        <v>7.2</v>
      </c>
      <c r="AA2340">
        <v>1762883</v>
      </c>
      <c r="AB2340">
        <v>3346531</v>
      </c>
      <c r="AC2340">
        <v>0.92800000000000005</v>
      </c>
      <c r="AD2340">
        <v>1.8983000000000001</v>
      </c>
      <c r="AE2340">
        <v>13.67</v>
      </c>
      <c r="AH2340">
        <v>0</v>
      </c>
      <c r="AI2340">
        <v>0</v>
      </c>
      <c r="AJ2340">
        <v>0</v>
      </c>
      <c r="AK2340">
        <v>0</v>
      </c>
      <c r="AL2340">
        <v>0</v>
      </c>
    </row>
    <row r="2341" spans="1:38" hidden="1" x14ac:dyDescent="0.25">
      <c r="A2341">
        <v>6370</v>
      </c>
      <c r="B2341" t="s">
        <v>94</v>
      </c>
      <c r="C2341" t="s">
        <v>95</v>
      </c>
      <c r="D2341" t="s">
        <v>151</v>
      </c>
      <c r="E2341" t="s">
        <v>640</v>
      </c>
      <c r="F2341" t="s">
        <v>151</v>
      </c>
      <c r="H2341" t="s">
        <v>5100</v>
      </c>
      <c r="I2341" t="s">
        <v>43</v>
      </c>
      <c r="J2341" t="s">
        <v>5101</v>
      </c>
      <c r="K2341">
        <v>3141</v>
      </c>
      <c r="L2341">
        <v>3141</v>
      </c>
      <c r="M2341">
        <v>0</v>
      </c>
      <c r="N2341">
        <v>0</v>
      </c>
      <c r="O2341">
        <v>0</v>
      </c>
      <c r="P2341">
        <v>1033.7550000000001</v>
      </c>
      <c r="Q2341">
        <v>1056.259</v>
      </c>
      <c r="R2341">
        <v>20000</v>
      </c>
      <c r="S2341">
        <v>450080</v>
      </c>
      <c r="T2341">
        <v>0</v>
      </c>
      <c r="U2341">
        <v>58000</v>
      </c>
      <c r="V2341">
        <v>392080</v>
      </c>
      <c r="W2341">
        <v>353611.88</v>
      </c>
      <c r="X2341">
        <v>0</v>
      </c>
      <c r="Y2341">
        <v>353611.88</v>
      </c>
      <c r="Z2341">
        <v>9.81</v>
      </c>
      <c r="AA2341">
        <v>3541622.47</v>
      </c>
      <c r="AB2341">
        <v>3618204.22</v>
      </c>
      <c r="AC2341">
        <v>0.90190000000000003</v>
      </c>
      <c r="AD2341">
        <v>1.0216000000000001</v>
      </c>
      <c r="AE2341">
        <v>10.02</v>
      </c>
      <c r="AH2341">
        <v>0</v>
      </c>
      <c r="AI2341">
        <v>0</v>
      </c>
      <c r="AJ2341">
        <v>0</v>
      </c>
      <c r="AK2341">
        <v>0</v>
      </c>
      <c r="AL2341">
        <v>0</v>
      </c>
    </row>
    <row r="2342" spans="1:38" hidden="1" x14ac:dyDescent="0.25">
      <c r="A2342">
        <v>6375</v>
      </c>
      <c r="B2342" t="s">
        <v>94</v>
      </c>
      <c r="C2342" t="s">
        <v>95</v>
      </c>
      <c r="D2342" t="s">
        <v>151</v>
      </c>
      <c r="E2342" t="s">
        <v>640</v>
      </c>
      <c r="F2342" t="s">
        <v>151</v>
      </c>
      <c r="H2342" t="s">
        <v>5102</v>
      </c>
      <c r="I2342" t="s">
        <v>57</v>
      </c>
      <c r="J2342" t="s">
        <v>5103</v>
      </c>
      <c r="K2342">
        <v>5</v>
      </c>
      <c r="L2342">
        <v>5</v>
      </c>
      <c r="M2342">
        <v>0</v>
      </c>
      <c r="N2342">
        <v>4</v>
      </c>
      <c r="O2342">
        <v>0</v>
      </c>
      <c r="P2342">
        <v>394.54899999999998</v>
      </c>
      <c r="Q2342">
        <v>405.08499999999998</v>
      </c>
      <c r="R2342">
        <v>40000</v>
      </c>
      <c r="S2342">
        <v>421440</v>
      </c>
      <c r="T2342">
        <v>0</v>
      </c>
      <c r="U2342">
        <v>0</v>
      </c>
      <c r="V2342">
        <v>421440</v>
      </c>
      <c r="W2342">
        <v>18</v>
      </c>
      <c r="X2342">
        <v>8000</v>
      </c>
      <c r="Y2342">
        <v>8018</v>
      </c>
      <c r="Z2342">
        <v>98.1</v>
      </c>
      <c r="AA2342">
        <v>47199.72</v>
      </c>
      <c r="AB2342">
        <v>94159.72</v>
      </c>
      <c r="AC2342">
        <v>1.9E-2</v>
      </c>
      <c r="AD2342">
        <v>1.9948999999999999</v>
      </c>
      <c r="AE2342">
        <v>195.7</v>
      </c>
      <c r="AH2342">
        <v>0</v>
      </c>
      <c r="AI2342">
        <v>0</v>
      </c>
      <c r="AJ2342">
        <v>0</v>
      </c>
      <c r="AK2342">
        <v>40</v>
      </c>
      <c r="AL2342">
        <v>0</v>
      </c>
    </row>
    <row r="2343" spans="1:38" hidden="1" x14ac:dyDescent="0.25">
      <c r="A2343">
        <v>6398</v>
      </c>
      <c r="B2343" t="s">
        <v>94</v>
      </c>
      <c r="C2343" t="s">
        <v>95</v>
      </c>
      <c r="D2343" t="s">
        <v>331</v>
      </c>
      <c r="E2343" t="s">
        <v>509</v>
      </c>
      <c r="F2343" t="s">
        <v>331</v>
      </c>
      <c r="H2343" t="s">
        <v>5104</v>
      </c>
      <c r="I2343" t="s">
        <v>43</v>
      </c>
      <c r="J2343" t="s">
        <v>5105</v>
      </c>
      <c r="K2343">
        <v>924</v>
      </c>
      <c r="L2343">
        <v>924</v>
      </c>
      <c r="M2343">
        <v>0</v>
      </c>
      <c r="N2343">
        <v>0</v>
      </c>
      <c r="O2343">
        <v>0</v>
      </c>
      <c r="P2343">
        <v>513.41700000000003</v>
      </c>
      <c r="Q2343">
        <v>528.74800000000005</v>
      </c>
      <c r="R2343">
        <v>10000</v>
      </c>
      <c r="S2343">
        <v>153310</v>
      </c>
      <c r="T2343">
        <v>0</v>
      </c>
      <c r="U2343">
        <v>28000</v>
      </c>
      <c r="V2343">
        <v>125310</v>
      </c>
      <c r="W2343">
        <v>110021.3</v>
      </c>
      <c r="X2343">
        <v>0</v>
      </c>
      <c r="Y2343">
        <v>110021.3</v>
      </c>
      <c r="Z2343">
        <v>12.2</v>
      </c>
      <c r="AA2343">
        <v>1079030.03</v>
      </c>
      <c r="AB2343">
        <v>563355.03</v>
      </c>
      <c r="AC2343">
        <v>0.878</v>
      </c>
      <c r="AD2343">
        <v>0.52210000000000001</v>
      </c>
      <c r="AE2343">
        <v>6.37</v>
      </c>
      <c r="AH2343">
        <v>0</v>
      </c>
      <c r="AI2343">
        <v>0</v>
      </c>
      <c r="AJ2343">
        <v>0</v>
      </c>
      <c r="AK2343">
        <v>0</v>
      </c>
      <c r="AL2343">
        <v>0</v>
      </c>
    </row>
    <row r="2344" spans="1:38" hidden="1" x14ac:dyDescent="0.25">
      <c r="A2344">
        <v>6406</v>
      </c>
      <c r="B2344" t="s">
        <v>94</v>
      </c>
      <c r="C2344" t="s">
        <v>95</v>
      </c>
      <c r="D2344" t="s">
        <v>331</v>
      </c>
      <c r="E2344" t="s">
        <v>509</v>
      </c>
      <c r="F2344" t="s">
        <v>331</v>
      </c>
      <c r="H2344" t="s">
        <v>5106</v>
      </c>
      <c r="I2344" t="s">
        <v>57</v>
      </c>
      <c r="J2344" t="s">
        <v>5107</v>
      </c>
      <c r="K2344">
        <v>308</v>
      </c>
      <c r="L2344">
        <v>308</v>
      </c>
      <c r="M2344">
        <v>0</v>
      </c>
      <c r="N2344">
        <v>308</v>
      </c>
      <c r="O2344">
        <v>0</v>
      </c>
      <c r="P2344">
        <v>430.65699999999998</v>
      </c>
      <c r="Q2344">
        <v>445.90800000000002</v>
      </c>
      <c r="R2344">
        <v>40000</v>
      </c>
      <c r="S2344">
        <v>610040</v>
      </c>
      <c r="T2344">
        <v>0</v>
      </c>
      <c r="U2344">
        <v>0</v>
      </c>
      <c r="V2344">
        <v>610040</v>
      </c>
      <c r="W2344">
        <v>0</v>
      </c>
      <c r="X2344">
        <v>552084.78599999996</v>
      </c>
      <c r="Y2344">
        <v>552084.78599999996</v>
      </c>
      <c r="Z2344">
        <v>9.5</v>
      </c>
      <c r="AA2344">
        <v>3240738.7</v>
      </c>
      <c r="AB2344">
        <v>6481476.3389999997</v>
      </c>
      <c r="AC2344">
        <v>0.90500000000000003</v>
      </c>
      <c r="AD2344">
        <v>2</v>
      </c>
      <c r="AE2344">
        <v>19</v>
      </c>
      <c r="AH2344">
        <v>0</v>
      </c>
      <c r="AI2344">
        <v>0</v>
      </c>
      <c r="AJ2344">
        <v>0</v>
      </c>
      <c r="AK2344">
        <v>2878.5</v>
      </c>
      <c r="AL2344">
        <v>0</v>
      </c>
    </row>
    <row r="2345" spans="1:38" hidden="1" x14ac:dyDescent="0.25">
      <c r="A2345">
        <v>6421</v>
      </c>
      <c r="B2345" t="s">
        <v>94</v>
      </c>
      <c r="C2345" t="s">
        <v>95</v>
      </c>
      <c r="D2345" t="s">
        <v>331</v>
      </c>
      <c r="E2345" t="s">
        <v>992</v>
      </c>
      <c r="F2345" t="s">
        <v>331</v>
      </c>
      <c r="H2345" t="s">
        <v>5108</v>
      </c>
      <c r="I2345" t="s">
        <v>43</v>
      </c>
      <c r="J2345" t="s">
        <v>5109</v>
      </c>
      <c r="K2345">
        <v>1647</v>
      </c>
      <c r="L2345">
        <v>1647</v>
      </c>
      <c r="M2345">
        <v>0</v>
      </c>
      <c r="N2345">
        <v>0</v>
      </c>
      <c r="O2345">
        <v>0</v>
      </c>
      <c r="P2345">
        <v>465.53399999999999</v>
      </c>
      <c r="Q2345">
        <v>474.36700000000002</v>
      </c>
      <c r="R2345">
        <v>20000</v>
      </c>
      <c r="S2345">
        <v>176660</v>
      </c>
      <c r="T2345">
        <v>0</v>
      </c>
      <c r="U2345">
        <v>5000</v>
      </c>
      <c r="V2345">
        <v>171660</v>
      </c>
      <c r="W2345">
        <v>149447.79999999999</v>
      </c>
      <c r="X2345">
        <v>0</v>
      </c>
      <c r="Y2345">
        <v>149447.79999999999</v>
      </c>
      <c r="Z2345">
        <v>12.94</v>
      </c>
      <c r="AA2345">
        <v>1439932.3</v>
      </c>
      <c r="AB2345">
        <v>941802.57</v>
      </c>
      <c r="AC2345">
        <v>0.87060000000000004</v>
      </c>
      <c r="AD2345">
        <v>0.65410000000000001</v>
      </c>
      <c r="AE2345">
        <v>8.4600000000000009</v>
      </c>
      <c r="AH2345">
        <v>0</v>
      </c>
      <c r="AI2345">
        <v>0</v>
      </c>
      <c r="AJ2345">
        <v>0</v>
      </c>
      <c r="AK2345">
        <v>0</v>
      </c>
      <c r="AL2345">
        <v>0</v>
      </c>
    </row>
    <row r="2346" spans="1:38" hidden="1" x14ac:dyDescent="0.25">
      <c r="A2346">
        <v>6422</v>
      </c>
      <c r="B2346" t="s">
        <v>94</v>
      </c>
      <c r="C2346" t="s">
        <v>166</v>
      </c>
      <c r="D2346" t="s">
        <v>166</v>
      </c>
      <c r="E2346" t="s">
        <v>818</v>
      </c>
      <c r="F2346" t="s">
        <v>166</v>
      </c>
      <c r="H2346" t="s">
        <v>5110</v>
      </c>
      <c r="I2346" t="s">
        <v>57</v>
      </c>
      <c r="J2346" t="s">
        <v>5111</v>
      </c>
      <c r="K2346">
        <v>203</v>
      </c>
      <c r="L2346">
        <v>203</v>
      </c>
      <c r="M2346">
        <v>0</v>
      </c>
      <c r="N2346">
        <v>202</v>
      </c>
      <c r="O2346">
        <v>0</v>
      </c>
      <c r="P2346">
        <v>143.85900000000001</v>
      </c>
      <c r="Q2346">
        <v>146.94499999999999</v>
      </c>
      <c r="R2346">
        <v>40000</v>
      </c>
      <c r="S2346">
        <v>123440</v>
      </c>
      <c r="T2346">
        <v>250000</v>
      </c>
      <c r="U2346">
        <v>0</v>
      </c>
      <c r="V2346">
        <v>373440</v>
      </c>
      <c r="W2346">
        <v>30</v>
      </c>
      <c r="X2346">
        <v>337932.83799999999</v>
      </c>
      <c r="Y2346">
        <v>337962.83799999999</v>
      </c>
      <c r="Z2346">
        <v>9.5</v>
      </c>
      <c r="AA2346">
        <v>1967095.05</v>
      </c>
      <c r="AB2346">
        <v>1967089.05</v>
      </c>
      <c r="AC2346">
        <v>0.90500000000000003</v>
      </c>
      <c r="AD2346">
        <v>1</v>
      </c>
      <c r="AE2346">
        <v>9.5</v>
      </c>
      <c r="AH2346">
        <v>0</v>
      </c>
      <c r="AI2346">
        <v>0</v>
      </c>
      <c r="AJ2346">
        <v>0</v>
      </c>
      <c r="AK2346">
        <v>1903</v>
      </c>
      <c r="AL2346">
        <v>0</v>
      </c>
    </row>
    <row r="2347" spans="1:38" hidden="1" x14ac:dyDescent="0.25">
      <c r="A2347">
        <v>6426</v>
      </c>
      <c r="B2347" t="s">
        <v>94</v>
      </c>
      <c r="C2347" t="s">
        <v>95</v>
      </c>
      <c r="D2347" t="s">
        <v>238</v>
      </c>
      <c r="E2347" t="s">
        <v>727</v>
      </c>
      <c r="F2347" t="s">
        <v>238</v>
      </c>
      <c r="H2347" t="s">
        <v>5112</v>
      </c>
      <c r="I2347" t="s">
        <v>57</v>
      </c>
      <c r="J2347" t="s">
        <v>5113</v>
      </c>
      <c r="K2347">
        <v>704</v>
      </c>
      <c r="L2347">
        <v>704</v>
      </c>
      <c r="M2347">
        <v>0</v>
      </c>
      <c r="N2347">
        <v>456</v>
      </c>
      <c r="O2347">
        <v>0</v>
      </c>
      <c r="P2347">
        <v>694.59299999999996</v>
      </c>
      <c r="Q2347">
        <v>717.99300000000005</v>
      </c>
      <c r="R2347">
        <v>30000</v>
      </c>
      <c r="S2347">
        <v>702000</v>
      </c>
      <c r="T2347">
        <v>0</v>
      </c>
      <c r="U2347">
        <v>0</v>
      </c>
      <c r="V2347">
        <v>702000</v>
      </c>
      <c r="W2347">
        <v>7810</v>
      </c>
      <c r="X2347">
        <v>627501.826</v>
      </c>
      <c r="Y2347">
        <v>635311.826</v>
      </c>
      <c r="Z2347">
        <v>9.5</v>
      </c>
      <c r="AA2347">
        <v>3774474.81</v>
      </c>
      <c r="AB2347">
        <v>7474476.4890000001</v>
      </c>
      <c r="AC2347">
        <v>0.90500000000000003</v>
      </c>
      <c r="AD2347">
        <v>1.9802999999999999</v>
      </c>
      <c r="AE2347">
        <v>18.809999999999999</v>
      </c>
      <c r="AH2347">
        <v>0</v>
      </c>
      <c r="AI2347">
        <v>0</v>
      </c>
      <c r="AJ2347">
        <v>0</v>
      </c>
      <c r="AK2347">
        <v>4109</v>
      </c>
      <c r="AL2347">
        <v>0</v>
      </c>
    </row>
    <row r="2348" spans="1:38" hidden="1" x14ac:dyDescent="0.25">
      <c r="A2348">
        <v>6427</v>
      </c>
      <c r="B2348" t="s">
        <v>94</v>
      </c>
      <c r="C2348" t="s">
        <v>95</v>
      </c>
      <c r="D2348" t="s">
        <v>238</v>
      </c>
      <c r="E2348" t="s">
        <v>727</v>
      </c>
      <c r="F2348" t="s">
        <v>238</v>
      </c>
      <c r="H2348" t="s">
        <v>5114</v>
      </c>
      <c r="I2348" t="s">
        <v>50</v>
      </c>
      <c r="J2348" t="s">
        <v>5115</v>
      </c>
      <c r="K2348">
        <v>2407</v>
      </c>
      <c r="L2348">
        <v>2407</v>
      </c>
      <c r="M2348">
        <v>0</v>
      </c>
      <c r="N2348">
        <v>19</v>
      </c>
      <c r="O2348">
        <v>0</v>
      </c>
      <c r="P2348">
        <v>465.55799999999999</v>
      </c>
      <c r="Q2348">
        <v>465.55799999999999</v>
      </c>
      <c r="R2348">
        <v>20000</v>
      </c>
      <c r="S2348">
        <v>0</v>
      </c>
      <c r="T2348">
        <v>180000</v>
      </c>
      <c r="U2348">
        <v>0</v>
      </c>
      <c r="V2348">
        <v>180000</v>
      </c>
      <c r="W2348">
        <v>131820</v>
      </c>
      <c r="X2348">
        <v>30376.544000000002</v>
      </c>
      <c r="Y2348">
        <v>162196.54399999999</v>
      </c>
      <c r="Z2348">
        <v>9.89</v>
      </c>
      <c r="AA2348">
        <v>1740045.08</v>
      </c>
      <c r="AB2348">
        <v>1855995.6740000001</v>
      </c>
      <c r="AC2348">
        <v>0.90110000000000001</v>
      </c>
      <c r="AD2348">
        <v>1.0666</v>
      </c>
      <c r="AE2348">
        <v>10.55</v>
      </c>
      <c r="AH2348">
        <v>0</v>
      </c>
      <c r="AI2348">
        <v>0</v>
      </c>
      <c r="AJ2348">
        <v>0</v>
      </c>
      <c r="AK2348">
        <v>176</v>
      </c>
      <c r="AL2348">
        <v>0</v>
      </c>
    </row>
    <row r="2349" spans="1:38" hidden="1" x14ac:dyDescent="0.25">
      <c r="A2349">
        <v>6435</v>
      </c>
      <c r="B2349" t="s">
        <v>94</v>
      </c>
      <c r="C2349" t="s">
        <v>95</v>
      </c>
      <c r="D2349" t="s">
        <v>238</v>
      </c>
      <c r="E2349" t="s">
        <v>727</v>
      </c>
      <c r="F2349" t="s">
        <v>238</v>
      </c>
      <c r="H2349" t="s">
        <v>5116</v>
      </c>
      <c r="I2349" t="s">
        <v>43</v>
      </c>
      <c r="J2349" t="s">
        <v>5117</v>
      </c>
      <c r="K2349">
        <v>954</v>
      </c>
      <c r="L2349">
        <v>954</v>
      </c>
      <c r="M2349">
        <v>0</v>
      </c>
      <c r="N2349">
        <v>0</v>
      </c>
      <c r="O2349">
        <v>0</v>
      </c>
      <c r="P2349">
        <v>460.42200000000003</v>
      </c>
      <c r="Q2349">
        <v>468.96100000000001</v>
      </c>
      <c r="R2349">
        <v>10000</v>
      </c>
      <c r="S2349">
        <v>85390</v>
      </c>
      <c r="T2349">
        <v>0</v>
      </c>
      <c r="U2349">
        <v>12000</v>
      </c>
      <c r="V2349">
        <v>73390</v>
      </c>
      <c r="W2349">
        <v>63386</v>
      </c>
      <c r="X2349">
        <v>0</v>
      </c>
      <c r="Y2349">
        <v>63386</v>
      </c>
      <c r="Z2349">
        <v>13.63</v>
      </c>
      <c r="AA2349">
        <v>728733.95</v>
      </c>
      <c r="AB2349">
        <v>393986.47</v>
      </c>
      <c r="AC2349">
        <v>0.86370000000000002</v>
      </c>
      <c r="AD2349">
        <v>0.54059999999999997</v>
      </c>
      <c r="AE2349">
        <v>7.37</v>
      </c>
      <c r="AH2349">
        <v>0</v>
      </c>
      <c r="AI2349">
        <v>0</v>
      </c>
      <c r="AJ2349">
        <v>0</v>
      </c>
      <c r="AK2349">
        <v>0</v>
      </c>
      <c r="AL2349">
        <v>0</v>
      </c>
    </row>
    <row r="2350" spans="1:38" hidden="1" x14ac:dyDescent="0.25">
      <c r="A2350">
        <v>6439</v>
      </c>
      <c r="B2350" t="s">
        <v>94</v>
      </c>
      <c r="C2350" t="s">
        <v>95</v>
      </c>
      <c r="D2350" t="s">
        <v>238</v>
      </c>
      <c r="E2350" t="s">
        <v>272</v>
      </c>
      <c r="F2350" t="s">
        <v>238</v>
      </c>
      <c r="H2350" t="s">
        <v>5118</v>
      </c>
      <c r="I2350" t="s">
        <v>57</v>
      </c>
      <c r="J2350" t="s">
        <v>5119</v>
      </c>
      <c r="K2350">
        <v>227</v>
      </c>
      <c r="L2350">
        <v>227</v>
      </c>
      <c r="M2350">
        <v>0</v>
      </c>
      <c r="N2350">
        <v>224</v>
      </c>
      <c r="O2350">
        <v>0</v>
      </c>
      <c r="P2350">
        <v>1027.31</v>
      </c>
      <c r="Q2350">
        <v>1069.1289999999999</v>
      </c>
      <c r="R2350">
        <v>20000</v>
      </c>
      <c r="S2350">
        <v>836380</v>
      </c>
      <c r="T2350">
        <v>0</v>
      </c>
      <c r="U2350">
        <v>0</v>
      </c>
      <c r="V2350">
        <v>836380</v>
      </c>
      <c r="W2350">
        <v>154</v>
      </c>
      <c r="X2350">
        <v>422000</v>
      </c>
      <c r="Y2350">
        <v>422154</v>
      </c>
      <c r="Z2350">
        <v>49.53</v>
      </c>
      <c r="AA2350">
        <v>2478440</v>
      </c>
      <c r="AB2350">
        <v>4957580</v>
      </c>
      <c r="AC2350">
        <v>0.50470000000000004</v>
      </c>
      <c r="AD2350">
        <v>2.0003000000000002</v>
      </c>
      <c r="AE2350">
        <v>99.07</v>
      </c>
      <c r="AH2350">
        <v>0</v>
      </c>
      <c r="AI2350">
        <v>0</v>
      </c>
      <c r="AJ2350">
        <v>0</v>
      </c>
      <c r="AK2350">
        <v>2110</v>
      </c>
      <c r="AL2350">
        <v>0</v>
      </c>
    </row>
    <row r="2351" spans="1:38" hidden="1" x14ac:dyDescent="0.25">
      <c r="A2351">
        <v>6444</v>
      </c>
      <c r="B2351" t="s">
        <v>94</v>
      </c>
      <c r="C2351" t="s">
        <v>95</v>
      </c>
      <c r="D2351" t="s">
        <v>238</v>
      </c>
      <c r="E2351" t="s">
        <v>239</v>
      </c>
      <c r="F2351" t="s">
        <v>238</v>
      </c>
      <c r="H2351" t="s">
        <v>5120</v>
      </c>
      <c r="I2351" t="s">
        <v>57</v>
      </c>
      <c r="J2351" t="s">
        <v>5121</v>
      </c>
      <c r="K2351">
        <v>655</v>
      </c>
      <c r="L2351">
        <v>655</v>
      </c>
      <c r="M2351">
        <v>0</v>
      </c>
      <c r="N2351">
        <v>620</v>
      </c>
      <c r="O2351">
        <v>0</v>
      </c>
      <c r="P2351">
        <v>961.21299999999997</v>
      </c>
      <c r="Q2351">
        <v>993.97500000000002</v>
      </c>
      <c r="R2351">
        <v>40000</v>
      </c>
      <c r="S2351">
        <v>1310480</v>
      </c>
      <c r="T2351">
        <v>0</v>
      </c>
      <c r="U2351">
        <v>80000</v>
      </c>
      <c r="V2351">
        <v>1230480</v>
      </c>
      <c r="W2351">
        <v>982</v>
      </c>
      <c r="X2351">
        <v>1118200</v>
      </c>
      <c r="Y2351">
        <v>1119182</v>
      </c>
      <c r="Z2351">
        <v>9.0500000000000007</v>
      </c>
      <c r="AA2351">
        <v>6575118.3499999996</v>
      </c>
      <c r="AB2351">
        <v>13142595.35</v>
      </c>
      <c r="AC2351">
        <v>0.90949999999999998</v>
      </c>
      <c r="AD2351">
        <v>1.9987999999999999</v>
      </c>
      <c r="AE2351">
        <v>18.09</v>
      </c>
      <c r="AH2351">
        <v>0</v>
      </c>
      <c r="AI2351">
        <v>0</v>
      </c>
      <c r="AJ2351">
        <v>0</v>
      </c>
      <c r="AK2351">
        <v>5591</v>
      </c>
      <c r="AL2351">
        <v>0</v>
      </c>
    </row>
    <row r="2352" spans="1:38" hidden="1" x14ac:dyDescent="0.25">
      <c r="A2352">
        <v>6460</v>
      </c>
      <c r="B2352" t="s">
        <v>94</v>
      </c>
      <c r="C2352" t="s">
        <v>95</v>
      </c>
      <c r="D2352" t="s">
        <v>238</v>
      </c>
      <c r="E2352" t="s">
        <v>1376</v>
      </c>
      <c r="F2352" t="s">
        <v>238</v>
      </c>
      <c r="H2352" t="s">
        <v>5122</v>
      </c>
      <c r="I2352" t="s">
        <v>57</v>
      </c>
      <c r="J2352" t="s">
        <v>5123</v>
      </c>
      <c r="K2352">
        <v>472</v>
      </c>
      <c r="L2352">
        <v>472</v>
      </c>
      <c r="M2352">
        <v>0</v>
      </c>
      <c r="N2352">
        <v>472</v>
      </c>
      <c r="O2352">
        <v>0</v>
      </c>
      <c r="P2352">
        <v>1200.702</v>
      </c>
      <c r="Q2352">
        <v>1250.5940000000001</v>
      </c>
      <c r="R2352">
        <v>20000</v>
      </c>
      <c r="S2352">
        <v>997840</v>
      </c>
      <c r="T2352">
        <v>0</v>
      </c>
      <c r="U2352">
        <v>0</v>
      </c>
      <c r="V2352">
        <v>997840</v>
      </c>
      <c r="W2352">
        <v>0</v>
      </c>
      <c r="X2352">
        <v>903046.299</v>
      </c>
      <c r="Y2352">
        <v>903046.299</v>
      </c>
      <c r="Z2352">
        <v>9.5</v>
      </c>
      <c r="AA2352">
        <v>5300880.96</v>
      </c>
      <c r="AB2352">
        <v>10601762.776000001</v>
      </c>
      <c r="AC2352">
        <v>0.90500000000000003</v>
      </c>
      <c r="AD2352">
        <v>2</v>
      </c>
      <c r="AE2352">
        <v>19</v>
      </c>
      <c r="AH2352">
        <v>0</v>
      </c>
      <c r="AI2352">
        <v>0</v>
      </c>
      <c r="AJ2352">
        <v>0</v>
      </c>
      <c r="AK2352">
        <v>4528.5</v>
      </c>
      <c r="AL2352">
        <v>0</v>
      </c>
    </row>
    <row r="2353" spans="1:38" hidden="1" x14ac:dyDescent="0.25">
      <c r="A2353">
        <v>6466</v>
      </c>
      <c r="B2353" t="s">
        <v>94</v>
      </c>
      <c r="C2353" t="s">
        <v>95</v>
      </c>
      <c r="D2353" t="s">
        <v>238</v>
      </c>
      <c r="E2353" t="s">
        <v>1057</v>
      </c>
      <c r="F2353" t="s">
        <v>238</v>
      </c>
      <c r="H2353" t="s">
        <v>5124</v>
      </c>
      <c r="I2353" t="s">
        <v>57</v>
      </c>
      <c r="J2353" t="s">
        <v>5125</v>
      </c>
      <c r="K2353">
        <v>1</v>
      </c>
      <c r="L2353">
        <v>1</v>
      </c>
      <c r="M2353">
        <v>0</v>
      </c>
      <c r="N2353">
        <v>1</v>
      </c>
      <c r="O2353">
        <v>0</v>
      </c>
      <c r="P2353">
        <v>166.233</v>
      </c>
      <c r="Q2353">
        <v>174.00399999999999</v>
      </c>
      <c r="R2353">
        <v>20000</v>
      </c>
      <c r="S2353">
        <v>155420</v>
      </c>
      <c r="T2353">
        <v>0</v>
      </c>
      <c r="U2353">
        <v>153600</v>
      </c>
      <c r="V2353">
        <v>1820</v>
      </c>
      <c r="W2353">
        <v>0</v>
      </c>
      <c r="X2353">
        <v>1600</v>
      </c>
      <c r="Y2353">
        <v>1600</v>
      </c>
      <c r="Z2353">
        <v>12.09</v>
      </c>
      <c r="AA2353">
        <v>9392</v>
      </c>
      <c r="AB2353">
        <v>18784</v>
      </c>
      <c r="AC2353">
        <v>0.87909999999999999</v>
      </c>
      <c r="AD2353">
        <v>2</v>
      </c>
      <c r="AE2353">
        <v>24.18</v>
      </c>
      <c r="AH2353">
        <v>0</v>
      </c>
      <c r="AI2353">
        <v>0</v>
      </c>
      <c r="AJ2353">
        <v>0</v>
      </c>
      <c r="AK2353">
        <v>8</v>
      </c>
      <c r="AL2353">
        <v>0</v>
      </c>
    </row>
    <row r="2354" spans="1:38" hidden="1" x14ac:dyDescent="0.25">
      <c r="A2354">
        <v>6467</v>
      </c>
      <c r="B2354" t="s">
        <v>94</v>
      </c>
      <c r="C2354" t="s">
        <v>95</v>
      </c>
      <c r="D2354" t="s">
        <v>238</v>
      </c>
      <c r="E2354" t="s">
        <v>1057</v>
      </c>
      <c r="F2354" t="s">
        <v>238</v>
      </c>
      <c r="H2354" t="s">
        <v>5126</v>
      </c>
      <c r="I2354" t="s">
        <v>43</v>
      </c>
      <c r="J2354" t="s">
        <v>5127</v>
      </c>
      <c r="K2354">
        <v>912</v>
      </c>
      <c r="L2354">
        <v>912</v>
      </c>
      <c r="M2354">
        <v>0</v>
      </c>
      <c r="N2354">
        <v>0</v>
      </c>
      <c r="O2354">
        <v>0</v>
      </c>
      <c r="P2354">
        <v>867.82500000000005</v>
      </c>
      <c r="Q2354">
        <v>893.86300000000006</v>
      </c>
      <c r="R2354">
        <v>20000</v>
      </c>
      <c r="S2354">
        <v>520760</v>
      </c>
      <c r="T2354">
        <v>0</v>
      </c>
      <c r="U2354">
        <v>235000</v>
      </c>
      <c r="V2354">
        <v>285760</v>
      </c>
      <c r="W2354">
        <v>246427</v>
      </c>
      <c r="X2354">
        <v>0</v>
      </c>
      <c r="Y2354">
        <v>246427</v>
      </c>
      <c r="Z2354">
        <v>13.76</v>
      </c>
      <c r="AA2354">
        <v>2589836.9700000002</v>
      </c>
      <c r="AB2354">
        <v>704654.97</v>
      </c>
      <c r="AC2354">
        <v>0.86240000000000006</v>
      </c>
      <c r="AD2354">
        <v>0.27210000000000001</v>
      </c>
      <c r="AE2354">
        <v>3.74</v>
      </c>
      <c r="AH2354">
        <v>0</v>
      </c>
      <c r="AI2354">
        <v>0</v>
      </c>
      <c r="AJ2354">
        <v>0</v>
      </c>
      <c r="AK2354">
        <v>0</v>
      </c>
      <c r="AL2354">
        <v>0</v>
      </c>
    </row>
    <row r="2355" spans="1:38" hidden="1" x14ac:dyDescent="0.25">
      <c r="A2355">
        <v>6469</v>
      </c>
      <c r="B2355" t="s">
        <v>94</v>
      </c>
      <c r="C2355" t="s">
        <v>95</v>
      </c>
      <c r="D2355" t="s">
        <v>238</v>
      </c>
      <c r="E2355" t="s">
        <v>589</v>
      </c>
      <c r="F2355" t="s">
        <v>238</v>
      </c>
      <c r="H2355" t="s">
        <v>5128</v>
      </c>
      <c r="I2355" t="s">
        <v>57</v>
      </c>
      <c r="J2355" t="s">
        <v>5129</v>
      </c>
      <c r="K2355">
        <v>315</v>
      </c>
      <c r="L2355">
        <v>315</v>
      </c>
      <c r="M2355">
        <v>0</v>
      </c>
      <c r="N2355">
        <v>291</v>
      </c>
      <c r="O2355">
        <v>0</v>
      </c>
      <c r="P2355">
        <v>770.029</v>
      </c>
      <c r="Q2355">
        <v>791.48900000000003</v>
      </c>
      <c r="R2355">
        <v>20000</v>
      </c>
      <c r="S2355">
        <v>429200</v>
      </c>
      <c r="T2355">
        <v>0</v>
      </c>
      <c r="U2355">
        <v>0</v>
      </c>
      <c r="V2355">
        <v>429200</v>
      </c>
      <c r="W2355">
        <v>1142</v>
      </c>
      <c r="X2355">
        <v>387282.88699999999</v>
      </c>
      <c r="Y2355">
        <v>388424.88699999999</v>
      </c>
      <c r="Z2355">
        <v>9.5</v>
      </c>
      <c r="AA2355">
        <v>2286677.14</v>
      </c>
      <c r="AB2355">
        <v>4553259.7750000004</v>
      </c>
      <c r="AC2355">
        <v>0.90500000000000003</v>
      </c>
      <c r="AD2355">
        <v>1.9912000000000001</v>
      </c>
      <c r="AE2355">
        <v>18.920000000000002</v>
      </c>
      <c r="AH2355">
        <v>0</v>
      </c>
      <c r="AI2355">
        <v>0</v>
      </c>
      <c r="AJ2355">
        <v>0</v>
      </c>
      <c r="AK2355">
        <v>2607</v>
      </c>
      <c r="AL2355">
        <v>0</v>
      </c>
    </row>
    <row r="2356" spans="1:38" hidden="1" x14ac:dyDescent="0.25">
      <c r="A2356">
        <v>6471</v>
      </c>
      <c r="B2356" t="s">
        <v>94</v>
      </c>
      <c r="C2356" t="s">
        <v>95</v>
      </c>
      <c r="D2356" t="s">
        <v>238</v>
      </c>
      <c r="E2356" t="s">
        <v>589</v>
      </c>
      <c r="F2356" t="s">
        <v>238</v>
      </c>
      <c r="H2356" t="s">
        <v>5130</v>
      </c>
      <c r="I2356" t="s">
        <v>57</v>
      </c>
      <c r="J2356" t="s">
        <v>5131</v>
      </c>
      <c r="K2356">
        <v>230</v>
      </c>
      <c r="L2356">
        <v>230</v>
      </c>
      <c r="M2356">
        <v>0</v>
      </c>
      <c r="N2356">
        <v>221</v>
      </c>
      <c r="O2356">
        <v>0</v>
      </c>
      <c r="P2356">
        <v>876.88</v>
      </c>
      <c r="Q2356">
        <v>903.37599999999998</v>
      </c>
      <c r="R2356">
        <v>20000</v>
      </c>
      <c r="S2356">
        <v>529920</v>
      </c>
      <c r="T2356">
        <v>0</v>
      </c>
      <c r="U2356">
        <v>80000</v>
      </c>
      <c r="V2356">
        <v>449920</v>
      </c>
      <c r="W2356">
        <v>105</v>
      </c>
      <c r="X2356">
        <v>409600</v>
      </c>
      <c r="Y2356">
        <v>409705</v>
      </c>
      <c r="Z2356">
        <v>8.94</v>
      </c>
      <c r="AA2356">
        <v>2406580.06</v>
      </c>
      <c r="AB2356">
        <v>4812063.0599999996</v>
      </c>
      <c r="AC2356">
        <v>0.91059999999999997</v>
      </c>
      <c r="AD2356">
        <v>1.9995000000000001</v>
      </c>
      <c r="AE2356">
        <v>17.88</v>
      </c>
      <c r="AH2356">
        <v>0</v>
      </c>
      <c r="AI2356">
        <v>0</v>
      </c>
      <c r="AJ2356">
        <v>0</v>
      </c>
      <c r="AK2356">
        <v>2048</v>
      </c>
      <c r="AL2356">
        <v>0</v>
      </c>
    </row>
    <row r="2357" spans="1:38" hidden="1" x14ac:dyDescent="0.25">
      <c r="A2357">
        <v>6482</v>
      </c>
      <c r="B2357" t="s">
        <v>94</v>
      </c>
      <c r="C2357" t="s">
        <v>95</v>
      </c>
      <c r="D2357" t="s">
        <v>238</v>
      </c>
      <c r="E2357" t="s">
        <v>1376</v>
      </c>
      <c r="F2357" t="s">
        <v>238</v>
      </c>
      <c r="H2357" t="s">
        <v>5132</v>
      </c>
      <c r="I2357" t="s">
        <v>57</v>
      </c>
      <c r="J2357" t="s">
        <v>5133</v>
      </c>
      <c r="K2357">
        <v>536</v>
      </c>
      <c r="L2357">
        <v>536</v>
      </c>
      <c r="M2357">
        <v>0</v>
      </c>
      <c r="N2357">
        <v>536</v>
      </c>
      <c r="O2357">
        <v>0</v>
      </c>
      <c r="P2357">
        <v>1164.3320000000001</v>
      </c>
      <c r="Q2357">
        <v>1214.76</v>
      </c>
      <c r="R2357">
        <v>20000</v>
      </c>
      <c r="S2357">
        <v>1008560</v>
      </c>
      <c r="T2357">
        <v>0</v>
      </c>
      <c r="U2357">
        <v>0</v>
      </c>
      <c r="V2357">
        <v>1008560</v>
      </c>
      <c r="W2357">
        <v>0</v>
      </c>
      <c r="X2357">
        <v>912745.30900000001</v>
      </c>
      <c r="Y2357">
        <v>912745.30900000001</v>
      </c>
      <c r="Z2357">
        <v>9.5</v>
      </c>
      <c r="AA2357">
        <v>5357815.9000000004</v>
      </c>
      <c r="AB2357">
        <v>10715630.388</v>
      </c>
      <c r="AC2357">
        <v>0.90500000000000003</v>
      </c>
      <c r="AD2357">
        <v>2</v>
      </c>
      <c r="AE2357">
        <v>19</v>
      </c>
      <c r="AH2357">
        <v>0</v>
      </c>
      <c r="AI2357">
        <v>0</v>
      </c>
      <c r="AJ2357">
        <v>0</v>
      </c>
      <c r="AK2357">
        <v>4874.5</v>
      </c>
      <c r="AL2357">
        <v>0</v>
      </c>
    </row>
    <row r="2358" spans="1:38" hidden="1" x14ac:dyDescent="0.25">
      <c r="A2358">
        <v>6483</v>
      </c>
      <c r="B2358" t="s">
        <v>94</v>
      </c>
      <c r="C2358" t="s">
        <v>95</v>
      </c>
      <c r="D2358" t="s">
        <v>238</v>
      </c>
      <c r="E2358" t="s">
        <v>1376</v>
      </c>
      <c r="F2358" t="s">
        <v>238</v>
      </c>
      <c r="H2358" t="s">
        <v>5134</v>
      </c>
      <c r="I2358" t="s">
        <v>57</v>
      </c>
      <c r="J2358" t="s">
        <v>5135</v>
      </c>
      <c r="K2358">
        <v>450</v>
      </c>
      <c r="L2358">
        <v>450</v>
      </c>
      <c r="M2358">
        <v>0</v>
      </c>
      <c r="N2358">
        <v>356</v>
      </c>
      <c r="O2358">
        <v>0</v>
      </c>
      <c r="P2358">
        <v>939.10799999999995</v>
      </c>
      <c r="Q2358">
        <v>977.73599999999999</v>
      </c>
      <c r="R2358">
        <v>20000</v>
      </c>
      <c r="S2358">
        <v>772560</v>
      </c>
      <c r="T2358">
        <v>0</v>
      </c>
      <c r="U2358">
        <v>80000</v>
      </c>
      <c r="V2358">
        <v>692560</v>
      </c>
      <c r="W2358">
        <v>2471</v>
      </c>
      <c r="X2358">
        <v>624720</v>
      </c>
      <c r="Y2358">
        <v>627191</v>
      </c>
      <c r="Z2358">
        <v>9.44</v>
      </c>
      <c r="AA2358">
        <v>3699222.3</v>
      </c>
      <c r="AB2358">
        <v>7366648.7000000002</v>
      </c>
      <c r="AC2358">
        <v>0.90559999999999996</v>
      </c>
      <c r="AD2358">
        <v>1.9914000000000001</v>
      </c>
      <c r="AE2358">
        <v>18.8</v>
      </c>
      <c r="AH2358">
        <v>0</v>
      </c>
      <c r="AI2358">
        <v>0</v>
      </c>
      <c r="AJ2358">
        <v>0</v>
      </c>
      <c r="AK2358">
        <v>3123.6</v>
      </c>
      <c r="AL2358">
        <v>0</v>
      </c>
    </row>
    <row r="2359" spans="1:38" hidden="1" x14ac:dyDescent="0.25">
      <c r="A2359">
        <v>6493</v>
      </c>
      <c r="B2359" t="s">
        <v>94</v>
      </c>
      <c r="C2359" t="s">
        <v>95</v>
      </c>
      <c r="D2359" t="s">
        <v>393</v>
      </c>
      <c r="E2359" t="s">
        <v>434</v>
      </c>
      <c r="F2359" t="s">
        <v>393</v>
      </c>
      <c r="H2359" t="s">
        <v>5136</v>
      </c>
      <c r="I2359" t="s">
        <v>57</v>
      </c>
      <c r="J2359" t="s">
        <v>5137</v>
      </c>
      <c r="K2359">
        <v>274</v>
      </c>
      <c r="L2359">
        <v>274</v>
      </c>
      <c r="M2359">
        <v>0</v>
      </c>
      <c r="N2359">
        <v>254</v>
      </c>
      <c r="O2359">
        <v>0</v>
      </c>
      <c r="P2359">
        <v>602.17200000000003</v>
      </c>
      <c r="Q2359">
        <v>619.97299999999996</v>
      </c>
      <c r="R2359">
        <v>20000</v>
      </c>
      <c r="S2359">
        <v>356020</v>
      </c>
      <c r="T2359">
        <v>0</v>
      </c>
      <c r="U2359">
        <v>0</v>
      </c>
      <c r="V2359">
        <v>356020</v>
      </c>
      <c r="W2359">
        <v>852</v>
      </c>
      <c r="X2359">
        <v>321345.68</v>
      </c>
      <c r="Y2359">
        <v>322197.68</v>
      </c>
      <c r="Z2359">
        <v>9.5</v>
      </c>
      <c r="AA2359">
        <v>1903539.52</v>
      </c>
      <c r="AB2359">
        <v>3778780.6860000002</v>
      </c>
      <c r="AC2359">
        <v>0.90500000000000003</v>
      </c>
      <c r="AD2359">
        <v>1.9851000000000001</v>
      </c>
      <c r="AE2359">
        <v>18.86</v>
      </c>
      <c r="AH2359">
        <v>0</v>
      </c>
      <c r="AI2359">
        <v>0</v>
      </c>
      <c r="AJ2359">
        <v>0</v>
      </c>
      <c r="AK2359">
        <v>2394.1</v>
      </c>
      <c r="AL2359">
        <v>0</v>
      </c>
    </row>
    <row r="2360" spans="1:38" hidden="1" x14ac:dyDescent="0.25">
      <c r="A2360">
        <v>6504</v>
      </c>
      <c r="B2360" t="s">
        <v>94</v>
      </c>
      <c r="C2360" t="s">
        <v>95</v>
      </c>
      <c r="D2360" t="s">
        <v>393</v>
      </c>
      <c r="E2360" t="s">
        <v>394</v>
      </c>
      <c r="F2360" t="s">
        <v>393</v>
      </c>
      <c r="H2360" t="s">
        <v>5138</v>
      </c>
      <c r="I2360" t="s">
        <v>43</v>
      </c>
      <c r="J2360" t="s">
        <v>5139</v>
      </c>
      <c r="K2360">
        <v>894</v>
      </c>
      <c r="L2360">
        <v>894</v>
      </c>
      <c r="M2360">
        <v>0</v>
      </c>
      <c r="N2360">
        <v>0</v>
      </c>
      <c r="O2360">
        <v>0</v>
      </c>
      <c r="P2360">
        <v>538.75199999999995</v>
      </c>
      <c r="Q2360">
        <v>546.84500000000003</v>
      </c>
      <c r="R2360">
        <v>10000</v>
      </c>
      <c r="S2360">
        <v>80930</v>
      </c>
      <c r="T2360">
        <v>0</v>
      </c>
      <c r="U2360">
        <v>31488</v>
      </c>
      <c r="V2360">
        <v>49442</v>
      </c>
      <c r="W2360">
        <v>48442.400000000001</v>
      </c>
      <c r="X2360">
        <v>0</v>
      </c>
      <c r="Y2360">
        <v>48442.400000000001</v>
      </c>
      <c r="Z2360">
        <v>2.02</v>
      </c>
      <c r="AA2360">
        <v>660147.91</v>
      </c>
      <c r="AB2360">
        <v>411999.41</v>
      </c>
      <c r="AC2360">
        <v>0.9798</v>
      </c>
      <c r="AD2360">
        <v>0.62409999999999999</v>
      </c>
      <c r="AE2360">
        <v>1.26</v>
      </c>
      <c r="AH2360">
        <v>0</v>
      </c>
      <c r="AI2360">
        <v>0</v>
      </c>
      <c r="AJ2360">
        <v>0</v>
      </c>
      <c r="AK2360">
        <v>0</v>
      </c>
      <c r="AL2360">
        <v>0</v>
      </c>
    </row>
    <row r="2361" spans="1:38" hidden="1" x14ac:dyDescent="0.25">
      <c r="A2361">
        <v>6505</v>
      </c>
      <c r="B2361" t="s">
        <v>94</v>
      </c>
      <c r="C2361" t="s">
        <v>95</v>
      </c>
      <c r="D2361" t="s">
        <v>393</v>
      </c>
      <c r="E2361" t="s">
        <v>394</v>
      </c>
      <c r="F2361" t="s">
        <v>393</v>
      </c>
      <c r="H2361" t="s">
        <v>5140</v>
      </c>
      <c r="I2361" t="s">
        <v>43</v>
      </c>
      <c r="J2361" t="s">
        <v>5141</v>
      </c>
      <c r="K2361">
        <v>1021</v>
      </c>
      <c r="L2361">
        <v>1021</v>
      </c>
      <c r="M2361">
        <v>0</v>
      </c>
      <c r="N2361">
        <v>0</v>
      </c>
      <c r="O2361">
        <v>0</v>
      </c>
      <c r="P2361">
        <v>499.56799999999998</v>
      </c>
      <c r="Q2361">
        <v>511.45699999999999</v>
      </c>
      <c r="R2361">
        <v>10000</v>
      </c>
      <c r="S2361">
        <v>118890</v>
      </c>
      <c r="T2361">
        <v>0</v>
      </c>
      <c r="U2361">
        <v>58862</v>
      </c>
      <c r="V2361">
        <v>60028</v>
      </c>
      <c r="W2361">
        <v>59198.2</v>
      </c>
      <c r="X2361">
        <v>0</v>
      </c>
      <c r="Y2361">
        <v>59198.2</v>
      </c>
      <c r="Z2361">
        <v>1.38</v>
      </c>
      <c r="AA2361">
        <v>652705.15</v>
      </c>
      <c r="AB2361">
        <v>512745.15</v>
      </c>
      <c r="AC2361">
        <v>0.98619999999999997</v>
      </c>
      <c r="AD2361">
        <v>0.78559999999999997</v>
      </c>
      <c r="AE2361">
        <v>1.08</v>
      </c>
      <c r="AH2361">
        <v>0</v>
      </c>
      <c r="AI2361">
        <v>0</v>
      </c>
      <c r="AJ2361">
        <v>0</v>
      </c>
      <c r="AK2361">
        <v>0</v>
      </c>
      <c r="AL2361">
        <v>0</v>
      </c>
    </row>
    <row r="2362" spans="1:38" hidden="1" x14ac:dyDescent="0.25">
      <c r="A2362">
        <v>6506</v>
      </c>
      <c r="B2362" t="s">
        <v>94</v>
      </c>
      <c r="C2362" t="s">
        <v>95</v>
      </c>
      <c r="D2362" t="s">
        <v>393</v>
      </c>
      <c r="E2362" t="s">
        <v>394</v>
      </c>
      <c r="F2362" t="s">
        <v>393</v>
      </c>
      <c r="H2362" t="s">
        <v>5142</v>
      </c>
      <c r="I2362" t="s">
        <v>43</v>
      </c>
      <c r="J2362" t="s">
        <v>5143</v>
      </c>
      <c r="K2362">
        <v>1115</v>
      </c>
      <c r="L2362">
        <v>1115</v>
      </c>
      <c r="M2362">
        <v>0</v>
      </c>
      <c r="N2362">
        <v>0</v>
      </c>
      <c r="O2362">
        <v>0</v>
      </c>
      <c r="P2362">
        <v>726.92200000000003</v>
      </c>
      <c r="Q2362">
        <v>741.10500000000002</v>
      </c>
      <c r="R2362">
        <v>10000</v>
      </c>
      <c r="S2362">
        <v>141830</v>
      </c>
      <c r="T2362">
        <v>0</v>
      </c>
      <c r="U2362">
        <v>57083</v>
      </c>
      <c r="V2362">
        <v>84747</v>
      </c>
      <c r="W2362">
        <v>83747</v>
      </c>
      <c r="X2362">
        <v>0</v>
      </c>
      <c r="Y2362">
        <v>83747</v>
      </c>
      <c r="Z2362">
        <v>1.18</v>
      </c>
      <c r="AA2362">
        <v>997167.8</v>
      </c>
      <c r="AB2362">
        <v>709208.8</v>
      </c>
      <c r="AC2362">
        <v>0.98819999999999997</v>
      </c>
      <c r="AD2362">
        <v>0.71120000000000005</v>
      </c>
      <c r="AE2362">
        <v>0.84</v>
      </c>
      <c r="AH2362">
        <v>0</v>
      </c>
      <c r="AI2362">
        <v>0</v>
      </c>
      <c r="AJ2362">
        <v>0</v>
      </c>
      <c r="AK2362">
        <v>0</v>
      </c>
      <c r="AL2362">
        <v>0</v>
      </c>
    </row>
    <row r="2363" spans="1:38" hidden="1" x14ac:dyDescent="0.25">
      <c r="A2363">
        <v>6507</v>
      </c>
      <c r="B2363" t="s">
        <v>94</v>
      </c>
      <c r="C2363" t="s">
        <v>95</v>
      </c>
      <c r="D2363" t="s">
        <v>393</v>
      </c>
      <c r="E2363" t="s">
        <v>394</v>
      </c>
      <c r="F2363" t="s">
        <v>393</v>
      </c>
      <c r="H2363" t="s">
        <v>5144</v>
      </c>
      <c r="I2363" t="s">
        <v>43</v>
      </c>
      <c r="J2363" t="s">
        <v>5145</v>
      </c>
      <c r="K2363">
        <v>268</v>
      </c>
      <c r="L2363">
        <v>268</v>
      </c>
      <c r="M2363">
        <v>0</v>
      </c>
      <c r="N2363">
        <v>0</v>
      </c>
      <c r="O2363">
        <v>0</v>
      </c>
      <c r="P2363">
        <v>136.65700000000001</v>
      </c>
      <c r="Q2363">
        <v>139.887</v>
      </c>
      <c r="R2363">
        <v>10000</v>
      </c>
      <c r="S2363">
        <v>32300</v>
      </c>
      <c r="T2363">
        <v>0</v>
      </c>
      <c r="U2363">
        <v>8381</v>
      </c>
      <c r="V2363">
        <v>23919</v>
      </c>
      <c r="W2363">
        <v>22919</v>
      </c>
      <c r="X2363">
        <v>0</v>
      </c>
      <c r="Y2363">
        <v>22919</v>
      </c>
      <c r="Z2363">
        <v>4.18</v>
      </c>
      <c r="AA2363">
        <v>251854.26</v>
      </c>
      <c r="AB2363">
        <v>377148.84</v>
      </c>
      <c r="AC2363">
        <v>0.95820000000000005</v>
      </c>
      <c r="AD2363">
        <v>1.4975000000000001</v>
      </c>
      <c r="AE2363">
        <v>6.26</v>
      </c>
      <c r="AH2363">
        <v>0</v>
      </c>
      <c r="AI2363">
        <v>0</v>
      </c>
      <c r="AJ2363">
        <v>0</v>
      </c>
      <c r="AK2363">
        <v>0</v>
      </c>
      <c r="AL2363">
        <v>0</v>
      </c>
    </row>
    <row r="2364" spans="1:38" hidden="1" x14ac:dyDescent="0.25">
      <c r="A2364">
        <v>6513</v>
      </c>
      <c r="B2364" t="s">
        <v>94</v>
      </c>
      <c r="C2364" t="s">
        <v>95</v>
      </c>
      <c r="D2364" t="s">
        <v>393</v>
      </c>
      <c r="E2364" t="s">
        <v>535</v>
      </c>
      <c r="F2364" t="s">
        <v>393</v>
      </c>
      <c r="H2364" t="s">
        <v>4254</v>
      </c>
      <c r="I2364" t="s">
        <v>57</v>
      </c>
      <c r="J2364" t="s">
        <v>5146</v>
      </c>
      <c r="K2364">
        <v>298</v>
      </c>
      <c r="L2364">
        <v>298</v>
      </c>
      <c r="M2364">
        <v>0</v>
      </c>
      <c r="N2364">
        <v>293</v>
      </c>
      <c r="O2364">
        <v>0</v>
      </c>
      <c r="P2364">
        <v>675.79499999999996</v>
      </c>
      <c r="Q2364">
        <v>692.99599999999998</v>
      </c>
      <c r="R2364">
        <v>20000</v>
      </c>
      <c r="S2364">
        <v>344020</v>
      </c>
      <c r="T2364">
        <v>0</v>
      </c>
      <c r="U2364">
        <v>0</v>
      </c>
      <c r="V2364">
        <v>344020</v>
      </c>
      <c r="W2364">
        <v>124</v>
      </c>
      <c r="X2364">
        <v>311213.12</v>
      </c>
      <c r="Y2364">
        <v>311337.12</v>
      </c>
      <c r="Z2364">
        <v>9.5</v>
      </c>
      <c r="AA2364">
        <v>1828261.23</v>
      </c>
      <c r="AB2364">
        <v>3654760.2409999999</v>
      </c>
      <c r="AC2364">
        <v>0.90500000000000003</v>
      </c>
      <c r="AD2364">
        <v>1.9990000000000001</v>
      </c>
      <c r="AE2364">
        <v>18.989999999999998</v>
      </c>
      <c r="AH2364">
        <v>0</v>
      </c>
      <c r="AI2364">
        <v>0</v>
      </c>
      <c r="AJ2364">
        <v>0</v>
      </c>
      <c r="AK2364">
        <v>2768.8</v>
      </c>
      <c r="AL2364">
        <v>0</v>
      </c>
    </row>
    <row r="2365" spans="1:38" hidden="1" x14ac:dyDescent="0.25">
      <c r="A2365">
        <v>6516</v>
      </c>
      <c r="B2365" t="s">
        <v>94</v>
      </c>
      <c r="C2365" t="s">
        <v>95</v>
      </c>
      <c r="D2365" t="s">
        <v>393</v>
      </c>
      <c r="E2365" t="s">
        <v>535</v>
      </c>
      <c r="F2365" t="s">
        <v>393</v>
      </c>
      <c r="H2365" t="s">
        <v>5147</v>
      </c>
      <c r="I2365" t="s">
        <v>43</v>
      </c>
      <c r="J2365" t="s">
        <v>5148</v>
      </c>
      <c r="K2365">
        <v>2045</v>
      </c>
      <c r="L2365">
        <v>2045</v>
      </c>
      <c r="M2365">
        <v>0</v>
      </c>
      <c r="N2365">
        <v>3</v>
      </c>
      <c r="O2365">
        <v>0</v>
      </c>
      <c r="P2365">
        <v>737.88300000000004</v>
      </c>
      <c r="Q2365">
        <v>757.13599999999997</v>
      </c>
      <c r="R2365">
        <v>10000</v>
      </c>
      <c r="S2365">
        <v>192530</v>
      </c>
      <c r="T2365">
        <v>0</v>
      </c>
      <c r="U2365">
        <v>58911</v>
      </c>
      <c r="V2365">
        <v>133619</v>
      </c>
      <c r="W2365">
        <v>111789</v>
      </c>
      <c r="X2365">
        <v>3815.25</v>
      </c>
      <c r="Y2365">
        <v>115604.25</v>
      </c>
      <c r="Z2365">
        <v>13.48</v>
      </c>
      <c r="AA2365">
        <v>1253660.76</v>
      </c>
      <c r="AB2365">
        <v>859017.27899999998</v>
      </c>
      <c r="AC2365">
        <v>0.86519999999999997</v>
      </c>
      <c r="AD2365">
        <v>0.68520000000000003</v>
      </c>
      <c r="AE2365">
        <v>9.24</v>
      </c>
      <c r="AH2365">
        <v>0</v>
      </c>
      <c r="AI2365">
        <v>0</v>
      </c>
      <c r="AJ2365">
        <v>0</v>
      </c>
      <c r="AK2365">
        <v>30</v>
      </c>
      <c r="AL2365">
        <v>0</v>
      </c>
    </row>
    <row r="2366" spans="1:38" hidden="1" x14ac:dyDescent="0.25">
      <c r="A2366">
        <v>6517</v>
      </c>
      <c r="B2366" t="s">
        <v>94</v>
      </c>
      <c r="C2366" t="s">
        <v>95</v>
      </c>
      <c r="D2366" t="s">
        <v>393</v>
      </c>
      <c r="E2366" t="s">
        <v>535</v>
      </c>
      <c r="F2366" t="s">
        <v>393</v>
      </c>
      <c r="H2366" t="s">
        <v>5149</v>
      </c>
      <c r="I2366" t="s">
        <v>57</v>
      </c>
      <c r="J2366" t="s">
        <v>5150</v>
      </c>
      <c r="K2366">
        <v>77</v>
      </c>
      <c r="L2366">
        <v>77</v>
      </c>
      <c r="M2366">
        <v>0</v>
      </c>
      <c r="N2366">
        <v>75</v>
      </c>
      <c r="O2366">
        <v>0</v>
      </c>
      <c r="P2366">
        <v>536.51</v>
      </c>
      <c r="Q2366">
        <v>556.79999999999995</v>
      </c>
      <c r="R2366">
        <v>20000</v>
      </c>
      <c r="S2366">
        <v>405800</v>
      </c>
      <c r="T2366">
        <v>0</v>
      </c>
      <c r="U2366">
        <v>268012</v>
      </c>
      <c r="V2366">
        <v>137788</v>
      </c>
      <c r="W2366">
        <v>147</v>
      </c>
      <c r="X2366">
        <v>128160</v>
      </c>
      <c r="Y2366">
        <v>128307</v>
      </c>
      <c r="Z2366">
        <v>6.88</v>
      </c>
      <c r="AA2366">
        <v>753531.21</v>
      </c>
      <c r="AB2366">
        <v>1505543.41</v>
      </c>
      <c r="AC2366">
        <v>0.93120000000000003</v>
      </c>
      <c r="AD2366">
        <v>1.998</v>
      </c>
      <c r="AE2366">
        <v>13.75</v>
      </c>
      <c r="AH2366">
        <v>0</v>
      </c>
      <c r="AI2366">
        <v>0</v>
      </c>
      <c r="AJ2366">
        <v>0</v>
      </c>
      <c r="AK2366">
        <v>640.79999999999995</v>
      </c>
      <c r="AL2366">
        <v>0</v>
      </c>
    </row>
    <row r="2367" spans="1:38" hidden="1" x14ac:dyDescent="0.25">
      <c r="A2367">
        <v>6518</v>
      </c>
      <c r="B2367" t="s">
        <v>94</v>
      </c>
      <c r="C2367" t="s">
        <v>95</v>
      </c>
      <c r="D2367" t="s">
        <v>393</v>
      </c>
      <c r="E2367" t="s">
        <v>535</v>
      </c>
      <c r="F2367" t="s">
        <v>393</v>
      </c>
      <c r="H2367" t="s">
        <v>5151</v>
      </c>
      <c r="I2367" t="s">
        <v>43</v>
      </c>
      <c r="J2367" t="s">
        <v>5152</v>
      </c>
      <c r="K2367">
        <v>1611</v>
      </c>
      <c r="L2367">
        <v>1611</v>
      </c>
      <c r="M2367">
        <v>0</v>
      </c>
      <c r="N2367">
        <v>2</v>
      </c>
      <c r="O2367">
        <v>0</v>
      </c>
      <c r="P2367">
        <v>1023.352</v>
      </c>
      <c r="Q2367">
        <v>1037.421</v>
      </c>
      <c r="R2367">
        <v>10000</v>
      </c>
      <c r="S2367">
        <v>140690</v>
      </c>
      <c r="T2367">
        <v>0</v>
      </c>
      <c r="U2367">
        <v>56747</v>
      </c>
      <c r="V2367">
        <v>83943</v>
      </c>
      <c r="W2367">
        <v>80603.899999999994</v>
      </c>
      <c r="X2367">
        <v>2543.5</v>
      </c>
      <c r="Y2367">
        <v>83147.399999999994</v>
      </c>
      <c r="Z2367">
        <v>0.95</v>
      </c>
      <c r="AA2367">
        <v>953426.03</v>
      </c>
      <c r="AB2367">
        <v>734212.37600000005</v>
      </c>
      <c r="AC2367">
        <v>0.99050000000000005</v>
      </c>
      <c r="AD2367">
        <v>0.77010000000000001</v>
      </c>
      <c r="AE2367">
        <v>0.73</v>
      </c>
      <c r="AH2367">
        <v>0</v>
      </c>
      <c r="AI2367">
        <v>0</v>
      </c>
      <c r="AJ2367">
        <v>0</v>
      </c>
      <c r="AK2367">
        <v>20</v>
      </c>
      <c r="AL2367">
        <v>0</v>
      </c>
    </row>
    <row r="2368" spans="1:38" hidden="1" x14ac:dyDescent="0.25">
      <c r="A2368">
        <v>6519</v>
      </c>
      <c r="B2368" t="s">
        <v>94</v>
      </c>
      <c r="C2368" t="s">
        <v>95</v>
      </c>
      <c r="D2368" t="s">
        <v>393</v>
      </c>
      <c r="E2368" t="s">
        <v>535</v>
      </c>
      <c r="F2368" t="s">
        <v>393</v>
      </c>
      <c r="H2368" t="s">
        <v>5153</v>
      </c>
      <c r="I2368" t="s">
        <v>43</v>
      </c>
      <c r="J2368" t="s">
        <v>5154</v>
      </c>
      <c r="K2368">
        <v>2127</v>
      </c>
      <c r="L2368">
        <v>2127</v>
      </c>
      <c r="M2368">
        <v>0</v>
      </c>
      <c r="N2368">
        <v>0</v>
      </c>
      <c r="O2368">
        <v>0</v>
      </c>
      <c r="P2368">
        <v>1061.9770000000001</v>
      </c>
      <c r="Q2368">
        <v>1086.335</v>
      </c>
      <c r="R2368">
        <v>10000</v>
      </c>
      <c r="S2368">
        <v>243580</v>
      </c>
      <c r="T2368">
        <v>0</v>
      </c>
      <c r="U2368">
        <v>111985</v>
      </c>
      <c r="V2368">
        <v>131595</v>
      </c>
      <c r="W2368">
        <v>128076.6</v>
      </c>
      <c r="X2368">
        <v>0</v>
      </c>
      <c r="Y2368">
        <v>128076.6</v>
      </c>
      <c r="Z2368">
        <v>2.67</v>
      </c>
      <c r="AA2368">
        <v>1461842.7</v>
      </c>
      <c r="AB2368">
        <v>829697.6</v>
      </c>
      <c r="AC2368">
        <v>0.97330000000000005</v>
      </c>
      <c r="AD2368">
        <v>0.56759999999999999</v>
      </c>
      <c r="AE2368">
        <v>1.52</v>
      </c>
      <c r="AH2368">
        <v>0</v>
      </c>
      <c r="AI2368">
        <v>0</v>
      </c>
      <c r="AJ2368">
        <v>0</v>
      </c>
      <c r="AK2368">
        <v>0</v>
      </c>
      <c r="AL2368">
        <v>0</v>
      </c>
    </row>
    <row r="2369" spans="1:38" hidden="1" x14ac:dyDescent="0.25">
      <c r="A2369">
        <v>6520</v>
      </c>
      <c r="B2369" t="s">
        <v>94</v>
      </c>
      <c r="C2369" t="s">
        <v>95</v>
      </c>
      <c r="D2369" t="s">
        <v>393</v>
      </c>
      <c r="E2369" t="s">
        <v>5155</v>
      </c>
      <c r="F2369" t="s">
        <v>393</v>
      </c>
      <c r="H2369" t="s">
        <v>5156</v>
      </c>
      <c r="I2369" t="s">
        <v>57</v>
      </c>
      <c r="J2369" t="s">
        <v>5157</v>
      </c>
      <c r="K2369">
        <v>309</v>
      </c>
      <c r="L2369">
        <v>309</v>
      </c>
      <c r="M2369">
        <v>0</v>
      </c>
      <c r="N2369">
        <v>308</v>
      </c>
      <c r="O2369">
        <v>0</v>
      </c>
      <c r="P2369">
        <v>986.178</v>
      </c>
      <c r="Q2369">
        <v>1017.34</v>
      </c>
      <c r="R2369">
        <v>20000</v>
      </c>
      <c r="S2369">
        <v>623240</v>
      </c>
      <c r="T2369">
        <v>0</v>
      </c>
      <c r="U2369">
        <v>0</v>
      </c>
      <c r="V2369">
        <v>623240</v>
      </c>
      <c r="W2369">
        <v>70</v>
      </c>
      <c r="X2369">
        <v>556560</v>
      </c>
      <c r="Y2369">
        <v>556630</v>
      </c>
      <c r="Z2369">
        <v>10.69</v>
      </c>
      <c r="AA2369">
        <v>3267594.66</v>
      </c>
      <c r="AB2369">
        <v>6534506.8600000003</v>
      </c>
      <c r="AC2369">
        <v>0.8931</v>
      </c>
      <c r="AD2369">
        <v>1.9998</v>
      </c>
      <c r="AE2369">
        <v>21.38</v>
      </c>
      <c r="AH2369">
        <v>0</v>
      </c>
      <c r="AI2369">
        <v>0</v>
      </c>
      <c r="AJ2369">
        <v>0</v>
      </c>
      <c r="AK2369">
        <v>2782.8</v>
      </c>
      <c r="AL2369">
        <v>0</v>
      </c>
    </row>
    <row r="2370" spans="1:38" hidden="1" x14ac:dyDescent="0.25">
      <c r="A2370">
        <v>6521</v>
      </c>
      <c r="B2370" t="s">
        <v>94</v>
      </c>
      <c r="C2370" t="s">
        <v>95</v>
      </c>
      <c r="D2370" t="s">
        <v>393</v>
      </c>
      <c r="E2370" t="s">
        <v>5155</v>
      </c>
      <c r="F2370" t="s">
        <v>393</v>
      </c>
      <c r="H2370" t="s">
        <v>5158</v>
      </c>
      <c r="I2370" t="s">
        <v>57</v>
      </c>
      <c r="J2370" t="s">
        <v>5159</v>
      </c>
      <c r="K2370">
        <v>202</v>
      </c>
      <c r="L2370">
        <v>202</v>
      </c>
      <c r="M2370">
        <v>0</v>
      </c>
      <c r="N2370">
        <v>178</v>
      </c>
      <c r="O2370">
        <v>0</v>
      </c>
      <c r="P2370">
        <v>458.01499999999999</v>
      </c>
      <c r="Q2370">
        <v>476.84399999999999</v>
      </c>
      <c r="R2370">
        <v>20000</v>
      </c>
      <c r="S2370">
        <v>376580</v>
      </c>
      <c r="T2370">
        <v>0</v>
      </c>
      <c r="U2370">
        <v>0</v>
      </c>
      <c r="V2370">
        <v>376580</v>
      </c>
      <c r="W2370">
        <v>1143</v>
      </c>
      <c r="X2370">
        <v>338000</v>
      </c>
      <c r="Y2370">
        <v>339143</v>
      </c>
      <c r="Z2370">
        <v>9.94</v>
      </c>
      <c r="AA2370">
        <v>1994965.69</v>
      </c>
      <c r="AB2370">
        <v>3977177.96</v>
      </c>
      <c r="AC2370">
        <v>0.90059999999999996</v>
      </c>
      <c r="AD2370">
        <v>1.9936</v>
      </c>
      <c r="AE2370">
        <v>19.82</v>
      </c>
      <c r="AH2370">
        <v>0</v>
      </c>
      <c r="AI2370">
        <v>0</v>
      </c>
      <c r="AJ2370">
        <v>0</v>
      </c>
      <c r="AK2370">
        <v>1690</v>
      </c>
      <c r="AL2370">
        <v>0</v>
      </c>
    </row>
    <row r="2371" spans="1:38" hidden="1" x14ac:dyDescent="0.25">
      <c r="A2371">
        <v>6522</v>
      </c>
      <c r="B2371" t="s">
        <v>94</v>
      </c>
      <c r="C2371" t="s">
        <v>95</v>
      </c>
      <c r="D2371" t="s">
        <v>393</v>
      </c>
      <c r="E2371" t="s">
        <v>5155</v>
      </c>
      <c r="F2371" t="s">
        <v>393</v>
      </c>
      <c r="H2371" t="s">
        <v>5160</v>
      </c>
      <c r="I2371" t="s">
        <v>57</v>
      </c>
      <c r="J2371" t="s">
        <v>5161</v>
      </c>
      <c r="K2371">
        <v>165</v>
      </c>
      <c r="L2371">
        <v>165</v>
      </c>
      <c r="M2371">
        <v>0</v>
      </c>
      <c r="N2371">
        <v>157</v>
      </c>
      <c r="O2371">
        <v>0</v>
      </c>
      <c r="P2371">
        <v>782.48900000000003</v>
      </c>
      <c r="Q2371">
        <v>805.077</v>
      </c>
      <c r="R2371">
        <v>20000</v>
      </c>
      <c r="S2371">
        <v>451760</v>
      </c>
      <c r="T2371">
        <v>0</v>
      </c>
      <c r="U2371">
        <v>126900</v>
      </c>
      <c r="V2371">
        <v>324860</v>
      </c>
      <c r="W2371">
        <v>354</v>
      </c>
      <c r="X2371">
        <v>281580</v>
      </c>
      <c r="Y2371">
        <v>281934</v>
      </c>
      <c r="Z2371">
        <v>13.21</v>
      </c>
      <c r="AA2371">
        <v>1656241.85</v>
      </c>
      <c r="AB2371">
        <v>3309010.45</v>
      </c>
      <c r="AC2371">
        <v>0.8679</v>
      </c>
      <c r="AD2371">
        <v>1.9979</v>
      </c>
      <c r="AE2371">
        <v>26.39</v>
      </c>
      <c r="AH2371">
        <v>0</v>
      </c>
      <c r="AI2371">
        <v>0</v>
      </c>
      <c r="AJ2371">
        <v>0</v>
      </c>
      <c r="AK2371">
        <v>1407.9</v>
      </c>
      <c r="AL2371">
        <v>0</v>
      </c>
    </row>
    <row r="2372" spans="1:38" hidden="1" x14ac:dyDescent="0.25">
      <c r="A2372">
        <v>6537</v>
      </c>
      <c r="B2372" t="s">
        <v>94</v>
      </c>
      <c r="C2372" t="s">
        <v>95</v>
      </c>
      <c r="D2372" t="s">
        <v>238</v>
      </c>
      <c r="E2372" t="s">
        <v>263</v>
      </c>
      <c r="F2372" t="s">
        <v>238</v>
      </c>
      <c r="H2372" t="s">
        <v>5162</v>
      </c>
      <c r="I2372" t="s">
        <v>50</v>
      </c>
      <c r="J2372" t="s">
        <v>5163</v>
      </c>
      <c r="K2372">
        <v>628</v>
      </c>
      <c r="L2372">
        <v>628</v>
      </c>
      <c r="M2372">
        <v>0</v>
      </c>
      <c r="N2372">
        <v>192</v>
      </c>
      <c r="O2372">
        <v>0</v>
      </c>
      <c r="P2372">
        <v>1080.8879999999999</v>
      </c>
      <c r="Q2372">
        <v>1127.8910000000001</v>
      </c>
      <c r="R2372">
        <v>20000</v>
      </c>
      <c r="S2372">
        <v>940060</v>
      </c>
      <c r="T2372">
        <v>0</v>
      </c>
      <c r="U2372">
        <v>500000</v>
      </c>
      <c r="V2372">
        <v>440060</v>
      </c>
      <c r="W2372">
        <v>92760</v>
      </c>
      <c r="X2372">
        <v>291924.14500000002</v>
      </c>
      <c r="Y2372">
        <v>384684.14500000002</v>
      </c>
      <c r="Z2372">
        <v>12.58</v>
      </c>
      <c r="AA2372">
        <v>2662678.2799999998</v>
      </c>
      <c r="AB2372">
        <v>3777697.0350000001</v>
      </c>
      <c r="AC2372">
        <v>0.87419999999999998</v>
      </c>
      <c r="AD2372">
        <v>1.4188000000000001</v>
      </c>
      <c r="AE2372">
        <v>17.850000000000001</v>
      </c>
      <c r="AH2372">
        <v>0</v>
      </c>
      <c r="AI2372">
        <v>0</v>
      </c>
      <c r="AJ2372">
        <v>0</v>
      </c>
      <c r="AK2372">
        <v>1691.5</v>
      </c>
      <c r="AL2372">
        <v>0</v>
      </c>
    </row>
    <row r="2373" spans="1:38" hidden="1" x14ac:dyDescent="0.25">
      <c r="A2373">
        <v>6538</v>
      </c>
      <c r="B2373" t="s">
        <v>94</v>
      </c>
      <c r="C2373" t="s">
        <v>95</v>
      </c>
      <c r="D2373" t="s">
        <v>238</v>
      </c>
      <c r="E2373" t="s">
        <v>263</v>
      </c>
      <c r="F2373" t="s">
        <v>238</v>
      </c>
      <c r="H2373" t="s">
        <v>5164</v>
      </c>
      <c r="I2373" t="s">
        <v>43</v>
      </c>
      <c r="J2373" t="s">
        <v>5165</v>
      </c>
      <c r="K2373">
        <v>1251</v>
      </c>
      <c r="L2373">
        <v>1251</v>
      </c>
      <c r="M2373">
        <v>0</v>
      </c>
      <c r="N2373">
        <v>0</v>
      </c>
      <c r="O2373">
        <v>0</v>
      </c>
      <c r="P2373">
        <v>1368.962</v>
      </c>
      <c r="Q2373">
        <v>1410.24</v>
      </c>
      <c r="R2373">
        <v>10000</v>
      </c>
      <c r="S2373">
        <v>412780</v>
      </c>
      <c r="T2373">
        <v>0</v>
      </c>
      <c r="U2373">
        <v>0</v>
      </c>
      <c r="V2373">
        <v>412780</v>
      </c>
      <c r="W2373">
        <v>86622</v>
      </c>
      <c r="X2373">
        <v>0</v>
      </c>
      <c r="Y2373">
        <v>86622</v>
      </c>
      <c r="Z2373">
        <v>79.010000000000005</v>
      </c>
      <c r="AA2373">
        <v>1127939.04</v>
      </c>
      <c r="AB2373">
        <v>679837.14</v>
      </c>
      <c r="AC2373">
        <v>0.2099</v>
      </c>
      <c r="AD2373">
        <v>0.60270000000000001</v>
      </c>
      <c r="AE2373">
        <v>47.62</v>
      </c>
      <c r="AH2373">
        <v>0</v>
      </c>
      <c r="AI2373">
        <v>0</v>
      </c>
      <c r="AJ2373">
        <v>0</v>
      </c>
      <c r="AK2373">
        <v>0</v>
      </c>
      <c r="AL2373">
        <v>0</v>
      </c>
    </row>
    <row r="2374" spans="1:38" hidden="1" x14ac:dyDescent="0.25">
      <c r="A2374">
        <v>6539</v>
      </c>
      <c r="B2374" t="s">
        <v>94</v>
      </c>
      <c r="C2374" t="s">
        <v>95</v>
      </c>
      <c r="D2374" t="s">
        <v>238</v>
      </c>
      <c r="E2374" t="s">
        <v>263</v>
      </c>
      <c r="F2374" t="s">
        <v>238</v>
      </c>
      <c r="H2374" t="s">
        <v>5166</v>
      </c>
      <c r="I2374" t="s">
        <v>43</v>
      </c>
      <c r="J2374" t="s">
        <v>5167</v>
      </c>
      <c r="K2374">
        <v>1171</v>
      </c>
      <c r="L2374">
        <v>1171</v>
      </c>
      <c r="M2374">
        <v>0</v>
      </c>
      <c r="N2374">
        <v>0</v>
      </c>
      <c r="O2374">
        <v>0</v>
      </c>
      <c r="P2374">
        <v>204.417</v>
      </c>
      <c r="Q2374">
        <v>211.14699999999999</v>
      </c>
      <c r="R2374">
        <v>10000</v>
      </c>
      <c r="S2374">
        <v>67300</v>
      </c>
      <c r="T2374">
        <v>0</v>
      </c>
      <c r="U2374">
        <v>0</v>
      </c>
      <c r="V2374">
        <v>67300</v>
      </c>
      <c r="W2374">
        <v>36138.51</v>
      </c>
      <c r="X2374">
        <v>0</v>
      </c>
      <c r="Y2374">
        <v>36138.51</v>
      </c>
      <c r="Z2374">
        <v>46.3</v>
      </c>
      <c r="AA2374">
        <v>395909.95</v>
      </c>
      <c r="AB2374">
        <v>367397.95</v>
      </c>
      <c r="AC2374">
        <v>0.53700000000000003</v>
      </c>
      <c r="AD2374">
        <v>0.92800000000000005</v>
      </c>
      <c r="AE2374">
        <v>42.97</v>
      </c>
      <c r="AH2374">
        <v>0</v>
      </c>
      <c r="AI2374">
        <v>0</v>
      </c>
      <c r="AJ2374">
        <v>0</v>
      </c>
      <c r="AK2374">
        <v>0</v>
      </c>
      <c r="AL2374">
        <v>0</v>
      </c>
    </row>
    <row r="2375" spans="1:38" hidden="1" x14ac:dyDescent="0.25">
      <c r="A2375">
        <v>6544</v>
      </c>
      <c r="B2375" t="s">
        <v>94</v>
      </c>
      <c r="C2375" t="s">
        <v>207</v>
      </c>
      <c r="D2375" t="s">
        <v>207</v>
      </c>
      <c r="E2375" t="s">
        <v>208</v>
      </c>
      <c r="F2375" t="s">
        <v>207</v>
      </c>
      <c r="H2375" t="s">
        <v>5168</v>
      </c>
      <c r="I2375" t="s">
        <v>50</v>
      </c>
      <c r="J2375" t="s">
        <v>5169</v>
      </c>
      <c r="K2375">
        <v>193</v>
      </c>
      <c r="L2375">
        <v>193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20000</v>
      </c>
      <c r="S2375">
        <v>0</v>
      </c>
      <c r="T2375">
        <v>0</v>
      </c>
      <c r="U2375">
        <v>0</v>
      </c>
      <c r="V2375">
        <v>0</v>
      </c>
      <c r="W2375">
        <v>11922</v>
      </c>
      <c r="X2375">
        <v>0</v>
      </c>
      <c r="Y2375">
        <v>11922</v>
      </c>
      <c r="Z2375">
        <v>-1192200</v>
      </c>
      <c r="AA2375">
        <v>131064.47</v>
      </c>
      <c r="AB2375">
        <v>112831.47</v>
      </c>
      <c r="AC2375">
        <v>0</v>
      </c>
      <c r="AD2375">
        <v>0.8609</v>
      </c>
      <c r="AE2375">
        <v>86.09</v>
      </c>
      <c r="AH2375">
        <v>0</v>
      </c>
      <c r="AI2375">
        <v>0</v>
      </c>
      <c r="AJ2375">
        <v>0</v>
      </c>
      <c r="AK2375">
        <v>0</v>
      </c>
      <c r="AL2375">
        <v>0</v>
      </c>
    </row>
    <row r="2376" spans="1:38" hidden="1" x14ac:dyDescent="0.25">
      <c r="A2376">
        <v>6546</v>
      </c>
      <c r="B2376" t="s">
        <v>94</v>
      </c>
      <c r="C2376" t="s">
        <v>207</v>
      </c>
      <c r="D2376" t="s">
        <v>207</v>
      </c>
      <c r="E2376" t="s">
        <v>208</v>
      </c>
      <c r="F2376" t="s">
        <v>207</v>
      </c>
      <c r="H2376" t="s">
        <v>5170</v>
      </c>
      <c r="I2376" t="s">
        <v>57</v>
      </c>
      <c r="J2376" t="s">
        <v>5171</v>
      </c>
      <c r="K2376">
        <v>800</v>
      </c>
      <c r="L2376">
        <v>800</v>
      </c>
      <c r="M2376">
        <v>0</v>
      </c>
      <c r="N2376">
        <v>747</v>
      </c>
      <c r="O2376">
        <v>0</v>
      </c>
      <c r="P2376">
        <v>590.13699999999994</v>
      </c>
      <c r="Q2376">
        <v>608.47900000000004</v>
      </c>
      <c r="R2376">
        <v>40000</v>
      </c>
      <c r="S2376">
        <v>733680</v>
      </c>
      <c r="T2376">
        <v>0</v>
      </c>
      <c r="U2376">
        <v>0</v>
      </c>
      <c r="V2376">
        <v>733680</v>
      </c>
      <c r="W2376">
        <v>854</v>
      </c>
      <c r="X2376">
        <v>662531.66399999999</v>
      </c>
      <c r="Y2376">
        <v>663385.66399999999</v>
      </c>
      <c r="Z2376">
        <v>9.58</v>
      </c>
      <c r="AA2376">
        <v>3866583.74</v>
      </c>
      <c r="AB2376">
        <v>4214104.9249999998</v>
      </c>
      <c r="AC2376">
        <v>0.9042</v>
      </c>
      <c r="AD2376">
        <v>1.0899000000000001</v>
      </c>
      <c r="AE2376">
        <v>10.44</v>
      </c>
      <c r="AH2376">
        <v>0</v>
      </c>
      <c r="AI2376">
        <v>0</v>
      </c>
      <c r="AJ2376">
        <v>0</v>
      </c>
      <c r="AK2376">
        <v>4003</v>
      </c>
      <c r="AL2376">
        <v>0</v>
      </c>
    </row>
    <row r="2377" spans="1:38" hidden="1" x14ac:dyDescent="0.25">
      <c r="A2377">
        <v>6565</v>
      </c>
      <c r="B2377" t="s">
        <v>94</v>
      </c>
      <c r="C2377" t="s">
        <v>207</v>
      </c>
      <c r="D2377" t="s">
        <v>207</v>
      </c>
      <c r="E2377" t="s">
        <v>506</v>
      </c>
      <c r="F2377" t="s">
        <v>207</v>
      </c>
      <c r="H2377" t="s">
        <v>5172</v>
      </c>
      <c r="I2377" t="s">
        <v>57</v>
      </c>
      <c r="J2377" t="s">
        <v>5173</v>
      </c>
      <c r="K2377">
        <v>644</v>
      </c>
      <c r="L2377">
        <v>644</v>
      </c>
      <c r="M2377">
        <v>0</v>
      </c>
      <c r="N2377">
        <v>644</v>
      </c>
      <c r="O2377">
        <v>0</v>
      </c>
      <c r="P2377">
        <v>562.14099999999996</v>
      </c>
      <c r="Q2377">
        <v>585.60799999999995</v>
      </c>
      <c r="R2377">
        <v>20000</v>
      </c>
      <c r="S2377">
        <v>469340</v>
      </c>
      <c r="T2377">
        <v>0</v>
      </c>
      <c r="U2377">
        <v>0</v>
      </c>
      <c r="V2377">
        <v>469340</v>
      </c>
      <c r="W2377">
        <v>0</v>
      </c>
      <c r="X2377">
        <v>424753.60200000001</v>
      </c>
      <c r="Y2377">
        <v>424753.60200000001</v>
      </c>
      <c r="Z2377">
        <v>9.5</v>
      </c>
      <c r="AA2377">
        <v>2472063.81</v>
      </c>
      <c r="AB2377">
        <v>2472063.81</v>
      </c>
      <c r="AC2377">
        <v>0.90500000000000003</v>
      </c>
      <c r="AD2377">
        <v>1</v>
      </c>
      <c r="AE2377">
        <v>9.5</v>
      </c>
      <c r="AH2377">
        <v>0</v>
      </c>
      <c r="AI2377">
        <v>0</v>
      </c>
      <c r="AJ2377">
        <v>0</v>
      </c>
      <c r="AK2377">
        <v>4641</v>
      </c>
      <c r="AL2377">
        <v>0</v>
      </c>
    </row>
    <row r="2378" spans="1:38" hidden="1" x14ac:dyDescent="0.25">
      <c r="A2378">
        <v>6735</v>
      </c>
      <c r="B2378" t="s">
        <v>39</v>
      </c>
      <c r="C2378" t="s">
        <v>39</v>
      </c>
      <c r="D2378" t="s">
        <v>327</v>
      </c>
      <c r="E2378" t="s">
        <v>477</v>
      </c>
      <c r="F2378" t="s">
        <v>327</v>
      </c>
      <c r="H2378" t="s">
        <v>5174</v>
      </c>
      <c r="I2378" t="s">
        <v>57</v>
      </c>
      <c r="J2378" t="s">
        <v>5175</v>
      </c>
      <c r="K2378">
        <v>315</v>
      </c>
      <c r="L2378">
        <v>315</v>
      </c>
      <c r="M2378">
        <v>0</v>
      </c>
      <c r="N2378">
        <v>315</v>
      </c>
      <c r="O2378">
        <v>0</v>
      </c>
      <c r="P2378">
        <v>686.322</v>
      </c>
      <c r="Q2378">
        <v>709.98900000000003</v>
      </c>
      <c r="R2378">
        <v>20000</v>
      </c>
      <c r="S2378">
        <v>473340</v>
      </c>
      <c r="T2378">
        <v>76000</v>
      </c>
      <c r="U2378">
        <v>0</v>
      </c>
      <c r="V2378">
        <v>549340</v>
      </c>
      <c r="W2378">
        <v>0</v>
      </c>
      <c r="X2378">
        <v>497153.61</v>
      </c>
      <c r="Y2378">
        <v>497153.61</v>
      </c>
      <c r="Z2378">
        <v>9.5</v>
      </c>
      <c r="AA2378">
        <v>2918292.94</v>
      </c>
      <c r="AB2378">
        <v>5836584.6009999998</v>
      </c>
      <c r="AC2378">
        <v>0.90500000000000003</v>
      </c>
      <c r="AD2378">
        <v>2</v>
      </c>
      <c r="AE2378">
        <v>19</v>
      </c>
      <c r="AH2378">
        <v>0</v>
      </c>
      <c r="AI2378">
        <v>0</v>
      </c>
      <c r="AJ2378">
        <v>0</v>
      </c>
      <c r="AK2378">
        <v>2490.5</v>
      </c>
      <c r="AL2378">
        <v>0</v>
      </c>
    </row>
    <row r="2379" spans="1:38" hidden="1" x14ac:dyDescent="0.25">
      <c r="A2379">
        <v>6928</v>
      </c>
      <c r="B2379" t="s">
        <v>39</v>
      </c>
      <c r="C2379" t="s">
        <v>598</v>
      </c>
      <c r="D2379" t="s">
        <v>1649</v>
      </c>
      <c r="E2379" t="s">
        <v>3863</v>
      </c>
      <c r="F2379" t="s">
        <v>1649</v>
      </c>
      <c r="H2379" t="s">
        <v>5176</v>
      </c>
      <c r="I2379" t="s">
        <v>43</v>
      </c>
      <c r="J2379" t="s">
        <v>5177</v>
      </c>
      <c r="K2379">
        <v>3183</v>
      </c>
      <c r="L2379">
        <v>3183</v>
      </c>
      <c r="M2379">
        <v>0</v>
      </c>
      <c r="N2379">
        <v>0</v>
      </c>
      <c r="O2379">
        <v>0</v>
      </c>
      <c r="P2379">
        <v>680.03800000000001</v>
      </c>
      <c r="Q2379">
        <v>693.9</v>
      </c>
      <c r="R2379">
        <v>20000</v>
      </c>
      <c r="S2379">
        <v>277240</v>
      </c>
      <c r="T2379">
        <v>0</v>
      </c>
      <c r="U2379">
        <v>0</v>
      </c>
      <c r="V2379">
        <v>277240</v>
      </c>
      <c r="W2379">
        <v>11776953.35</v>
      </c>
      <c r="X2379">
        <v>0</v>
      </c>
      <c r="Y2379">
        <v>11776953.35</v>
      </c>
      <c r="Z2379">
        <v>-4147.93</v>
      </c>
      <c r="AA2379">
        <v>71855974.540000007</v>
      </c>
      <c r="AB2379">
        <v>2257859.64</v>
      </c>
      <c r="AC2379">
        <v>42.479300000000002</v>
      </c>
      <c r="AD2379">
        <v>3.1399999999999997E-2</v>
      </c>
      <c r="AE2379">
        <v>-130.25</v>
      </c>
      <c r="AH2379">
        <v>0</v>
      </c>
      <c r="AI2379">
        <v>0</v>
      </c>
      <c r="AJ2379">
        <v>0</v>
      </c>
      <c r="AK2379">
        <v>0</v>
      </c>
      <c r="AL2379">
        <v>0</v>
      </c>
    </row>
    <row r="2380" spans="1:38" hidden="1" x14ac:dyDescent="0.25">
      <c r="A2380">
        <v>7044</v>
      </c>
      <c r="B2380" t="s">
        <v>39</v>
      </c>
      <c r="C2380" t="s">
        <v>187</v>
      </c>
      <c r="D2380" t="s">
        <v>188</v>
      </c>
      <c r="E2380" t="s">
        <v>2667</v>
      </c>
      <c r="F2380" t="s">
        <v>188</v>
      </c>
      <c r="H2380" t="s">
        <v>5178</v>
      </c>
      <c r="I2380" t="s">
        <v>43</v>
      </c>
      <c r="J2380" t="s">
        <v>5179</v>
      </c>
      <c r="K2380">
        <v>3621</v>
      </c>
      <c r="L2380">
        <v>3621</v>
      </c>
      <c r="M2380">
        <v>0</v>
      </c>
      <c r="N2380">
        <v>0</v>
      </c>
      <c r="O2380">
        <v>0</v>
      </c>
      <c r="P2380">
        <v>18775.5</v>
      </c>
      <c r="Q2380">
        <v>19205.5</v>
      </c>
      <c r="R2380">
        <v>2000</v>
      </c>
      <c r="S2380">
        <v>860000</v>
      </c>
      <c r="T2380">
        <v>0</v>
      </c>
      <c r="U2380">
        <v>687600</v>
      </c>
      <c r="V2380">
        <v>172400</v>
      </c>
      <c r="W2380">
        <v>150773</v>
      </c>
      <c r="X2380">
        <v>0</v>
      </c>
      <c r="Y2380">
        <v>150773</v>
      </c>
      <c r="Z2380">
        <v>12.54</v>
      </c>
      <c r="AA2380">
        <v>1967435.39</v>
      </c>
      <c r="AB2380">
        <v>1671820.96</v>
      </c>
      <c r="AC2380">
        <v>0.87460000000000004</v>
      </c>
      <c r="AD2380">
        <v>0.84970000000000001</v>
      </c>
      <c r="AE2380">
        <v>10.66</v>
      </c>
      <c r="AH2380">
        <v>0</v>
      </c>
      <c r="AI2380">
        <v>0</v>
      </c>
      <c r="AJ2380">
        <v>0</v>
      </c>
      <c r="AK2380">
        <v>0</v>
      </c>
      <c r="AL2380">
        <v>0</v>
      </c>
    </row>
    <row r="2381" spans="1:38" hidden="1" x14ac:dyDescent="0.25">
      <c r="A2381">
        <v>7046</v>
      </c>
      <c r="B2381" t="s">
        <v>39</v>
      </c>
      <c r="C2381" t="s">
        <v>187</v>
      </c>
      <c r="D2381" t="s">
        <v>188</v>
      </c>
      <c r="E2381" t="s">
        <v>3558</v>
      </c>
      <c r="F2381" t="s">
        <v>188</v>
      </c>
      <c r="H2381" t="s">
        <v>5180</v>
      </c>
      <c r="I2381" t="s">
        <v>43</v>
      </c>
      <c r="J2381" t="s">
        <v>5181</v>
      </c>
      <c r="K2381">
        <v>1200</v>
      </c>
      <c r="L2381">
        <v>1200</v>
      </c>
      <c r="M2381">
        <v>0</v>
      </c>
      <c r="N2381">
        <v>0</v>
      </c>
      <c r="O2381">
        <v>0</v>
      </c>
      <c r="P2381">
        <v>94.587000000000003</v>
      </c>
      <c r="Q2381">
        <v>124.649</v>
      </c>
      <c r="R2381">
        <v>20000</v>
      </c>
      <c r="S2381">
        <v>601240</v>
      </c>
      <c r="T2381">
        <v>0</v>
      </c>
      <c r="U2381">
        <v>522450</v>
      </c>
      <c r="V2381">
        <v>78790</v>
      </c>
      <c r="W2381">
        <v>69069</v>
      </c>
      <c r="X2381">
        <v>0</v>
      </c>
      <c r="Y2381">
        <v>69069</v>
      </c>
      <c r="Z2381">
        <v>12.34</v>
      </c>
      <c r="AA2381">
        <v>808137.07</v>
      </c>
      <c r="AB2381">
        <v>741517.78</v>
      </c>
      <c r="AC2381">
        <v>0.87660000000000005</v>
      </c>
      <c r="AD2381">
        <v>0.91759999999999997</v>
      </c>
      <c r="AE2381">
        <v>11.32</v>
      </c>
      <c r="AH2381">
        <v>0</v>
      </c>
      <c r="AI2381">
        <v>0</v>
      </c>
      <c r="AJ2381">
        <v>0</v>
      </c>
      <c r="AK2381">
        <v>0</v>
      </c>
      <c r="AL2381">
        <v>0</v>
      </c>
    </row>
    <row r="2382" spans="1:38" hidden="1" x14ac:dyDescent="0.25">
      <c r="A2382">
        <v>7047</v>
      </c>
      <c r="B2382" t="s">
        <v>39</v>
      </c>
      <c r="C2382" t="s">
        <v>187</v>
      </c>
      <c r="D2382" t="s">
        <v>188</v>
      </c>
      <c r="E2382" t="s">
        <v>808</v>
      </c>
      <c r="F2382" t="s">
        <v>188</v>
      </c>
      <c r="H2382" t="s">
        <v>5182</v>
      </c>
      <c r="I2382" t="s">
        <v>43</v>
      </c>
      <c r="J2382" t="s">
        <v>5183</v>
      </c>
      <c r="K2382">
        <v>3865</v>
      </c>
      <c r="L2382">
        <v>3865</v>
      </c>
      <c r="M2382">
        <v>0</v>
      </c>
      <c r="N2382">
        <v>0</v>
      </c>
      <c r="O2382">
        <v>0</v>
      </c>
      <c r="P2382">
        <v>17933.5</v>
      </c>
      <c r="Q2382">
        <v>18362.3</v>
      </c>
      <c r="R2382">
        <v>2000</v>
      </c>
      <c r="S2382">
        <v>857600</v>
      </c>
      <c r="T2382">
        <v>0</v>
      </c>
      <c r="U2382">
        <v>565800</v>
      </c>
      <c r="V2382">
        <v>291800</v>
      </c>
      <c r="W2382">
        <v>253982</v>
      </c>
      <c r="X2382">
        <v>0</v>
      </c>
      <c r="Y2382">
        <v>253982</v>
      </c>
      <c r="Z2382">
        <v>12.96</v>
      </c>
      <c r="AA2382">
        <v>2951838.39</v>
      </c>
      <c r="AB2382">
        <v>2638420.35</v>
      </c>
      <c r="AC2382">
        <v>0.87039999999999995</v>
      </c>
      <c r="AD2382">
        <v>0.89380000000000004</v>
      </c>
      <c r="AE2382">
        <v>11.58</v>
      </c>
      <c r="AH2382">
        <v>0</v>
      </c>
      <c r="AI2382">
        <v>0</v>
      </c>
      <c r="AJ2382">
        <v>0</v>
      </c>
      <c r="AK2382">
        <v>0</v>
      </c>
      <c r="AL2382">
        <v>0</v>
      </c>
    </row>
    <row r="2383" spans="1:38" hidden="1" x14ac:dyDescent="0.25">
      <c r="A2383">
        <v>7048</v>
      </c>
      <c r="B2383" t="s">
        <v>39</v>
      </c>
      <c r="C2383" t="s">
        <v>39</v>
      </c>
      <c r="D2383" t="s">
        <v>327</v>
      </c>
      <c r="E2383" t="s">
        <v>3437</v>
      </c>
      <c r="F2383" t="s">
        <v>327</v>
      </c>
      <c r="H2383" t="s">
        <v>5184</v>
      </c>
      <c r="I2383" t="s">
        <v>43</v>
      </c>
      <c r="J2383" t="s">
        <v>5185</v>
      </c>
      <c r="K2383">
        <v>2974</v>
      </c>
      <c r="L2383">
        <v>2974</v>
      </c>
      <c r="M2383">
        <v>0</v>
      </c>
      <c r="N2383">
        <v>0</v>
      </c>
      <c r="O2383">
        <v>0</v>
      </c>
      <c r="P2383">
        <v>36829</v>
      </c>
      <c r="Q2383">
        <v>37236</v>
      </c>
      <c r="R2383">
        <v>2000</v>
      </c>
      <c r="S2383">
        <v>814000</v>
      </c>
      <c r="T2383">
        <v>0</v>
      </c>
      <c r="U2383">
        <v>624000</v>
      </c>
      <c r="V2383">
        <v>190000</v>
      </c>
      <c r="W2383">
        <v>166737.70000000001</v>
      </c>
      <c r="X2383">
        <v>0</v>
      </c>
      <c r="Y2383">
        <v>166737.70000000001</v>
      </c>
      <c r="Z2383">
        <v>12.24</v>
      </c>
      <c r="AA2383">
        <v>1746233.77</v>
      </c>
      <c r="AB2383">
        <v>1532101.51</v>
      </c>
      <c r="AC2383">
        <v>0.87760000000000005</v>
      </c>
      <c r="AD2383">
        <v>0.87739999999999996</v>
      </c>
      <c r="AE2383">
        <v>10.74</v>
      </c>
      <c r="AH2383">
        <v>0</v>
      </c>
      <c r="AI2383">
        <v>0</v>
      </c>
      <c r="AJ2383">
        <v>0</v>
      </c>
      <c r="AK2383">
        <v>0</v>
      </c>
      <c r="AL2383">
        <v>0</v>
      </c>
    </row>
    <row r="2384" spans="1:38" hidden="1" x14ac:dyDescent="0.25">
      <c r="A2384">
        <v>7049</v>
      </c>
      <c r="B2384" t="s">
        <v>39</v>
      </c>
      <c r="C2384" t="s">
        <v>187</v>
      </c>
      <c r="D2384" t="s">
        <v>188</v>
      </c>
      <c r="E2384" t="s">
        <v>189</v>
      </c>
      <c r="F2384" t="s">
        <v>188</v>
      </c>
      <c r="H2384" t="s">
        <v>5186</v>
      </c>
      <c r="I2384" t="s">
        <v>79</v>
      </c>
      <c r="J2384" t="s">
        <v>5187</v>
      </c>
      <c r="K2384">
        <v>3</v>
      </c>
      <c r="L2384">
        <v>3</v>
      </c>
      <c r="M2384">
        <v>0</v>
      </c>
      <c r="N2384">
        <v>0</v>
      </c>
      <c r="O2384">
        <v>0</v>
      </c>
      <c r="P2384">
        <v>349.50700000000001</v>
      </c>
      <c r="Q2384">
        <v>357.072</v>
      </c>
      <c r="R2384">
        <v>20000</v>
      </c>
      <c r="S2384">
        <v>151300</v>
      </c>
      <c r="T2384">
        <v>33950</v>
      </c>
      <c r="U2384">
        <v>0</v>
      </c>
      <c r="V2384">
        <v>185250</v>
      </c>
      <c r="W2384">
        <v>173828.75</v>
      </c>
      <c r="X2384">
        <v>0</v>
      </c>
      <c r="Y2384">
        <v>173828.75</v>
      </c>
      <c r="Z2384">
        <v>6.17</v>
      </c>
      <c r="AA2384">
        <v>1628689</v>
      </c>
      <c r="AB2384">
        <v>1583528</v>
      </c>
      <c r="AC2384">
        <v>0.93830000000000002</v>
      </c>
      <c r="AD2384">
        <v>0.97230000000000005</v>
      </c>
      <c r="AE2384">
        <v>6</v>
      </c>
      <c r="AH2384">
        <v>0</v>
      </c>
      <c r="AI2384">
        <v>0</v>
      </c>
      <c r="AJ2384">
        <v>0</v>
      </c>
      <c r="AK2384">
        <v>0</v>
      </c>
      <c r="AL2384">
        <v>0</v>
      </c>
    </row>
    <row r="2385" spans="1:38" hidden="1" x14ac:dyDescent="0.25">
      <c r="A2385">
        <v>7051</v>
      </c>
      <c r="B2385" t="s">
        <v>39</v>
      </c>
      <c r="C2385" t="s">
        <v>187</v>
      </c>
      <c r="D2385" t="s">
        <v>188</v>
      </c>
      <c r="E2385" t="s">
        <v>2954</v>
      </c>
      <c r="F2385" t="s">
        <v>188</v>
      </c>
      <c r="H2385" t="s">
        <v>5188</v>
      </c>
      <c r="I2385" t="s">
        <v>43</v>
      </c>
      <c r="J2385" t="s">
        <v>5189</v>
      </c>
      <c r="K2385">
        <v>5010</v>
      </c>
      <c r="L2385">
        <v>5010</v>
      </c>
      <c r="M2385">
        <v>0</v>
      </c>
      <c r="N2385">
        <v>0</v>
      </c>
      <c r="O2385">
        <v>0</v>
      </c>
      <c r="P2385">
        <v>2294.69</v>
      </c>
      <c r="Q2385">
        <v>2322.8870000000002</v>
      </c>
      <c r="R2385">
        <v>10000</v>
      </c>
      <c r="S2385">
        <v>281970</v>
      </c>
      <c r="T2385">
        <v>40500</v>
      </c>
      <c r="U2385">
        <v>0</v>
      </c>
      <c r="V2385">
        <v>322470</v>
      </c>
      <c r="W2385">
        <v>281276.77</v>
      </c>
      <c r="X2385">
        <v>0</v>
      </c>
      <c r="Y2385">
        <v>281276.77</v>
      </c>
      <c r="Z2385">
        <v>12.77</v>
      </c>
      <c r="AA2385">
        <v>3632805.96</v>
      </c>
      <c r="AB2385">
        <v>2666449.29</v>
      </c>
      <c r="AC2385">
        <v>0.87229999999999996</v>
      </c>
      <c r="AD2385">
        <v>0.73399999999999999</v>
      </c>
      <c r="AE2385">
        <v>9.3699999999999992</v>
      </c>
      <c r="AH2385">
        <v>0</v>
      </c>
      <c r="AI2385">
        <v>0</v>
      </c>
      <c r="AJ2385">
        <v>0</v>
      </c>
      <c r="AK2385">
        <v>0</v>
      </c>
      <c r="AL2385">
        <v>0</v>
      </c>
    </row>
    <row r="2386" spans="1:38" hidden="1" x14ac:dyDescent="0.25">
      <c r="A2386">
        <v>7072</v>
      </c>
      <c r="B2386" t="s">
        <v>39</v>
      </c>
      <c r="C2386" t="s">
        <v>187</v>
      </c>
      <c r="D2386" t="s">
        <v>2456</v>
      </c>
      <c r="E2386" t="s">
        <v>2457</v>
      </c>
      <c r="F2386" t="s">
        <v>2456</v>
      </c>
      <c r="H2386" t="s">
        <v>5190</v>
      </c>
      <c r="I2386" t="s">
        <v>57</v>
      </c>
      <c r="J2386" t="s">
        <v>5191</v>
      </c>
      <c r="K2386">
        <v>329</v>
      </c>
      <c r="L2386">
        <v>329</v>
      </c>
      <c r="M2386">
        <v>0</v>
      </c>
      <c r="N2386">
        <v>327</v>
      </c>
      <c r="O2386">
        <v>0</v>
      </c>
      <c r="P2386">
        <v>805.39499999999998</v>
      </c>
      <c r="Q2386">
        <v>833.78899999999999</v>
      </c>
      <c r="R2386">
        <v>20000</v>
      </c>
      <c r="S2386">
        <v>567880</v>
      </c>
      <c r="T2386">
        <v>0</v>
      </c>
      <c r="U2386">
        <v>0</v>
      </c>
      <c r="V2386">
        <v>567880</v>
      </c>
      <c r="W2386">
        <v>136</v>
      </c>
      <c r="X2386">
        <v>517300</v>
      </c>
      <c r="Y2386">
        <v>517436</v>
      </c>
      <c r="Z2386">
        <v>8.8800000000000008</v>
      </c>
      <c r="AA2386">
        <v>3037968.03</v>
      </c>
      <c r="AB2386">
        <v>6074356.0300000003</v>
      </c>
      <c r="AC2386">
        <v>0.91120000000000001</v>
      </c>
      <c r="AD2386">
        <v>1.9995000000000001</v>
      </c>
      <c r="AE2386">
        <v>17.760000000000002</v>
      </c>
      <c r="AH2386">
        <v>0</v>
      </c>
      <c r="AI2386">
        <v>0</v>
      </c>
      <c r="AJ2386">
        <v>0</v>
      </c>
      <c r="AK2386">
        <v>2586.5</v>
      </c>
      <c r="AL2386">
        <v>0</v>
      </c>
    </row>
    <row r="2387" spans="1:38" hidden="1" x14ac:dyDescent="0.25">
      <c r="A2387">
        <v>7170</v>
      </c>
      <c r="B2387" t="s">
        <v>39</v>
      </c>
      <c r="C2387" t="s">
        <v>187</v>
      </c>
      <c r="D2387" t="s">
        <v>876</v>
      </c>
      <c r="E2387" t="s">
        <v>877</v>
      </c>
      <c r="F2387" t="s">
        <v>876</v>
      </c>
      <c r="H2387" t="s">
        <v>5192</v>
      </c>
      <c r="I2387" t="s">
        <v>57</v>
      </c>
      <c r="J2387" t="s">
        <v>5193</v>
      </c>
      <c r="K2387">
        <v>478</v>
      </c>
      <c r="L2387">
        <v>478</v>
      </c>
      <c r="M2387">
        <v>0</v>
      </c>
      <c r="N2387">
        <v>478</v>
      </c>
      <c r="O2387">
        <v>0</v>
      </c>
      <c r="P2387">
        <v>845.23500000000001</v>
      </c>
      <c r="Q2387">
        <v>868.06399999999996</v>
      </c>
      <c r="R2387">
        <v>20000</v>
      </c>
      <c r="S2387">
        <v>456580</v>
      </c>
      <c r="T2387">
        <v>168480</v>
      </c>
      <c r="U2387">
        <v>0</v>
      </c>
      <c r="V2387">
        <v>625060</v>
      </c>
      <c r="W2387">
        <v>0</v>
      </c>
      <c r="X2387">
        <v>565679.28899999999</v>
      </c>
      <c r="Y2387">
        <v>565679.28899999999</v>
      </c>
      <c r="Z2387">
        <v>9.5</v>
      </c>
      <c r="AA2387">
        <v>3320536.21</v>
      </c>
      <c r="AB2387">
        <v>6641072.5659999996</v>
      </c>
      <c r="AC2387">
        <v>0.90500000000000003</v>
      </c>
      <c r="AD2387">
        <v>2</v>
      </c>
      <c r="AE2387">
        <v>19</v>
      </c>
      <c r="AH2387">
        <v>0</v>
      </c>
      <c r="AI2387">
        <v>0</v>
      </c>
      <c r="AJ2387">
        <v>0</v>
      </c>
      <c r="AK2387">
        <v>3547</v>
      </c>
      <c r="AL2387">
        <v>0</v>
      </c>
    </row>
    <row r="2388" spans="1:38" hidden="1" x14ac:dyDescent="0.25">
      <c r="A2388">
        <v>7171</v>
      </c>
      <c r="B2388" t="s">
        <v>39</v>
      </c>
      <c r="C2388" t="s">
        <v>187</v>
      </c>
      <c r="D2388" t="s">
        <v>876</v>
      </c>
      <c r="E2388" t="s">
        <v>2716</v>
      </c>
      <c r="F2388" t="s">
        <v>876</v>
      </c>
      <c r="H2388" t="s">
        <v>5194</v>
      </c>
      <c r="I2388" t="s">
        <v>57</v>
      </c>
      <c r="J2388" t="s">
        <v>5195</v>
      </c>
      <c r="K2388">
        <v>302</v>
      </c>
      <c r="L2388">
        <v>302</v>
      </c>
      <c r="M2388">
        <v>0</v>
      </c>
      <c r="N2388">
        <v>302</v>
      </c>
      <c r="O2388">
        <v>0</v>
      </c>
      <c r="P2388">
        <v>343.43599999999998</v>
      </c>
      <c r="Q2388">
        <v>361.45499999999998</v>
      </c>
      <c r="R2388">
        <v>20000</v>
      </c>
      <c r="S2388">
        <v>360380</v>
      </c>
      <c r="T2388">
        <v>0</v>
      </c>
      <c r="U2388">
        <v>0</v>
      </c>
      <c r="V2388">
        <v>360380</v>
      </c>
      <c r="W2388">
        <v>0</v>
      </c>
      <c r="X2388">
        <v>326143.86900000001</v>
      </c>
      <c r="Y2388">
        <v>326143.86900000001</v>
      </c>
      <c r="Z2388">
        <v>9.5</v>
      </c>
      <c r="AA2388">
        <v>1914463.03</v>
      </c>
      <c r="AB2388">
        <v>3831597.9989999998</v>
      </c>
      <c r="AC2388">
        <v>0.90500000000000003</v>
      </c>
      <c r="AD2388">
        <v>2.0013999999999998</v>
      </c>
      <c r="AE2388">
        <v>19.010000000000002</v>
      </c>
      <c r="AH2388">
        <v>0</v>
      </c>
      <c r="AI2388">
        <v>0</v>
      </c>
      <c r="AJ2388">
        <v>0</v>
      </c>
      <c r="AK2388">
        <v>2249.5</v>
      </c>
      <c r="AL2388">
        <v>0</v>
      </c>
    </row>
    <row r="2389" spans="1:38" hidden="1" x14ac:dyDescent="0.25">
      <c r="A2389">
        <v>7230</v>
      </c>
      <c r="B2389" t="s">
        <v>39</v>
      </c>
      <c r="C2389" t="s">
        <v>216</v>
      </c>
      <c r="D2389" t="s">
        <v>217</v>
      </c>
      <c r="E2389" t="s">
        <v>2374</v>
      </c>
      <c r="F2389" t="s">
        <v>217</v>
      </c>
      <c r="H2389" t="s">
        <v>5196</v>
      </c>
      <c r="I2389" t="s">
        <v>57</v>
      </c>
      <c r="J2389" t="s">
        <v>5197</v>
      </c>
      <c r="K2389">
        <v>497</v>
      </c>
      <c r="L2389">
        <v>497</v>
      </c>
      <c r="M2389">
        <v>0</v>
      </c>
      <c r="N2389">
        <v>494</v>
      </c>
      <c r="O2389">
        <v>0</v>
      </c>
      <c r="P2389">
        <v>702.20799999999997</v>
      </c>
      <c r="Q2389">
        <v>728.60900000000004</v>
      </c>
      <c r="R2389">
        <v>20000</v>
      </c>
      <c r="S2389">
        <v>528020</v>
      </c>
      <c r="T2389">
        <v>0</v>
      </c>
      <c r="U2389">
        <v>0</v>
      </c>
      <c r="V2389">
        <v>528020</v>
      </c>
      <c r="W2389">
        <v>30</v>
      </c>
      <c r="X2389">
        <v>477827.39799999999</v>
      </c>
      <c r="Y2389">
        <v>477857.39799999999</v>
      </c>
      <c r="Z2389">
        <v>9.5</v>
      </c>
      <c r="AA2389">
        <v>2805358.79</v>
      </c>
      <c r="AB2389">
        <v>2805357.79</v>
      </c>
      <c r="AC2389">
        <v>0.90500000000000003</v>
      </c>
      <c r="AD2389">
        <v>1</v>
      </c>
      <c r="AE2389">
        <v>9.5</v>
      </c>
      <c r="AH2389">
        <v>0</v>
      </c>
      <c r="AI2389">
        <v>0</v>
      </c>
      <c r="AJ2389">
        <v>0</v>
      </c>
      <c r="AK2389">
        <v>3671.5</v>
      </c>
      <c r="AL2389">
        <v>0</v>
      </c>
    </row>
    <row r="2390" spans="1:38" hidden="1" x14ac:dyDescent="0.25">
      <c r="A2390">
        <v>7283</v>
      </c>
      <c r="B2390" t="s">
        <v>39</v>
      </c>
      <c r="C2390" t="s">
        <v>216</v>
      </c>
      <c r="D2390" t="s">
        <v>217</v>
      </c>
      <c r="E2390" t="s">
        <v>4251</v>
      </c>
      <c r="F2390" t="s">
        <v>217</v>
      </c>
      <c r="H2390" t="s">
        <v>5198</v>
      </c>
      <c r="I2390" t="s">
        <v>43</v>
      </c>
      <c r="J2390" t="s">
        <v>5199</v>
      </c>
      <c r="K2390">
        <v>1445</v>
      </c>
      <c r="L2390">
        <v>1445</v>
      </c>
      <c r="M2390">
        <v>0</v>
      </c>
      <c r="N2390">
        <v>0</v>
      </c>
      <c r="O2390">
        <v>0</v>
      </c>
      <c r="P2390">
        <v>819.32</v>
      </c>
      <c r="Q2390">
        <v>833.89</v>
      </c>
      <c r="R2390">
        <v>10000</v>
      </c>
      <c r="S2390">
        <v>145700</v>
      </c>
      <c r="T2390">
        <v>0</v>
      </c>
      <c r="U2390">
        <v>0</v>
      </c>
      <c r="V2390">
        <v>145700</v>
      </c>
      <c r="W2390">
        <v>59818</v>
      </c>
      <c r="X2390">
        <v>0</v>
      </c>
      <c r="Y2390">
        <v>59818</v>
      </c>
      <c r="Z2390">
        <v>58.94</v>
      </c>
      <c r="AA2390">
        <v>755357.11</v>
      </c>
      <c r="AB2390">
        <v>608670.11</v>
      </c>
      <c r="AC2390">
        <v>0.41060000000000002</v>
      </c>
      <c r="AD2390">
        <v>0.80579999999999996</v>
      </c>
      <c r="AE2390">
        <v>47.49</v>
      </c>
      <c r="AH2390">
        <v>0</v>
      </c>
      <c r="AI2390">
        <v>0</v>
      </c>
      <c r="AJ2390">
        <v>0</v>
      </c>
      <c r="AK2390">
        <v>0</v>
      </c>
      <c r="AL2390">
        <v>0</v>
      </c>
    </row>
    <row r="2391" spans="1:38" hidden="1" x14ac:dyDescent="0.25">
      <c r="A2391">
        <v>7284</v>
      </c>
      <c r="B2391" t="s">
        <v>39</v>
      </c>
      <c r="C2391" t="s">
        <v>216</v>
      </c>
      <c r="D2391" t="s">
        <v>217</v>
      </c>
      <c r="E2391" t="s">
        <v>5005</v>
      </c>
      <c r="F2391" t="s">
        <v>217</v>
      </c>
      <c r="H2391" t="s">
        <v>5200</v>
      </c>
      <c r="I2391" t="s">
        <v>57</v>
      </c>
      <c r="J2391" t="s">
        <v>5201</v>
      </c>
      <c r="K2391">
        <v>384</v>
      </c>
      <c r="L2391">
        <v>384</v>
      </c>
      <c r="M2391">
        <v>0</v>
      </c>
      <c r="N2391">
        <v>384</v>
      </c>
      <c r="O2391">
        <v>0</v>
      </c>
      <c r="P2391">
        <v>8662.5</v>
      </c>
      <c r="Q2391">
        <v>8991.1</v>
      </c>
      <c r="R2391">
        <v>2000</v>
      </c>
      <c r="S2391">
        <v>657200</v>
      </c>
      <c r="T2391">
        <v>0</v>
      </c>
      <c r="U2391">
        <v>0</v>
      </c>
      <c r="V2391">
        <v>657200</v>
      </c>
      <c r="W2391">
        <v>0</v>
      </c>
      <c r="X2391">
        <v>594765.6</v>
      </c>
      <c r="Y2391">
        <v>594765.6</v>
      </c>
      <c r="Z2391">
        <v>9.5</v>
      </c>
      <c r="AA2391">
        <v>3470416.53</v>
      </c>
      <c r="AB2391">
        <v>3470416.53</v>
      </c>
      <c r="AC2391">
        <v>0.90500000000000003</v>
      </c>
      <c r="AD2391">
        <v>1</v>
      </c>
      <c r="AE2391">
        <v>9.5</v>
      </c>
      <c r="AH2391">
        <v>0</v>
      </c>
      <c r="AI2391">
        <v>0</v>
      </c>
      <c r="AJ2391">
        <v>0</v>
      </c>
      <c r="AK2391">
        <v>3466</v>
      </c>
      <c r="AL2391">
        <v>0</v>
      </c>
    </row>
    <row r="2392" spans="1:38" hidden="1" x14ac:dyDescent="0.25">
      <c r="A2392">
        <v>7725</v>
      </c>
      <c r="B2392" t="s">
        <v>52</v>
      </c>
      <c r="C2392" t="s">
        <v>129</v>
      </c>
      <c r="D2392" t="s">
        <v>130</v>
      </c>
      <c r="E2392" t="s">
        <v>131</v>
      </c>
      <c r="F2392" t="s">
        <v>130</v>
      </c>
      <c r="H2392" t="s">
        <v>2877</v>
      </c>
      <c r="I2392" t="s">
        <v>57</v>
      </c>
      <c r="J2392" t="s">
        <v>5202</v>
      </c>
      <c r="K2392">
        <v>434</v>
      </c>
      <c r="L2392">
        <v>434</v>
      </c>
      <c r="M2392">
        <v>0</v>
      </c>
      <c r="N2392">
        <v>434</v>
      </c>
      <c r="O2392">
        <v>0</v>
      </c>
      <c r="P2392">
        <v>6840.3</v>
      </c>
      <c r="Q2392">
        <v>7205.2</v>
      </c>
      <c r="R2392">
        <v>2000</v>
      </c>
      <c r="S2392">
        <v>729800</v>
      </c>
      <c r="T2392">
        <v>0</v>
      </c>
      <c r="U2392">
        <v>0</v>
      </c>
      <c r="V2392">
        <v>729800</v>
      </c>
      <c r="W2392">
        <v>0</v>
      </c>
      <c r="X2392">
        <v>660468.92500000005</v>
      </c>
      <c r="Y2392">
        <v>660468.92500000005</v>
      </c>
      <c r="Z2392">
        <v>9.5</v>
      </c>
      <c r="AA2392">
        <v>3876953.25</v>
      </c>
      <c r="AB2392">
        <v>7569889.8049999997</v>
      </c>
      <c r="AC2392">
        <v>0.90500000000000003</v>
      </c>
      <c r="AD2392">
        <v>1.9524999999999999</v>
      </c>
      <c r="AE2392">
        <v>18.55</v>
      </c>
      <c r="AH2392">
        <v>0</v>
      </c>
      <c r="AI2392">
        <v>0</v>
      </c>
      <c r="AJ2392">
        <v>0</v>
      </c>
      <c r="AK2392">
        <v>3475</v>
      </c>
      <c r="AL2392">
        <v>0</v>
      </c>
    </row>
    <row r="2393" spans="1:38" hidden="1" x14ac:dyDescent="0.25">
      <c r="A2393">
        <v>7802</v>
      </c>
      <c r="B2393" t="s">
        <v>52</v>
      </c>
      <c r="C2393" t="s">
        <v>120</v>
      </c>
      <c r="D2393" t="s">
        <v>121</v>
      </c>
      <c r="E2393" t="s">
        <v>122</v>
      </c>
      <c r="F2393" t="s">
        <v>121</v>
      </c>
      <c r="H2393" t="s">
        <v>5203</v>
      </c>
      <c r="I2393" t="s">
        <v>43</v>
      </c>
      <c r="J2393" t="s">
        <v>5204</v>
      </c>
      <c r="K2393">
        <v>1846</v>
      </c>
      <c r="L2393">
        <v>1846</v>
      </c>
      <c r="M2393">
        <v>0</v>
      </c>
      <c r="N2393">
        <v>0</v>
      </c>
      <c r="O2393">
        <v>0</v>
      </c>
      <c r="P2393">
        <v>1030.1969999999999</v>
      </c>
      <c r="Q2393">
        <v>1059.8779999999999</v>
      </c>
      <c r="R2393">
        <v>20000</v>
      </c>
      <c r="S2393">
        <v>593620</v>
      </c>
      <c r="T2393">
        <v>0</v>
      </c>
      <c r="U2393">
        <v>290000</v>
      </c>
      <c r="V2393">
        <v>303620</v>
      </c>
      <c r="W2393">
        <v>283908</v>
      </c>
      <c r="X2393">
        <v>0</v>
      </c>
      <c r="Y2393">
        <v>283908</v>
      </c>
      <c r="Z2393">
        <v>6.49</v>
      </c>
      <c r="AA2393">
        <v>2474818.0299999998</v>
      </c>
      <c r="AB2393">
        <v>1789906.86</v>
      </c>
      <c r="AC2393">
        <v>0.93510000000000004</v>
      </c>
      <c r="AD2393">
        <v>0.72319999999999995</v>
      </c>
      <c r="AE2393">
        <v>4.6900000000000004</v>
      </c>
      <c r="AH2393">
        <v>0</v>
      </c>
      <c r="AI2393">
        <v>0</v>
      </c>
      <c r="AJ2393">
        <v>0</v>
      </c>
      <c r="AK2393">
        <v>0</v>
      </c>
      <c r="AL2393">
        <v>0</v>
      </c>
    </row>
    <row r="2394" spans="1:38" hidden="1" x14ac:dyDescent="0.25">
      <c r="A2394">
        <v>7827</v>
      </c>
      <c r="B2394" t="s">
        <v>52</v>
      </c>
      <c r="C2394" t="s">
        <v>120</v>
      </c>
      <c r="D2394" t="s">
        <v>121</v>
      </c>
      <c r="E2394" t="s">
        <v>1402</v>
      </c>
      <c r="F2394" t="s">
        <v>121</v>
      </c>
      <c r="H2394" t="s">
        <v>5205</v>
      </c>
      <c r="I2394" t="s">
        <v>43</v>
      </c>
      <c r="J2394" t="s">
        <v>5206</v>
      </c>
      <c r="K2394">
        <v>3097</v>
      </c>
      <c r="L2394">
        <v>3097</v>
      </c>
      <c r="M2394">
        <v>0</v>
      </c>
      <c r="N2394">
        <v>0</v>
      </c>
      <c r="O2394">
        <v>0</v>
      </c>
      <c r="P2394">
        <v>1291.42</v>
      </c>
      <c r="Q2394">
        <v>1325.15</v>
      </c>
      <c r="R2394">
        <v>20000</v>
      </c>
      <c r="S2394">
        <v>674600</v>
      </c>
      <c r="T2394">
        <v>0</v>
      </c>
      <c r="U2394">
        <v>310000</v>
      </c>
      <c r="V2394">
        <v>364600</v>
      </c>
      <c r="W2394">
        <v>328863.09999999998</v>
      </c>
      <c r="X2394">
        <v>0</v>
      </c>
      <c r="Y2394">
        <v>328863.09999999998</v>
      </c>
      <c r="Z2394">
        <v>9.8000000000000007</v>
      </c>
      <c r="AA2394">
        <v>2869430.45</v>
      </c>
      <c r="AB2394">
        <v>1899307.68</v>
      </c>
      <c r="AC2394">
        <v>0.90200000000000002</v>
      </c>
      <c r="AD2394">
        <v>0.66190000000000004</v>
      </c>
      <c r="AE2394">
        <v>6.49</v>
      </c>
      <c r="AH2394">
        <v>0</v>
      </c>
      <c r="AI2394">
        <v>0</v>
      </c>
      <c r="AJ2394">
        <v>0</v>
      </c>
      <c r="AK2394">
        <v>0</v>
      </c>
      <c r="AL2394">
        <v>0</v>
      </c>
    </row>
    <row r="2395" spans="1:38" hidden="1" x14ac:dyDescent="0.25">
      <c r="A2395">
        <v>7908</v>
      </c>
      <c r="B2395" t="s">
        <v>52</v>
      </c>
      <c r="C2395" t="s">
        <v>52</v>
      </c>
      <c r="D2395" t="s">
        <v>139</v>
      </c>
      <c r="E2395" t="s">
        <v>143</v>
      </c>
      <c r="F2395" t="s">
        <v>139</v>
      </c>
      <c r="H2395" t="s">
        <v>5207</v>
      </c>
      <c r="I2395" t="s">
        <v>43</v>
      </c>
      <c r="J2395" t="s">
        <v>5208</v>
      </c>
      <c r="K2395">
        <v>530</v>
      </c>
      <c r="L2395">
        <v>530</v>
      </c>
      <c r="M2395">
        <v>0</v>
      </c>
      <c r="N2395">
        <v>0</v>
      </c>
      <c r="O2395">
        <v>0</v>
      </c>
      <c r="P2395">
        <v>767.14300000000003</v>
      </c>
      <c r="Q2395">
        <v>775.72</v>
      </c>
      <c r="R2395">
        <v>20000</v>
      </c>
      <c r="S2395">
        <v>171540</v>
      </c>
      <c r="T2395">
        <v>0</v>
      </c>
      <c r="U2395">
        <v>68616</v>
      </c>
      <c r="V2395">
        <v>102924</v>
      </c>
      <c r="W2395">
        <v>93661</v>
      </c>
      <c r="X2395">
        <v>0</v>
      </c>
      <c r="Y2395">
        <v>93661</v>
      </c>
      <c r="Z2395">
        <v>9</v>
      </c>
      <c r="AA2395">
        <v>871255.4</v>
      </c>
      <c r="AB2395">
        <v>138595.4</v>
      </c>
      <c r="AC2395">
        <v>0.91</v>
      </c>
      <c r="AD2395">
        <v>0.15909999999999999</v>
      </c>
      <c r="AE2395">
        <v>1.43</v>
      </c>
      <c r="AH2395">
        <v>0</v>
      </c>
      <c r="AI2395">
        <v>0</v>
      </c>
      <c r="AJ2395">
        <v>0</v>
      </c>
      <c r="AK2395">
        <v>0</v>
      </c>
      <c r="AL2395">
        <v>0</v>
      </c>
    </row>
    <row r="2396" spans="1:38" hidden="1" x14ac:dyDescent="0.25">
      <c r="A2396">
        <v>7909</v>
      </c>
      <c r="B2396" t="s">
        <v>52</v>
      </c>
      <c r="C2396" t="s">
        <v>52</v>
      </c>
      <c r="D2396" t="s">
        <v>139</v>
      </c>
      <c r="E2396" t="s">
        <v>143</v>
      </c>
      <c r="F2396" t="s">
        <v>139</v>
      </c>
      <c r="H2396" t="s">
        <v>5209</v>
      </c>
      <c r="I2396" t="s">
        <v>43</v>
      </c>
      <c r="J2396" t="s">
        <v>5210</v>
      </c>
      <c r="K2396">
        <v>610</v>
      </c>
      <c r="L2396">
        <v>610</v>
      </c>
      <c r="M2396">
        <v>0</v>
      </c>
      <c r="N2396">
        <v>0</v>
      </c>
      <c r="O2396">
        <v>0</v>
      </c>
      <c r="P2396">
        <v>471.50900000000001</v>
      </c>
      <c r="Q2396">
        <v>475.642</v>
      </c>
      <c r="R2396">
        <v>20000</v>
      </c>
      <c r="S2396">
        <v>82660</v>
      </c>
      <c r="T2396">
        <v>0</v>
      </c>
      <c r="U2396">
        <v>0</v>
      </c>
      <c r="V2396">
        <v>82660</v>
      </c>
      <c r="W2396">
        <v>75260</v>
      </c>
      <c r="X2396">
        <v>0</v>
      </c>
      <c r="Y2396">
        <v>75260</v>
      </c>
      <c r="Z2396">
        <v>8.9499999999999993</v>
      </c>
      <c r="AA2396">
        <v>775720.38</v>
      </c>
      <c r="AB2396">
        <v>-325144.62</v>
      </c>
      <c r="AC2396">
        <v>0.91049999999999998</v>
      </c>
      <c r="AD2396">
        <v>-0.41920000000000002</v>
      </c>
      <c r="AE2396">
        <v>-3.75</v>
      </c>
      <c r="AH2396">
        <v>0</v>
      </c>
      <c r="AI2396">
        <v>0</v>
      </c>
      <c r="AJ2396">
        <v>0</v>
      </c>
      <c r="AK2396">
        <v>0</v>
      </c>
      <c r="AL2396">
        <v>0</v>
      </c>
    </row>
    <row r="2397" spans="1:38" hidden="1" x14ac:dyDescent="0.25">
      <c r="A2397">
        <v>7910</v>
      </c>
      <c r="B2397" t="s">
        <v>52</v>
      </c>
      <c r="C2397" t="s">
        <v>52</v>
      </c>
      <c r="D2397" t="s">
        <v>139</v>
      </c>
      <c r="E2397" t="s">
        <v>221</v>
      </c>
      <c r="F2397" t="s">
        <v>139</v>
      </c>
      <c r="H2397" t="s">
        <v>5211</v>
      </c>
      <c r="I2397" t="s">
        <v>43</v>
      </c>
      <c r="J2397" t="s">
        <v>5212</v>
      </c>
      <c r="K2397">
        <v>1140</v>
      </c>
      <c r="L2397">
        <v>1140</v>
      </c>
      <c r="M2397">
        <v>0</v>
      </c>
      <c r="N2397">
        <v>0</v>
      </c>
      <c r="O2397">
        <v>0</v>
      </c>
      <c r="P2397">
        <v>365.55399999999997</v>
      </c>
      <c r="Q2397">
        <v>379.08</v>
      </c>
      <c r="R2397">
        <v>20000</v>
      </c>
      <c r="S2397">
        <v>270520</v>
      </c>
      <c r="T2397">
        <v>96850</v>
      </c>
      <c r="U2397">
        <v>0</v>
      </c>
      <c r="V2397">
        <v>367370</v>
      </c>
      <c r="W2397">
        <v>330664.09999999998</v>
      </c>
      <c r="X2397">
        <v>0</v>
      </c>
      <c r="Y2397">
        <v>330664.09999999998</v>
      </c>
      <c r="Z2397">
        <v>9.99</v>
      </c>
      <c r="AA2397">
        <v>2718592.69</v>
      </c>
      <c r="AB2397">
        <v>420946.69</v>
      </c>
      <c r="AC2397">
        <v>0.90010000000000001</v>
      </c>
      <c r="AD2397">
        <v>0.15479999999999999</v>
      </c>
      <c r="AE2397">
        <v>1.55</v>
      </c>
      <c r="AH2397">
        <v>0</v>
      </c>
      <c r="AI2397">
        <v>0</v>
      </c>
      <c r="AJ2397">
        <v>0</v>
      </c>
      <c r="AK2397">
        <v>0</v>
      </c>
      <c r="AL2397">
        <v>0</v>
      </c>
    </row>
    <row r="2398" spans="1:38" hidden="1" x14ac:dyDescent="0.25">
      <c r="A2398">
        <v>7912</v>
      </c>
      <c r="B2398" t="s">
        <v>52</v>
      </c>
      <c r="C2398" t="s">
        <v>129</v>
      </c>
      <c r="D2398" t="s">
        <v>242</v>
      </c>
      <c r="E2398" t="s">
        <v>243</v>
      </c>
      <c r="F2398" t="s">
        <v>242</v>
      </c>
      <c r="H2398" t="s">
        <v>5213</v>
      </c>
      <c r="I2398" t="s">
        <v>43</v>
      </c>
      <c r="J2398" t="s">
        <v>5214</v>
      </c>
      <c r="K2398">
        <v>633</v>
      </c>
      <c r="L2398">
        <v>633</v>
      </c>
      <c r="M2398">
        <v>0</v>
      </c>
      <c r="N2398">
        <v>0</v>
      </c>
      <c r="O2398">
        <v>0</v>
      </c>
      <c r="P2398">
        <v>320.339</v>
      </c>
      <c r="Q2398">
        <v>326.55099999999999</v>
      </c>
      <c r="R2398">
        <v>20000</v>
      </c>
      <c r="S2398">
        <v>124240</v>
      </c>
      <c r="T2398">
        <v>0</v>
      </c>
      <c r="U2398">
        <v>5000</v>
      </c>
      <c r="V2398">
        <v>119240</v>
      </c>
      <c r="W2398">
        <v>115535</v>
      </c>
      <c r="X2398">
        <v>0</v>
      </c>
      <c r="Y2398">
        <v>115535</v>
      </c>
      <c r="Z2398">
        <v>3.11</v>
      </c>
      <c r="AA2398">
        <v>1095214.77</v>
      </c>
      <c r="AB2398">
        <v>1136151.93</v>
      </c>
      <c r="AC2398">
        <v>0.96889999999999998</v>
      </c>
      <c r="AD2398">
        <v>1.0374000000000001</v>
      </c>
      <c r="AE2398">
        <v>3.23</v>
      </c>
      <c r="AH2398">
        <v>0</v>
      </c>
      <c r="AI2398">
        <v>0</v>
      </c>
      <c r="AJ2398">
        <v>0</v>
      </c>
      <c r="AK2398">
        <v>0</v>
      </c>
      <c r="AL2398">
        <v>0</v>
      </c>
    </row>
    <row r="2399" spans="1:38" hidden="1" x14ac:dyDescent="0.25">
      <c r="A2399">
        <v>7913</v>
      </c>
      <c r="B2399" t="s">
        <v>52</v>
      </c>
      <c r="C2399" t="s">
        <v>52</v>
      </c>
      <c r="D2399" t="s">
        <v>112</v>
      </c>
      <c r="E2399" t="s">
        <v>213</v>
      </c>
      <c r="F2399" t="s">
        <v>112</v>
      </c>
      <c r="H2399" t="s">
        <v>5215</v>
      </c>
      <c r="I2399" t="s">
        <v>79</v>
      </c>
      <c r="J2399" t="s">
        <v>5216</v>
      </c>
      <c r="K2399">
        <v>2</v>
      </c>
      <c r="L2399">
        <v>2</v>
      </c>
      <c r="M2399">
        <v>0</v>
      </c>
      <c r="N2399">
        <v>0</v>
      </c>
      <c r="O2399">
        <v>0</v>
      </c>
      <c r="P2399">
        <v>1264.1110000000001</v>
      </c>
      <c r="Q2399">
        <v>1291.567</v>
      </c>
      <c r="R2399">
        <v>40000</v>
      </c>
      <c r="S2399">
        <v>1098240</v>
      </c>
      <c r="T2399">
        <v>0</v>
      </c>
      <c r="U2399">
        <v>0</v>
      </c>
      <c r="V2399">
        <v>1098240</v>
      </c>
      <c r="W2399">
        <v>1101592.5</v>
      </c>
      <c r="X2399">
        <v>0</v>
      </c>
      <c r="Y2399">
        <v>1101592.5</v>
      </c>
      <c r="Z2399">
        <v>-0.31</v>
      </c>
      <c r="AA2399">
        <v>4958930</v>
      </c>
      <c r="AB2399">
        <v>4582946</v>
      </c>
      <c r="AC2399">
        <v>1.0031000000000001</v>
      </c>
      <c r="AD2399">
        <v>0.92420000000000002</v>
      </c>
      <c r="AE2399">
        <v>-0.28999999999999998</v>
      </c>
      <c r="AH2399">
        <v>0</v>
      </c>
      <c r="AI2399">
        <v>0</v>
      </c>
      <c r="AJ2399">
        <v>0</v>
      </c>
      <c r="AK2399">
        <v>0</v>
      </c>
      <c r="AL2399">
        <v>0</v>
      </c>
    </row>
    <row r="2400" spans="1:38" hidden="1" x14ac:dyDescent="0.25">
      <c r="A2400">
        <v>7915</v>
      </c>
      <c r="B2400" t="s">
        <v>52</v>
      </c>
      <c r="C2400" t="s">
        <v>120</v>
      </c>
      <c r="D2400" t="s">
        <v>196</v>
      </c>
      <c r="E2400" t="s">
        <v>1009</v>
      </c>
      <c r="F2400" t="s">
        <v>196</v>
      </c>
      <c r="H2400" t="s">
        <v>5217</v>
      </c>
      <c r="I2400" t="s">
        <v>43</v>
      </c>
      <c r="J2400" t="s">
        <v>5218</v>
      </c>
      <c r="K2400">
        <v>3016</v>
      </c>
      <c r="L2400">
        <v>3016</v>
      </c>
      <c r="M2400">
        <v>0</v>
      </c>
      <c r="N2400">
        <v>27</v>
      </c>
      <c r="O2400">
        <v>0</v>
      </c>
      <c r="P2400">
        <v>1051.9870000000001</v>
      </c>
      <c r="Q2400">
        <v>1069.248</v>
      </c>
      <c r="R2400">
        <v>20000</v>
      </c>
      <c r="S2400">
        <v>345220</v>
      </c>
      <c r="T2400">
        <v>0</v>
      </c>
      <c r="U2400">
        <v>0</v>
      </c>
      <c r="V2400">
        <v>345220</v>
      </c>
      <c r="W2400">
        <v>260490</v>
      </c>
      <c r="X2400">
        <v>35500.728000000003</v>
      </c>
      <c r="Y2400">
        <v>295990.728</v>
      </c>
      <c r="Z2400">
        <v>14.26</v>
      </c>
      <c r="AA2400">
        <v>2853809.4</v>
      </c>
      <c r="AB2400">
        <v>2179065.4279999998</v>
      </c>
      <c r="AC2400">
        <v>0.85740000000000005</v>
      </c>
      <c r="AD2400">
        <v>0.76359999999999995</v>
      </c>
      <c r="AE2400">
        <v>10.89</v>
      </c>
      <c r="AH2400">
        <v>0</v>
      </c>
      <c r="AI2400">
        <v>0</v>
      </c>
      <c r="AJ2400">
        <v>0</v>
      </c>
      <c r="AK2400">
        <v>267.5</v>
      </c>
      <c r="AL2400">
        <v>0</v>
      </c>
    </row>
    <row r="2401" spans="1:38" hidden="1" x14ac:dyDescent="0.25">
      <c r="A2401">
        <v>7918</v>
      </c>
      <c r="B2401" t="s">
        <v>52</v>
      </c>
      <c r="C2401" t="s">
        <v>53</v>
      </c>
      <c r="D2401" t="s">
        <v>491</v>
      </c>
      <c r="E2401" t="s">
        <v>705</v>
      </c>
      <c r="F2401" t="s">
        <v>491</v>
      </c>
      <c r="H2401" t="s">
        <v>5219</v>
      </c>
      <c r="I2401" t="s">
        <v>57</v>
      </c>
      <c r="J2401" t="s">
        <v>5220</v>
      </c>
      <c r="K2401">
        <v>236</v>
      </c>
      <c r="L2401">
        <v>236</v>
      </c>
      <c r="M2401">
        <v>0</v>
      </c>
      <c r="N2401">
        <v>233</v>
      </c>
      <c r="O2401">
        <v>0</v>
      </c>
      <c r="P2401">
        <v>770.71500000000003</v>
      </c>
      <c r="Q2401">
        <v>788.81799999999998</v>
      </c>
      <c r="R2401">
        <v>20000</v>
      </c>
      <c r="S2401">
        <v>362060</v>
      </c>
      <c r="T2401">
        <v>0</v>
      </c>
      <c r="U2401">
        <v>0</v>
      </c>
      <c r="V2401">
        <v>362060</v>
      </c>
      <c r="W2401">
        <v>94</v>
      </c>
      <c r="X2401">
        <v>327570.88500000001</v>
      </c>
      <c r="Y2401">
        <v>327664.88500000001</v>
      </c>
      <c r="Z2401">
        <v>9.5</v>
      </c>
      <c r="AA2401">
        <v>1923833.16</v>
      </c>
      <c r="AB2401">
        <v>3846348.1910000001</v>
      </c>
      <c r="AC2401">
        <v>0.90500000000000003</v>
      </c>
      <c r="AD2401">
        <v>1.9993000000000001</v>
      </c>
      <c r="AE2401">
        <v>18.989999999999998</v>
      </c>
      <c r="AH2401">
        <v>0</v>
      </c>
      <c r="AI2401">
        <v>0</v>
      </c>
      <c r="AJ2401">
        <v>0</v>
      </c>
      <c r="AK2401">
        <v>1775.5</v>
      </c>
      <c r="AL2401">
        <v>0</v>
      </c>
    </row>
    <row r="2402" spans="1:38" hidden="1" x14ac:dyDescent="0.25">
      <c r="A2402">
        <v>7919</v>
      </c>
      <c r="B2402" t="s">
        <v>94</v>
      </c>
      <c r="C2402" t="s">
        <v>166</v>
      </c>
      <c r="D2402" t="s">
        <v>224</v>
      </c>
      <c r="E2402" t="s">
        <v>680</v>
      </c>
      <c r="F2402" t="s">
        <v>224</v>
      </c>
      <c r="H2402" t="s">
        <v>5221</v>
      </c>
      <c r="I2402" t="s">
        <v>57</v>
      </c>
      <c r="J2402" t="s">
        <v>5222</v>
      </c>
      <c r="K2402">
        <v>854</v>
      </c>
      <c r="L2402">
        <v>854</v>
      </c>
      <c r="M2402">
        <v>0</v>
      </c>
      <c r="N2402">
        <v>850</v>
      </c>
      <c r="O2402">
        <v>0</v>
      </c>
      <c r="P2402">
        <v>792.11199999999997</v>
      </c>
      <c r="Q2402">
        <v>812.08600000000001</v>
      </c>
      <c r="R2402">
        <v>20000</v>
      </c>
      <c r="S2402">
        <v>399480</v>
      </c>
      <c r="T2402">
        <v>0</v>
      </c>
      <c r="U2402">
        <v>0</v>
      </c>
      <c r="V2402">
        <v>399480</v>
      </c>
      <c r="W2402">
        <v>60</v>
      </c>
      <c r="X2402">
        <v>361468.04599999997</v>
      </c>
      <c r="Y2402">
        <v>361528.04599999997</v>
      </c>
      <c r="Z2402">
        <v>9.5</v>
      </c>
      <c r="AA2402">
        <v>2123381.11</v>
      </c>
      <c r="AB2402">
        <v>3958385.196</v>
      </c>
      <c r="AC2402">
        <v>0.90500000000000003</v>
      </c>
      <c r="AD2402">
        <v>1.8642000000000001</v>
      </c>
      <c r="AE2402">
        <v>17.71</v>
      </c>
      <c r="AH2402">
        <v>0</v>
      </c>
      <c r="AI2402">
        <v>0</v>
      </c>
      <c r="AJ2402">
        <v>0</v>
      </c>
      <c r="AK2402">
        <v>5484.6</v>
      </c>
      <c r="AL2402">
        <v>0</v>
      </c>
    </row>
    <row r="2403" spans="1:38" hidden="1" x14ac:dyDescent="0.25">
      <c r="A2403">
        <v>7922</v>
      </c>
      <c r="B2403" t="s">
        <v>94</v>
      </c>
      <c r="C2403" t="s">
        <v>102</v>
      </c>
      <c r="D2403" t="s">
        <v>102</v>
      </c>
      <c r="E2403" t="s">
        <v>3800</v>
      </c>
      <c r="F2403" t="s">
        <v>102</v>
      </c>
      <c r="H2403" t="s">
        <v>5223</v>
      </c>
      <c r="I2403" t="s">
        <v>57</v>
      </c>
      <c r="J2403" t="s">
        <v>5224</v>
      </c>
      <c r="K2403">
        <v>275</v>
      </c>
      <c r="L2403">
        <v>275</v>
      </c>
      <c r="M2403">
        <v>0</v>
      </c>
      <c r="N2403">
        <v>237</v>
      </c>
      <c r="O2403">
        <v>0</v>
      </c>
      <c r="P2403">
        <v>543.78300000000002</v>
      </c>
      <c r="Q2403">
        <v>557.75699999999995</v>
      </c>
      <c r="R2403">
        <v>20000</v>
      </c>
      <c r="S2403">
        <v>279480</v>
      </c>
      <c r="T2403">
        <v>0</v>
      </c>
      <c r="U2403">
        <v>0</v>
      </c>
      <c r="V2403">
        <v>279480</v>
      </c>
      <c r="W2403">
        <v>2547</v>
      </c>
      <c r="X2403">
        <v>250383.11499999999</v>
      </c>
      <c r="Y2403">
        <v>252930.11499999999</v>
      </c>
      <c r="Z2403">
        <v>9.5</v>
      </c>
      <c r="AA2403">
        <v>1499526.56</v>
      </c>
      <c r="AB2403">
        <v>1481445.56</v>
      </c>
      <c r="AC2403">
        <v>0.90500000000000003</v>
      </c>
      <c r="AD2403">
        <v>0.9879</v>
      </c>
      <c r="AE2403">
        <v>9.39</v>
      </c>
      <c r="AH2403">
        <v>0</v>
      </c>
      <c r="AI2403">
        <v>0</v>
      </c>
      <c r="AJ2403">
        <v>0</v>
      </c>
      <c r="AK2403">
        <v>2149.1</v>
      </c>
      <c r="AL2403">
        <v>0</v>
      </c>
    </row>
    <row r="2404" spans="1:38" hidden="1" x14ac:dyDescent="0.25">
      <c r="A2404">
        <v>7924</v>
      </c>
      <c r="B2404" t="s">
        <v>94</v>
      </c>
      <c r="C2404" t="s">
        <v>95</v>
      </c>
      <c r="D2404" t="s">
        <v>96</v>
      </c>
      <c r="E2404" t="s">
        <v>97</v>
      </c>
      <c r="F2404" t="s">
        <v>96</v>
      </c>
      <c r="H2404" t="s">
        <v>5225</v>
      </c>
      <c r="I2404" t="s">
        <v>436</v>
      </c>
      <c r="J2404" t="s">
        <v>5226</v>
      </c>
      <c r="K2404">
        <v>2</v>
      </c>
      <c r="L2404">
        <v>2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20000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382</v>
      </c>
      <c r="AB2404">
        <v>0</v>
      </c>
      <c r="AC2404">
        <v>0</v>
      </c>
      <c r="AD2404">
        <v>0</v>
      </c>
      <c r="AE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</row>
    <row r="2405" spans="1:38" hidden="1" x14ac:dyDescent="0.25">
      <c r="A2405">
        <v>7928</v>
      </c>
      <c r="B2405" t="s">
        <v>52</v>
      </c>
      <c r="C2405" t="s">
        <v>53</v>
      </c>
      <c r="D2405" t="s">
        <v>59</v>
      </c>
      <c r="E2405" t="s">
        <v>60</v>
      </c>
      <c r="F2405" t="s">
        <v>59</v>
      </c>
      <c r="H2405" t="s">
        <v>5227</v>
      </c>
      <c r="I2405" t="s">
        <v>57</v>
      </c>
      <c r="J2405" t="s">
        <v>5228</v>
      </c>
      <c r="K2405">
        <v>297</v>
      </c>
      <c r="L2405">
        <v>297</v>
      </c>
      <c r="M2405">
        <v>0</v>
      </c>
      <c r="N2405">
        <v>297</v>
      </c>
      <c r="O2405">
        <v>0</v>
      </c>
      <c r="P2405">
        <v>570.11</v>
      </c>
      <c r="Q2405">
        <v>593.52</v>
      </c>
      <c r="R2405">
        <v>30000</v>
      </c>
      <c r="S2405">
        <v>702300</v>
      </c>
      <c r="T2405">
        <v>0</v>
      </c>
      <c r="U2405">
        <v>250000</v>
      </c>
      <c r="V2405">
        <v>452300</v>
      </c>
      <c r="W2405">
        <v>0</v>
      </c>
      <c r="X2405">
        <v>409332.174</v>
      </c>
      <c r="Y2405">
        <v>409332.174</v>
      </c>
      <c r="Z2405">
        <v>9.5</v>
      </c>
      <c r="AA2405">
        <v>2402780.06</v>
      </c>
      <c r="AB2405">
        <v>4805559.8650000002</v>
      </c>
      <c r="AC2405">
        <v>0.90500000000000003</v>
      </c>
      <c r="AD2405">
        <v>2</v>
      </c>
      <c r="AE2405">
        <v>19</v>
      </c>
      <c r="AH2405">
        <v>0</v>
      </c>
      <c r="AI2405">
        <v>0</v>
      </c>
      <c r="AJ2405">
        <v>0</v>
      </c>
      <c r="AK2405">
        <v>2070</v>
      </c>
      <c r="AL2405">
        <v>0</v>
      </c>
    </row>
    <row r="2406" spans="1:38" hidden="1" x14ac:dyDescent="0.25">
      <c r="A2406">
        <v>9155</v>
      </c>
      <c r="B2406" t="s">
        <v>45</v>
      </c>
      <c r="C2406" t="s">
        <v>155</v>
      </c>
      <c r="D2406" t="s">
        <v>912</v>
      </c>
      <c r="E2406" t="s">
        <v>3199</v>
      </c>
      <c r="F2406" t="s">
        <v>912</v>
      </c>
      <c r="H2406" t="s">
        <v>5229</v>
      </c>
      <c r="I2406" t="s">
        <v>50</v>
      </c>
      <c r="J2406" t="s">
        <v>5230</v>
      </c>
      <c r="K2406">
        <v>1281</v>
      </c>
      <c r="L2406">
        <v>1281</v>
      </c>
      <c r="M2406">
        <v>0</v>
      </c>
      <c r="N2406">
        <v>87</v>
      </c>
      <c r="O2406">
        <v>0</v>
      </c>
      <c r="P2406">
        <v>155.80000000000001</v>
      </c>
      <c r="Q2406">
        <v>279.2</v>
      </c>
      <c r="R2406">
        <v>2000</v>
      </c>
      <c r="S2406">
        <v>246800</v>
      </c>
      <c r="T2406">
        <v>0</v>
      </c>
      <c r="U2406">
        <v>130000</v>
      </c>
      <c r="V2406">
        <v>116800</v>
      </c>
      <c r="W2406">
        <v>98432.8</v>
      </c>
      <c r="X2406">
        <v>13707.39</v>
      </c>
      <c r="Y2406">
        <v>112140.19</v>
      </c>
      <c r="Z2406">
        <v>3.99</v>
      </c>
      <c r="AA2406">
        <v>1143338.0900000001</v>
      </c>
      <c r="AB2406">
        <v>1582305.0589999999</v>
      </c>
      <c r="AC2406">
        <v>0.96009999999999995</v>
      </c>
      <c r="AD2406">
        <v>1.3838999999999999</v>
      </c>
      <c r="AE2406">
        <v>5.52</v>
      </c>
      <c r="AH2406">
        <v>0</v>
      </c>
      <c r="AI2406">
        <v>0</v>
      </c>
      <c r="AJ2406">
        <v>0</v>
      </c>
      <c r="AK2406">
        <v>866</v>
      </c>
      <c r="AL2406">
        <v>0</v>
      </c>
    </row>
    <row r="2407" spans="1:38" hidden="1" x14ac:dyDescent="0.25">
      <c r="A2407">
        <v>9156</v>
      </c>
      <c r="B2407" t="s">
        <v>45</v>
      </c>
      <c r="C2407" t="s">
        <v>155</v>
      </c>
      <c r="D2407" t="s">
        <v>912</v>
      </c>
      <c r="E2407" t="s">
        <v>913</v>
      </c>
      <c r="F2407" t="s">
        <v>912</v>
      </c>
      <c r="H2407" t="s">
        <v>5231</v>
      </c>
      <c r="I2407" t="s">
        <v>50</v>
      </c>
      <c r="J2407" t="s">
        <v>5232</v>
      </c>
      <c r="K2407">
        <v>6070</v>
      </c>
      <c r="L2407">
        <v>6070</v>
      </c>
      <c r="M2407">
        <v>0</v>
      </c>
      <c r="N2407">
        <v>122</v>
      </c>
      <c r="O2407">
        <v>0</v>
      </c>
      <c r="P2407">
        <v>304.10000000000002</v>
      </c>
      <c r="Q2407">
        <v>766.2</v>
      </c>
      <c r="R2407">
        <v>2000</v>
      </c>
      <c r="S2407">
        <v>924200</v>
      </c>
      <c r="T2407">
        <v>490000</v>
      </c>
      <c r="U2407">
        <v>0</v>
      </c>
      <c r="V2407">
        <v>1414200</v>
      </c>
      <c r="W2407">
        <v>1161748.2</v>
      </c>
      <c r="X2407">
        <v>134211.32999999999</v>
      </c>
      <c r="Y2407">
        <v>1295959.53</v>
      </c>
      <c r="Z2407">
        <v>8.36</v>
      </c>
      <c r="AA2407">
        <v>11932241.92</v>
      </c>
      <c r="AB2407">
        <v>12685381.76</v>
      </c>
      <c r="AC2407">
        <v>0.91639999999999999</v>
      </c>
      <c r="AD2407">
        <v>1.0630999999999999</v>
      </c>
      <c r="AE2407">
        <v>8.89</v>
      </c>
      <c r="AH2407">
        <v>0</v>
      </c>
      <c r="AI2407">
        <v>0</v>
      </c>
      <c r="AJ2407">
        <v>0</v>
      </c>
      <c r="AK2407">
        <v>1215</v>
      </c>
      <c r="AL2407">
        <v>0</v>
      </c>
    </row>
    <row r="2408" spans="1:38" hidden="1" x14ac:dyDescent="0.25">
      <c r="A2408">
        <v>9159</v>
      </c>
      <c r="B2408" t="s">
        <v>45</v>
      </c>
      <c r="C2408" t="s">
        <v>155</v>
      </c>
      <c r="D2408" t="s">
        <v>912</v>
      </c>
      <c r="E2408" t="s">
        <v>913</v>
      </c>
      <c r="F2408" t="s">
        <v>912</v>
      </c>
      <c r="H2408" t="s">
        <v>5233</v>
      </c>
      <c r="I2408" t="s">
        <v>79</v>
      </c>
      <c r="J2408" t="s">
        <v>5234</v>
      </c>
      <c r="K2408">
        <v>208</v>
      </c>
      <c r="L2408">
        <v>208</v>
      </c>
      <c r="M2408">
        <v>0</v>
      </c>
      <c r="N2408">
        <v>1</v>
      </c>
      <c r="O2408">
        <v>0</v>
      </c>
      <c r="P2408">
        <v>628.1</v>
      </c>
      <c r="Q2408">
        <v>1099.9000000000001</v>
      </c>
      <c r="R2408">
        <v>2000</v>
      </c>
      <c r="S2408">
        <v>943600</v>
      </c>
      <c r="T2408">
        <v>0</v>
      </c>
      <c r="U2408">
        <v>150000</v>
      </c>
      <c r="V2408">
        <v>793600</v>
      </c>
      <c r="W2408">
        <v>756033.35</v>
      </c>
      <c r="X2408">
        <v>1000</v>
      </c>
      <c r="Y2408">
        <v>757033.35</v>
      </c>
      <c r="Z2408">
        <v>4.6100000000000003</v>
      </c>
      <c r="AA2408">
        <v>7852109.9800000004</v>
      </c>
      <c r="AB2408">
        <v>8675890.7799999993</v>
      </c>
      <c r="AC2408">
        <v>0.95389999999999997</v>
      </c>
      <c r="AD2408">
        <v>1.1049</v>
      </c>
      <c r="AE2408">
        <v>5.09</v>
      </c>
      <c r="AH2408">
        <v>0</v>
      </c>
      <c r="AI2408">
        <v>0</v>
      </c>
      <c r="AJ2408">
        <v>0</v>
      </c>
      <c r="AK2408">
        <v>10</v>
      </c>
      <c r="AL2408">
        <v>0</v>
      </c>
    </row>
    <row r="2409" spans="1:38" hidden="1" x14ac:dyDescent="0.25">
      <c r="A2409">
        <v>9160</v>
      </c>
      <c r="B2409" t="s">
        <v>45</v>
      </c>
      <c r="C2409" t="s">
        <v>155</v>
      </c>
      <c r="D2409" t="s">
        <v>912</v>
      </c>
      <c r="E2409" t="s">
        <v>913</v>
      </c>
      <c r="F2409" t="s">
        <v>912</v>
      </c>
      <c r="H2409" t="s">
        <v>5235</v>
      </c>
      <c r="I2409" t="s">
        <v>79</v>
      </c>
      <c r="J2409" t="s">
        <v>5236</v>
      </c>
      <c r="K2409">
        <v>1357</v>
      </c>
      <c r="L2409">
        <v>1357</v>
      </c>
      <c r="M2409">
        <v>0</v>
      </c>
      <c r="N2409">
        <v>34</v>
      </c>
      <c r="O2409">
        <v>0</v>
      </c>
      <c r="P2409">
        <v>1377.7</v>
      </c>
      <c r="Q2409">
        <v>2331.6</v>
      </c>
      <c r="R2409">
        <v>2000</v>
      </c>
      <c r="S2409">
        <v>1907800</v>
      </c>
      <c r="T2409">
        <v>0</v>
      </c>
      <c r="U2409">
        <v>400000</v>
      </c>
      <c r="V2409">
        <v>1507800</v>
      </c>
      <c r="W2409">
        <v>1432102.95</v>
      </c>
      <c r="X2409">
        <v>49518.95</v>
      </c>
      <c r="Y2409">
        <v>1481621.9</v>
      </c>
      <c r="Z2409">
        <v>1.74</v>
      </c>
      <c r="AA2409">
        <v>14425800.24</v>
      </c>
      <c r="AB2409">
        <v>16357460.76</v>
      </c>
      <c r="AC2409">
        <v>0.98260000000000003</v>
      </c>
      <c r="AD2409">
        <v>1.1338999999999999</v>
      </c>
      <c r="AE2409">
        <v>1.97</v>
      </c>
      <c r="AH2409">
        <v>0</v>
      </c>
      <c r="AI2409">
        <v>0</v>
      </c>
      <c r="AJ2409">
        <v>0</v>
      </c>
      <c r="AK2409">
        <v>340</v>
      </c>
      <c r="AL2409">
        <v>0</v>
      </c>
    </row>
    <row r="2410" spans="1:38" hidden="1" x14ac:dyDescent="0.25">
      <c r="A2410">
        <v>9161</v>
      </c>
      <c r="B2410" t="s">
        <v>45</v>
      </c>
      <c r="C2410" t="s">
        <v>155</v>
      </c>
      <c r="D2410" t="s">
        <v>912</v>
      </c>
      <c r="E2410" t="s">
        <v>913</v>
      </c>
      <c r="F2410" t="s">
        <v>912</v>
      </c>
      <c r="H2410" t="s">
        <v>5237</v>
      </c>
      <c r="I2410" t="s">
        <v>50</v>
      </c>
      <c r="J2410" t="s">
        <v>5238</v>
      </c>
      <c r="K2410">
        <v>4510</v>
      </c>
      <c r="L2410">
        <v>4510</v>
      </c>
      <c r="M2410">
        <v>0</v>
      </c>
      <c r="N2410">
        <v>21</v>
      </c>
      <c r="O2410">
        <v>0</v>
      </c>
      <c r="P2410">
        <v>541.6</v>
      </c>
      <c r="Q2410">
        <v>915.3</v>
      </c>
      <c r="R2410">
        <v>2000</v>
      </c>
      <c r="S2410">
        <v>747400</v>
      </c>
      <c r="T2410">
        <v>0</v>
      </c>
      <c r="U2410">
        <v>250000</v>
      </c>
      <c r="V2410">
        <v>497400</v>
      </c>
      <c r="W2410">
        <v>443156.45</v>
      </c>
      <c r="X2410">
        <v>22644.71</v>
      </c>
      <c r="Y2410">
        <v>465801.16</v>
      </c>
      <c r="Z2410">
        <v>6.35</v>
      </c>
      <c r="AA2410">
        <v>4888217.13</v>
      </c>
      <c r="AB2410">
        <v>4760395.75</v>
      </c>
      <c r="AC2410">
        <v>0.9365</v>
      </c>
      <c r="AD2410">
        <v>0.97389999999999999</v>
      </c>
      <c r="AE2410">
        <v>6.18</v>
      </c>
      <c r="AH2410">
        <v>0</v>
      </c>
      <c r="AI2410">
        <v>0</v>
      </c>
      <c r="AJ2410">
        <v>0</v>
      </c>
      <c r="AK2410">
        <v>205</v>
      </c>
      <c r="AL2410">
        <v>0</v>
      </c>
    </row>
    <row r="2411" spans="1:38" hidden="1" x14ac:dyDescent="0.25">
      <c r="A2411">
        <v>9162</v>
      </c>
      <c r="B2411" t="s">
        <v>45</v>
      </c>
      <c r="C2411" t="s">
        <v>155</v>
      </c>
      <c r="D2411" t="s">
        <v>912</v>
      </c>
      <c r="E2411" t="s">
        <v>913</v>
      </c>
      <c r="F2411" t="s">
        <v>912</v>
      </c>
      <c r="H2411" t="s">
        <v>5239</v>
      </c>
      <c r="I2411" t="s">
        <v>57</v>
      </c>
      <c r="J2411" t="s">
        <v>5240</v>
      </c>
      <c r="K2411">
        <v>713</v>
      </c>
      <c r="L2411">
        <v>713</v>
      </c>
      <c r="M2411">
        <v>0</v>
      </c>
      <c r="N2411">
        <v>398</v>
      </c>
      <c r="O2411">
        <v>0</v>
      </c>
      <c r="P2411">
        <v>337.2</v>
      </c>
      <c r="Q2411">
        <v>718.4</v>
      </c>
      <c r="R2411">
        <v>2000</v>
      </c>
      <c r="S2411">
        <v>762400</v>
      </c>
      <c r="T2411">
        <v>0</v>
      </c>
      <c r="U2411">
        <v>0</v>
      </c>
      <c r="V2411">
        <v>762400</v>
      </c>
      <c r="W2411">
        <v>12076</v>
      </c>
      <c r="X2411">
        <v>677897.48</v>
      </c>
      <c r="Y2411">
        <v>689973.48</v>
      </c>
      <c r="Z2411">
        <v>9.5</v>
      </c>
      <c r="AA2411">
        <v>4116211.38</v>
      </c>
      <c r="AB2411">
        <v>4096085.19</v>
      </c>
      <c r="AC2411">
        <v>0.90500000000000003</v>
      </c>
      <c r="AD2411">
        <v>0.99509999999999998</v>
      </c>
      <c r="AE2411">
        <v>9.4499999999999993</v>
      </c>
      <c r="AH2411">
        <v>0</v>
      </c>
      <c r="AI2411">
        <v>0</v>
      </c>
      <c r="AJ2411">
        <v>0</v>
      </c>
      <c r="AK2411">
        <v>3980</v>
      </c>
      <c r="AL2411">
        <v>0</v>
      </c>
    </row>
    <row r="2412" spans="1:38" hidden="1" x14ac:dyDescent="0.25">
      <c r="A2412">
        <v>9184</v>
      </c>
      <c r="B2412" t="s">
        <v>45</v>
      </c>
      <c r="C2412" t="s">
        <v>155</v>
      </c>
      <c r="D2412" t="s">
        <v>912</v>
      </c>
      <c r="E2412" t="s">
        <v>3199</v>
      </c>
      <c r="F2412" t="s">
        <v>912</v>
      </c>
      <c r="H2412" t="s">
        <v>5241</v>
      </c>
      <c r="I2412" t="s">
        <v>50</v>
      </c>
      <c r="J2412" t="s">
        <v>5242</v>
      </c>
      <c r="K2412">
        <v>2504</v>
      </c>
      <c r="L2412">
        <v>2504</v>
      </c>
      <c r="M2412">
        <v>0</v>
      </c>
      <c r="N2412">
        <v>195</v>
      </c>
      <c r="O2412">
        <v>0</v>
      </c>
      <c r="P2412">
        <v>41.7</v>
      </c>
      <c r="Q2412">
        <v>101.2</v>
      </c>
      <c r="R2412">
        <v>2000</v>
      </c>
      <c r="S2412">
        <v>119000</v>
      </c>
      <c r="T2412">
        <v>150000</v>
      </c>
      <c r="U2412">
        <v>0</v>
      </c>
      <c r="V2412">
        <v>269000</v>
      </c>
      <c r="W2412">
        <v>242615.95</v>
      </c>
      <c r="X2412">
        <v>215400.9</v>
      </c>
      <c r="Y2412">
        <v>458016.85</v>
      </c>
      <c r="Z2412">
        <v>-70.27</v>
      </c>
      <c r="AA2412">
        <v>3591508.14</v>
      </c>
      <c r="AB2412">
        <v>4641377.7</v>
      </c>
      <c r="AC2412">
        <v>1.7027000000000001</v>
      </c>
      <c r="AD2412">
        <v>1.2923</v>
      </c>
      <c r="AE2412">
        <v>-90.81</v>
      </c>
      <c r="AH2412">
        <v>0</v>
      </c>
      <c r="AI2412">
        <v>0</v>
      </c>
      <c r="AJ2412">
        <v>0</v>
      </c>
      <c r="AK2412">
        <v>1950</v>
      </c>
      <c r="AL2412">
        <v>0</v>
      </c>
    </row>
    <row r="2413" spans="1:38" hidden="1" x14ac:dyDescent="0.25">
      <c r="A2413">
        <v>9185</v>
      </c>
      <c r="B2413" t="s">
        <v>45</v>
      </c>
      <c r="C2413" t="s">
        <v>155</v>
      </c>
      <c r="D2413" t="s">
        <v>912</v>
      </c>
      <c r="E2413" t="s">
        <v>913</v>
      </c>
      <c r="F2413" t="s">
        <v>912</v>
      </c>
      <c r="H2413" t="s">
        <v>5243</v>
      </c>
      <c r="I2413" t="s">
        <v>50</v>
      </c>
      <c r="J2413" t="s">
        <v>5244</v>
      </c>
      <c r="K2413">
        <v>6973</v>
      </c>
      <c r="L2413">
        <v>6973</v>
      </c>
      <c r="M2413">
        <v>0</v>
      </c>
      <c r="N2413">
        <v>105</v>
      </c>
      <c r="O2413">
        <v>0</v>
      </c>
      <c r="P2413">
        <v>608.79999999999995</v>
      </c>
      <c r="Q2413">
        <v>1168</v>
      </c>
      <c r="R2413">
        <v>2000</v>
      </c>
      <c r="S2413">
        <v>1118400</v>
      </c>
      <c r="T2413">
        <v>0</v>
      </c>
      <c r="U2413">
        <v>100000</v>
      </c>
      <c r="V2413">
        <v>1018400</v>
      </c>
      <c r="W2413">
        <v>769872.6</v>
      </c>
      <c r="X2413">
        <v>154537.9</v>
      </c>
      <c r="Y2413">
        <v>924410.5</v>
      </c>
      <c r="Z2413">
        <v>9.23</v>
      </c>
      <c r="AA2413">
        <v>8887453.1500000004</v>
      </c>
      <c r="AB2413">
        <v>10553259.49</v>
      </c>
      <c r="AC2413">
        <v>0.90769999999999995</v>
      </c>
      <c r="AD2413">
        <v>1.1874</v>
      </c>
      <c r="AE2413">
        <v>10.96</v>
      </c>
      <c r="AH2413">
        <v>0</v>
      </c>
      <c r="AI2413">
        <v>0</v>
      </c>
      <c r="AJ2413">
        <v>0</v>
      </c>
      <c r="AK2413">
        <v>1050</v>
      </c>
      <c r="AL2413">
        <v>0</v>
      </c>
    </row>
    <row r="2414" spans="1:38" x14ac:dyDescent="0.25">
      <c r="A2414">
        <v>9188</v>
      </c>
      <c r="B2414" t="s">
        <v>71</v>
      </c>
      <c r="C2414" t="s">
        <v>72</v>
      </c>
      <c r="D2414" t="s">
        <v>275</v>
      </c>
      <c r="E2414" t="s">
        <v>276</v>
      </c>
      <c r="F2414" t="s">
        <v>275</v>
      </c>
      <c r="H2414" t="s">
        <v>5245</v>
      </c>
      <c r="I2414" t="s">
        <v>57</v>
      </c>
      <c r="J2414" t="s">
        <v>5246</v>
      </c>
      <c r="K2414">
        <v>531</v>
      </c>
      <c r="L2414">
        <v>531</v>
      </c>
      <c r="M2414">
        <v>0</v>
      </c>
      <c r="N2414">
        <v>529</v>
      </c>
      <c r="O2414">
        <v>0</v>
      </c>
      <c r="P2414">
        <v>1241.3150000000001</v>
      </c>
      <c r="Q2414">
        <v>1269.396</v>
      </c>
      <c r="R2414">
        <v>20000</v>
      </c>
      <c r="S2414">
        <v>561620</v>
      </c>
      <c r="T2414">
        <v>0</v>
      </c>
      <c r="U2414">
        <v>0</v>
      </c>
      <c r="V2414">
        <v>561620</v>
      </c>
      <c r="W2414">
        <v>795</v>
      </c>
      <c r="X2414">
        <v>507468.64500000002</v>
      </c>
      <c r="Y2414">
        <v>508263.64500000002</v>
      </c>
      <c r="Z2414">
        <v>9.5</v>
      </c>
      <c r="AA2414">
        <v>2990926.74</v>
      </c>
      <c r="AB2414">
        <v>3585180.7420000001</v>
      </c>
      <c r="AC2414">
        <v>0.90500000000000003</v>
      </c>
      <c r="AD2414">
        <v>1.1987000000000001</v>
      </c>
      <c r="AE2414">
        <v>11.39</v>
      </c>
      <c r="AH2414">
        <v>0</v>
      </c>
      <c r="AI2414">
        <v>0</v>
      </c>
      <c r="AJ2414">
        <v>0</v>
      </c>
      <c r="AK2414">
        <v>5282.5</v>
      </c>
      <c r="AL2414">
        <v>0</v>
      </c>
    </row>
    <row r="2415" spans="1:38" hidden="1" x14ac:dyDescent="0.25">
      <c r="A2415">
        <v>9194</v>
      </c>
      <c r="B2415" t="s">
        <v>45</v>
      </c>
      <c r="C2415" t="s">
        <v>155</v>
      </c>
      <c r="D2415" t="s">
        <v>912</v>
      </c>
      <c r="E2415" t="s">
        <v>3020</v>
      </c>
      <c r="F2415" t="s">
        <v>912</v>
      </c>
      <c r="H2415" t="s">
        <v>5247</v>
      </c>
      <c r="I2415" t="s">
        <v>43</v>
      </c>
      <c r="J2415" t="s">
        <v>5248</v>
      </c>
      <c r="K2415">
        <v>1710</v>
      </c>
      <c r="L2415">
        <v>1710</v>
      </c>
      <c r="M2415">
        <v>0</v>
      </c>
      <c r="N2415">
        <v>12</v>
      </c>
      <c r="O2415">
        <v>0</v>
      </c>
      <c r="P2415">
        <v>181.5</v>
      </c>
      <c r="Q2415">
        <v>322.39999999999998</v>
      </c>
      <c r="R2415">
        <v>1000</v>
      </c>
      <c r="S2415">
        <v>140900</v>
      </c>
      <c r="T2415">
        <v>0</v>
      </c>
      <c r="U2415">
        <v>0</v>
      </c>
      <c r="V2415">
        <v>140900</v>
      </c>
      <c r="W2415">
        <v>96036</v>
      </c>
      <c r="X2415">
        <v>2438</v>
      </c>
      <c r="Y2415">
        <v>98474</v>
      </c>
      <c r="Z2415">
        <v>30.11</v>
      </c>
      <c r="AA2415">
        <v>1074206.47</v>
      </c>
      <c r="AB2415">
        <v>964700.23600000003</v>
      </c>
      <c r="AC2415">
        <v>0.69889999999999997</v>
      </c>
      <c r="AD2415">
        <v>0.89810000000000001</v>
      </c>
      <c r="AE2415">
        <v>27.04</v>
      </c>
      <c r="AH2415">
        <v>0</v>
      </c>
      <c r="AI2415">
        <v>0</v>
      </c>
      <c r="AJ2415">
        <v>0</v>
      </c>
      <c r="AK2415">
        <v>120</v>
      </c>
      <c r="AL2415">
        <v>0</v>
      </c>
    </row>
    <row r="2416" spans="1:38" x14ac:dyDescent="0.25">
      <c r="A2416">
        <v>9203</v>
      </c>
      <c r="B2416" t="s">
        <v>71</v>
      </c>
      <c r="C2416" t="s">
        <v>72</v>
      </c>
      <c r="D2416" t="s">
        <v>72</v>
      </c>
      <c r="E2416" t="s">
        <v>1578</v>
      </c>
      <c r="F2416" t="s">
        <v>72</v>
      </c>
      <c r="H2416" t="s">
        <v>5249</v>
      </c>
      <c r="I2416" t="s">
        <v>79</v>
      </c>
      <c r="J2416" t="s">
        <v>5250</v>
      </c>
      <c r="K2416">
        <v>176</v>
      </c>
      <c r="L2416">
        <v>176</v>
      </c>
      <c r="M2416">
        <v>0</v>
      </c>
      <c r="N2416">
        <v>3</v>
      </c>
      <c r="O2416">
        <v>0</v>
      </c>
      <c r="P2416">
        <v>32941.9</v>
      </c>
      <c r="Q2416">
        <v>33987.199999999997</v>
      </c>
      <c r="R2416">
        <v>2000</v>
      </c>
      <c r="S2416">
        <v>2090600</v>
      </c>
      <c r="T2416">
        <v>20000</v>
      </c>
      <c r="U2416">
        <v>0</v>
      </c>
      <c r="V2416">
        <v>2110600</v>
      </c>
      <c r="W2416">
        <v>2021535.65</v>
      </c>
      <c r="X2416">
        <v>4576.3850000000002</v>
      </c>
      <c r="Y2416">
        <v>2026112.0349999999</v>
      </c>
      <c r="Z2416">
        <v>4</v>
      </c>
      <c r="AA2416">
        <v>13489932</v>
      </c>
      <c r="AB2416">
        <v>14546450.539999999</v>
      </c>
      <c r="AC2416">
        <v>0.96</v>
      </c>
      <c r="AD2416">
        <v>1.0783</v>
      </c>
      <c r="AE2416">
        <v>4.3099999999999996</v>
      </c>
      <c r="AH2416">
        <v>0</v>
      </c>
      <c r="AI2416">
        <v>0</v>
      </c>
      <c r="AJ2416">
        <v>0</v>
      </c>
      <c r="AK2416">
        <v>27.5</v>
      </c>
      <c r="AL2416">
        <v>0</v>
      </c>
    </row>
    <row r="2417" spans="1:38" hidden="1" x14ac:dyDescent="0.25">
      <c r="A2417">
        <v>9205</v>
      </c>
      <c r="B2417" t="s">
        <v>71</v>
      </c>
      <c r="C2417" t="s">
        <v>72</v>
      </c>
      <c r="D2417" t="s">
        <v>5251</v>
      </c>
      <c r="E2417" t="s">
        <v>5252</v>
      </c>
      <c r="F2417" t="s">
        <v>5251</v>
      </c>
      <c r="H2417" t="s">
        <v>5253</v>
      </c>
      <c r="I2417" t="s">
        <v>50</v>
      </c>
      <c r="J2417" t="s">
        <v>5254</v>
      </c>
      <c r="K2417">
        <v>11000</v>
      </c>
      <c r="L2417">
        <v>11000</v>
      </c>
      <c r="M2417">
        <v>0</v>
      </c>
      <c r="N2417">
        <v>298</v>
      </c>
      <c r="O2417">
        <v>298</v>
      </c>
      <c r="P2417">
        <v>2497.2640000000001</v>
      </c>
      <c r="Q2417">
        <v>2552.2510000000002</v>
      </c>
      <c r="R2417">
        <v>40000</v>
      </c>
      <c r="S2417">
        <v>2199480</v>
      </c>
      <c r="T2417">
        <v>0</v>
      </c>
      <c r="U2417">
        <v>0</v>
      </c>
      <c r="V2417">
        <v>2199480</v>
      </c>
      <c r="W2417">
        <v>1464324.2490000001</v>
      </c>
      <c r="X2417">
        <v>0</v>
      </c>
      <c r="Y2417">
        <v>1464324.2490000001</v>
      </c>
      <c r="Z2417">
        <v>33.42</v>
      </c>
      <c r="AA2417">
        <v>15600952.01</v>
      </c>
      <c r="AB2417">
        <v>15321603.83</v>
      </c>
      <c r="AC2417">
        <v>0.66579999999999995</v>
      </c>
      <c r="AD2417">
        <v>0.98209999999999997</v>
      </c>
      <c r="AE2417">
        <v>32.82</v>
      </c>
      <c r="AH2417">
        <v>0</v>
      </c>
      <c r="AI2417">
        <v>0</v>
      </c>
      <c r="AJ2417">
        <v>0</v>
      </c>
      <c r="AK2417">
        <v>2924.5</v>
      </c>
      <c r="AL2417">
        <v>0</v>
      </c>
    </row>
    <row r="2418" spans="1:38" x14ac:dyDescent="0.25">
      <c r="A2418">
        <v>9206</v>
      </c>
      <c r="B2418" t="s">
        <v>71</v>
      </c>
      <c r="C2418" t="s">
        <v>72</v>
      </c>
      <c r="D2418" t="s">
        <v>72</v>
      </c>
      <c r="E2418" t="s">
        <v>1578</v>
      </c>
      <c r="F2418" t="s">
        <v>72</v>
      </c>
      <c r="H2418" t="s">
        <v>5255</v>
      </c>
      <c r="I2418" t="s">
        <v>79</v>
      </c>
      <c r="J2418" t="s">
        <v>5256</v>
      </c>
      <c r="K2418">
        <v>19</v>
      </c>
      <c r="L2418">
        <v>19</v>
      </c>
      <c r="M2418">
        <v>0</v>
      </c>
      <c r="N2418">
        <v>3</v>
      </c>
      <c r="O2418">
        <v>0</v>
      </c>
      <c r="P2418">
        <v>2010.9269999999999</v>
      </c>
      <c r="Q2418">
        <v>2044.5</v>
      </c>
      <c r="R2418">
        <v>40000</v>
      </c>
      <c r="S2418">
        <v>1342920</v>
      </c>
      <c r="T2418">
        <v>0</v>
      </c>
      <c r="U2418">
        <v>70000</v>
      </c>
      <c r="V2418">
        <v>1272920</v>
      </c>
      <c r="W2418">
        <v>1210249</v>
      </c>
      <c r="X2418">
        <v>4992.42</v>
      </c>
      <c r="Y2418">
        <v>1215241.42</v>
      </c>
      <c r="Z2418">
        <v>4.53</v>
      </c>
      <c r="AA2418">
        <v>7727055.5</v>
      </c>
      <c r="AB2418">
        <v>7888135.5</v>
      </c>
      <c r="AC2418">
        <v>0.95469999999999999</v>
      </c>
      <c r="AD2418">
        <v>1.0207999999999999</v>
      </c>
      <c r="AE2418">
        <v>4.62</v>
      </c>
      <c r="AH2418">
        <v>0</v>
      </c>
      <c r="AI2418">
        <v>0</v>
      </c>
      <c r="AJ2418">
        <v>0</v>
      </c>
      <c r="AK2418">
        <v>30</v>
      </c>
      <c r="AL2418">
        <v>0</v>
      </c>
    </row>
    <row r="2419" spans="1:38" x14ac:dyDescent="0.25">
      <c r="A2419">
        <v>9210</v>
      </c>
      <c r="B2419" t="s">
        <v>71</v>
      </c>
      <c r="C2419" t="s">
        <v>72</v>
      </c>
      <c r="D2419" t="s">
        <v>72</v>
      </c>
      <c r="E2419" t="s">
        <v>1578</v>
      </c>
      <c r="F2419" t="s">
        <v>72</v>
      </c>
      <c r="H2419" t="s">
        <v>5257</v>
      </c>
      <c r="I2419" t="s">
        <v>79</v>
      </c>
      <c r="J2419" t="s">
        <v>5258</v>
      </c>
      <c r="K2419">
        <v>2</v>
      </c>
      <c r="L2419">
        <v>2</v>
      </c>
      <c r="M2419">
        <v>0</v>
      </c>
      <c r="N2419">
        <v>1</v>
      </c>
      <c r="O2419">
        <v>0</v>
      </c>
      <c r="P2419">
        <v>1324.5630000000001</v>
      </c>
      <c r="Q2419">
        <v>1352.732</v>
      </c>
      <c r="R2419">
        <v>20000</v>
      </c>
      <c r="S2419">
        <v>563380</v>
      </c>
      <c r="T2419">
        <v>30000</v>
      </c>
      <c r="U2419">
        <v>0</v>
      </c>
      <c r="V2419">
        <v>593380</v>
      </c>
      <c r="W2419">
        <v>564284</v>
      </c>
      <c r="X2419">
        <v>1664.14</v>
      </c>
      <c r="Y2419">
        <v>565948.14</v>
      </c>
      <c r="Z2419">
        <v>4.62</v>
      </c>
      <c r="AA2419">
        <v>2846604.5</v>
      </c>
      <c r="AB2419">
        <v>2846604.5</v>
      </c>
      <c r="AC2419">
        <v>0.95379999999999998</v>
      </c>
      <c r="AD2419">
        <v>1</v>
      </c>
      <c r="AE2419">
        <v>4.62</v>
      </c>
      <c r="AH2419">
        <v>0</v>
      </c>
      <c r="AI2419">
        <v>0</v>
      </c>
      <c r="AJ2419">
        <v>0</v>
      </c>
      <c r="AK2419">
        <v>10</v>
      </c>
      <c r="AL2419">
        <v>0</v>
      </c>
    </row>
    <row r="2420" spans="1:38" x14ac:dyDescent="0.25">
      <c r="A2420">
        <v>9212</v>
      </c>
      <c r="B2420" t="s">
        <v>71</v>
      </c>
      <c r="C2420" t="s">
        <v>72</v>
      </c>
      <c r="D2420" t="s">
        <v>72</v>
      </c>
      <c r="E2420" t="s">
        <v>1578</v>
      </c>
      <c r="F2420" t="s">
        <v>72</v>
      </c>
      <c r="H2420" t="s">
        <v>5259</v>
      </c>
      <c r="I2420" t="s">
        <v>79</v>
      </c>
      <c r="J2420" t="s">
        <v>5260</v>
      </c>
      <c r="K2420">
        <v>1235</v>
      </c>
      <c r="L2420">
        <v>1235</v>
      </c>
      <c r="M2420">
        <v>0</v>
      </c>
      <c r="N2420">
        <v>6</v>
      </c>
      <c r="O2420">
        <v>0</v>
      </c>
      <c r="P2420">
        <v>1712.77</v>
      </c>
      <c r="Q2420">
        <v>1744.4</v>
      </c>
      <c r="R2420">
        <v>40000</v>
      </c>
      <c r="S2420">
        <v>1265200</v>
      </c>
      <c r="T2420">
        <v>0</v>
      </c>
      <c r="U2420">
        <v>70000</v>
      </c>
      <c r="V2420">
        <v>1195200</v>
      </c>
      <c r="W2420">
        <v>1128602.6000000001</v>
      </c>
      <c r="X2420">
        <v>9984.84</v>
      </c>
      <c r="Y2420">
        <v>1138587.44</v>
      </c>
      <c r="Z2420">
        <v>4.74</v>
      </c>
      <c r="AA2420">
        <v>10017868.98</v>
      </c>
      <c r="AB2420">
        <v>13289146.039999999</v>
      </c>
      <c r="AC2420">
        <v>0.9526</v>
      </c>
      <c r="AD2420">
        <v>1.3265</v>
      </c>
      <c r="AE2420">
        <v>6.29</v>
      </c>
      <c r="AH2420">
        <v>0</v>
      </c>
      <c r="AI2420">
        <v>0</v>
      </c>
      <c r="AJ2420">
        <v>0</v>
      </c>
      <c r="AK2420">
        <v>60</v>
      </c>
      <c r="AL2420">
        <v>0</v>
      </c>
    </row>
    <row r="2421" spans="1:38" x14ac:dyDescent="0.25">
      <c r="A2421">
        <v>9216</v>
      </c>
      <c r="B2421" t="s">
        <v>71</v>
      </c>
      <c r="C2421" t="s">
        <v>72</v>
      </c>
      <c r="D2421" t="s">
        <v>72</v>
      </c>
      <c r="E2421" t="s">
        <v>1578</v>
      </c>
      <c r="F2421" t="s">
        <v>72</v>
      </c>
      <c r="H2421" t="s">
        <v>5261</v>
      </c>
      <c r="I2421" t="s">
        <v>57</v>
      </c>
      <c r="J2421" t="s">
        <v>5262</v>
      </c>
      <c r="K2421">
        <v>223</v>
      </c>
      <c r="L2421">
        <v>223</v>
      </c>
      <c r="M2421">
        <v>0</v>
      </c>
      <c r="N2421">
        <v>211</v>
      </c>
      <c r="O2421">
        <v>0</v>
      </c>
      <c r="P2421">
        <v>4805.2</v>
      </c>
      <c r="Q2421">
        <v>5048.8999999999996</v>
      </c>
      <c r="R2421">
        <v>2000</v>
      </c>
      <c r="S2421">
        <v>487400</v>
      </c>
      <c r="T2421">
        <v>0</v>
      </c>
      <c r="U2421">
        <v>0</v>
      </c>
      <c r="V2421">
        <v>487400</v>
      </c>
      <c r="W2421">
        <v>519</v>
      </c>
      <c r="X2421">
        <v>420200</v>
      </c>
      <c r="Y2421">
        <v>420719</v>
      </c>
      <c r="Z2421">
        <v>13.68</v>
      </c>
      <c r="AA2421">
        <v>2471440.59</v>
      </c>
      <c r="AB2421">
        <v>2471841.23</v>
      </c>
      <c r="AC2421">
        <v>0.86319999999999997</v>
      </c>
      <c r="AD2421">
        <v>1.0002</v>
      </c>
      <c r="AE2421">
        <v>13.68</v>
      </c>
      <c r="AH2421">
        <v>0</v>
      </c>
      <c r="AI2421">
        <v>0</v>
      </c>
      <c r="AJ2421">
        <v>0</v>
      </c>
      <c r="AK2421">
        <v>2101</v>
      </c>
      <c r="AL2421">
        <v>0</v>
      </c>
    </row>
    <row r="2422" spans="1:38" x14ac:dyDescent="0.25">
      <c r="A2422">
        <v>9223</v>
      </c>
      <c r="B2422" t="s">
        <v>71</v>
      </c>
      <c r="C2422" t="s">
        <v>72</v>
      </c>
      <c r="D2422" t="s">
        <v>72</v>
      </c>
      <c r="E2422" t="s">
        <v>1578</v>
      </c>
      <c r="F2422" t="s">
        <v>72</v>
      </c>
      <c r="H2422" t="s">
        <v>5263</v>
      </c>
      <c r="I2422" t="s">
        <v>79</v>
      </c>
      <c r="J2422" t="s">
        <v>5264</v>
      </c>
      <c r="K2422">
        <v>223</v>
      </c>
      <c r="L2422">
        <v>223</v>
      </c>
      <c r="M2422">
        <v>0</v>
      </c>
      <c r="N2422">
        <v>0</v>
      </c>
      <c r="O2422">
        <v>0</v>
      </c>
      <c r="P2422">
        <v>33147.199999999997</v>
      </c>
      <c r="Q2422">
        <v>34104.5</v>
      </c>
      <c r="R2422">
        <v>2000</v>
      </c>
      <c r="S2422">
        <v>1914600</v>
      </c>
      <c r="T2422">
        <v>90000</v>
      </c>
      <c r="U2422">
        <v>0</v>
      </c>
      <c r="V2422">
        <v>2004600</v>
      </c>
      <c r="W2422">
        <v>1907717.3</v>
      </c>
      <c r="X2422">
        <v>0</v>
      </c>
      <c r="Y2422">
        <v>1907717.3</v>
      </c>
      <c r="Z2422">
        <v>4.83</v>
      </c>
      <c r="AA2422">
        <v>7607743.54</v>
      </c>
      <c r="AB2422">
        <v>7712536.1799999997</v>
      </c>
      <c r="AC2422">
        <v>0.95169999999999999</v>
      </c>
      <c r="AD2422">
        <v>1.0138</v>
      </c>
      <c r="AE2422">
        <v>4.9000000000000004</v>
      </c>
      <c r="AH2422">
        <v>0</v>
      </c>
      <c r="AI2422">
        <v>0</v>
      </c>
      <c r="AJ2422">
        <v>0</v>
      </c>
      <c r="AK2422">
        <v>0</v>
      </c>
      <c r="AL2422">
        <v>0</v>
      </c>
    </row>
    <row r="2423" spans="1:38" x14ac:dyDescent="0.25">
      <c r="A2423">
        <v>9225</v>
      </c>
      <c r="B2423" t="s">
        <v>71</v>
      </c>
      <c r="C2423" t="s">
        <v>72</v>
      </c>
      <c r="D2423" t="s">
        <v>72</v>
      </c>
      <c r="E2423" t="s">
        <v>1578</v>
      </c>
      <c r="F2423" t="s">
        <v>72</v>
      </c>
      <c r="H2423" t="s">
        <v>5265</v>
      </c>
      <c r="I2423" t="s">
        <v>79</v>
      </c>
      <c r="J2423" t="s">
        <v>5266</v>
      </c>
      <c r="K2423">
        <v>46</v>
      </c>
      <c r="L2423">
        <v>46</v>
      </c>
      <c r="M2423">
        <v>0</v>
      </c>
      <c r="N2423">
        <v>0</v>
      </c>
      <c r="O2423">
        <v>0</v>
      </c>
      <c r="P2423">
        <v>16313</v>
      </c>
      <c r="Q2423">
        <v>16655.900000000001</v>
      </c>
      <c r="R2423">
        <v>2000</v>
      </c>
      <c r="S2423">
        <v>685800</v>
      </c>
      <c r="T2423">
        <v>70000</v>
      </c>
      <c r="U2423">
        <v>0</v>
      </c>
      <c r="V2423">
        <v>755800</v>
      </c>
      <c r="W2423">
        <v>725494.7</v>
      </c>
      <c r="X2423">
        <v>0</v>
      </c>
      <c r="Y2423">
        <v>725494.7</v>
      </c>
      <c r="Z2423">
        <v>4.01</v>
      </c>
      <c r="AA2423">
        <v>6729889.3099999996</v>
      </c>
      <c r="AB2423">
        <v>6656836.3099999996</v>
      </c>
      <c r="AC2423">
        <v>0.95989999999999998</v>
      </c>
      <c r="AD2423">
        <v>0.98909999999999998</v>
      </c>
      <c r="AE2423">
        <v>3.97</v>
      </c>
      <c r="AH2423">
        <v>0</v>
      </c>
      <c r="AI2423">
        <v>0</v>
      </c>
      <c r="AJ2423">
        <v>0</v>
      </c>
      <c r="AK2423">
        <v>0</v>
      </c>
      <c r="AL2423">
        <v>0</v>
      </c>
    </row>
    <row r="2424" spans="1:38" x14ac:dyDescent="0.25">
      <c r="A2424">
        <v>9228</v>
      </c>
      <c r="B2424" t="s">
        <v>71</v>
      </c>
      <c r="C2424" t="s">
        <v>72</v>
      </c>
      <c r="D2424" t="s">
        <v>72</v>
      </c>
      <c r="E2424" t="s">
        <v>1578</v>
      </c>
      <c r="F2424" t="s">
        <v>72</v>
      </c>
      <c r="H2424" t="s">
        <v>5267</v>
      </c>
      <c r="I2424" t="s">
        <v>79</v>
      </c>
      <c r="J2424" t="s">
        <v>5268</v>
      </c>
      <c r="K2424">
        <v>68</v>
      </c>
      <c r="L2424">
        <v>68</v>
      </c>
      <c r="M2424">
        <v>0</v>
      </c>
      <c r="N2424">
        <v>13</v>
      </c>
      <c r="O2424">
        <v>0</v>
      </c>
      <c r="P2424">
        <v>14638.8</v>
      </c>
      <c r="Q2424">
        <v>15144.8</v>
      </c>
      <c r="R2424">
        <v>2000</v>
      </c>
      <c r="S2424">
        <v>1012000</v>
      </c>
      <c r="T2424">
        <v>0</v>
      </c>
      <c r="U2424">
        <v>10000</v>
      </c>
      <c r="V2424">
        <v>1002000</v>
      </c>
      <c r="W2424">
        <v>936206.65</v>
      </c>
      <c r="X2424">
        <v>21633.82</v>
      </c>
      <c r="Y2424">
        <v>957840.47</v>
      </c>
      <c r="Z2424">
        <v>4.41</v>
      </c>
      <c r="AA2424">
        <v>8855268.3800000008</v>
      </c>
      <c r="AB2424">
        <v>9411469.5</v>
      </c>
      <c r="AC2424">
        <v>0.95589999999999997</v>
      </c>
      <c r="AD2424">
        <v>1.0628</v>
      </c>
      <c r="AE2424">
        <v>4.6900000000000004</v>
      </c>
      <c r="AH2424">
        <v>0</v>
      </c>
      <c r="AI2424">
        <v>0</v>
      </c>
      <c r="AJ2424">
        <v>0</v>
      </c>
      <c r="AK2424">
        <v>130</v>
      </c>
      <c r="AL2424">
        <v>0</v>
      </c>
    </row>
    <row r="2425" spans="1:38" x14ac:dyDescent="0.25">
      <c r="A2425">
        <v>9230</v>
      </c>
      <c r="B2425" t="s">
        <v>71</v>
      </c>
      <c r="C2425" t="s">
        <v>72</v>
      </c>
      <c r="D2425" t="s">
        <v>72</v>
      </c>
      <c r="E2425" t="s">
        <v>1578</v>
      </c>
      <c r="F2425" t="s">
        <v>72</v>
      </c>
      <c r="H2425" t="s">
        <v>5269</v>
      </c>
      <c r="I2425" t="s">
        <v>57</v>
      </c>
      <c r="J2425" t="s">
        <v>5270</v>
      </c>
      <c r="K2425">
        <v>125</v>
      </c>
      <c r="L2425">
        <v>125</v>
      </c>
      <c r="M2425">
        <v>0</v>
      </c>
      <c r="N2425">
        <v>119</v>
      </c>
      <c r="O2425">
        <v>0</v>
      </c>
      <c r="P2425">
        <v>4563.2</v>
      </c>
      <c r="Q2425">
        <v>4681.8999999999996</v>
      </c>
      <c r="R2425">
        <v>2000</v>
      </c>
      <c r="S2425">
        <v>237400</v>
      </c>
      <c r="T2425">
        <v>0</v>
      </c>
      <c r="U2425">
        <v>0</v>
      </c>
      <c r="V2425">
        <v>237400</v>
      </c>
      <c r="W2425">
        <v>113</v>
      </c>
      <c r="X2425">
        <v>214734.31</v>
      </c>
      <c r="Y2425">
        <v>214847.31</v>
      </c>
      <c r="Z2425">
        <v>9.5</v>
      </c>
      <c r="AA2425">
        <v>1261303.56</v>
      </c>
      <c r="AB2425">
        <v>1261116.56</v>
      </c>
      <c r="AC2425">
        <v>0.90500000000000003</v>
      </c>
      <c r="AD2425">
        <v>0.99990000000000001</v>
      </c>
      <c r="AE2425">
        <v>9.5</v>
      </c>
      <c r="AH2425">
        <v>0</v>
      </c>
      <c r="AI2425">
        <v>0</v>
      </c>
      <c r="AJ2425">
        <v>0</v>
      </c>
      <c r="AK2425">
        <v>1190</v>
      </c>
      <c r="AL2425">
        <v>0</v>
      </c>
    </row>
    <row r="2426" spans="1:38" x14ac:dyDescent="0.25">
      <c r="A2426">
        <v>9232</v>
      </c>
      <c r="B2426" t="s">
        <v>71</v>
      </c>
      <c r="C2426" t="s">
        <v>72</v>
      </c>
      <c r="D2426" t="s">
        <v>72</v>
      </c>
      <c r="E2426" t="s">
        <v>1578</v>
      </c>
      <c r="F2426" t="s">
        <v>72</v>
      </c>
      <c r="H2426" t="s">
        <v>5271</v>
      </c>
      <c r="I2426" t="s">
        <v>79</v>
      </c>
      <c r="J2426" t="s">
        <v>5272</v>
      </c>
      <c r="K2426">
        <v>26</v>
      </c>
      <c r="L2426">
        <v>26</v>
      </c>
      <c r="M2426">
        <v>0</v>
      </c>
      <c r="N2426">
        <v>0</v>
      </c>
      <c r="O2426">
        <v>0</v>
      </c>
      <c r="P2426">
        <v>1870.6369999999999</v>
      </c>
      <c r="Q2426">
        <v>1892.7180000000001</v>
      </c>
      <c r="R2426">
        <v>40000</v>
      </c>
      <c r="S2426">
        <v>883240</v>
      </c>
      <c r="T2426">
        <v>0</v>
      </c>
      <c r="U2426">
        <v>10000</v>
      </c>
      <c r="V2426">
        <v>873240</v>
      </c>
      <c r="W2426">
        <v>833850.85</v>
      </c>
      <c r="X2426">
        <v>0</v>
      </c>
      <c r="Y2426">
        <v>833850.85</v>
      </c>
      <c r="Z2426">
        <v>4.51</v>
      </c>
      <c r="AA2426">
        <v>7234716</v>
      </c>
      <c r="AB2426">
        <v>7784940</v>
      </c>
      <c r="AC2426">
        <v>0.95489999999999997</v>
      </c>
      <c r="AD2426">
        <v>1.0761000000000001</v>
      </c>
      <c r="AE2426">
        <v>4.8499999999999996</v>
      </c>
      <c r="AH2426">
        <v>0</v>
      </c>
      <c r="AI2426">
        <v>0</v>
      </c>
      <c r="AJ2426">
        <v>0</v>
      </c>
      <c r="AK2426">
        <v>0</v>
      </c>
      <c r="AL2426">
        <v>0</v>
      </c>
    </row>
    <row r="2427" spans="1:38" hidden="1" x14ac:dyDescent="0.25">
      <c r="A2427">
        <v>9233</v>
      </c>
      <c r="B2427" t="s">
        <v>71</v>
      </c>
      <c r="C2427" t="s">
        <v>72</v>
      </c>
      <c r="D2427" t="s">
        <v>5251</v>
      </c>
      <c r="E2427" t="s">
        <v>5252</v>
      </c>
      <c r="F2427" t="s">
        <v>5251</v>
      </c>
      <c r="H2427" t="s">
        <v>5273</v>
      </c>
      <c r="I2427" t="s">
        <v>79</v>
      </c>
      <c r="J2427" t="s">
        <v>5274</v>
      </c>
      <c r="K2427">
        <v>11</v>
      </c>
      <c r="L2427">
        <v>11</v>
      </c>
      <c r="M2427">
        <v>0</v>
      </c>
      <c r="N2427">
        <v>0</v>
      </c>
      <c r="O2427">
        <v>0</v>
      </c>
      <c r="P2427">
        <v>59.017000000000003</v>
      </c>
      <c r="Q2427">
        <v>73.721000000000004</v>
      </c>
      <c r="R2427">
        <v>20000</v>
      </c>
      <c r="S2427">
        <v>294080</v>
      </c>
      <c r="T2427">
        <v>0</v>
      </c>
      <c r="U2427">
        <v>0</v>
      </c>
      <c r="V2427">
        <v>294080</v>
      </c>
      <c r="W2427">
        <v>295146</v>
      </c>
      <c r="X2427">
        <v>0</v>
      </c>
      <c r="Y2427">
        <v>295146</v>
      </c>
      <c r="Z2427">
        <v>-0.36</v>
      </c>
      <c r="AA2427">
        <v>2727180.93</v>
      </c>
      <c r="AB2427">
        <v>2732024.93</v>
      </c>
      <c r="AC2427">
        <v>1.0036</v>
      </c>
      <c r="AD2427">
        <v>1.0018</v>
      </c>
      <c r="AE2427">
        <v>-0.36</v>
      </c>
      <c r="AH2427">
        <v>0</v>
      </c>
      <c r="AI2427">
        <v>0</v>
      </c>
      <c r="AJ2427">
        <v>0</v>
      </c>
      <c r="AK2427">
        <v>0</v>
      </c>
      <c r="AL2427">
        <v>0</v>
      </c>
    </row>
    <row r="2428" spans="1:38" x14ac:dyDescent="0.25">
      <c r="A2428">
        <v>9235</v>
      </c>
      <c r="B2428" t="s">
        <v>71</v>
      </c>
      <c r="C2428" t="s">
        <v>72</v>
      </c>
      <c r="D2428" t="s">
        <v>72</v>
      </c>
      <c r="E2428" t="s">
        <v>1578</v>
      </c>
      <c r="F2428" t="s">
        <v>72</v>
      </c>
      <c r="H2428" t="s">
        <v>5275</v>
      </c>
      <c r="I2428" t="s">
        <v>43</v>
      </c>
      <c r="J2428" t="s">
        <v>5276</v>
      </c>
      <c r="K2428">
        <v>8217</v>
      </c>
      <c r="L2428">
        <v>8217</v>
      </c>
      <c r="M2428">
        <v>0</v>
      </c>
      <c r="N2428">
        <v>23</v>
      </c>
      <c r="O2428">
        <v>0</v>
      </c>
      <c r="P2428">
        <v>21212.400000000001</v>
      </c>
      <c r="Q2428">
        <v>22000.2</v>
      </c>
      <c r="R2428">
        <v>2000</v>
      </c>
      <c r="S2428">
        <v>1575600</v>
      </c>
      <c r="T2428">
        <v>0</v>
      </c>
      <c r="U2428">
        <v>350000</v>
      </c>
      <c r="V2428">
        <v>1225600</v>
      </c>
      <c r="W2428">
        <v>1026171.25</v>
      </c>
      <c r="X2428">
        <v>38275.22</v>
      </c>
      <c r="Y2428">
        <v>1064446.47</v>
      </c>
      <c r="Z2428">
        <v>13.15</v>
      </c>
      <c r="AA2428">
        <v>10798263.84</v>
      </c>
      <c r="AB2428">
        <v>11013192.99</v>
      </c>
      <c r="AC2428">
        <v>0.86850000000000005</v>
      </c>
      <c r="AD2428">
        <v>1.0199</v>
      </c>
      <c r="AE2428">
        <v>13.41</v>
      </c>
      <c r="AH2428">
        <v>0</v>
      </c>
      <c r="AI2428">
        <v>0</v>
      </c>
      <c r="AJ2428">
        <v>0</v>
      </c>
      <c r="AK2428">
        <v>230</v>
      </c>
      <c r="AL2428">
        <v>0</v>
      </c>
    </row>
    <row r="2429" spans="1:38" hidden="1" x14ac:dyDescent="0.25">
      <c r="A2429">
        <v>9241</v>
      </c>
      <c r="B2429" t="s">
        <v>71</v>
      </c>
      <c r="C2429" t="s">
        <v>72</v>
      </c>
      <c r="D2429" t="s">
        <v>5251</v>
      </c>
      <c r="E2429" t="s">
        <v>5252</v>
      </c>
      <c r="F2429" t="s">
        <v>5251</v>
      </c>
      <c r="H2429" t="s">
        <v>5277</v>
      </c>
      <c r="I2429" t="s">
        <v>662</v>
      </c>
      <c r="J2429" t="s">
        <v>5278</v>
      </c>
      <c r="K2429">
        <v>1</v>
      </c>
      <c r="L2429">
        <v>1</v>
      </c>
      <c r="M2429">
        <v>0</v>
      </c>
      <c r="N2429">
        <v>0</v>
      </c>
      <c r="O2429">
        <v>0</v>
      </c>
      <c r="P2429">
        <v>109.502</v>
      </c>
      <c r="Q2429">
        <v>109.503</v>
      </c>
      <c r="R2429">
        <v>20000</v>
      </c>
      <c r="S2429">
        <v>20</v>
      </c>
      <c r="T2429">
        <v>0</v>
      </c>
      <c r="U2429">
        <v>0</v>
      </c>
      <c r="V2429">
        <v>20</v>
      </c>
      <c r="W2429">
        <v>1425</v>
      </c>
      <c r="X2429">
        <v>0</v>
      </c>
      <c r="Y2429">
        <v>1425</v>
      </c>
      <c r="Z2429">
        <v>-7025</v>
      </c>
      <c r="AA2429">
        <v>177773</v>
      </c>
      <c r="AB2429">
        <v>177773</v>
      </c>
      <c r="AC2429">
        <v>71.25</v>
      </c>
      <c r="AD2429">
        <v>1</v>
      </c>
      <c r="AE2429">
        <v>-7025</v>
      </c>
      <c r="AH2429">
        <v>0</v>
      </c>
      <c r="AI2429">
        <v>0</v>
      </c>
      <c r="AJ2429">
        <v>0</v>
      </c>
      <c r="AK2429">
        <v>0</v>
      </c>
      <c r="AL2429">
        <v>0</v>
      </c>
    </row>
    <row r="2430" spans="1:38" hidden="1" x14ac:dyDescent="0.25">
      <c r="A2430">
        <v>9242</v>
      </c>
      <c r="B2430" t="s">
        <v>71</v>
      </c>
      <c r="C2430" t="s">
        <v>72</v>
      </c>
      <c r="D2430" t="s">
        <v>5251</v>
      </c>
      <c r="E2430" t="s">
        <v>5252</v>
      </c>
      <c r="F2430" t="s">
        <v>5251</v>
      </c>
      <c r="H2430" t="s">
        <v>5279</v>
      </c>
      <c r="I2430" t="s">
        <v>378</v>
      </c>
      <c r="J2430" t="s">
        <v>5280</v>
      </c>
      <c r="K2430">
        <v>3842</v>
      </c>
      <c r="L2430">
        <v>3842</v>
      </c>
      <c r="M2430">
        <v>0</v>
      </c>
      <c r="N2430">
        <v>25</v>
      </c>
      <c r="O2430">
        <v>25</v>
      </c>
      <c r="P2430">
        <v>1787.0429999999999</v>
      </c>
      <c r="Q2430">
        <v>1819.019</v>
      </c>
      <c r="R2430">
        <v>40000</v>
      </c>
      <c r="S2430">
        <v>1279040</v>
      </c>
      <c r="T2430">
        <v>0</v>
      </c>
      <c r="U2430">
        <v>0</v>
      </c>
      <c r="V2430">
        <v>1279040</v>
      </c>
      <c r="W2430">
        <v>1094164.55</v>
      </c>
      <c r="X2430">
        <v>0</v>
      </c>
      <c r="Y2430">
        <v>1094164.55</v>
      </c>
      <c r="Z2430">
        <v>14.45</v>
      </c>
      <c r="AA2430">
        <v>10570570.6</v>
      </c>
      <c r="AB2430">
        <v>11634156.26</v>
      </c>
      <c r="AC2430">
        <v>0.85550000000000004</v>
      </c>
      <c r="AD2430">
        <v>1.1006</v>
      </c>
      <c r="AE2430">
        <v>15.9</v>
      </c>
      <c r="AH2430">
        <v>0</v>
      </c>
      <c r="AI2430">
        <v>0</v>
      </c>
      <c r="AJ2430">
        <v>0</v>
      </c>
      <c r="AK2430">
        <v>245.5</v>
      </c>
      <c r="AL2430">
        <v>0</v>
      </c>
    </row>
    <row r="2431" spans="1:38" hidden="1" x14ac:dyDescent="0.25">
      <c r="A2431">
        <v>9243</v>
      </c>
      <c r="B2431" t="s">
        <v>45</v>
      </c>
      <c r="C2431" t="s">
        <v>45</v>
      </c>
      <c r="D2431" t="s">
        <v>183</v>
      </c>
      <c r="E2431" t="s">
        <v>184</v>
      </c>
      <c r="F2431" t="s">
        <v>183</v>
      </c>
      <c r="H2431" t="s">
        <v>5281</v>
      </c>
      <c r="I2431" t="s">
        <v>57</v>
      </c>
      <c r="J2431" t="s">
        <v>5282</v>
      </c>
      <c r="K2431">
        <v>264</v>
      </c>
      <c r="L2431">
        <v>264</v>
      </c>
      <c r="M2431">
        <v>0</v>
      </c>
      <c r="N2431">
        <v>264</v>
      </c>
      <c r="O2431">
        <v>0</v>
      </c>
      <c r="P2431">
        <v>699.29499999999996</v>
      </c>
      <c r="Q2431">
        <v>712.91600000000005</v>
      </c>
      <c r="R2431">
        <v>40000</v>
      </c>
      <c r="S2431">
        <v>544840</v>
      </c>
      <c r="T2431">
        <v>0</v>
      </c>
      <c r="U2431">
        <v>170000</v>
      </c>
      <c r="V2431">
        <v>374840</v>
      </c>
      <c r="W2431">
        <v>0</v>
      </c>
      <c r="X2431">
        <v>339230.48800000001</v>
      </c>
      <c r="Y2431">
        <v>339230.48800000001</v>
      </c>
      <c r="Z2431">
        <v>9.5</v>
      </c>
      <c r="AA2431">
        <v>1991283.16</v>
      </c>
      <c r="AB2431">
        <v>3982566.1770000001</v>
      </c>
      <c r="AC2431">
        <v>0.90500000000000003</v>
      </c>
      <c r="AD2431">
        <v>2</v>
      </c>
      <c r="AE2431">
        <v>19</v>
      </c>
      <c r="AH2431">
        <v>0</v>
      </c>
      <c r="AI2431">
        <v>0</v>
      </c>
      <c r="AJ2431">
        <v>0</v>
      </c>
      <c r="AK2431">
        <v>1736.5</v>
      </c>
      <c r="AL2431">
        <v>0</v>
      </c>
    </row>
    <row r="2432" spans="1:38" hidden="1" x14ac:dyDescent="0.25">
      <c r="A2432">
        <v>9244</v>
      </c>
      <c r="B2432" t="s">
        <v>45</v>
      </c>
      <c r="C2432" t="s">
        <v>45</v>
      </c>
      <c r="D2432" t="s">
        <v>183</v>
      </c>
      <c r="E2432" t="s">
        <v>184</v>
      </c>
      <c r="F2432" t="s">
        <v>183</v>
      </c>
      <c r="H2432" t="s">
        <v>5283</v>
      </c>
      <c r="I2432" t="s">
        <v>57</v>
      </c>
      <c r="J2432" t="s">
        <v>5284</v>
      </c>
      <c r="K2432">
        <v>491</v>
      </c>
      <c r="L2432">
        <v>491</v>
      </c>
      <c r="M2432">
        <v>0</v>
      </c>
      <c r="N2432">
        <v>491</v>
      </c>
      <c r="O2432">
        <v>0</v>
      </c>
      <c r="P2432">
        <v>597.58100000000002</v>
      </c>
      <c r="Q2432">
        <v>617.27099999999996</v>
      </c>
      <c r="R2432">
        <v>40000</v>
      </c>
      <c r="S2432">
        <v>787600</v>
      </c>
      <c r="T2432">
        <v>0</v>
      </c>
      <c r="U2432">
        <v>95000</v>
      </c>
      <c r="V2432">
        <v>692600</v>
      </c>
      <c r="W2432">
        <v>0</v>
      </c>
      <c r="X2432">
        <v>626803.64800000004</v>
      </c>
      <c r="Y2432">
        <v>626803.64800000004</v>
      </c>
      <c r="Z2432">
        <v>9.5</v>
      </c>
      <c r="AA2432">
        <v>3679337.3</v>
      </c>
      <c r="AB2432">
        <v>7358674.7560000001</v>
      </c>
      <c r="AC2432">
        <v>0.90500000000000003</v>
      </c>
      <c r="AD2432">
        <v>2</v>
      </c>
      <c r="AE2432">
        <v>19</v>
      </c>
      <c r="AH2432">
        <v>0</v>
      </c>
      <c r="AI2432">
        <v>0</v>
      </c>
      <c r="AJ2432">
        <v>0</v>
      </c>
      <c r="AK2432">
        <v>3198.5</v>
      </c>
      <c r="AL2432">
        <v>0</v>
      </c>
    </row>
    <row r="2433" spans="1:38" hidden="1" x14ac:dyDescent="0.25">
      <c r="A2433">
        <v>9246</v>
      </c>
      <c r="B2433" t="s">
        <v>45</v>
      </c>
      <c r="C2433" t="s">
        <v>45</v>
      </c>
      <c r="D2433" t="s">
        <v>125</v>
      </c>
      <c r="E2433" t="s">
        <v>126</v>
      </c>
      <c r="F2433" t="s">
        <v>125</v>
      </c>
      <c r="H2433" t="s">
        <v>5285</v>
      </c>
      <c r="I2433" t="s">
        <v>43</v>
      </c>
      <c r="J2433" t="s">
        <v>5286</v>
      </c>
      <c r="K2433">
        <v>1263</v>
      </c>
      <c r="L2433">
        <v>1263</v>
      </c>
      <c r="M2433">
        <v>0</v>
      </c>
      <c r="N2433">
        <v>0</v>
      </c>
      <c r="O2433">
        <v>0</v>
      </c>
      <c r="P2433">
        <v>2154.1</v>
      </c>
      <c r="Q2433">
        <v>2270.4</v>
      </c>
      <c r="R2433">
        <v>1000</v>
      </c>
      <c r="S2433">
        <v>116300</v>
      </c>
      <c r="T2433">
        <v>0</v>
      </c>
      <c r="U2433">
        <v>31000</v>
      </c>
      <c r="V2433">
        <v>85300</v>
      </c>
      <c r="W2433">
        <v>78832.710000000006</v>
      </c>
      <c r="X2433">
        <v>0</v>
      </c>
      <c r="Y2433">
        <v>78832.710000000006</v>
      </c>
      <c r="Z2433">
        <v>7.58</v>
      </c>
      <c r="AA2433">
        <v>820327.46</v>
      </c>
      <c r="AB2433">
        <v>740618.82</v>
      </c>
      <c r="AC2433">
        <v>0.92420000000000002</v>
      </c>
      <c r="AD2433">
        <v>0.90280000000000005</v>
      </c>
      <c r="AE2433">
        <v>6.84</v>
      </c>
      <c r="AH2433">
        <v>0</v>
      </c>
      <c r="AI2433">
        <v>0</v>
      </c>
      <c r="AJ2433">
        <v>0</v>
      </c>
      <c r="AK2433">
        <v>0</v>
      </c>
      <c r="AL2433">
        <v>0</v>
      </c>
    </row>
    <row r="2434" spans="1:38" hidden="1" x14ac:dyDescent="0.25">
      <c r="A2434">
        <v>9247</v>
      </c>
      <c r="B2434" t="s">
        <v>45</v>
      </c>
      <c r="C2434" t="s">
        <v>453</v>
      </c>
      <c r="D2434" t="s">
        <v>569</v>
      </c>
      <c r="E2434" t="s">
        <v>4852</v>
      </c>
      <c r="F2434" t="s">
        <v>569</v>
      </c>
      <c r="H2434" t="s">
        <v>5287</v>
      </c>
      <c r="I2434" t="s">
        <v>43</v>
      </c>
      <c r="J2434" t="s">
        <v>5288</v>
      </c>
      <c r="K2434">
        <v>1909</v>
      </c>
      <c r="L2434">
        <v>1909</v>
      </c>
      <c r="M2434">
        <v>0</v>
      </c>
      <c r="N2434">
        <v>0</v>
      </c>
      <c r="O2434">
        <v>0</v>
      </c>
      <c r="P2434">
        <v>478.64699999999999</v>
      </c>
      <c r="Q2434">
        <v>487.06900000000002</v>
      </c>
      <c r="R2434">
        <v>20000</v>
      </c>
      <c r="S2434">
        <v>168440</v>
      </c>
      <c r="T2434">
        <v>0</v>
      </c>
      <c r="U2434">
        <v>19000</v>
      </c>
      <c r="V2434">
        <v>149440</v>
      </c>
      <c r="W2434">
        <v>135141.75</v>
      </c>
      <c r="X2434">
        <v>0</v>
      </c>
      <c r="Y2434">
        <v>135141.75</v>
      </c>
      <c r="Z2434">
        <v>9.57</v>
      </c>
      <c r="AA2434">
        <v>1429076.81</v>
      </c>
      <c r="AB2434">
        <v>1291143.1100000001</v>
      </c>
      <c r="AC2434">
        <v>0.90429999999999999</v>
      </c>
      <c r="AD2434">
        <v>0.90349999999999997</v>
      </c>
      <c r="AE2434">
        <v>8.65</v>
      </c>
      <c r="AH2434">
        <v>0</v>
      </c>
      <c r="AI2434">
        <v>0</v>
      </c>
      <c r="AJ2434">
        <v>0</v>
      </c>
      <c r="AK2434">
        <v>0</v>
      </c>
      <c r="AL2434">
        <v>0</v>
      </c>
    </row>
    <row r="2435" spans="1:38" hidden="1" x14ac:dyDescent="0.25">
      <c r="A2435">
        <v>9248</v>
      </c>
      <c r="B2435" t="s">
        <v>45</v>
      </c>
      <c r="C2435" t="s">
        <v>453</v>
      </c>
      <c r="D2435" t="s">
        <v>569</v>
      </c>
      <c r="E2435" t="s">
        <v>4852</v>
      </c>
      <c r="F2435" t="s">
        <v>569</v>
      </c>
      <c r="H2435" t="s">
        <v>5289</v>
      </c>
      <c r="I2435" t="s">
        <v>57</v>
      </c>
      <c r="J2435" t="s">
        <v>5290</v>
      </c>
      <c r="K2435">
        <v>561</v>
      </c>
      <c r="L2435">
        <v>561</v>
      </c>
      <c r="M2435">
        <v>0</v>
      </c>
      <c r="N2435">
        <v>560</v>
      </c>
      <c r="O2435">
        <v>0</v>
      </c>
      <c r="P2435">
        <v>760.34500000000003</v>
      </c>
      <c r="Q2435">
        <v>773.95100000000002</v>
      </c>
      <c r="R2435">
        <v>40000</v>
      </c>
      <c r="S2435">
        <v>544240</v>
      </c>
      <c r="T2435">
        <v>47297.95</v>
      </c>
      <c r="U2435">
        <v>0</v>
      </c>
      <c r="V2435">
        <v>591537.94999999995</v>
      </c>
      <c r="W2435">
        <v>60</v>
      </c>
      <c r="X2435">
        <v>535283.63600000006</v>
      </c>
      <c r="Y2435">
        <v>535343.63600000006</v>
      </c>
      <c r="Z2435">
        <v>9.5</v>
      </c>
      <c r="AA2435">
        <v>3143485.29</v>
      </c>
      <c r="AB2435">
        <v>6285600.2259999998</v>
      </c>
      <c r="AC2435">
        <v>0.90500000000000003</v>
      </c>
      <c r="AD2435">
        <v>1.9996</v>
      </c>
      <c r="AE2435">
        <v>19</v>
      </c>
      <c r="AH2435">
        <v>0</v>
      </c>
      <c r="AI2435">
        <v>0</v>
      </c>
      <c r="AJ2435">
        <v>0</v>
      </c>
      <c r="AK2435">
        <v>3953</v>
      </c>
      <c r="AL2435">
        <v>0</v>
      </c>
    </row>
    <row r="2436" spans="1:38" hidden="1" x14ac:dyDescent="0.25">
      <c r="A2436">
        <v>9257</v>
      </c>
      <c r="B2436" t="s">
        <v>94</v>
      </c>
      <c r="C2436" t="s">
        <v>102</v>
      </c>
      <c r="D2436" t="s">
        <v>102</v>
      </c>
      <c r="E2436" t="s">
        <v>431</v>
      </c>
      <c r="F2436" t="s">
        <v>102</v>
      </c>
      <c r="H2436" t="s">
        <v>5291</v>
      </c>
      <c r="I2436" t="s">
        <v>50</v>
      </c>
      <c r="J2436" t="s">
        <v>5292</v>
      </c>
      <c r="K2436">
        <v>58</v>
      </c>
      <c r="L2436">
        <v>58</v>
      </c>
      <c r="M2436">
        <v>0</v>
      </c>
      <c r="N2436">
        <v>4</v>
      </c>
      <c r="O2436">
        <v>4</v>
      </c>
      <c r="P2436">
        <v>42382.5</v>
      </c>
      <c r="Q2436">
        <v>42976.2</v>
      </c>
      <c r="R2436">
        <v>2000</v>
      </c>
      <c r="S2436">
        <v>1187400</v>
      </c>
      <c r="T2436">
        <v>0</v>
      </c>
      <c r="U2436">
        <v>0</v>
      </c>
      <c r="V2436">
        <v>1187400</v>
      </c>
      <c r="W2436">
        <v>12655</v>
      </c>
      <c r="X2436">
        <v>0</v>
      </c>
      <c r="Y2436">
        <v>12655</v>
      </c>
      <c r="Z2436">
        <v>98.93</v>
      </c>
      <c r="AA2436">
        <v>148072.37</v>
      </c>
      <c r="AB2436">
        <v>164690.37</v>
      </c>
      <c r="AC2436">
        <v>1.0699999999999999E-2</v>
      </c>
      <c r="AD2436">
        <v>1.1122000000000001</v>
      </c>
      <c r="AE2436">
        <v>110.03</v>
      </c>
      <c r="AH2436">
        <v>0</v>
      </c>
      <c r="AI2436">
        <v>0</v>
      </c>
      <c r="AJ2436">
        <v>0</v>
      </c>
      <c r="AK2436">
        <v>38</v>
      </c>
      <c r="AL2436">
        <v>0</v>
      </c>
    </row>
    <row r="2437" spans="1:38" hidden="1" x14ac:dyDescent="0.25">
      <c r="A2437">
        <v>9265</v>
      </c>
      <c r="B2437" t="s">
        <v>45</v>
      </c>
      <c r="C2437" t="s">
        <v>155</v>
      </c>
      <c r="D2437" t="s">
        <v>155</v>
      </c>
      <c r="E2437" t="s">
        <v>156</v>
      </c>
      <c r="F2437" t="s">
        <v>155</v>
      </c>
      <c r="H2437" t="s">
        <v>5293</v>
      </c>
      <c r="I2437" t="s">
        <v>43</v>
      </c>
      <c r="J2437" t="s">
        <v>5294</v>
      </c>
      <c r="K2437">
        <v>1338</v>
      </c>
      <c r="L2437">
        <v>1338</v>
      </c>
      <c r="M2437">
        <v>0</v>
      </c>
      <c r="N2437">
        <v>4</v>
      </c>
      <c r="O2437">
        <v>0</v>
      </c>
      <c r="P2437">
        <v>0</v>
      </c>
      <c r="Q2437">
        <v>11.993</v>
      </c>
      <c r="R2437">
        <v>10000</v>
      </c>
      <c r="S2437">
        <v>119930</v>
      </c>
      <c r="T2437">
        <v>0</v>
      </c>
      <c r="U2437">
        <v>58000</v>
      </c>
      <c r="V2437">
        <v>61930</v>
      </c>
      <c r="W2437">
        <v>54735.31</v>
      </c>
      <c r="X2437">
        <v>3885.48</v>
      </c>
      <c r="Y2437">
        <v>58620.79</v>
      </c>
      <c r="Z2437">
        <v>5.34</v>
      </c>
      <c r="AA2437">
        <v>704537.51</v>
      </c>
      <c r="AB2437">
        <v>618644.55799999996</v>
      </c>
      <c r="AC2437">
        <v>0.9466</v>
      </c>
      <c r="AD2437">
        <v>0.87809999999999999</v>
      </c>
      <c r="AE2437">
        <v>4.6900000000000004</v>
      </c>
      <c r="AH2437">
        <v>0</v>
      </c>
      <c r="AI2437">
        <v>0</v>
      </c>
      <c r="AJ2437">
        <v>0</v>
      </c>
      <c r="AK2437">
        <v>40</v>
      </c>
      <c r="AL2437">
        <v>0</v>
      </c>
    </row>
    <row r="2438" spans="1:38" hidden="1" x14ac:dyDescent="0.25">
      <c r="A2438">
        <v>9269</v>
      </c>
      <c r="B2438" t="s">
        <v>94</v>
      </c>
      <c r="C2438" t="s">
        <v>102</v>
      </c>
      <c r="D2438" t="s">
        <v>159</v>
      </c>
      <c r="E2438" t="s">
        <v>160</v>
      </c>
      <c r="F2438" t="s">
        <v>159</v>
      </c>
      <c r="H2438" t="s">
        <v>5295</v>
      </c>
      <c r="I2438" t="s">
        <v>57</v>
      </c>
      <c r="J2438" t="s">
        <v>5296</v>
      </c>
      <c r="K2438">
        <v>387</v>
      </c>
      <c r="L2438">
        <v>387</v>
      </c>
      <c r="M2438">
        <v>0</v>
      </c>
      <c r="N2438">
        <v>387</v>
      </c>
      <c r="O2438">
        <v>0</v>
      </c>
      <c r="P2438">
        <v>576.88800000000003</v>
      </c>
      <c r="Q2438">
        <v>596.08299999999997</v>
      </c>
      <c r="R2438">
        <v>20000</v>
      </c>
      <c r="S2438">
        <v>383900</v>
      </c>
      <c r="T2438">
        <v>0</v>
      </c>
      <c r="U2438">
        <v>0</v>
      </c>
      <c r="V2438">
        <v>383900</v>
      </c>
      <c r="W2438">
        <v>0</v>
      </c>
      <c r="X2438">
        <v>347430.45199999999</v>
      </c>
      <c r="Y2438">
        <v>347430.45199999999</v>
      </c>
      <c r="Z2438">
        <v>9.5</v>
      </c>
      <c r="AA2438">
        <v>2039416.69</v>
      </c>
      <c r="AB2438">
        <v>4078833.3420000002</v>
      </c>
      <c r="AC2438">
        <v>0.90500000000000003</v>
      </c>
      <c r="AD2438">
        <v>2</v>
      </c>
      <c r="AE2438">
        <v>19</v>
      </c>
      <c r="AH2438">
        <v>0</v>
      </c>
      <c r="AI2438">
        <v>0</v>
      </c>
      <c r="AJ2438">
        <v>0</v>
      </c>
      <c r="AK2438">
        <v>2421</v>
      </c>
      <c r="AL2438">
        <v>0</v>
      </c>
    </row>
    <row r="2439" spans="1:38" hidden="1" x14ac:dyDescent="0.25">
      <c r="A2439">
        <v>9270</v>
      </c>
      <c r="B2439" t="s">
        <v>94</v>
      </c>
      <c r="C2439" t="s">
        <v>95</v>
      </c>
      <c r="D2439" t="s">
        <v>151</v>
      </c>
      <c r="E2439" t="s">
        <v>640</v>
      </c>
      <c r="F2439" t="s">
        <v>151</v>
      </c>
      <c r="H2439" t="s">
        <v>5297</v>
      </c>
      <c r="I2439" t="s">
        <v>57</v>
      </c>
      <c r="J2439" t="s">
        <v>5298</v>
      </c>
      <c r="K2439">
        <v>324</v>
      </c>
      <c r="L2439">
        <v>324</v>
      </c>
      <c r="M2439">
        <v>0</v>
      </c>
      <c r="N2439">
        <v>318</v>
      </c>
      <c r="O2439">
        <v>0</v>
      </c>
      <c r="P2439">
        <v>792.99</v>
      </c>
      <c r="Q2439">
        <v>811.31200000000001</v>
      </c>
      <c r="R2439">
        <v>20000</v>
      </c>
      <c r="S2439">
        <v>366440</v>
      </c>
      <c r="T2439">
        <v>0</v>
      </c>
      <c r="U2439">
        <v>0</v>
      </c>
      <c r="V2439">
        <v>366440</v>
      </c>
      <c r="W2439">
        <v>150</v>
      </c>
      <c r="X2439">
        <v>331480.71000000002</v>
      </c>
      <c r="Y2439">
        <v>331630.71000000002</v>
      </c>
      <c r="Z2439">
        <v>9.5</v>
      </c>
      <c r="AA2439">
        <v>1947617.04</v>
      </c>
      <c r="AB2439">
        <v>3893785.8629999999</v>
      </c>
      <c r="AC2439">
        <v>0.90500000000000003</v>
      </c>
      <c r="AD2439">
        <v>1.9993000000000001</v>
      </c>
      <c r="AE2439">
        <v>18.989999999999998</v>
      </c>
      <c r="AH2439">
        <v>0</v>
      </c>
      <c r="AI2439">
        <v>0</v>
      </c>
      <c r="AJ2439">
        <v>0</v>
      </c>
      <c r="AK2439">
        <v>3043.9</v>
      </c>
      <c r="AL2439">
        <v>0</v>
      </c>
    </row>
    <row r="2440" spans="1:38" hidden="1" x14ac:dyDescent="0.25">
      <c r="A2440">
        <v>9271</v>
      </c>
      <c r="B2440" t="s">
        <v>94</v>
      </c>
      <c r="C2440" t="s">
        <v>102</v>
      </c>
      <c r="D2440" t="s">
        <v>159</v>
      </c>
      <c r="E2440" t="s">
        <v>966</v>
      </c>
      <c r="F2440" t="s">
        <v>159</v>
      </c>
      <c r="H2440" t="s">
        <v>5299</v>
      </c>
      <c r="I2440" t="s">
        <v>43</v>
      </c>
      <c r="J2440" t="s">
        <v>5300</v>
      </c>
      <c r="K2440">
        <v>3197</v>
      </c>
      <c r="L2440">
        <v>3197</v>
      </c>
      <c r="M2440">
        <v>0</v>
      </c>
      <c r="N2440">
        <v>0</v>
      </c>
      <c r="O2440">
        <v>0</v>
      </c>
      <c r="P2440">
        <v>1151.6959999999999</v>
      </c>
      <c r="Q2440">
        <v>1163.0170000000001</v>
      </c>
      <c r="R2440">
        <v>10000</v>
      </c>
      <c r="S2440">
        <v>113210</v>
      </c>
      <c r="T2440">
        <v>73000</v>
      </c>
      <c r="U2440">
        <v>0</v>
      </c>
      <c r="V2440">
        <v>186210</v>
      </c>
      <c r="W2440">
        <v>158795.4</v>
      </c>
      <c r="X2440">
        <v>0</v>
      </c>
      <c r="Y2440">
        <v>158795.4</v>
      </c>
      <c r="Z2440">
        <v>14.72</v>
      </c>
      <c r="AA2440">
        <v>1797466.42</v>
      </c>
      <c r="AB2440">
        <v>1232553.6200000001</v>
      </c>
      <c r="AC2440">
        <v>0.8528</v>
      </c>
      <c r="AD2440">
        <v>0.68569999999999998</v>
      </c>
      <c r="AE2440">
        <v>10.09</v>
      </c>
      <c r="AH2440">
        <v>0</v>
      </c>
      <c r="AI2440">
        <v>0</v>
      </c>
      <c r="AJ2440">
        <v>0</v>
      </c>
      <c r="AK2440">
        <v>0</v>
      </c>
      <c r="AL2440">
        <v>0</v>
      </c>
    </row>
    <row r="2441" spans="1:38" hidden="1" x14ac:dyDescent="0.25">
      <c r="A2441">
        <v>9272</v>
      </c>
      <c r="B2441" t="s">
        <v>94</v>
      </c>
      <c r="C2441" t="s">
        <v>95</v>
      </c>
      <c r="D2441" t="s">
        <v>151</v>
      </c>
      <c r="E2441" t="s">
        <v>640</v>
      </c>
      <c r="F2441" t="s">
        <v>151</v>
      </c>
      <c r="H2441" t="s">
        <v>5301</v>
      </c>
      <c r="I2441" t="s">
        <v>79</v>
      </c>
      <c r="J2441" t="s">
        <v>5302</v>
      </c>
      <c r="K2441">
        <v>1</v>
      </c>
      <c r="L2441">
        <v>1</v>
      </c>
      <c r="M2441">
        <v>0</v>
      </c>
      <c r="N2441">
        <v>0</v>
      </c>
      <c r="O2441">
        <v>0</v>
      </c>
      <c r="P2441">
        <v>2809.6370000000002</v>
      </c>
      <c r="Q2441">
        <v>2868.0309999999999</v>
      </c>
      <c r="R2441">
        <v>40000</v>
      </c>
      <c r="S2441">
        <v>2335760</v>
      </c>
      <c r="T2441">
        <v>0</v>
      </c>
      <c r="U2441">
        <v>0</v>
      </c>
      <c r="V2441">
        <v>2335760</v>
      </c>
      <c r="W2441">
        <v>2287800</v>
      </c>
      <c r="X2441">
        <v>0</v>
      </c>
      <c r="Y2441">
        <v>2287800</v>
      </c>
      <c r="Z2441">
        <v>2.0499999999999998</v>
      </c>
      <c r="AA2441">
        <v>2427643</v>
      </c>
      <c r="AB2441">
        <v>2427644</v>
      </c>
      <c r="AC2441">
        <v>0.97950000000000004</v>
      </c>
      <c r="AD2441">
        <v>1</v>
      </c>
      <c r="AE2441">
        <v>2.0499999999999998</v>
      </c>
      <c r="AH2441">
        <v>0</v>
      </c>
      <c r="AI2441">
        <v>0</v>
      </c>
      <c r="AJ2441">
        <v>0</v>
      </c>
      <c r="AK2441">
        <v>0</v>
      </c>
      <c r="AL2441">
        <v>0</v>
      </c>
    </row>
    <row r="2442" spans="1:38" hidden="1" x14ac:dyDescent="0.25">
      <c r="A2442">
        <v>9273</v>
      </c>
      <c r="B2442" t="s">
        <v>94</v>
      </c>
      <c r="C2442" t="s">
        <v>95</v>
      </c>
      <c r="D2442" t="s">
        <v>331</v>
      </c>
      <c r="E2442" t="s">
        <v>985</v>
      </c>
      <c r="F2442" t="s">
        <v>331</v>
      </c>
      <c r="H2442" t="s">
        <v>5303</v>
      </c>
      <c r="I2442" t="s">
        <v>57</v>
      </c>
      <c r="J2442" t="s">
        <v>5304</v>
      </c>
      <c r="K2442">
        <v>397</v>
      </c>
      <c r="L2442">
        <v>397</v>
      </c>
      <c r="M2442">
        <v>0</v>
      </c>
      <c r="N2442">
        <v>140</v>
      </c>
      <c r="O2442">
        <v>0</v>
      </c>
      <c r="P2442">
        <v>694.18399999999997</v>
      </c>
      <c r="Q2442">
        <v>719.06399999999996</v>
      </c>
      <c r="R2442">
        <v>20000</v>
      </c>
      <c r="S2442">
        <v>497600</v>
      </c>
      <c r="T2442">
        <v>0</v>
      </c>
      <c r="U2442">
        <v>0</v>
      </c>
      <c r="V2442">
        <v>497600</v>
      </c>
      <c r="W2442">
        <v>8293</v>
      </c>
      <c r="X2442">
        <v>267200</v>
      </c>
      <c r="Y2442">
        <v>275493</v>
      </c>
      <c r="Z2442">
        <v>44.64</v>
      </c>
      <c r="AA2442">
        <v>1666613.75</v>
      </c>
      <c r="AB2442">
        <v>3233820.73</v>
      </c>
      <c r="AC2442">
        <v>0.55359999999999998</v>
      </c>
      <c r="AD2442">
        <v>1.9403999999999999</v>
      </c>
      <c r="AE2442">
        <v>86.62</v>
      </c>
      <c r="AH2442">
        <v>0</v>
      </c>
      <c r="AI2442">
        <v>0</v>
      </c>
      <c r="AJ2442">
        <v>0</v>
      </c>
      <c r="AK2442">
        <v>1336</v>
      </c>
      <c r="AL2442">
        <v>0</v>
      </c>
    </row>
    <row r="2443" spans="1:38" hidden="1" x14ac:dyDescent="0.25">
      <c r="A2443">
        <v>9274</v>
      </c>
      <c r="B2443" t="s">
        <v>94</v>
      </c>
      <c r="C2443" t="s">
        <v>102</v>
      </c>
      <c r="D2443" t="s">
        <v>159</v>
      </c>
      <c r="E2443" t="s">
        <v>966</v>
      </c>
      <c r="F2443" t="s">
        <v>159</v>
      </c>
      <c r="H2443" t="s">
        <v>5305</v>
      </c>
      <c r="I2443" t="s">
        <v>43</v>
      </c>
      <c r="J2443" t="s">
        <v>5306</v>
      </c>
      <c r="K2443">
        <v>2874</v>
      </c>
      <c r="L2443">
        <v>2874</v>
      </c>
      <c r="M2443">
        <v>0</v>
      </c>
      <c r="N2443">
        <v>0</v>
      </c>
      <c r="O2443">
        <v>0</v>
      </c>
      <c r="P2443">
        <v>1003.2569999999999</v>
      </c>
      <c r="Q2443">
        <v>1018.61</v>
      </c>
      <c r="R2443">
        <v>10000</v>
      </c>
      <c r="S2443">
        <v>153530</v>
      </c>
      <c r="T2443">
        <v>0</v>
      </c>
      <c r="U2443">
        <v>23000</v>
      </c>
      <c r="V2443">
        <v>130530</v>
      </c>
      <c r="W2443">
        <v>112786</v>
      </c>
      <c r="X2443">
        <v>0</v>
      </c>
      <c r="Y2443">
        <v>112786</v>
      </c>
      <c r="Z2443">
        <v>13.59</v>
      </c>
      <c r="AA2443">
        <v>1352097.04</v>
      </c>
      <c r="AB2443">
        <v>1011316.5</v>
      </c>
      <c r="AC2443">
        <v>0.86409999999999998</v>
      </c>
      <c r="AD2443">
        <v>0.748</v>
      </c>
      <c r="AE2443">
        <v>10.17</v>
      </c>
      <c r="AH2443">
        <v>0</v>
      </c>
      <c r="AI2443">
        <v>0</v>
      </c>
      <c r="AJ2443">
        <v>0</v>
      </c>
      <c r="AK2443">
        <v>0</v>
      </c>
      <c r="AL2443">
        <v>0</v>
      </c>
    </row>
    <row r="2444" spans="1:38" hidden="1" x14ac:dyDescent="0.25">
      <c r="A2444">
        <v>9275</v>
      </c>
      <c r="B2444" t="s">
        <v>94</v>
      </c>
      <c r="C2444" t="s">
        <v>102</v>
      </c>
      <c r="D2444" t="s">
        <v>159</v>
      </c>
      <c r="E2444" t="s">
        <v>966</v>
      </c>
      <c r="F2444" t="s">
        <v>159</v>
      </c>
      <c r="H2444" t="s">
        <v>5307</v>
      </c>
      <c r="I2444" t="s">
        <v>43</v>
      </c>
      <c r="J2444" t="s">
        <v>5308</v>
      </c>
      <c r="K2444">
        <v>2043</v>
      </c>
      <c r="L2444">
        <v>2043</v>
      </c>
      <c r="M2444">
        <v>0</v>
      </c>
      <c r="N2444">
        <v>0</v>
      </c>
      <c r="O2444">
        <v>0</v>
      </c>
      <c r="P2444">
        <v>747.428</v>
      </c>
      <c r="Q2444">
        <v>764.77599999999995</v>
      </c>
      <c r="R2444">
        <v>10000</v>
      </c>
      <c r="S2444">
        <v>173480</v>
      </c>
      <c r="T2444">
        <v>0</v>
      </c>
      <c r="U2444">
        <v>0</v>
      </c>
      <c r="V2444">
        <v>173480</v>
      </c>
      <c r="W2444">
        <v>149379.79999999999</v>
      </c>
      <c r="X2444">
        <v>0</v>
      </c>
      <c r="Y2444">
        <v>149379.79999999999</v>
      </c>
      <c r="Z2444">
        <v>13.89</v>
      </c>
      <c r="AA2444">
        <v>1526228.36</v>
      </c>
      <c r="AB2444">
        <v>810980.36</v>
      </c>
      <c r="AC2444">
        <v>0.86109999999999998</v>
      </c>
      <c r="AD2444">
        <v>0.53139999999999998</v>
      </c>
      <c r="AE2444">
        <v>7.38</v>
      </c>
      <c r="AH2444">
        <v>0</v>
      </c>
      <c r="AI2444">
        <v>0</v>
      </c>
      <c r="AJ2444">
        <v>0</v>
      </c>
      <c r="AK2444">
        <v>0</v>
      </c>
      <c r="AL2444">
        <v>0</v>
      </c>
    </row>
    <row r="2445" spans="1:38" hidden="1" x14ac:dyDescent="0.25">
      <c r="A2445">
        <v>9277</v>
      </c>
      <c r="B2445" t="s">
        <v>94</v>
      </c>
      <c r="C2445" t="s">
        <v>95</v>
      </c>
      <c r="D2445" t="s">
        <v>393</v>
      </c>
      <c r="E2445" t="s">
        <v>434</v>
      </c>
      <c r="F2445" t="s">
        <v>393</v>
      </c>
      <c r="H2445" t="s">
        <v>5309</v>
      </c>
      <c r="I2445" t="s">
        <v>43</v>
      </c>
      <c r="J2445" t="s">
        <v>5310</v>
      </c>
      <c r="K2445">
        <v>1804</v>
      </c>
      <c r="L2445">
        <v>1804</v>
      </c>
      <c r="M2445">
        <v>0</v>
      </c>
      <c r="N2445">
        <v>0</v>
      </c>
      <c r="O2445">
        <v>0</v>
      </c>
      <c r="P2445">
        <v>1092.28</v>
      </c>
      <c r="Q2445">
        <v>1112.6420000000001</v>
      </c>
      <c r="R2445">
        <v>10000</v>
      </c>
      <c r="S2445">
        <v>203620</v>
      </c>
      <c r="T2445">
        <v>0</v>
      </c>
      <c r="U2445">
        <v>80411</v>
      </c>
      <c r="V2445">
        <v>123209</v>
      </c>
      <c r="W2445">
        <v>120962.9</v>
      </c>
      <c r="X2445">
        <v>0</v>
      </c>
      <c r="Y2445">
        <v>120962.9</v>
      </c>
      <c r="Z2445">
        <v>1.82</v>
      </c>
      <c r="AA2445">
        <v>1354810.31</v>
      </c>
      <c r="AB2445">
        <v>1072207.6499999999</v>
      </c>
      <c r="AC2445">
        <v>0.98180000000000001</v>
      </c>
      <c r="AD2445">
        <v>0.79139999999999999</v>
      </c>
      <c r="AE2445">
        <v>1.44</v>
      </c>
      <c r="AH2445">
        <v>0</v>
      </c>
      <c r="AI2445">
        <v>0</v>
      </c>
      <c r="AJ2445">
        <v>0</v>
      </c>
      <c r="AK2445">
        <v>0</v>
      </c>
      <c r="AL2445">
        <v>0</v>
      </c>
    </row>
    <row r="2446" spans="1:38" hidden="1" x14ac:dyDescent="0.25">
      <c r="A2446">
        <v>9280</v>
      </c>
      <c r="B2446" t="s">
        <v>94</v>
      </c>
      <c r="C2446" t="s">
        <v>102</v>
      </c>
      <c r="D2446" t="s">
        <v>159</v>
      </c>
      <c r="E2446" t="s">
        <v>160</v>
      </c>
      <c r="F2446" t="s">
        <v>159</v>
      </c>
      <c r="H2446" t="s">
        <v>5311</v>
      </c>
      <c r="I2446" t="s">
        <v>43</v>
      </c>
      <c r="J2446" t="s">
        <v>5312</v>
      </c>
      <c r="K2446">
        <v>1995</v>
      </c>
      <c r="L2446">
        <v>1995</v>
      </c>
      <c r="M2446">
        <v>0</v>
      </c>
      <c r="N2446">
        <v>0</v>
      </c>
      <c r="O2446">
        <v>0</v>
      </c>
      <c r="P2446">
        <v>799.20600000000002</v>
      </c>
      <c r="Q2446">
        <v>813.24599999999998</v>
      </c>
      <c r="R2446">
        <v>10000</v>
      </c>
      <c r="S2446">
        <v>140400</v>
      </c>
      <c r="T2446">
        <v>0</v>
      </c>
      <c r="U2446">
        <v>0</v>
      </c>
      <c r="V2446">
        <v>140400</v>
      </c>
      <c r="W2446">
        <v>121963.6</v>
      </c>
      <c r="X2446">
        <v>0</v>
      </c>
      <c r="Y2446">
        <v>121963.6</v>
      </c>
      <c r="Z2446">
        <v>13.13</v>
      </c>
      <c r="AA2446">
        <v>1232324.68</v>
      </c>
      <c r="AB2446">
        <v>750060.05</v>
      </c>
      <c r="AC2446">
        <v>0.86870000000000003</v>
      </c>
      <c r="AD2446">
        <v>0.60870000000000002</v>
      </c>
      <c r="AE2446">
        <v>7.99</v>
      </c>
      <c r="AH2446">
        <v>0</v>
      </c>
      <c r="AI2446">
        <v>0</v>
      </c>
      <c r="AJ2446">
        <v>0</v>
      </c>
      <c r="AK2446">
        <v>0</v>
      </c>
      <c r="AL2446">
        <v>0</v>
      </c>
    </row>
    <row r="2447" spans="1:38" hidden="1" x14ac:dyDescent="0.25">
      <c r="A2447">
        <v>9281</v>
      </c>
      <c r="B2447" t="s">
        <v>94</v>
      </c>
      <c r="C2447" t="s">
        <v>95</v>
      </c>
      <c r="D2447" t="s">
        <v>238</v>
      </c>
      <c r="E2447" t="s">
        <v>589</v>
      </c>
      <c r="F2447" t="s">
        <v>238</v>
      </c>
      <c r="H2447" t="s">
        <v>5313</v>
      </c>
      <c r="I2447" t="s">
        <v>57</v>
      </c>
      <c r="J2447" t="s">
        <v>5314</v>
      </c>
      <c r="K2447">
        <v>316</v>
      </c>
      <c r="L2447">
        <v>316</v>
      </c>
      <c r="M2447">
        <v>0</v>
      </c>
      <c r="N2447">
        <v>315</v>
      </c>
      <c r="O2447">
        <v>0</v>
      </c>
      <c r="P2447">
        <v>1397.23</v>
      </c>
      <c r="Q2447">
        <v>1427.681</v>
      </c>
      <c r="R2447">
        <v>20000</v>
      </c>
      <c r="S2447">
        <v>609020</v>
      </c>
      <c r="T2447">
        <v>0</v>
      </c>
      <c r="U2447">
        <v>0</v>
      </c>
      <c r="V2447">
        <v>609020</v>
      </c>
      <c r="W2447">
        <v>1</v>
      </c>
      <c r="X2447">
        <v>551163.58600000001</v>
      </c>
      <c r="Y2447">
        <v>551164.58600000001</v>
      </c>
      <c r="Z2447">
        <v>9.5</v>
      </c>
      <c r="AA2447">
        <v>3235490.25</v>
      </c>
      <c r="AB2447">
        <v>6470660.3679999998</v>
      </c>
      <c r="AC2447">
        <v>0.90500000000000003</v>
      </c>
      <c r="AD2447">
        <v>1.9999</v>
      </c>
      <c r="AE2447">
        <v>19</v>
      </c>
      <c r="AH2447">
        <v>0</v>
      </c>
      <c r="AI2447">
        <v>0</v>
      </c>
      <c r="AJ2447">
        <v>0</v>
      </c>
      <c r="AK2447">
        <v>3049.5</v>
      </c>
      <c r="AL2447">
        <v>0</v>
      </c>
    </row>
    <row r="2448" spans="1:38" hidden="1" x14ac:dyDescent="0.25">
      <c r="A2448">
        <v>9282</v>
      </c>
      <c r="B2448" t="s">
        <v>94</v>
      </c>
      <c r="C2448" t="s">
        <v>102</v>
      </c>
      <c r="D2448" t="s">
        <v>159</v>
      </c>
      <c r="E2448" t="s">
        <v>160</v>
      </c>
      <c r="F2448" t="s">
        <v>159</v>
      </c>
      <c r="H2448" t="s">
        <v>5315</v>
      </c>
      <c r="I2448" t="s">
        <v>43</v>
      </c>
      <c r="J2448" t="s">
        <v>5316</v>
      </c>
      <c r="K2448">
        <v>809</v>
      </c>
      <c r="L2448">
        <v>809</v>
      </c>
      <c r="M2448">
        <v>0</v>
      </c>
      <c r="N2448">
        <v>0</v>
      </c>
      <c r="O2448">
        <v>0</v>
      </c>
      <c r="P2448">
        <v>286.55700000000002</v>
      </c>
      <c r="Q2448">
        <v>290.98099999999999</v>
      </c>
      <c r="R2448">
        <v>20000</v>
      </c>
      <c r="S2448">
        <v>88480</v>
      </c>
      <c r="T2448">
        <v>0</v>
      </c>
      <c r="U2448">
        <v>0</v>
      </c>
      <c r="V2448">
        <v>88480</v>
      </c>
      <c r="W2448">
        <v>76773</v>
      </c>
      <c r="X2448">
        <v>0</v>
      </c>
      <c r="Y2448">
        <v>76773</v>
      </c>
      <c r="Z2448">
        <v>13.23</v>
      </c>
      <c r="AA2448">
        <v>681001.05</v>
      </c>
      <c r="AB2448">
        <v>556058.05000000005</v>
      </c>
      <c r="AC2448">
        <v>0.86770000000000003</v>
      </c>
      <c r="AD2448">
        <v>0.8165</v>
      </c>
      <c r="AE2448">
        <v>10.8</v>
      </c>
      <c r="AH2448">
        <v>0</v>
      </c>
      <c r="AI2448">
        <v>0</v>
      </c>
      <c r="AJ2448">
        <v>0</v>
      </c>
      <c r="AK2448">
        <v>0</v>
      </c>
      <c r="AL2448">
        <v>0</v>
      </c>
    </row>
    <row r="2449" spans="1:38" hidden="1" x14ac:dyDescent="0.25">
      <c r="A2449">
        <v>9283</v>
      </c>
      <c r="B2449" t="s">
        <v>94</v>
      </c>
      <c r="C2449" t="s">
        <v>95</v>
      </c>
      <c r="D2449" t="s">
        <v>96</v>
      </c>
      <c r="E2449" t="s">
        <v>97</v>
      </c>
      <c r="F2449" t="s">
        <v>96</v>
      </c>
      <c r="H2449" t="s">
        <v>5317</v>
      </c>
      <c r="I2449" t="s">
        <v>57</v>
      </c>
      <c r="J2449" t="s">
        <v>5318</v>
      </c>
      <c r="K2449">
        <v>142</v>
      </c>
      <c r="L2449">
        <v>142</v>
      </c>
      <c r="M2449">
        <v>0</v>
      </c>
      <c r="N2449">
        <v>141</v>
      </c>
      <c r="O2449">
        <v>0</v>
      </c>
      <c r="P2449">
        <v>38.999000000000002</v>
      </c>
      <c r="Q2449">
        <v>60.825000000000003</v>
      </c>
      <c r="R2449">
        <v>40000</v>
      </c>
      <c r="S2449">
        <v>873040</v>
      </c>
      <c r="T2449">
        <v>0</v>
      </c>
      <c r="U2449">
        <v>0</v>
      </c>
      <c r="V2449">
        <v>873040</v>
      </c>
      <c r="W2449">
        <v>0</v>
      </c>
      <c r="X2449">
        <v>273700</v>
      </c>
      <c r="Y2449">
        <v>273700</v>
      </c>
      <c r="Z2449">
        <v>68.650000000000006</v>
      </c>
      <c r="AA2449">
        <v>1608689</v>
      </c>
      <c r="AB2449">
        <v>3221472</v>
      </c>
      <c r="AC2449">
        <v>0.3135</v>
      </c>
      <c r="AD2449">
        <v>2.0024999999999999</v>
      </c>
      <c r="AE2449">
        <v>137.47</v>
      </c>
      <c r="AH2449">
        <v>0</v>
      </c>
      <c r="AI2449">
        <v>0</v>
      </c>
      <c r="AJ2449">
        <v>0</v>
      </c>
      <c r="AK2449">
        <v>1368.5</v>
      </c>
      <c r="AL2449">
        <v>0</v>
      </c>
    </row>
    <row r="2450" spans="1:38" hidden="1" x14ac:dyDescent="0.25">
      <c r="A2450">
        <v>9284</v>
      </c>
      <c r="B2450" t="s">
        <v>94</v>
      </c>
      <c r="C2450" t="s">
        <v>207</v>
      </c>
      <c r="D2450" t="s">
        <v>207</v>
      </c>
      <c r="E2450" t="s">
        <v>405</v>
      </c>
      <c r="F2450" t="s">
        <v>207</v>
      </c>
      <c r="H2450" t="s">
        <v>5319</v>
      </c>
      <c r="I2450" t="s">
        <v>43</v>
      </c>
      <c r="J2450" t="s">
        <v>5320</v>
      </c>
      <c r="K2450">
        <v>3691</v>
      </c>
      <c r="L2450">
        <v>3691</v>
      </c>
      <c r="M2450">
        <v>0</v>
      </c>
      <c r="N2450">
        <v>0</v>
      </c>
      <c r="O2450">
        <v>0</v>
      </c>
      <c r="P2450">
        <v>749.54200000000003</v>
      </c>
      <c r="Q2450">
        <v>762.72</v>
      </c>
      <c r="R2450">
        <v>20000</v>
      </c>
      <c r="S2450">
        <v>263560</v>
      </c>
      <c r="T2450">
        <v>25000</v>
      </c>
      <c r="U2450">
        <v>0</v>
      </c>
      <c r="V2450">
        <v>288560</v>
      </c>
      <c r="W2450">
        <v>256512.85</v>
      </c>
      <c r="X2450">
        <v>0</v>
      </c>
      <c r="Y2450">
        <v>256512.85</v>
      </c>
      <c r="Z2450">
        <v>11.11</v>
      </c>
      <c r="AA2450">
        <v>2758892.32</v>
      </c>
      <c r="AB2450">
        <v>1544611.58</v>
      </c>
      <c r="AC2450">
        <v>0.88890000000000002</v>
      </c>
      <c r="AD2450">
        <v>0.55989999999999995</v>
      </c>
      <c r="AE2450">
        <v>6.22</v>
      </c>
      <c r="AH2450">
        <v>0</v>
      </c>
      <c r="AI2450">
        <v>0</v>
      </c>
      <c r="AJ2450">
        <v>0</v>
      </c>
      <c r="AK2450">
        <v>0</v>
      </c>
      <c r="AL2450">
        <v>0</v>
      </c>
    </row>
    <row r="2451" spans="1:38" hidden="1" x14ac:dyDescent="0.25">
      <c r="A2451">
        <v>9285</v>
      </c>
      <c r="B2451" t="s">
        <v>94</v>
      </c>
      <c r="C2451" t="s">
        <v>95</v>
      </c>
      <c r="D2451" t="s">
        <v>331</v>
      </c>
      <c r="E2451" t="s">
        <v>985</v>
      </c>
      <c r="F2451" t="s">
        <v>331</v>
      </c>
      <c r="H2451" t="s">
        <v>5321</v>
      </c>
      <c r="I2451" t="s">
        <v>57</v>
      </c>
      <c r="J2451" t="s">
        <v>5322</v>
      </c>
      <c r="K2451">
        <v>337</v>
      </c>
      <c r="L2451">
        <v>337</v>
      </c>
      <c r="M2451">
        <v>0</v>
      </c>
      <c r="N2451">
        <v>312</v>
      </c>
      <c r="O2451">
        <v>0</v>
      </c>
      <c r="P2451">
        <v>689.755</v>
      </c>
      <c r="Q2451">
        <v>718.12400000000002</v>
      </c>
      <c r="R2451">
        <v>20000</v>
      </c>
      <c r="S2451">
        <v>567380</v>
      </c>
      <c r="T2451">
        <v>0</v>
      </c>
      <c r="U2451">
        <v>0</v>
      </c>
      <c r="V2451">
        <v>567380</v>
      </c>
      <c r="W2451">
        <v>1591</v>
      </c>
      <c r="X2451">
        <v>511888.01299999998</v>
      </c>
      <c r="Y2451">
        <v>513479.01299999998</v>
      </c>
      <c r="Z2451">
        <v>9.5</v>
      </c>
      <c r="AA2451">
        <v>3021625.4</v>
      </c>
      <c r="AB2451">
        <v>6025023.0240000002</v>
      </c>
      <c r="AC2451">
        <v>0.90500000000000003</v>
      </c>
      <c r="AD2451">
        <v>1.994</v>
      </c>
      <c r="AE2451">
        <v>18.940000000000001</v>
      </c>
      <c r="AH2451">
        <v>0</v>
      </c>
      <c r="AI2451">
        <v>0</v>
      </c>
      <c r="AJ2451">
        <v>0</v>
      </c>
      <c r="AK2451">
        <v>2884.9</v>
      </c>
      <c r="AL2451">
        <v>0</v>
      </c>
    </row>
    <row r="2452" spans="1:38" hidden="1" x14ac:dyDescent="0.25">
      <c r="A2452">
        <v>9286</v>
      </c>
      <c r="B2452" t="s">
        <v>94</v>
      </c>
      <c r="C2452" t="s">
        <v>95</v>
      </c>
      <c r="D2452" t="s">
        <v>3182</v>
      </c>
      <c r="E2452" t="s">
        <v>3188</v>
      </c>
      <c r="F2452" t="s">
        <v>3182</v>
      </c>
      <c r="H2452" t="s">
        <v>5323</v>
      </c>
      <c r="I2452" t="s">
        <v>57</v>
      </c>
      <c r="J2452" t="s">
        <v>5324</v>
      </c>
      <c r="K2452">
        <v>492</v>
      </c>
      <c r="L2452">
        <v>492</v>
      </c>
      <c r="M2452">
        <v>0</v>
      </c>
      <c r="N2452">
        <v>490</v>
      </c>
      <c r="O2452">
        <v>0</v>
      </c>
      <c r="P2452">
        <v>453.20800000000003</v>
      </c>
      <c r="Q2452">
        <v>468.178</v>
      </c>
      <c r="R2452">
        <v>40000</v>
      </c>
      <c r="S2452">
        <v>598800</v>
      </c>
      <c r="T2452">
        <v>0</v>
      </c>
      <c r="U2452">
        <v>0</v>
      </c>
      <c r="V2452">
        <v>598800</v>
      </c>
      <c r="W2452">
        <v>124</v>
      </c>
      <c r="X2452">
        <v>541788.83100000001</v>
      </c>
      <c r="Y2452">
        <v>541912.83100000001</v>
      </c>
      <c r="Z2452">
        <v>9.5</v>
      </c>
      <c r="AA2452">
        <v>3182024.4</v>
      </c>
      <c r="AB2452">
        <v>6363690.7230000002</v>
      </c>
      <c r="AC2452">
        <v>0.90500000000000003</v>
      </c>
      <c r="AD2452">
        <v>1.9999</v>
      </c>
      <c r="AE2452">
        <v>19</v>
      </c>
      <c r="AH2452">
        <v>0</v>
      </c>
      <c r="AI2452">
        <v>0</v>
      </c>
      <c r="AJ2452">
        <v>0</v>
      </c>
      <c r="AK2452">
        <v>4564.7</v>
      </c>
      <c r="AL2452">
        <v>0</v>
      </c>
    </row>
    <row r="2453" spans="1:38" hidden="1" x14ac:dyDescent="0.25">
      <c r="A2453">
        <v>9287</v>
      </c>
      <c r="B2453" t="s">
        <v>94</v>
      </c>
      <c r="C2453" t="s">
        <v>95</v>
      </c>
      <c r="D2453" t="s">
        <v>393</v>
      </c>
      <c r="E2453" t="s">
        <v>520</v>
      </c>
      <c r="F2453" t="s">
        <v>393</v>
      </c>
      <c r="H2453" t="s">
        <v>5325</v>
      </c>
      <c r="I2453" t="s">
        <v>43</v>
      </c>
      <c r="J2453" t="s">
        <v>5326</v>
      </c>
      <c r="K2453">
        <v>1658</v>
      </c>
      <c r="L2453">
        <v>1658</v>
      </c>
      <c r="M2453">
        <v>0</v>
      </c>
      <c r="N2453">
        <v>0</v>
      </c>
      <c r="O2453">
        <v>0</v>
      </c>
      <c r="P2453">
        <v>1045.008</v>
      </c>
      <c r="Q2453">
        <v>1045.008</v>
      </c>
      <c r="R2453">
        <v>10000</v>
      </c>
      <c r="S2453">
        <v>0</v>
      </c>
      <c r="T2453">
        <v>343700</v>
      </c>
      <c r="U2453">
        <v>195451</v>
      </c>
      <c r="V2453">
        <v>148249</v>
      </c>
      <c r="W2453">
        <v>146118.9</v>
      </c>
      <c r="X2453">
        <v>0</v>
      </c>
      <c r="Y2453">
        <v>146118.9</v>
      </c>
      <c r="Z2453">
        <v>1.44</v>
      </c>
      <c r="AA2453">
        <v>1716734.32</v>
      </c>
      <c r="AB2453">
        <v>1201667.98</v>
      </c>
      <c r="AC2453">
        <v>0.98560000000000003</v>
      </c>
      <c r="AD2453">
        <v>0.7</v>
      </c>
      <c r="AE2453">
        <v>1.01</v>
      </c>
      <c r="AH2453">
        <v>0</v>
      </c>
      <c r="AI2453">
        <v>0</v>
      </c>
      <c r="AJ2453">
        <v>0</v>
      </c>
      <c r="AK2453">
        <v>0</v>
      </c>
      <c r="AL2453">
        <v>0</v>
      </c>
    </row>
    <row r="2454" spans="1:38" hidden="1" x14ac:dyDescent="0.25">
      <c r="A2454">
        <v>9291</v>
      </c>
      <c r="B2454" t="s">
        <v>94</v>
      </c>
      <c r="C2454" t="s">
        <v>207</v>
      </c>
      <c r="D2454" t="s">
        <v>1490</v>
      </c>
      <c r="E2454" t="s">
        <v>1491</v>
      </c>
      <c r="F2454" t="s">
        <v>1490</v>
      </c>
      <c r="H2454" t="s">
        <v>5327</v>
      </c>
      <c r="I2454" t="s">
        <v>57</v>
      </c>
      <c r="J2454" t="s">
        <v>5328</v>
      </c>
      <c r="K2454">
        <v>247</v>
      </c>
      <c r="L2454">
        <v>247</v>
      </c>
      <c r="M2454">
        <v>0</v>
      </c>
      <c r="N2454">
        <v>247</v>
      </c>
      <c r="O2454">
        <v>0</v>
      </c>
      <c r="P2454">
        <v>502.09199999999998</v>
      </c>
      <c r="Q2454">
        <v>527.64499999999998</v>
      </c>
      <c r="R2454">
        <v>20000</v>
      </c>
      <c r="S2454">
        <v>511060</v>
      </c>
      <c r="T2454">
        <v>0</v>
      </c>
      <c r="U2454">
        <v>70000</v>
      </c>
      <c r="V2454">
        <v>441060</v>
      </c>
      <c r="W2454">
        <v>0</v>
      </c>
      <c r="X2454">
        <v>399159.20899999997</v>
      </c>
      <c r="Y2454">
        <v>399159.20899999997</v>
      </c>
      <c r="Z2454">
        <v>9.5</v>
      </c>
      <c r="AA2454">
        <v>2343065.2400000002</v>
      </c>
      <c r="AB2454">
        <v>2343065.2400000002</v>
      </c>
      <c r="AC2454">
        <v>0.90500000000000003</v>
      </c>
      <c r="AD2454">
        <v>1</v>
      </c>
      <c r="AE2454">
        <v>9.5</v>
      </c>
      <c r="AH2454">
        <v>0</v>
      </c>
      <c r="AI2454">
        <v>0</v>
      </c>
      <c r="AJ2454">
        <v>0</v>
      </c>
      <c r="AK2454">
        <v>2025.5</v>
      </c>
      <c r="AL2454">
        <v>0</v>
      </c>
    </row>
    <row r="2455" spans="1:38" hidden="1" x14ac:dyDescent="0.25">
      <c r="A2455">
        <v>9292</v>
      </c>
      <c r="B2455" t="s">
        <v>94</v>
      </c>
      <c r="C2455" t="s">
        <v>207</v>
      </c>
      <c r="D2455" t="s">
        <v>5329</v>
      </c>
      <c r="E2455" t="s">
        <v>5330</v>
      </c>
      <c r="F2455" t="s">
        <v>5329</v>
      </c>
      <c r="H2455" t="s">
        <v>5331</v>
      </c>
      <c r="I2455" t="s">
        <v>57</v>
      </c>
      <c r="J2455" t="s">
        <v>5332</v>
      </c>
      <c r="K2455">
        <v>926</v>
      </c>
      <c r="L2455">
        <v>926</v>
      </c>
      <c r="M2455">
        <v>0</v>
      </c>
      <c r="N2455">
        <v>919</v>
      </c>
      <c r="O2455">
        <v>0</v>
      </c>
      <c r="P2455">
        <v>643.31600000000003</v>
      </c>
      <c r="Q2455">
        <v>656.64400000000001</v>
      </c>
      <c r="R2455">
        <v>40000</v>
      </c>
      <c r="S2455">
        <v>533120</v>
      </c>
      <c r="T2455">
        <v>299000</v>
      </c>
      <c r="U2455">
        <v>0</v>
      </c>
      <c r="V2455">
        <v>832120</v>
      </c>
      <c r="W2455">
        <v>1348</v>
      </c>
      <c r="X2455">
        <v>498957.65899999999</v>
      </c>
      <c r="Y2455">
        <v>500305.65899999999</v>
      </c>
      <c r="Z2455">
        <v>39.880000000000003</v>
      </c>
      <c r="AA2455">
        <v>2942245.14</v>
      </c>
      <c r="AB2455">
        <v>5569247.1919999998</v>
      </c>
      <c r="AC2455">
        <v>0.60119999999999996</v>
      </c>
      <c r="AD2455">
        <v>1.8929</v>
      </c>
      <c r="AE2455">
        <v>75.489999999999995</v>
      </c>
      <c r="AH2455">
        <v>0</v>
      </c>
      <c r="AI2455">
        <v>0</v>
      </c>
      <c r="AJ2455">
        <v>0</v>
      </c>
      <c r="AK2455">
        <v>6608.5</v>
      </c>
      <c r="AL2455">
        <v>0</v>
      </c>
    </row>
    <row r="2456" spans="1:38" hidden="1" x14ac:dyDescent="0.25">
      <c r="A2456">
        <v>9295</v>
      </c>
      <c r="B2456" t="s">
        <v>94</v>
      </c>
      <c r="C2456" t="s">
        <v>207</v>
      </c>
      <c r="D2456" t="s">
        <v>5329</v>
      </c>
      <c r="E2456" t="s">
        <v>5333</v>
      </c>
      <c r="F2456" t="s">
        <v>5329</v>
      </c>
      <c r="H2456" t="s">
        <v>5334</v>
      </c>
      <c r="I2456" t="s">
        <v>50</v>
      </c>
      <c r="J2456" t="s">
        <v>5335</v>
      </c>
      <c r="K2456">
        <v>2855</v>
      </c>
      <c r="L2456">
        <v>2855</v>
      </c>
      <c r="M2456">
        <v>0</v>
      </c>
      <c r="N2456">
        <v>1</v>
      </c>
      <c r="O2456">
        <v>0</v>
      </c>
      <c r="P2456">
        <v>1247.104</v>
      </c>
      <c r="Q2456">
        <v>1266.828</v>
      </c>
      <c r="R2456">
        <v>20000</v>
      </c>
      <c r="S2456">
        <v>394480</v>
      </c>
      <c r="T2456">
        <v>0</v>
      </c>
      <c r="U2456">
        <v>0</v>
      </c>
      <c r="V2456">
        <v>394480</v>
      </c>
      <c r="W2456">
        <v>353919.9</v>
      </c>
      <c r="X2456">
        <v>817.94</v>
      </c>
      <c r="Y2456">
        <v>354737.84</v>
      </c>
      <c r="Z2456">
        <v>10.07</v>
      </c>
      <c r="AA2456">
        <v>3603129.43</v>
      </c>
      <c r="AB2456">
        <v>2840503.6</v>
      </c>
      <c r="AC2456">
        <v>0.89929999999999999</v>
      </c>
      <c r="AD2456">
        <v>0.7883</v>
      </c>
      <c r="AE2456">
        <v>7.94</v>
      </c>
      <c r="AH2456">
        <v>0</v>
      </c>
      <c r="AI2456">
        <v>0</v>
      </c>
      <c r="AJ2456">
        <v>0</v>
      </c>
      <c r="AK2456">
        <v>5</v>
      </c>
      <c r="AL2456">
        <v>0</v>
      </c>
    </row>
    <row r="2457" spans="1:38" hidden="1" x14ac:dyDescent="0.25">
      <c r="A2457">
        <v>9296</v>
      </c>
      <c r="B2457" t="s">
        <v>94</v>
      </c>
      <c r="C2457" t="s">
        <v>207</v>
      </c>
      <c r="D2457" t="s">
        <v>1490</v>
      </c>
      <c r="E2457" t="s">
        <v>5336</v>
      </c>
      <c r="F2457" t="s">
        <v>1490</v>
      </c>
      <c r="H2457" t="s">
        <v>5337</v>
      </c>
      <c r="I2457" t="s">
        <v>43</v>
      </c>
      <c r="J2457" t="s">
        <v>5338</v>
      </c>
      <c r="K2457">
        <v>2261</v>
      </c>
      <c r="L2457">
        <v>2261</v>
      </c>
      <c r="M2457">
        <v>0</v>
      </c>
      <c r="N2457">
        <v>0</v>
      </c>
      <c r="O2457">
        <v>0</v>
      </c>
      <c r="P2457">
        <v>1349.192</v>
      </c>
      <c r="Q2457">
        <v>1372.442</v>
      </c>
      <c r="R2457">
        <v>20000</v>
      </c>
      <c r="S2457">
        <v>465000</v>
      </c>
      <c r="T2457">
        <v>0</v>
      </c>
      <c r="U2457">
        <v>30000</v>
      </c>
      <c r="V2457">
        <v>435000</v>
      </c>
      <c r="W2457">
        <v>374129.5</v>
      </c>
      <c r="X2457">
        <v>0</v>
      </c>
      <c r="Y2457">
        <v>374129.5</v>
      </c>
      <c r="Z2457">
        <v>13.99</v>
      </c>
      <c r="AA2457">
        <v>4590078.25</v>
      </c>
      <c r="AB2457">
        <v>5022022.07</v>
      </c>
      <c r="AC2457">
        <v>0.86009999999999998</v>
      </c>
      <c r="AD2457">
        <v>1.0941000000000001</v>
      </c>
      <c r="AE2457">
        <v>15.31</v>
      </c>
      <c r="AH2457">
        <v>0</v>
      </c>
      <c r="AI2457">
        <v>0</v>
      </c>
      <c r="AJ2457">
        <v>0</v>
      </c>
      <c r="AK2457">
        <v>0</v>
      </c>
      <c r="AL2457">
        <v>0</v>
      </c>
    </row>
    <row r="2458" spans="1:38" hidden="1" x14ac:dyDescent="0.25">
      <c r="A2458">
        <v>9297</v>
      </c>
      <c r="B2458" t="s">
        <v>94</v>
      </c>
      <c r="C2458" t="s">
        <v>207</v>
      </c>
      <c r="D2458" t="s">
        <v>1490</v>
      </c>
      <c r="E2458" t="s">
        <v>1491</v>
      </c>
      <c r="F2458" t="s">
        <v>1490</v>
      </c>
      <c r="H2458" t="s">
        <v>5339</v>
      </c>
      <c r="I2458" t="s">
        <v>43</v>
      </c>
      <c r="J2458" t="s">
        <v>5340</v>
      </c>
      <c r="K2458">
        <v>1821</v>
      </c>
      <c r="L2458">
        <v>1821</v>
      </c>
      <c r="M2458">
        <v>0</v>
      </c>
      <c r="N2458">
        <v>0</v>
      </c>
      <c r="O2458">
        <v>0</v>
      </c>
      <c r="P2458">
        <v>17686</v>
      </c>
      <c r="Q2458">
        <v>17913.2</v>
      </c>
      <c r="R2458">
        <v>2000</v>
      </c>
      <c r="S2458">
        <v>454400</v>
      </c>
      <c r="T2458">
        <v>0</v>
      </c>
      <c r="U2458">
        <v>0</v>
      </c>
      <c r="V2458">
        <v>454400</v>
      </c>
      <c r="W2458">
        <v>398034.5</v>
      </c>
      <c r="X2458">
        <v>0</v>
      </c>
      <c r="Y2458">
        <v>398034.5</v>
      </c>
      <c r="Z2458">
        <v>12.4</v>
      </c>
      <c r="AA2458">
        <v>4192781.88</v>
      </c>
      <c r="AB2458">
        <v>2668311.83</v>
      </c>
      <c r="AC2458">
        <v>0.876</v>
      </c>
      <c r="AD2458">
        <v>0.63639999999999997</v>
      </c>
      <c r="AE2458">
        <v>7.89</v>
      </c>
      <c r="AH2458">
        <v>0</v>
      </c>
      <c r="AI2458">
        <v>0</v>
      </c>
      <c r="AJ2458">
        <v>0</v>
      </c>
      <c r="AK2458">
        <v>0</v>
      </c>
      <c r="AL2458">
        <v>0</v>
      </c>
    </row>
    <row r="2459" spans="1:38" hidden="1" x14ac:dyDescent="0.25">
      <c r="A2459">
        <v>9299</v>
      </c>
      <c r="B2459" t="s">
        <v>94</v>
      </c>
      <c r="C2459" t="s">
        <v>207</v>
      </c>
      <c r="D2459" t="s">
        <v>1490</v>
      </c>
      <c r="E2459" t="s">
        <v>5336</v>
      </c>
      <c r="F2459" t="s">
        <v>1490</v>
      </c>
      <c r="H2459" t="s">
        <v>5341</v>
      </c>
      <c r="I2459" t="s">
        <v>43</v>
      </c>
      <c r="J2459" t="s">
        <v>5342</v>
      </c>
      <c r="K2459">
        <v>1199</v>
      </c>
      <c r="L2459">
        <v>1199</v>
      </c>
      <c r="M2459">
        <v>0</v>
      </c>
      <c r="N2459">
        <v>2</v>
      </c>
      <c r="O2459">
        <v>0</v>
      </c>
      <c r="P2459">
        <v>595.44000000000005</v>
      </c>
      <c r="Q2459">
        <v>612.23699999999997</v>
      </c>
      <c r="R2459">
        <v>10000</v>
      </c>
      <c r="S2459">
        <v>167970</v>
      </c>
      <c r="T2459">
        <v>0</v>
      </c>
      <c r="U2459">
        <v>0</v>
      </c>
      <c r="V2459">
        <v>167970</v>
      </c>
      <c r="W2459">
        <v>150457.14000000001</v>
      </c>
      <c r="X2459">
        <v>2439.6190000000001</v>
      </c>
      <c r="Y2459">
        <v>152896.75899999999</v>
      </c>
      <c r="Z2459">
        <v>8.9700000000000006</v>
      </c>
      <c r="AA2459">
        <v>1741721.23</v>
      </c>
      <c r="AB2459">
        <v>953413.04</v>
      </c>
      <c r="AC2459">
        <v>0.9103</v>
      </c>
      <c r="AD2459">
        <v>0.5474</v>
      </c>
      <c r="AE2459">
        <v>4.91</v>
      </c>
      <c r="AH2459">
        <v>0</v>
      </c>
      <c r="AI2459">
        <v>0</v>
      </c>
      <c r="AJ2459">
        <v>0</v>
      </c>
      <c r="AK2459">
        <v>13</v>
      </c>
      <c r="AL2459">
        <v>0</v>
      </c>
    </row>
    <row r="2460" spans="1:38" hidden="1" x14ac:dyDescent="0.25">
      <c r="A2460">
        <v>9301</v>
      </c>
      <c r="B2460" t="s">
        <v>94</v>
      </c>
      <c r="C2460" t="s">
        <v>207</v>
      </c>
      <c r="D2460" t="s">
        <v>1490</v>
      </c>
      <c r="E2460" t="s">
        <v>5336</v>
      </c>
      <c r="F2460" t="s">
        <v>1490</v>
      </c>
      <c r="H2460" t="s">
        <v>5343</v>
      </c>
      <c r="I2460" t="s">
        <v>57</v>
      </c>
      <c r="J2460" t="s">
        <v>5344</v>
      </c>
      <c r="K2460">
        <v>383</v>
      </c>
      <c r="L2460">
        <v>383</v>
      </c>
      <c r="M2460">
        <v>0</v>
      </c>
      <c r="N2460">
        <v>367</v>
      </c>
      <c r="O2460">
        <v>0</v>
      </c>
      <c r="P2460">
        <v>914.99699999999996</v>
      </c>
      <c r="Q2460">
        <v>931.95799999999997</v>
      </c>
      <c r="R2460">
        <v>20000</v>
      </c>
      <c r="S2460">
        <v>339220</v>
      </c>
      <c r="T2460">
        <v>150000</v>
      </c>
      <c r="U2460">
        <v>0</v>
      </c>
      <c r="V2460">
        <v>489220</v>
      </c>
      <c r="W2460">
        <v>434</v>
      </c>
      <c r="X2460">
        <v>442310.73300000001</v>
      </c>
      <c r="Y2460">
        <v>442744.73300000001</v>
      </c>
      <c r="Z2460">
        <v>9.5</v>
      </c>
      <c r="AA2460">
        <v>2605871.85</v>
      </c>
      <c r="AB2460">
        <v>2600932.85</v>
      </c>
      <c r="AC2460">
        <v>0.90500000000000003</v>
      </c>
      <c r="AD2460">
        <v>0.99809999999999999</v>
      </c>
      <c r="AE2460">
        <v>9.48</v>
      </c>
      <c r="AH2460">
        <v>0</v>
      </c>
      <c r="AI2460">
        <v>0</v>
      </c>
      <c r="AJ2460">
        <v>0</v>
      </c>
      <c r="AK2460">
        <v>2578.5</v>
      </c>
      <c r="AL2460">
        <v>0</v>
      </c>
    </row>
    <row r="2461" spans="1:38" hidden="1" x14ac:dyDescent="0.25">
      <c r="A2461">
        <v>9302</v>
      </c>
      <c r="B2461" t="s">
        <v>94</v>
      </c>
      <c r="C2461" t="s">
        <v>102</v>
      </c>
      <c r="D2461" t="s">
        <v>159</v>
      </c>
      <c r="E2461" t="s">
        <v>842</v>
      </c>
      <c r="F2461" t="s">
        <v>159</v>
      </c>
      <c r="H2461" t="s">
        <v>5345</v>
      </c>
      <c r="I2461" t="s">
        <v>43</v>
      </c>
      <c r="J2461" t="s">
        <v>5346</v>
      </c>
      <c r="K2461">
        <v>847</v>
      </c>
      <c r="L2461">
        <v>847</v>
      </c>
      <c r="M2461">
        <v>0</v>
      </c>
      <c r="N2461">
        <v>0</v>
      </c>
      <c r="O2461">
        <v>0</v>
      </c>
      <c r="P2461">
        <v>312.41000000000003</v>
      </c>
      <c r="Q2461">
        <v>318.274</v>
      </c>
      <c r="R2461">
        <v>10000</v>
      </c>
      <c r="S2461">
        <v>58640</v>
      </c>
      <c r="T2461">
        <v>0</v>
      </c>
      <c r="U2461">
        <v>10500</v>
      </c>
      <c r="V2461">
        <v>48140</v>
      </c>
      <c r="W2461">
        <v>42452</v>
      </c>
      <c r="X2461">
        <v>0</v>
      </c>
      <c r="Y2461">
        <v>42452</v>
      </c>
      <c r="Z2461">
        <v>11.82</v>
      </c>
      <c r="AA2461">
        <v>463466.12</v>
      </c>
      <c r="AB2461">
        <v>280921.89</v>
      </c>
      <c r="AC2461">
        <v>0.88180000000000003</v>
      </c>
      <c r="AD2461">
        <v>0.60609999999999997</v>
      </c>
      <c r="AE2461">
        <v>7.16</v>
      </c>
      <c r="AH2461">
        <v>0</v>
      </c>
      <c r="AI2461">
        <v>0</v>
      </c>
      <c r="AJ2461">
        <v>0</v>
      </c>
      <c r="AK2461">
        <v>0</v>
      </c>
      <c r="AL2461">
        <v>0</v>
      </c>
    </row>
    <row r="2462" spans="1:38" hidden="1" x14ac:dyDescent="0.25">
      <c r="A2462">
        <v>9304</v>
      </c>
      <c r="B2462" t="s">
        <v>94</v>
      </c>
      <c r="C2462" t="s">
        <v>207</v>
      </c>
      <c r="D2462" t="s">
        <v>5329</v>
      </c>
      <c r="E2462" t="s">
        <v>5330</v>
      </c>
      <c r="F2462" t="s">
        <v>5329</v>
      </c>
      <c r="H2462" t="s">
        <v>5347</v>
      </c>
      <c r="I2462" t="s">
        <v>50</v>
      </c>
      <c r="J2462" t="s">
        <v>5348</v>
      </c>
      <c r="K2462">
        <v>1776</v>
      </c>
      <c r="L2462">
        <v>1776</v>
      </c>
      <c r="M2462">
        <v>0</v>
      </c>
      <c r="N2462">
        <v>5</v>
      </c>
      <c r="O2462">
        <v>0</v>
      </c>
      <c r="P2462">
        <v>606.83699999999999</v>
      </c>
      <c r="Q2462">
        <v>614.69000000000005</v>
      </c>
      <c r="R2462">
        <v>20000</v>
      </c>
      <c r="S2462">
        <v>157060</v>
      </c>
      <c r="T2462">
        <v>0</v>
      </c>
      <c r="U2462">
        <v>35000</v>
      </c>
      <c r="V2462">
        <v>122060</v>
      </c>
      <c r="W2462">
        <v>101194.4</v>
      </c>
      <c r="X2462">
        <v>5118.6099999999997</v>
      </c>
      <c r="Y2462">
        <v>106313.01</v>
      </c>
      <c r="Z2462">
        <v>12.9</v>
      </c>
      <c r="AA2462">
        <v>1274037.29</v>
      </c>
      <c r="AB2462">
        <v>1318581.2819999999</v>
      </c>
      <c r="AC2462">
        <v>0.871</v>
      </c>
      <c r="AD2462">
        <v>1.0349999999999999</v>
      </c>
      <c r="AE2462">
        <v>13.35</v>
      </c>
      <c r="AH2462">
        <v>0</v>
      </c>
      <c r="AI2462">
        <v>0</v>
      </c>
      <c r="AJ2462">
        <v>0</v>
      </c>
      <c r="AK2462">
        <v>32.5</v>
      </c>
      <c r="AL2462">
        <v>0</v>
      </c>
    </row>
    <row r="2463" spans="1:38" hidden="1" x14ac:dyDescent="0.25">
      <c r="A2463">
        <v>9305</v>
      </c>
      <c r="B2463" t="s">
        <v>94</v>
      </c>
      <c r="C2463" t="s">
        <v>207</v>
      </c>
      <c r="D2463" t="s">
        <v>1490</v>
      </c>
      <c r="E2463" t="s">
        <v>5349</v>
      </c>
      <c r="F2463" t="s">
        <v>1490</v>
      </c>
      <c r="H2463" t="s">
        <v>5350</v>
      </c>
      <c r="I2463" t="s">
        <v>43</v>
      </c>
      <c r="J2463" t="s">
        <v>5351</v>
      </c>
      <c r="K2463">
        <v>3018</v>
      </c>
      <c r="L2463">
        <v>3018</v>
      </c>
      <c r="M2463">
        <v>0</v>
      </c>
      <c r="N2463">
        <v>2</v>
      </c>
      <c r="O2463">
        <v>0</v>
      </c>
      <c r="P2463">
        <v>607.76199999999994</v>
      </c>
      <c r="Q2463">
        <v>619.92200000000003</v>
      </c>
      <c r="R2463">
        <v>20000</v>
      </c>
      <c r="S2463">
        <v>243200</v>
      </c>
      <c r="T2463">
        <v>35000</v>
      </c>
      <c r="U2463">
        <v>0</v>
      </c>
      <c r="V2463">
        <v>278200</v>
      </c>
      <c r="W2463">
        <v>244538.25</v>
      </c>
      <c r="X2463">
        <v>2908.777</v>
      </c>
      <c r="Y2463">
        <v>247447.027</v>
      </c>
      <c r="Z2463">
        <v>11.05</v>
      </c>
      <c r="AA2463">
        <v>2453498.9</v>
      </c>
      <c r="AB2463">
        <v>1902970.57</v>
      </c>
      <c r="AC2463">
        <v>0.88949999999999996</v>
      </c>
      <c r="AD2463">
        <v>0.77559999999999996</v>
      </c>
      <c r="AE2463">
        <v>8.57</v>
      </c>
      <c r="AH2463">
        <v>0</v>
      </c>
      <c r="AI2463">
        <v>0</v>
      </c>
      <c r="AJ2463">
        <v>0</v>
      </c>
      <c r="AK2463">
        <v>15.5</v>
      </c>
      <c r="AL2463">
        <v>0</v>
      </c>
    </row>
    <row r="2464" spans="1:38" hidden="1" x14ac:dyDescent="0.25">
      <c r="A2464">
        <v>9306</v>
      </c>
      <c r="B2464" t="s">
        <v>94</v>
      </c>
      <c r="C2464" t="s">
        <v>207</v>
      </c>
      <c r="D2464" t="s">
        <v>1490</v>
      </c>
      <c r="E2464" t="s">
        <v>5352</v>
      </c>
      <c r="F2464" t="s">
        <v>1490</v>
      </c>
      <c r="H2464" t="s">
        <v>5353</v>
      </c>
      <c r="I2464" t="s">
        <v>57</v>
      </c>
      <c r="J2464" t="s">
        <v>5354</v>
      </c>
      <c r="K2464">
        <v>259</v>
      </c>
      <c r="L2464">
        <v>259</v>
      </c>
      <c r="M2464">
        <v>0</v>
      </c>
      <c r="N2464">
        <v>259</v>
      </c>
      <c r="O2464">
        <v>0</v>
      </c>
      <c r="P2464">
        <v>493.80700000000002</v>
      </c>
      <c r="Q2464">
        <v>512.69000000000005</v>
      </c>
      <c r="R2464">
        <v>20000</v>
      </c>
      <c r="S2464">
        <v>377660</v>
      </c>
      <c r="T2464">
        <v>30000</v>
      </c>
      <c r="U2464">
        <v>0</v>
      </c>
      <c r="V2464">
        <v>407660</v>
      </c>
      <c r="W2464">
        <v>0</v>
      </c>
      <c r="X2464">
        <v>368932.50300000003</v>
      </c>
      <c r="Y2464">
        <v>368932.50300000003</v>
      </c>
      <c r="Z2464">
        <v>9.5</v>
      </c>
      <c r="AA2464">
        <v>2165633.92</v>
      </c>
      <c r="AB2464">
        <v>2165633.92</v>
      </c>
      <c r="AC2464">
        <v>0.90500000000000003</v>
      </c>
      <c r="AD2464">
        <v>1</v>
      </c>
      <c r="AE2464">
        <v>9.5</v>
      </c>
      <c r="AH2464">
        <v>0</v>
      </c>
      <c r="AI2464">
        <v>0</v>
      </c>
      <c r="AJ2464">
        <v>0</v>
      </c>
      <c r="AK2464">
        <v>1900</v>
      </c>
      <c r="AL2464">
        <v>0</v>
      </c>
    </row>
    <row r="2465" spans="1:38" hidden="1" x14ac:dyDescent="0.25">
      <c r="A2465">
        <v>9307</v>
      </c>
      <c r="B2465" t="s">
        <v>94</v>
      </c>
      <c r="C2465" t="s">
        <v>207</v>
      </c>
      <c r="D2465" t="s">
        <v>5329</v>
      </c>
      <c r="E2465" t="s">
        <v>5333</v>
      </c>
      <c r="F2465" t="s">
        <v>5329</v>
      </c>
      <c r="H2465" t="s">
        <v>5355</v>
      </c>
      <c r="I2465" t="s">
        <v>57</v>
      </c>
      <c r="J2465" t="s">
        <v>5356</v>
      </c>
      <c r="K2465">
        <v>240</v>
      </c>
      <c r="L2465">
        <v>240</v>
      </c>
      <c r="M2465">
        <v>0</v>
      </c>
      <c r="N2465">
        <v>239</v>
      </c>
      <c r="O2465">
        <v>0</v>
      </c>
      <c r="P2465">
        <v>693.27099999999996</v>
      </c>
      <c r="Q2465">
        <v>712.07399999999996</v>
      </c>
      <c r="R2465">
        <v>20000</v>
      </c>
      <c r="S2465">
        <v>376060</v>
      </c>
      <c r="T2465">
        <v>0</v>
      </c>
      <c r="U2465">
        <v>0</v>
      </c>
      <c r="V2465">
        <v>376060</v>
      </c>
      <c r="W2465">
        <v>100</v>
      </c>
      <c r="X2465">
        <v>340234.21399999998</v>
      </c>
      <c r="Y2465">
        <v>340334.21399999998</v>
      </c>
      <c r="Z2465">
        <v>9.5</v>
      </c>
      <c r="AA2465">
        <v>1997960.71</v>
      </c>
      <c r="AB2465">
        <v>2082278.865</v>
      </c>
      <c r="AC2465">
        <v>0.90500000000000003</v>
      </c>
      <c r="AD2465">
        <v>1.0422</v>
      </c>
      <c r="AE2465">
        <v>9.9</v>
      </c>
      <c r="AH2465">
        <v>0</v>
      </c>
      <c r="AI2465">
        <v>0</v>
      </c>
      <c r="AJ2465">
        <v>0</v>
      </c>
      <c r="AK2465">
        <v>1800</v>
      </c>
      <c r="AL2465">
        <v>0</v>
      </c>
    </row>
    <row r="2466" spans="1:38" hidden="1" x14ac:dyDescent="0.25">
      <c r="A2466">
        <v>9308</v>
      </c>
      <c r="B2466" t="s">
        <v>94</v>
      </c>
      <c r="C2466" t="s">
        <v>207</v>
      </c>
      <c r="D2466" t="s">
        <v>1490</v>
      </c>
      <c r="E2466" t="s">
        <v>1491</v>
      </c>
      <c r="F2466" t="s">
        <v>1490</v>
      </c>
      <c r="H2466" t="s">
        <v>5357</v>
      </c>
      <c r="I2466" t="s">
        <v>57</v>
      </c>
      <c r="J2466" t="s">
        <v>5358</v>
      </c>
      <c r="K2466">
        <v>330</v>
      </c>
      <c r="L2466">
        <v>330</v>
      </c>
      <c r="M2466">
        <v>0</v>
      </c>
      <c r="N2466">
        <v>330</v>
      </c>
      <c r="O2466">
        <v>0</v>
      </c>
      <c r="P2466">
        <v>592.89599999999996</v>
      </c>
      <c r="Q2466">
        <v>616.51800000000003</v>
      </c>
      <c r="R2466">
        <v>20000</v>
      </c>
      <c r="S2466">
        <v>472440</v>
      </c>
      <c r="T2466">
        <v>100000</v>
      </c>
      <c r="U2466">
        <v>0</v>
      </c>
      <c r="V2466">
        <v>572440</v>
      </c>
      <c r="W2466">
        <v>0</v>
      </c>
      <c r="X2466">
        <v>518058.51899999997</v>
      </c>
      <c r="Y2466">
        <v>518058.51899999997</v>
      </c>
      <c r="Z2466">
        <v>9.5</v>
      </c>
      <c r="AA2466">
        <v>3040139.61</v>
      </c>
      <c r="AB2466">
        <v>3040139.61</v>
      </c>
      <c r="AC2466">
        <v>0.90500000000000003</v>
      </c>
      <c r="AD2466">
        <v>1</v>
      </c>
      <c r="AE2466">
        <v>9.5</v>
      </c>
      <c r="AH2466">
        <v>0</v>
      </c>
      <c r="AI2466">
        <v>0</v>
      </c>
      <c r="AJ2466">
        <v>0</v>
      </c>
      <c r="AK2466">
        <v>2700.5</v>
      </c>
      <c r="AL2466">
        <v>0</v>
      </c>
    </row>
    <row r="2467" spans="1:38" hidden="1" x14ac:dyDescent="0.25">
      <c r="A2467">
        <v>9309</v>
      </c>
      <c r="B2467" t="s">
        <v>94</v>
      </c>
      <c r="C2467" t="s">
        <v>207</v>
      </c>
      <c r="D2467" t="s">
        <v>1490</v>
      </c>
      <c r="E2467" t="s">
        <v>5336</v>
      </c>
      <c r="F2467" t="s">
        <v>1490</v>
      </c>
      <c r="H2467" t="s">
        <v>5359</v>
      </c>
      <c r="I2467" t="s">
        <v>57</v>
      </c>
      <c r="J2467" t="s">
        <v>5360</v>
      </c>
      <c r="K2467">
        <v>73</v>
      </c>
      <c r="L2467">
        <v>73</v>
      </c>
      <c r="M2467">
        <v>0</v>
      </c>
      <c r="N2467">
        <v>73</v>
      </c>
      <c r="O2467">
        <v>0</v>
      </c>
      <c r="P2467">
        <v>612.63499999999999</v>
      </c>
      <c r="Q2467">
        <v>633.45899999999995</v>
      </c>
      <c r="R2467">
        <v>20000</v>
      </c>
      <c r="S2467">
        <v>416480</v>
      </c>
      <c r="T2467">
        <v>0</v>
      </c>
      <c r="U2467">
        <v>290000</v>
      </c>
      <c r="V2467">
        <v>126480</v>
      </c>
      <c r="W2467">
        <v>0</v>
      </c>
      <c r="X2467">
        <v>114464.489</v>
      </c>
      <c r="Y2467">
        <v>114464.489</v>
      </c>
      <c r="Z2467">
        <v>9.5</v>
      </c>
      <c r="AA2467">
        <v>671906.64</v>
      </c>
      <c r="AB2467">
        <v>671906.64</v>
      </c>
      <c r="AC2467">
        <v>0.90500000000000003</v>
      </c>
      <c r="AD2467">
        <v>1</v>
      </c>
      <c r="AE2467">
        <v>9.5</v>
      </c>
      <c r="AH2467">
        <v>0</v>
      </c>
      <c r="AI2467">
        <v>0</v>
      </c>
      <c r="AJ2467">
        <v>0</v>
      </c>
      <c r="AK2467">
        <v>644.5</v>
      </c>
      <c r="AL2467">
        <v>0</v>
      </c>
    </row>
    <row r="2468" spans="1:38" hidden="1" x14ac:dyDescent="0.25">
      <c r="A2468">
        <v>9310</v>
      </c>
      <c r="B2468" t="s">
        <v>94</v>
      </c>
      <c r="C2468" t="s">
        <v>102</v>
      </c>
      <c r="D2468" t="s">
        <v>102</v>
      </c>
      <c r="E2468" t="s">
        <v>4938</v>
      </c>
      <c r="F2468" t="s">
        <v>102</v>
      </c>
      <c r="H2468" t="s">
        <v>5361</v>
      </c>
      <c r="I2468" t="s">
        <v>43</v>
      </c>
      <c r="J2468" t="s">
        <v>5362</v>
      </c>
      <c r="K2468">
        <v>1920</v>
      </c>
      <c r="L2468">
        <v>1920</v>
      </c>
      <c r="M2468">
        <v>0</v>
      </c>
      <c r="N2468">
        <v>1</v>
      </c>
      <c r="O2468">
        <v>1</v>
      </c>
      <c r="P2468">
        <v>459.49900000000002</v>
      </c>
      <c r="Q2468">
        <v>466.98</v>
      </c>
      <c r="R2468">
        <v>20000</v>
      </c>
      <c r="S2468">
        <v>149620</v>
      </c>
      <c r="T2468">
        <v>0</v>
      </c>
      <c r="U2468">
        <v>0</v>
      </c>
      <c r="V2468">
        <v>149620</v>
      </c>
      <c r="W2468">
        <v>107929</v>
      </c>
      <c r="X2468">
        <v>0</v>
      </c>
      <c r="Y2468">
        <v>107929</v>
      </c>
      <c r="Z2468">
        <v>27.86</v>
      </c>
      <c r="AA2468">
        <v>1307759</v>
      </c>
      <c r="AB2468">
        <v>796413.27</v>
      </c>
      <c r="AC2468">
        <v>0.72140000000000004</v>
      </c>
      <c r="AD2468">
        <v>0.60899999999999999</v>
      </c>
      <c r="AE2468">
        <v>16.97</v>
      </c>
      <c r="AH2468">
        <v>0</v>
      </c>
      <c r="AI2468">
        <v>0</v>
      </c>
      <c r="AJ2468">
        <v>0</v>
      </c>
      <c r="AK2468">
        <v>10</v>
      </c>
      <c r="AL2468">
        <v>0</v>
      </c>
    </row>
    <row r="2469" spans="1:38" hidden="1" x14ac:dyDescent="0.25">
      <c r="A2469">
        <v>9312</v>
      </c>
      <c r="B2469" t="s">
        <v>94</v>
      </c>
      <c r="C2469" t="s">
        <v>207</v>
      </c>
      <c r="D2469" t="s">
        <v>1490</v>
      </c>
      <c r="E2469" t="s">
        <v>5336</v>
      </c>
      <c r="F2469" t="s">
        <v>1490</v>
      </c>
      <c r="H2469" t="s">
        <v>5363</v>
      </c>
      <c r="I2469" t="s">
        <v>57</v>
      </c>
      <c r="J2469" t="s">
        <v>5364</v>
      </c>
      <c r="K2469">
        <v>215</v>
      </c>
      <c r="L2469">
        <v>215</v>
      </c>
      <c r="M2469">
        <v>0</v>
      </c>
      <c r="N2469">
        <v>215</v>
      </c>
      <c r="O2469">
        <v>0</v>
      </c>
      <c r="P2469">
        <v>597.15200000000004</v>
      </c>
      <c r="Q2469">
        <v>613.69500000000005</v>
      </c>
      <c r="R2469">
        <v>20000</v>
      </c>
      <c r="S2469">
        <v>330860</v>
      </c>
      <c r="T2469">
        <v>0</v>
      </c>
      <c r="U2469">
        <v>0</v>
      </c>
      <c r="V2469">
        <v>330860</v>
      </c>
      <c r="W2469">
        <v>0</v>
      </c>
      <c r="X2469">
        <v>299428.98200000002</v>
      </c>
      <c r="Y2469">
        <v>299428.98200000002</v>
      </c>
      <c r="Z2469">
        <v>9.5</v>
      </c>
      <c r="AA2469">
        <v>1757648.11</v>
      </c>
      <c r="AB2469">
        <v>1757648.11</v>
      </c>
      <c r="AC2469">
        <v>0.90500000000000003</v>
      </c>
      <c r="AD2469">
        <v>1</v>
      </c>
      <c r="AE2469">
        <v>9.5</v>
      </c>
      <c r="AH2469">
        <v>0</v>
      </c>
      <c r="AI2469">
        <v>0</v>
      </c>
      <c r="AJ2469">
        <v>0</v>
      </c>
      <c r="AK2469">
        <v>1640.5</v>
      </c>
      <c r="AL2469">
        <v>0</v>
      </c>
    </row>
    <row r="2470" spans="1:38" hidden="1" x14ac:dyDescent="0.25">
      <c r="A2470">
        <v>9313</v>
      </c>
      <c r="B2470" t="s">
        <v>94</v>
      </c>
      <c r="C2470" t="s">
        <v>207</v>
      </c>
      <c r="D2470" t="s">
        <v>5329</v>
      </c>
      <c r="E2470" t="s">
        <v>5330</v>
      </c>
      <c r="F2470" t="s">
        <v>5329</v>
      </c>
      <c r="H2470" t="s">
        <v>5365</v>
      </c>
      <c r="I2470" t="s">
        <v>57</v>
      </c>
      <c r="J2470" t="s">
        <v>5366</v>
      </c>
      <c r="K2470">
        <v>431</v>
      </c>
      <c r="L2470">
        <v>431</v>
      </c>
      <c r="M2470">
        <v>0</v>
      </c>
      <c r="N2470">
        <v>420</v>
      </c>
      <c r="O2470">
        <v>0</v>
      </c>
      <c r="P2470">
        <v>417.43400000000003</v>
      </c>
      <c r="Q2470">
        <v>435.20400000000001</v>
      </c>
      <c r="R2470">
        <v>20000</v>
      </c>
      <c r="S2470">
        <v>355400</v>
      </c>
      <c r="T2470">
        <v>200000</v>
      </c>
      <c r="U2470">
        <v>0</v>
      </c>
      <c r="V2470">
        <v>555400</v>
      </c>
      <c r="W2470">
        <v>4170</v>
      </c>
      <c r="X2470">
        <v>318633.78200000001</v>
      </c>
      <c r="Y2470">
        <v>322803.78200000001</v>
      </c>
      <c r="Z2470">
        <v>41.88</v>
      </c>
      <c r="AA2470">
        <v>1898006.1</v>
      </c>
      <c r="AB2470">
        <v>3754332.2420000001</v>
      </c>
      <c r="AC2470">
        <v>0.58120000000000005</v>
      </c>
      <c r="AD2470">
        <v>1.978</v>
      </c>
      <c r="AE2470">
        <v>82.84</v>
      </c>
      <c r="AH2470">
        <v>0</v>
      </c>
      <c r="AI2470">
        <v>0</v>
      </c>
      <c r="AJ2470">
        <v>0</v>
      </c>
      <c r="AK2470">
        <v>3413</v>
      </c>
      <c r="AL2470">
        <v>0</v>
      </c>
    </row>
    <row r="2471" spans="1:38" hidden="1" x14ac:dyDescent="0.25">
      <c r="A2471">
        <v>9314</v>
      </c>
      <c r="B2471" t="s">
        <v>94</v>
      </c>
      <c r="C2471" t="s">
        <v>207</v>
      </c>
      <c r="D2471" t="s">
        <v>1490</v>
      </c>
      <c r="E2471" t="s">
        <v>1491</v>
      </c>
      <c r="F2471" t="s">
        <v>1490</v>
      </c>
      <c r="H2471" t="s">
        <v>5367</v>
      </c>
      <c r="I2471" t="s">
        <v>57</v>
      </c>
      <c r="J2471" t="s">
        <v>5368</v>
      </c>
      <c r="K2471">
        <v>384</v>
      </c>
      <c r="L2471">
        <v>384</v>
      </c>
      <c r="M2471">
        <v>0</v>
      </c>
      <c r="N2471">
        <v>384</v>
      </c>
      <c r="O2471">
        <v>0</v>
      </c>
      <c r="P2471">
        <v>543.84</v>
      </c>
      <c r="Q2471">
        <v>566.23599999999999</v>
      </c>
      <c r="R2471">
        <v>20000</v>
      </c>
      <c r="S2471">
        <v>447920</v>
      </c>
      <c r="T2471">
        <v>0</v>
      </c>
      <c r="U2471">
        <v>0</v>
      </c>
      <c r="V2471">
        <v>447920</v>
      </c>
      <c r="W2471">
        <v>0</v>
      </c>
      <c r="X2471">
        <v>405367.875</v>
      </c>
      <c r="Y2471">
        <v>405367.875</v>
      </c>
      <c r="Z2471">
        <v>9.5</v>
      </c>
      <c r="AA2471">
        <v>2379509.14</v>
      </c>
      <c r="AB2471">
        <v>2379509.14</v>
      </c>
      <c r="AC2471">
        <v>0.90500000000000003</v>
      </c>
      <c r="AD2471">
        <v>1</v>
      </c>
      <c r="AE2471">
        <v>9.5</v>
      </c>
      <c r="AH2471">
        <v>0</v>
      </c>
      <c r="AI2471">
        <v>0</v>
      </c>
      <c r="AJ2471">
        <v>0</v>
      </c>
      <c r="AK2471">
        <v>2237.5</v>
      </c>
      <c r="AL2471">
        <v>0</v>
      </c>
    </row>
    <row r="2472" spans="1:38" hidden="1" x14ac:dyDescent="0.25">
      <c r="A2472">
        <v>9315</v>
      </c>
      <c r="B2472" t="s">
        <v>94</v>
      </c>
      <c r="C2472" t="s">
        <v>207</v>
      </c>
      <c r="D2472" t="s">
        <v>1490</v>
      </c>
      <c r="E2472" t="s">
        <v>5352</v>
      </c>
      <c r="F2472" t="s">
        <v>1490</v>
      </c>
      <c r="H2472" t="s">
        <v>5369</v>
      </c>
      <c r="I2472" t="s">
        <v>57</v>
      </c>
      <c r="J2472" t="s">
        <v>5370</v>
      </c>
      <c r="K2472">
        <v>256</v>
      </c>
      <c r="L2472">
        <v>256</v>
      </c>
      <c r="M2472">
        <v>0</v>
      </c>
      <c r="N2472">
        <v>256</v>
      </c>
      <c r="O2472">
        <v>0</v>
      </c>
      <c r="P2472">
        <v>420.63600000000002</v>
      </c>
      <c r="Q2472">
        <v>439.23399999999998</v>
      </c>
      <c r="R2472">
        <v>20000</v>
      </c>
      <c r="S2472">
        <v>371960</v>
      </c>
      <c r="T2472">
        <v>0</v>
      </c>
      <c r="U2472">
        <v>22000</v>
      </c>
      <c r="V2472">
        <v>349960</v>
      </c>
      <c r="W2472">
        <v>0</v>
      </c>
      <c r="X2472">
        <v>316713.13799999998</v>
      </c>
      <c r="Y2472">
        <v>316713.13799999998</v>
      </c>
      <c r="Z2472">
        <v>9.5</v>
      </c>
      <c r="AA2472">
        <v>1859106.37</v>
      </c>
      <c r="AB2472">
        <v>1859106.37</v>
      </c>
      <c r="AC2472">
        <v>0.90500000000000003</v>
      </c>
      <c r="AD2472">
        <v>1</v>
      </c>
      <c r="AE2472">
        <v>9.5</v>
      </c>
      <c r="AH2472">
        <v>0</v>
      </c>
      <c r="AI2472">
        <v>0</v>
      </c>
      <c r="AJ2472">
        <v>0</v>
      </c>
      <c r="AK2472">
        <v>1585.5</v>
      </c>
      <c r="AL2472">
        <v>0</v>
      </c>
    </row>
    <row r="2473" spans="1:38" hidden="1" x14ac:dyDescent="0.25">
      <c r="A2473">
        <v>9316</v>
      </c>
      <c r="B2473" t="s">
        <v>94</v>
      </c>
      <c r="C2473" t="s">
        <v>207</v>
      </c>
      <c r="D2473" t="s">
        <v>1490</v>
      </c>
      <c r="E2473" t="s">
        <v>5349</v>
      </c>
      <c r="F2473" t="s">
        <v>1490</v>
      </c>
      <c r="H2473" t="s">
        <v>5371</v>
      </c>
      <c r="I2473" t="s">
        <v>57</v>
      </c>
      <c r="J2473" t="s">
        <v>5372</v>
      </c>
      <c r="K2473">
        <v>375</v>
      </c>
      <c r="L2473">
        <v>375</v>
      </c>
      <c r="M2473">
        <v>0</v>
      </c>
      <c r="N2473">
        <v>375</v>
      </c>
      <c r="O2473">
        <v>0</v>
      </c>
      <c r="P2473">
        <v>755.72699999999998</v>
      </c>
      <c r="Q2473">
        <v>777.928</v>
      </c>
      <c r="R2473">
        <v>20000</v>
      </c>
      <c r="S2473">
        <v>444020</v>
      </c>
      <c r="T2473">
        <v>0</v>
      </c>
      <c r="U2473">
        <v>0</v>
      </c>
      <c r="V2473">
        <v>444020</v>
      </c>
      <c r="W2473">
        <v>0</v>
      </c>
      <c r="X2473">
        <v>401837.83799999999</v>
      </c>
      <c r="Y2473">
        <v>401837.83799999999</v>
      </c>
      <c r="Z2473">
        <v>9.5</v>
      </c>
      <c r="AA2473">
        <v>2358787.88</v>
      </c>
      <c r="AB2473">
        <v>2358787.88</v>
      </c>
      <c r="AC2473">
        <v>0.90500000000000003</v>
      </c>
      <c r="AD2473">
        <v>1</v>
      </c>
      <c r="AE2473">
        <v>9.5</v>
      </c>
      <c r="AH2473">
        <v>0</v>
      </c>
      <c r="AI2473">
        <v>0</v>
      </c>
      <c r="AJ2473">
        <v>0</v>
      </c>
      <c r="AK2473">
        <v>2279</v>
      </c>
      <c r="AL2473">
        <v>0</v>
      </c>
    </row>
    <row r="2474" spans="1:38" hidden="1" x14ac:dyDescent="0.25">
      <c r="A2474">
        <v>9317</v>
      </c>
      <c r="B2474" t="s">
        <v>94</v>
      </c>
      <c r="C2474" t="s">
        <v>207</v>
      </c>
      <c r="D2474" t="s">
        <v>1490</v>
      </c>
      <c r="E2474" t="s">
        <v>5349</v>
      </c>
      <c r="F2474" t="s">
        <v>1490</v>
      </c>
      <c r="H2474" t="s">
        <v>5373</v>
      </c>
      <c r="I2474" t="s">
        <v>57</v>
      </c>
      <c r="J2474" t="s">
        <v>5374</v>
      </c>
      <c r="K2474">
        <v>139</v>
      </c>
      <c r="L2474">
        <v>139</v>
      </c>
      <c r="M2474">
        <v>0</v>
      </c>
      <c r="N2474">
        <v>139</v>
      </c>
      <c r="O2474">
        <v>0</v>
      </c>
      <c r="P2474">
        <v>314.04500000000002</v>
      </c>
      <c r="Q2474">
        <v>321.524</v>
      </c>
      <c r="R2474">
        <v>20000</v>
      </c>
      <c r="S2474">
        <v>149580</v>
      </c>
      <c r="T2474">
        <v>20000</v>
      </c>
      <c r="U2474">
        <v>0</v>
      </c>
      <c r="V2474">
        <v>169580</v>
      </c>
      <c r="W2474">
        <v>0</v>
      </c>
      <c r="X2474">
        <v>153469.81700000001</v>
      </c>
      <c r="Y2474">
        <v>153469.81700000001</v>
      </c>
      <c r="Z2474">
        <v>9.5</v>
      </c>
      <c r="AA2474">
        <v>900867.99</v>
      </c>
      <c r="AB2474">
        <v>900867.99</v>
      </c>
      <c r="AC2474">
        <v>0.90500000000000003</v>
      </c>
      <c r="AD2474">
        <v>1</v>
      </c>
      <c r="AE2474">
        <v>9.5</v>
      </c>
      <c r="AH2474">
        <v>0</v>
      </c>
      <c r="AI2474">
        <v>0</v>
      </c>
      <c r="AJ2474">
        <v>0</v>
      </c>
      <c r="AK2474">
        <v>883</v>
      </c>
      <c r="AL2474">
        <v>0</v>
      </c>
    </row>
    <row r="2475" spans="1:38" hidden="1" x14ac:dyDescent="0.25">
      <c r="A2475">
        <v>9318</v>
      </c>
      <c r="B2475" t="s">
        <v>94</v>
      </c>
      <c r="C2475" t="s">
        <v>207</v>
      </c>
      <c r="D2475" t="s">
        <v>1490</v>
      </c>
      <c r="E2475" t="s">
        <v>5352</v>
      </c>
      <c r="F2475" t="s">
        <v>1490</v>
      </c>
      <c r="H2475" t="s">
        <v>5375</v>
      </c>
      <c r="I2475" t="s">
        <v>57</v>
      </c>
      <c r="J2475" t="s">
        <v>5376</v>
      </c>
      <c r="K2475">
        <v>298</v>
      </c>
      <c r="L2475">
        <v>298</v>
      </c>
      <c r="M2475">
        <v>0</v>
      </c>
      <c r="N2475">
        <v>298</v>
      </c>
      <c r="O2475">
        <v>0</v>
      </c>
      <c r="P2475">
        <v>553.22299999999996</v>
      </c>
      <c r="Q2475">
        <v>575.24199999999996</v>
      </c>
      <c r="R2475">
        <v>20000</v>
      </c>
      <c r="S2475">
        <v>440380</v>
      </c>
      <c r="T2475">
        <v>20000</v>
      </c>
      <c r="U2475">
        <v>0</v>
      </c>
      <c r="V2475">
        <v>460380</v>
      </c>
      <c r="W2475">
        <v>0</v>
      </c>
      <c r="X2475">
        <v>416643.23700000002</v>
      </c>
      <c r="Y2475">
        <v>416643.23700000002</v>
      </c>
      <c r="Z2475">
        <v>9.5</v>
      </c>
      <c r="AA2475">
        <v>2445696.6</v>
      </c>
      <c r="AB2475">
        <v>2445696.6</v>
      </c>
      <c r="AC2475">
        <v>0.90500000000000003</v>
      </c>
      <c r="AD2475">
        <v>1</v>
      </c>
      <c r="AE2475">
        <v>9.5</v>
      </c>
      <c r="AH2475">
        <v>0</v>
      </c>
      <c r="AI2475">
        <v>0</v>
      </c>
      <c r="AJ2475">
        <v>0</v>
      </c>
      <c r="AK2475">
        <v>2128.5</v>
      </c>
      <c r="AL2475">
        <v>0</v>
      </c>
    </row>
    <row r="2476" spans="1:38" hidden="1" x14ac:dyDescent="0.25">
      <c r="A2476">
        <v>9319</v>
      </c>
      <c r="B2476" t="s">
        <v>94</v>
      </c>
      <c r="C2476" t="s">
        <v>207</v>
      </c>
      <c r="D2476" t="s">
        <v>1490</v>
      </c>
      <c r="E2476" t="s">
        <v>5336</v>
      </c>
      <c r="F2476" t="s">
        <v>1490</v>
      </c>
      <c r="H2476" t="s">
        <v>5377</v>
      </c>
      <c r="I2476" t="s">
        <v>50</v>
      </c>
      <c r="J2476" t="s">
        <v>5378</v>
      </c>
      <c r="K2476">
        <v>4204</v>
      </c>
      <c r="L2476">
        <v>4204</v>
      </c>
      <c r="M2476">
        <v>0</v>
      </c>
      <c r="N2476">
        <v>2</v>
      </c>
      <c r="O2476">
        <v>0</v>
      </c>
      <c r="P2476">
        <v>1264.3009999999999</v>
      </c>
      <c r="Q2476">
        <v>1291.25</v>
      </c>
      <c r="R2476">
        <v>20000</v>
      </c>
      <c r="S2476">
        <v>538980</v>
      </c>
      <c r="T2476">
        <v>0</v>
      </c>
      <c r="U2476">
        <v>5000</v>
      </c>
      <c r="V2476">
        <v>533980</v>
      </c>
      <c r="W2476">
        <v>472466.06</v>
      </c>
      <c r="X2476">
        <v>2439.6190000000001</v>
      </c>
      <c r="Y2476">
        <v>474905.679</v>
      </c>
      <c r="Z2476">
        <v>11.06</v>
      </c>
      <c r="AA2476">
        <v>4995696.99</v>
      </c>
      <c r="AB2476">
        <v>4197556.97</v>
      </c>
      <c r="AC2476">
        <v>0.88939999999999997</v>
      </c>
      <c r="AD2476">
        <v>0.84019999999999995</v>
      </c>
      <c r="AE2476">
        <v>9.2899999999999991</v>
      </c>
      <c r="AH2476">
        <v>0</v>
      </c>
      <c r="AI2476">
        <v>0</v>
      </c>
      <c r="AJ2476">
        <v>0</v>
      </c>
      <c r="AK2476">
        <v>13</v>
      </c>
      <c r="AL2476">
        <v>0</v>
      </c>
    </row>
    <row r="2477" spans="1:38" hidden="1" x14ac:dyDescent="0.25">
      <c r="A2477">
        <v>9320</v>
      </c>
      <c r="B2477" t="s">
        <v>94</v>
      </c>
      <c r="C2477" t="s">
        <v>207</v>
      </c>
      <c r="D2477" t="s">
        <v>5329</v>
      </c>
      <c r="E2477" t="s">
        <v>5330</v>
      </c>
      <c r="F2477" t="s">
        <v>5329</v>
      </c>
      <c r="H2477" t="s">
        <v>5379</v>
      </c>
      <c r="I2477" t="s">
        <v>57</v>
      </c>
      <c r="J2477" t="s">
        <v>5380</v>
      </c>
      <c r="K2477">
        <v>1005</v>
      </c>
      <c r="L2477">
        <v>1005</v>
      </c>
      <c r="M2477">
        <v>0</v>
      </c>
      <c r="N2477">
        <v>1005</v>
      </c>
      <c r="O2477">
        <v>0</v>
      </c>
      <c r="P2477">
        <v>398.49400000000003</v>
      </c>
      <c r="Q2477">
        <v>412.93599999999998</v>
      </c>
      <c r="R2477">
        <v>40000</v>
      </c>
      <c r="S2477">
        <v>577680</v>
      </c>
      <c r="T2477">
        <v>285000</v>
      </c>
      <c r="U2477">
        <v>0</v>
      </c>
      <c r="V2477">
        <v>862680</v>
      </c>
      <c r="W2477">
        <v>0</v>
      </c>
      <c r="X2477">
        <v>780235.45600000001</v>
      </c>
      <c r="Y2477">
        <v>780235.45600000001</v>
      </c>
      <c r="Z2477">
        <v>9.56</v>
      </c>
      <c r="AA2477">
        <v>4579982.71</v>
      </c>
      <c r="AB2477">
        <v>8378574.6720000003</v>
      </c>
      <c r="AC2477">
        <v>0.90439999999999998</v>
      </c>
      <c r="AD2477">
        <v>1.8293999999999999</v>
      </c>
      <c r="AE2477">
        <v>17.489999999999998</v>
      </c>
      <c r="AH2477">
        <v>0</v>
      </c>
      <c r="AI2477">
        <v>0</v>
      </c>
      <c r="AJ2477">
        <v>0</v>
      </c>
      <c r="AK2477">
        <v>7909</v>
      </c>
      <c r="AL2477">
        <v>0</v>
      </c>
    </row>
    <row r="2478" spans="1:38" hidden="1" x14ac:dyDescent="0.25">
      <c r="A2478">
        <v>9321</v>
      </c>
      <c r="B2478" t="s">
        <v>94</v>
      </c>
      <c r="C2478" t="s">
        <v>95</v>
      </c>
      <c r="D2478" t="s">
        <v>3165</v>
      </c>
      <c r="E2478" t="s">
        <v>4260</v>
      </c>
      <c r="F2478" t="s">
        <v>3165</v>
      </c>
      <c r="H2478" t="s">
        <v>5381</v>
      </c>
      <c r="I2478" t="s">
        <v>57</v>
      </c>
      <c r="J2478" t="s">
        <v>5382</v>
      </c>
      <c r="K2478">
        <v>488</v>
      </c>
      <c r="L2478">
        <v>488</v>
      </c>
      <c r="M2478">
        <v>0</v>
      </c>
      <c r="N2478">
        <v>465</v>
      </c>
      <c r="O2478">
        <v>0</v>
      </c>
      <c r="P2478">
        <v>718.99400000000003</v>
      </c>
      <c r="Q2478">
        <v>758.69899999999996</v>
      </c>
      <c r="R2478">
        <v>20000</v>
      </c>
      <c r="S2478">
        <v>794100</v>
      </c>
      <c r="T2478">
        <v>42000</v>
      </c>
      <c r="U2478">
        <v>0</v>
      </c>
      <c r="V2478">
        <v>836100</v>
      </c>
      <c r="W2478">
        <v>617</v>
      </c>
      <c r="X2478">
        <v>756056.75800000003</v>
      </c>
      <c r="Y2478">
        <v>756673.75800000003</v>
      </c>
      <c r="Z2478">
        <v>9.5</v>
      </c>
      <c r="AA2478">
        <v>4445695.95</v>
      </c>
      <c r="AB2478">
        <v>8883985.0010000002</v>
      </c>
      <c r="AC2478">
        <v>0.90500000000000003</v>
      </c>
      <c r="AD2478">
        <v>1.9983</v>
      </c>
      <c r="AE2478">
        <v>18.98</v>
      </c>
      <c r="AH2478">
        <v>0</v>
      </c>
      <c r="AI2478">
        <v>0</v>
      </c>
      <c r="AJ2478">
        <v>0</v>
      </c>
      <c r="AK2478">
        <v>4290</v>
      </c>
      <c r="AL2478">
        <v>0</v>
      </c>
    </row>
    <row r="2479" spans="1:38" hidden="1" x14ac:dyDescent="0.25">
      <c r="A2479">
        <v>9323</v>
      </c>
      <c r="B2479" t="s">
        <v>94</v>
      </c>
      <c r="C2479" t="s">
        <v>207</v>
      </c>
      <c r="D2479" t="s">
        <v>1490</v>
      </c>
      <c r="E2479" t="s">
        <v>1491</v>
      </c>
      <c r="F2479" t="s">
        <v>1490</v>
      </c>
      <c r="H2479" t="s">
        <v>5383</v>
      </c>
      <c r="I2479" t="s">
        <v>43</v>
      </c>
      <c r="J2479" t="s">
        <v>5384</v>
      </c>
      <c r="K2479">
        <v>2603</v>
      </c>
      <c r="L2479">
        <v>2603</v>
      </c>
      <c r="M2479">
        <v>0</v>
      </c>
      <c r="N2479">
        <v>2</v>
      </c>
      <c r="O2479">
        <v>0</v>
      </c>
      <c r="P2479">
        <v>988.51099999999997</v>
      </c>
      <c r="Q2479">
        <v>1009.476</v>
      </c>
      <c r="R2479">
        <v>20000</v>
      </c>
      <c r="S2479">
        <v>419300</v>
      </c>
      <c r="T2479">
        <v>0</v>
      </c>
      <c r="U2479">
        <v>0</v>
      </c>
      <c r="V2479">
        <v>419300</v>
      </c>
      <c r="W2479">
        <v>368110.5</v>
      </c>
      <c r="X2479">
        <v>3284.1030000000001</v>
      </c>
      <c r="Y2479">
        <v>371394.603</v>
      </c>
      <c r="Z2479">
        <v>11.43</v>
      </c>
      <c r="AA2479">
        <v>3266546.41</v>
      </c>
      <c r="AB2479">
        <v>2535379.91</v>
      </c>
      <c r="AC2479">
        <v>0.88570000000000004</v>
      </c>
      <c r="AD2479">
        <v>0.7762</v>
      </c>
      <c r="AE2479">
        <v>8.8699999999999992</v>
      </c>
      <c r="AH2479">
        <v>0</v>
      </c>
      <c r="AI2479">
        <v>0</v>
      </c>
      <c r="AJ2479">
        <v>0</v>
      </c>
      <c r="AK2479">
        <v>17.5</v>
      </c>
      <c r="AL2479">
        <v>0</v>
      </c>
    </row>
    <row r="2480" spans="1:38" hidden="1" x14ac:dyDescent="0.25">
      <c r="A2480">
        <v>9324</v>
      </c>
      <c r="B2480" t="s">
        <v>94</v>
      </c>
      <c r="C2480" t="s">
        <v>207</v>
      </c>
      <c r="D2480" t="s">
        <v>1490</v>
      </c>
      <c r="E2480" t="s">
        <v>5336</v>
      </c>
      <c r="F2480" t="s">
        <v>1490</v>
      </c>
      <c r="H2480" t="s">
        <v>5385</v>
      </c>
      <c r="I2480" t="s">
        <v>57</v>
      </c>
      <c r="J2480" t="s">
        <v>5386</v>
      </c>
      <c r="K2480">
        <v>214</v>
      </c>
      <c r="L2480">
        <v>214</v>
      </c>
      <c r="M2480">
        <v>0</v>
      </c>
      <c r="N2480">
        <v>214</v>
      </c>
      <c r="O2480">
        <v>0</v>
      </c>
      <c r="P2480">
        <v>588.41700000000003</v>
      </c>
      <c r="Q2480">
        <v>605.45699999999999</v>
      </c>
      <c r="R2480">
        <v>20000</v>
      </c>
      <c r="S2480">
        <v>340800</v>
      </c>
      <c r="T2480">
        <v>0</v>
      </c>
      <c r="U2480">
        <v>42000</v>
      </c>
      <c r="V2480">
        <v>298800</v>
      </c>
      <c r="W2480">
        <v>0</v>
      </c>
      <c r="X2480">
        <v>270413.94500000001</v>
      </c>
      <c r="Y2480">
        <v>270413.94500000001</v>
      </c>
      <c r="Z2480">
        <v>9.5</v>
      </c>
      <c r="AA2480">
        <v>1587330.13</v>
      </c>
      <c r="AB2480">
        <v>1587330.13</v>
      </c>
      <c r="AC2480">
        <v>0.90500000000000003</v>
      </c>
      <c r="AD2480">
        <v>1</v>
      </c>
      <c r="AE2480">
        <v>9.5</v>
      </c>
      <c r="AH2480">
        <v>0</v>
      </c>
      <c r="AI2480">
        <v>0</v>
      </c>
      <c r="AJ2480">
        <v>0</v>
      </c>
      <c r="AK2480">
        <v>1436.5</v>
      </c>
      <c r="AL2480">
        <v>0</v>
      </c>
    </row>
    <row r="2481" spans="1:38" hidden="1" x14ac:dyDescent="0.25">
      <c r="A2481">
        <v>9325</v>
      </c>
      <c r="B2481" t="s">
        <v>94</v>
      </c>
      <c r="C2481" t="s">
        <v>102</v>
      </c>
      <c r="D2481" t="s">
        <v>102</v>
      </c>
      <c r="E2481" t="s">
        <v>1221</v>
      </c>
      <c r="F2481" t="s">
        <v>102</v>
      </c>
      <c r="H2481" t="s">
        <v>5387</v>
      </c>
      <c r="I2481" t="s">
        <v>57</v>
      </c>
      <c r="J2481" t="s">
        <v>5388</v>
      </c>
      <c r="K2481">
        <v>367</v>
      </c>
      <c r="L2481">
        <v>367</v>
      </c>
      <c r="M2481">
        <v>0</v>
      </c>
      <c r="N2481">
        <v>352</v>
      </c>
      <c r="O2481">
        <v>0</v>
      </c>
      <c r="P2481">
        <v>316.30900000000003</v>
      </c>
      <c r="Q2481">
        <v>325.99099999999999</v>
      </c>
      <c r="R2481">
        <v>40000</v>
      </c>
      <c r="S2481">
        <v>387280</v>
      </c>
      <c r="T2481">
        <v>0</v>
      </c>
      <c r="U2481">
        <v>0</v>
      </c>
      <c r="V2481">
        <v>387280</v>
      </c>
      <c r="W2481">
        <v>1106</v>
      </c>
      <c r="X2481">
        <v>349383.353</v>
      </c>
      <c r="Y2481">
        <v>350489.353</v>
      </c>
      <c r="Z2481">
        <v>9.5</v>
      </c>
      <c r="AA2481">
        <v>2072507.2</v>
      </c>
      <c r="AB2481">
        <v>2066928.2</v>
      </c>
      <c r="AC2481">
        <v>0.90500000000000003</v>
      </c>
      <c r="AD2481">
        <v>0.99729999999999996</v>
      </c>
      <c r="AE2481">
        <v>9.4700000000000006</v>
      </c>
      <c r="AH2481">
        <v>0</v>
      </c>
      <c r="AI2481">
        <v>0</v>
      </c>
      <c r="AJ2481">
        <v>0</v>
      </c>
      <c r="AK2481">
        <v>2547.5100000000002</v>
      </c>
      <c r="AL2481">
        <v>0</v>
      </c>
    </row>
    <row r="2482" spans="1:38" hidden="1" x14ac:dyDescent="0.25">
      <c r="A2482">
        <v>9326</v>
      </c>
      <c r="B2482" t="s">
        <v>94</v>
      </c>
      <c r="C2482" t="s">
        <v>95</v>
      </c>
      <c r="D2482" t="s">
        <v>238</v>
      </c>
      <c r="E2482" t="s">
        <v>1376</v>
      </c>
      <c r="F2482" t="s">
        <v>238</v>
      </c>
      <c r="H2482" t="s">
        <v>5389</v>
      </c>
      <c r="I2482" t="s">
        <v>43</v>
      </c>
      <c r="J2482" t="s">
        <v>5390</v>
      </c>
      <c r="K2482">
        <v>486</v>
      </c>
      <c r="L2482">
        <v>486</v>
      </c>
      <c r="M2482">
        <v>0</v>
      </c>
      <c r="N2482">
        <v>0</v>
      </c>
      <c r="O2482">
        <v>0</v>
      </c>
      <c r="P2482">
        <v>1354.239</v>
      </c>
      <c r="Q2482">
        <v>1388.6690000000001</v>
      </c>
      <c r="R2482">
        <v>10000</v>
      </c>
      <c r="S2482">
        <v>344300</v>
      </c>
      <c r="T2482">
        <v>0</v>
      </c>
      <c r="U2482">
        <v>40000</v>
      </c>
      <c r="V2482">
        <v>304300</v>
      </c>
      <c r="W2482">
        <v>273987</v>
      </c>
      <c r="X2482">
        <v>0</v>
      </c>
      <c r="Y2482">
        <v>273987</v>
      </c>
      <c r="Z2482">
        <v>9.9600000000000009</v>
      </c>
      <c r="AA2482">
        <v>2408890.2200000002</v>
      </c>
      <c r="AB2482">
        <v>183627.22</v>
      </c>
      <c r="AC2482">
        <v>0.90039999999999998</v>
      </c>
      <c r="AD2482">
        <v>7.6200000000000004E-2</v>
      </c>
      <c r="AE2482">
        <v>0.76</v>
      </c>
      <c r="AH2482">
        <v>0</v>
      </c>
      <c r="AI2482">
        <v>0</v>
      </c>
      <c r="AJ2482">
        <v>0</v>
      </c>
      <c r="AK2482">
        <v>0</v>
      </c>
      <c r="AL2482">
        <v>0</v>
      </c>
    </row>
    <row r="2483" spans="1:38" hidden="1" x14ac:dyDescent="0.25">
      <c r="A2483">
        <v>9327</v>
      </c>
      <c r="B2483" t="s">
        <v>94</v>
      </c>
      <c r="C2483" t="s">
        <v>207</v>
      </c>
      <c r="D2483" t="s">
        <v>1490</v>
      </c>
      <c r="E2483" t="s">
        <v>1491</v>
      </c>
      <c r="F2483" t="s">
        <v>1490</v>
      </c>
      <c r="H2483" t="s">
        <v>5391</v>
      </c>
      <c r="I2483" t="s">
        <v>57</v>
      </c>
      <c r="J2483" t="s">
        <v>5392</v>
      </c>
      <c r="K2483">
        <v>227</v>
      </c>
      <c r="L2483">
        <v>227</v>
      </c>
      <c r="M2483">
        <v>0</v>
      </c>
      <c r="N2483">
        <v>227</v>
      </c>
      <c r="O2483">
        <v>0</v>
      </c>
      <c r="P2483">
        <v>467.39600000000002</v>
      </c>
      <c r="Q2483">
        <v>483.07600000000002</v>
      </c>
      <c r="R2483">
        <v>20000</v>
      </c>
      <c r="S2483">
        <v>313600</v>
      </c>
      <c r="T2483">
        <v>120000</v>
      </c>
      <c r="U2483">
        <v>0</v>
      </c>
      <c r="V2483">
        <v>433600</v>
      </c>
      <c r="W2483">
        <v>0</v>
      </c>
      <c r="X2483">
        <v>392407.34299999999</v>
      </c>
      <c r="Y2483">
        <v>392407.34299999999</v>
      </c>
      <c r="Z2483">
        <v>9.5</v>
      </c>
      <c r="AA2483">
        <v>2303430.23</v>
      </c>
      <c r="AB2483">
        <v>2303430.23</v>
      </c>
      <c r="AC2483">
        <v>0.90500000000000003</v>
      </c>
      <c r="AD2483">
        <v>1</v>
      </c>
      <c r="AE2483">
        <v>9.5</v>
      </c>
      <c r="AH2483">
        <v>0</v>
      </c>
      <c r="AI2483">
        <v>0</v>
      </c>
      <c r="AJ2483">
        <v>0</v>
      </c>
      <c r="AK2483">
        <v>2060</v>
      </c>
      <c r="AL2483">
        <v>0</v>
      </c>
    </row>
    <row r="2484" spans="1:38" hidden="1" x14ac:dyDescent="0.25">
      <c r="A2484">
        <v>9328</v>
      </c>
      <c r="B2484" t="s">
        <v>94</v>
      </c>
      <c r="C2484" t="s">
        <v>207</v>
      </c>
      <c r="D2484" t="s">
        <v>5329</v>
      </c>
      <c r="E2484" t="s">
        <v>5333</v>
      </c>
      <c r="F2484" t="s">
        <v>5329</v>
      </c>
      <c r="H2484" t="s">
        <v>5393</v>
      </c>
      <c r="I2484" t="s">
        <v>57</v>
      </c>
      <c r="J2484" t="s">
        <v>5394</v>
      </c>
      <c r="K2484">
        <v>237</v>
      </c>
      <c r="L2484">
        <v>237</v>
      </c>
      <c r="M2484">
        <v>0</v>
      </c>
      <c r="N2484">
        <v>236</v>
      </c>
      <c r="O2484">
        <v>0</v>
      </c>
      <c r="P2484">
        <v>579.29200000000003</v>
      </c>
      <c r="Q2484">
        <v>601.52700000000004</v>
      </c>
      <c r="R2484">
        <v>20000</v>
      </c>
      <c r="S2484">
        <v>444700</v>
      </c>
      <c r="T2484">
        <v>0</v>
      </c>
      <c r="U2484">
        <v>110000</v>
      </c>
      <c r="V2484">
        <v>334700</v>
      </c>
      <c r="W2484">
        <v>0</v>
      </c>
      <c r="X2484">
        <v>302904.09600000002</v>
      </c>
      <c r="Y2484">
        <v>302904.09600000002</v>
      </c>
      <c r="Z2484">
        <v>9.5</v>
      </c>
      <c r="AA2484">
        <v>1778046.79</v>
      </c>
      <c r="AB2484">
        <v>2527430.1839999999</v>
      </c>
      <c r="AC2484">
        <v>0.90500000000000003</v>
      </c>
      <c r="AD2484">
        <v>1.4215</v>
      </c>
      <c r="AE2484">
        <v>13.5</v>
      </c>
      <c r="AH2484">
        <v>0</v>
      </c>
      <c r="AI2484">
        <v>0</v>
      </c>
      <c r="AJ2484">
        <v>0</v>
      </c>
      <c r="AK2484">
        <v>1598</v>
      </c>
      <c r="AL2484">
        <v>0</v>
      </c>
    </row>
    <row r="2485" spans="1:38" hidden="1" x14ac:dyDescent="0.25">
      <c r="A2485">
        <v>9329</v>
      </c>
      <c r="B2485" t="s">
        <v>94</v>
      </c>
      <c r="C2485" t="s">
        <v>207</v>
      </c>
      <c r="D2485" t="s">
        <v>1490</v>
      </c>
      <c r="E2485" t="s">
        <v>5336</v>
      </c>
      <c r="F2485" t="s">
        <v>1490</v>
      </c>
      <c r="H2485" t="s">
        <v>5395</v>
      </c>
      <c r="I2485" t="s">
        <v>57</v>
      </c>
      <c r="J2485" t="s">
        <v>5396</v>
      </c>
      <c r="K2485">
        <v>191</v>
      </c>
      <c r="L2485">
        <v>191</v>
      </c>
      <c r="M2485">
        <v>0</v>
      </c>
      <c r="N2485">
        <v>191</v>
      </c>
      <c r="O2485">
        <v>0</v>
      </c>
      <c r="P2485">
        <v>123.059</v>
      </c>
      <c r="Q2485">
        <v>144.928</v>
      </c>
      <c r="R2485">
        <v>20000</v>
      </c>
      <c r="S2485">
        <v>437380</v>
      </c>
      <c r="T2485">
        <v>0</v>
      </c>
      <c r="U2485">
        <v>210000</v>
      </c>
      <c r="V2485">
        <v>227380</v>
      </c>
      <c r="W2485">
        <v>0</v>
      </c>
      <c r="X2485">
        <v>205779.204</v>
      </c>
      <c r="Y2485">
        <v>205779.204</v>
      </c>
      <c r="Z2485">
        <v>9.5</v>
      </c>
      <c r="AA2485">
        <v>1207923.8799999999</v>
      </c>
      <c r="AB2485">
        <v>1207923.8799999999</v>
      </c>
      <c r="AC2485">
        <v>0.90500000000000003</v>
      </c>
      <c r="AD2485">
        <v>1</v>
      </c>
      <c r="AE2485">
        <v>9.5</v>
      </c>
      <c r="AH2485">
        <v>0</v>
      </c>
      <c r="AI2485">
        <v>0</v>
      </c>
      <c r="AJ2485">
        <v>0</v>
      </c>
      <c r="AK2485">
        <v>1100.5</v>
      </c>
      <c r="AL2485">
        <v>0</v>
      </c>
    </row>
    <row r="2486" spans="1:38" hidden="1" x14ac:dyDescent="0.25">
      <c r="A2486">
        <v>9330</v>
      </c>
      <c r="B2486" t="s">
        <v>94</v>
      </c>
      <c r="C2486" t="s">
        <v>207</v>
      </c>
      <c r="D2486" t="s">
        <v>5329</v>
      </c>
      <c r="E2486" t="s">
        <v>5330</v>
      </c>
      <c r="F2486" t="s">
        <v>5329</v>
      </c>
      <c r="H2486" t="s">
        <v>5397</v>
      </c>
      <c r="I2486" t="s">
        <v>57</v>
      </c>
      <c r="J2486" t="s">
        <v>5398</v>
      </c>
      <c r="K2486">
        <v>622</v>
      </c>
      <c r="L2486">
        <v>622</v>
      </c>
      <c r="M2486">
        <v>0</v>
      </c>
      <c r="N2486">
        <v>621</v>
      </c>
      <c r="O2486">
        <v>0</v>
      </c>
      <c r="P2486">
        <v>360.30500000000001</v>
      </c>
      <c r="Q2486">
        <v>370.76</v>
      </c>
      <c r="R2486">
        <v>40000</v>
      </c>
      <c r="S2486">
        <v>418200</v>
      </c>
      <c r="T2486">
        <v>200000</v>
      </c>
      <c r="U2486">
        <v>0</v>
      </c>
      <c r="V2486">
        <v>618200</v>
      </c>
      <c r="W2486">
        <v>5</v>
      </c>
      <c r="X2486">
        <v>559464.25600000005</v>
      </c>
      <c r="Y2486">
        <v>559469.25600000005</v>
      </c>
      <c r="Z2486">
        <v>9.5</v>
      </c>
      <c r="AA2486">
        <v>3285576.48</v>
      </c>
      <c r="AB2486">
        <v>6025529.1359999999</v>
      </c>
      <c r="AC2486">
        <v>0.90500000000000003</v>
      </c>
      <c r="AD2486">
        <v>1.8339000000000001</v>
      </c>
      <c r="AE2486">
        <v>17.420000000000002</v>
      </c>
      <c r="AH2486">
        <v>0</v>
      </c>
      <c r="AI2486">
        <v>0</v>
      </c>
      <c r="AJ2486">
        <v>0</v>
      </c>
      <c r="AK2486">
        <v>4786</v>
      </c>
      <c r="AL2486">
        <v>0</v>
      </c>
    </row>
    <row r="2487" spans="1:38" hidden="1" x14ac:dyDescent="0.25">
      <c r="A2487">
        <v>9331</v>
      </c>
      <c r="B2487" t="s">
        <v>94</v>
      </c>
      <c r="C2487" t="s">
        <v>207</v>
      </c>
      <c r="D2487" t="s">
        <v>1490</v>
      </c>
      <c r="E2487" t="s">
        <v>5336</v>
      </c>
      <c r="F2487" t="s">
        <v>1490</v>
      </c>
      <c r="H2487" t="s">
        <v>5399</v>
      </c>
      <c r="I2487" t="s">
        <v>43</v>
      </c>
      <c r="J2487" t="s">
        <v>5400</v>
      </c>
      <c r="K2487">
        <v>1938</v>
      </c>
      <c r="L2487">
        <v>1938</v>
      </c>
      <c r="M2487">
        <v>0</v>
      </c>
      <c r="N2487">
        <v>0</v>
      </c>
      <c r="O2487">
        <v>0</v>
      </c>
      <c r="P2487">
        <v>601.85</v>
      </c>
      <c r="Q2487">
        <v>626.29399999999998</v>
      </c>
      <c r="R2487">
        <v>10000</v>
      </c>
      <c r="S2487">
        <v>244440</v>
      </c>
      <c r="T2487">
        <v>0</v>
      </c>
      <c r="U2487">
        <v>15000</v>
      </c>
      <c r="V2487">
        <v>229440</v>
      </c>
      <c r="W2487">
        <v>197914.35</v>
      </c>
      <c r="X2487">
        <v>0</v>
      </c>
      <c r="Y2487">
        <v>197914.35</v>
      </c>
      <c r="Z2487">
        <v>13.74</v>
      </c>
      <c r="AA2487">
        <v>2755847.27</v>
      </c>
      <c r="AB2487">
        <v>1061848.52</v>
      </c>
      <c r="AC2487">
        <v>0.86260000000000003</v>
      </c>
      <c r="AD2487">
        <v>0.38529999999999998</v>
      </c>
      <c r="AE2487">
        <v>5.29</v>
      </c>
      <c r="AH2487">
        <v>0</v>
      </c>
      <c r="AI2487">
        <v>0</v>
      </c>
      <c r="AJ2487">
        <v>0</v>
      </c>
      <c r="AK2487">
        <v>0</v>
      </c>
      <c r="AL2487">
        <v>0</v>
      </c>
    </row>
    <row r="2488" spans="1:38" hidden="1" x14ac:dyDescent="0.25">
      <c r="A2488">
        <v>9332</v>
      </c>
      <c r="B2488" t="s">
        <v>94</v>
      </c>
      <c r="C2488" t="s">
        <v>207</v>
      </c>
      <c r="D2488" t="s">
        <v>5329</v>
      </c>
      <c r="E2488" t="s">
        <v>5330</v>
      </c>
      <c r="F2488" t="s">
        <v>5329</v>
      </c>
      <c r="H2488" t="s">
        <v>5401</v>
      </c>
      <c r="I2488" t="s">
        <v>57</v>
      </c>
      <c r="J2488" t="s">
        <v>5402</v>
      </c>
      <c r="K2488">
        <v>464</v>
      </c>
      <c r="L2488">
        <v>464</v>
      </c>
      <c r="M2488">
        <v>0</v>
      </c>
      <c r="N2488">
        <v>462</v>
      </c>
      <c r="O2488">
        <v>0</v>
      </c>
      <c r="P2488">
        <v>613.721</v>
      </c>
      <c r="Q2488">
        <v>634.52099999999996</v>
      </c>
      <c r="R2488">
        <v>20000</v>
      </c>
      <c r="S2488">
        <v>416000</v>
      </c>
      <c r="T2488">
        <v>0</v>
      </c>
      <c r="U2488">
        <v>0</v>
      </c>
      <c r="V2488">
        <v>416000</v>
      </c>
      <c r="W2488">
        <v>94</v>
      </c>
      <c r="X2488">
        <v>376386.114</v>
      </c>
      <c r="Y2488">
        <v>376480.114</v>
      </c>
      <c r="Z2488">
        <v>9.5</v>
      </c>
      <c r="AA2488">
        <v>2212068</v>
      </c>
      <c r="AB2488">
        <v>4413436.8480000002</v>
      </c>
      <c r="AC2488">
        <v>0.90500000000000003</v>
      </c>
      <c r="AD2488">
        <v>1.9952000000000001</v>
      </c>
      <c r="AE2488">
        <v>18.95</v>
      </c>
      <c r="AH2488">
        <v>0</v>
      </c>
      <c r="AI2488">
        <v>0</v>
      </c>
      <c r="AJ2488">
        <v>0</v>
      </c>
      <c r="AK2488">
        <v>2970.5</v>
      </c>
      <c r="AL2488">
        <v>0</v>
      </c>
    </row>
    <row r="2489" spans="1:38" hidden="1" x14ac:dyDescent="0.25">
      <c r="A2489">
        <v>9334</v>
      </c>
      <c r="B2489" t="s">
        <v>94</v>
      </c>
      <c r="C2489" t="s">
        <v>207</v>
      </c>
      <c r="D2489" t="s">
        <v>1490</v>
      </c>
      <c r="E2489" t="s">
        <v>5336</v>
      </c>
      <c r="F2489" t="s">
        <v>1490</v>
      </c>
      <c r="H2489" t="s">
        <v>5403</v>
      </c>
      <c r="I2489" t="s">
        <v>57</v>
      </c>
      <c r="J2489" t="s">
        <v>5404</v>
      </c>
      <c r="K2489">
        <v>349</v>
      </c>
      <c r="L2489">
        <v>349</v>
      </c>
      <c r="M2489">
        <v>0</v>
      </c>
      <c r="N2489">
        <v>349</v>
      </c>
      <c r="O2489">
        <v>0</v>
      </c>
      <c r="P2489">
        <v>844.96199999999999</v>
      </c>
      <c r="Q2489">
        <v>863.2</v>
      </c>
      <c r="R2489">
        <v>20000</v>
      </c>
      <c r="S2489">
        <v>364760</v>
      </c>
      <c r="T2489">
        <v>110000</v>
      </c>
      <c r="U2489">
        <v>0</v>
      </c>
      <c r="V2489">
        <v>474760</v>
      </c>
      <c r="W2489">
        <v>0</v>
      </c>
      <c r="X2489">
        <v>429658.848</v>
      </c>
      <c r="Y2489">
        <v>429658.848</v>
      </c>
      <c r="Z2489">
        <v>9.5</v>
      </c>
      <c r="AA2489">
        <v>2522097.39</v>
      </c>
      <c r="AB2489">
        <v>2522097.39</v>
      </c>
      <c r="AC2489">
        <v>0.90500000000000003</v>
      </c>
      <c r="AD2489">
        <v>1</v>
      </c>
      <c r="AE2489">
        <v>9.5</v>
      </c>
      <c r="AH2489">
        <v>0</v>
      </c>
      <c r="AI2489">
        <v>0</v>
      </c>
      <c r="AJ2489">
        <v>0</v>
      </c>
      <c r="AK2489">
        <v>2424</v>
      </c>
      <c r="AL2489">
        <v>0</v>
      </c>
    </row>
    <row r="2490" spans="1:38" hidden="1" x14ac:dyDescent="0.25">
      <c r="A2490">
        <v>9341</v>
      </c>
      <c r="B2490" t="s">
        <v>94</v>
      </c>
      <c r="C2490" t="s">
        <v>95</v>
      </c>
      <c r="D2490" t="s">
        <v>238</v>
      </c>
      <c r="E2490" t="s">
        <v>1057</v>
      </c>
      <c r="F2490" t="s">
        <v>238</v>
      </c>
      <c r="H2490" t="s">
        <v>5405</v>
      </c>
      <c r="I2490" t="s">
        <v>43</v>
      </c>
      <c r="J2490" t="s">
        <v>5406</v>
      </c>
      <c r="K2490">
        <v>1375</v>
      </c>
      <c r="L2490">
        <v>1375</v>
      </c>
      <c r="M2490">
        <v>0</v>
      </c>
      <c r="N2490">
        <v>0</v>
      </c>
      <c r="O2490">
        <v>0</v>
      </c>
      <c r="P2490">
        <v>858.58799999999997</v>
      </c>
      <c r="Q2490">
        <v>882.5</v>
      </c>
      <c r="R2490">
        <v>10000</v>
      </c>
      <c r="S2490">
        <v>239120</v>
      </c>
      <c r="T2490">
        <v>0</v>
      </c>
      <c r="U2490">
        <v>80000</v>
      </c>
      <c r="V2490">
        <v>159120</v>
      </c>
      <c r="W2490">
        <v>137917</v>
      </c>
      <c r="X2490">
        <v>0</v>
      </c>
      <c r="Y2490">
        <v>137917</v>
      </c>
      <c r="Z2490">
        <v>13.33</v>
      </c>
      <c r="AA2490">
        <v>1493782.35</v>
      </c>
      <c r="AB2490">
        <v>1044189.89</v>
      </c>
      <c r="AC2490">
        <v>0.86670000000000003</v>
      </c>
      <c r="AD2490">
        <v>0.69899999999999995</v>
      </c>
      <c r="AE2490">
        <v>9.32</v>
      </c>
      <c r="AH2490">
        <v>0</v>
      </c>
      <c r="AI2490">
        <v>0</v>
      </c>
      <c r="AJ2490">
        <v>0</v>
      </c>
      <c r="AK2490">
        <v>0</v>
      </c>
      <c r="AL2490">
        <v>0</v>
      </c>
    </row>
    <row r="2491" spans="1:38" hidden="1" x14ac:dyDescent="0.25">
      <c r="A2491">
        <v>9343</v>
      </c>
      <c r="B2491" t="s">
        <v>94</v>
      </c>
      <c r="C2491" t="s">
        <v>207</v>
      </c>
      <c r="D2491" t="s">
        <v>5329</v>
      </c>
      <c r="E2491" t="s">
        <v>5333</v>
      </c>
      <c r="F2491" t="s">
        <v>5329</v>
      </c>
      <c r="H2491" t="s">
        <v>5407</v>
      </c>
      <c r="I2491" t="s">
        <v>57</v>
      </c>
      <c r="J2491" t="s">
        <v>5408</v>
      </c>
      <c r="K2491">
        <v>525</v>
      </c>
      <c r="L2491">
        <v>525</v>
      </c>
      <c r="M2491">
        <v>0</v>
      </c>
      <c r="N2491">
        <v>510</v>
      </c>
      <c r="O2491">
        <v>0</v>
      </c>
      <c r="P2491">
        <v>418.27499999999998</v>
      </c>
      <c r="Q2491">
        <v>437.92099999999999</v>
      </c>
      <c r="R2491">
        <v>20000</v>
      </c>
      <c r="S2491">
        <v>392920</v>
      </c>
      <c r="T2491">
        <v>200000</v>
      </c>
      <c r="U2491">
        <v>0</v>
      </c>
      <c r="V2491">
        <v>592920</v>
      </c>
      <c r="W2491">
        <v>686</v>
      </c>
      <c r="X2491">
        <v>535907.92500000005</v>
      </c>
      <c r="Y2491">
        <v>536593.92500000005</v>
      </c>
      <c r="Z2491">
        <v>9.5</v>
      </c>
      <c r="AA2491">
        <v>3152627.45</v>
      </c>
      <c r="AB2491">
        <v>3306102.79</v>
      </c>
      <c r="AC2491">
        <v>0.90500000000000003</v>
      </c>
      <c r="AD2491">
        <v>1.0487</v>
      </c>
      <c r="AE2491">
        <v>9.9600000000000009</v>
      </c>
      <c r="AH2491">
        <v>0</v>
      </c>
      <c r="AI2491">
        <v>0</v>
      </c>
      <c r="AJ2491">
        <v>0</v>
      </c>
      <c r="AK2491">
        <v>4149.5</v>
      </c>
      <c r="AL2491">
        <v>0</v>
      </c>
    </row>
    <row r="2492" spans="1:38" hidden="1" x14ac:dyDescent="0.25">
      <c r="A2492">
        <v>9344</v>
      </c>
      <c r="B2492" t="s">
        <v>94</v>
      </c>
      <c r="C2492" t="s">
        <v>207</v>
      </c>
      <c r="D2492" t="s">
        <v>5329</v>
      </c>
      <c r="E2492" t="s">
        <v>5330</v>
      </c>
      <c r="F2492" t="s">
        <v>5329</v>
      </c>
      <c r="H2492" t="s">
        <v>5409</v>
      </c>
      <c r="I2492" t="s">
        <v>43</v>
      </c>
      <c r="J2492" t="s">
        <v>5410</v>
      </c>
      <c r="K2492">
        <v>1003</v>
      </c>
      <c r="L2492">
        <v>1003</v>
      </c>
      <c r="M2492">
        <v>0</v>
      </c>
      <c r="N2492">
        <v>3</v>
      </c>
      <c r="O2492">
        <v>0</v>
      </c>
      <c r="P2492">
        <v>159.84700000000001</v>
      </c>
      <c r="Q2492">
        <v>162.71899999999999</v>
      </c>
      <c r="R2492">
        <v>20000</v>
      </c>
      <c r="S2492">
        <v>57440</v>
      </c>
      <c r="T2492">
        <v>30000</v>
      </c>
      <c r="U2492">
        <v>0</v>
      </c>
      <c r="V2492">
        <v>87440</v>
      </c>
      <c r="W2492">
        <v>75074.8</v>
      </c>
      <c r="X2492">
        <v>2453.8200000000002</v>
      </c>
      <c r="Y2492">
        <v>77528.62</v>
      </c>
      <c r="Z2492">
        <v>11.34</v>
      </c>
      <c r="AA2492">
        <v>736375.55</v>
      </c>
      <c r="AB2492">
        <v>392087.55</v>
      </c>
      <c r="AC2492">
        <v>0.88660000000000005</v>
      </c>
      <c r="AD2492">
        <v>0.53249999999999997</v>
      </c>
      <c r="AE2492">
        <v>6.04</v>
      </c>
      <c r="AH2492">
        <v>0</v>
      </c>
      <c r="AI2492">
        <v>0</v>
      </c>
      <c r="AJ2492">
        <v>0</v>
      </c>
      <c r="AK2492">
        <v>15</v>
      </c>
      <c r="AL2492">
        <v>0</v>
      </c>
    </row>
    <row r="2493" spans="1:38" hidden="1" x14ac:dyDescent="0.25">
      <c r="A2493">
        <v>9345</v>
      </c>
      <c r="B2493" t="s">
        <v>94</v>
      </c>
      <c r="C2493" t="s">
        <v>207</v>
      </c>
      <c r="D2493" t="s">
        <v>5329</v>
      </c>
      <c r="E2493" t="s">
        <v>5330</v>
      </c>
      <c r="F2493" t="s">
        <v>5329</v>
      </c>
      <c r="H2493" t="s">
        <v>5411</v>
      </c>
      <c r="I2493" t="s">
        <v>43</v>
      </c>
      <c r="J2493" t="s">
        <v>5412</v>
      </c>
      <c r="K2493">
        <v>1922</v>
      </c>
      <c r="L2493">
        <v>1922</v>
      </c>
      <c r="M2493">
        <v>0</v>
      </c>
      <c r="N2493">
        <v>2</v>
      </c>
      <c r="O2493">
        <v>0</v>
      </c>
      <c r="P2493">
        <v>376.07499999999999</v>
      </c>
      <c r="Q2493">
        <v>382.56900000000002</v>
      </c>
      <c r="R2493">
        <v>20000</v>
      </c>
      <c r="S2493">
        <v>129880</v>
      </c>
      <c r="T2493">
        <v>0</v>
      </c>
      <c r="U2493">
        <v>5000</v>
      </c>
      <c r="V2493">
        <v>124880</v>
      </c>
      <c r="W2493">
        <v>106668</v>
      </c>
      <c r="X2493">
        <v>2535.614</v>
      </c>
      <c r="Y2493">
        <v>109203.614</v>
      </c>
      <c r="Z2493">
        <v>12.55</v>
      </c>
      <c r="AA2493">
        <v>1250484.9099999999</v>
      </c>
      <c r="AB2493">
        <v>1000086.62</v>
      </c>
      <c r="AC2493">
        <v>0.87450000000000006</v>
      </c>
      <c r="AD2493">
        <v>0.79979999999999996</v>
      </c>
      <c r="AE2493">
        <v>10.039999999999999</v>
      </c>
      <c r="AH2493">
        <v>0</v>
      </c>
      <c r="AI2493">
        <v>0</v>
      </c>
      <c r="AJ2493">
        <v>0</v>
      </c>
      <c r="AK2493">
        <v>15.5</v>
      </c>
      <c r="AL2493">
        <v>0</v>
      </c>
    </row>
    <row r="2494" spans="1:38" hidden="1" x14ac:dyDescent="0.25">
      <c r="A2494">
        <v>9354</v>
      </c>
      <c r="B2494" t="s">
        <v>39</v>
      </c>
      <c r="C2494" t="s">
        <v>39</v>
      </c>
      <c r="D2494" t="s">
        <v>316</v>
      </c>
      <c r="E2494" t="s">
        <v>2474</v>
      </c>
      <c r="F2494" t="s">
        <v>316</v>
      </c>
      <c r="H2494" t="s">
        <v>5413</v>
      </c>
      <c r="I2494" t="s">
        <v>43</v>
      </c>
      <c r="J2494" t="s">
        <v>5414</v>
      </c>
      <c r="K2494">
        <v>2348</v>
      </c>
      <c r="L2494">
        <v>2348</v>
      </c>
      <c r="M2494">
        <v>0</v>
      </c>
      <c r="N2494">
        <v>0</v>
      </c>
      <c r="O2494">
        <v>0</v>
      </c>
      <c r="P2494">
        <v>636</v>
      </c>
      <c r="Q2494">
        <v>646.18499999999995</v>
      </c>
      <c r="R2494">
        <v>20000</v>
      </c>
      <c r="S2494">
        <v>203700</v>
      </c>
      <c r="T2494">
        <v>85000</v>
      </c>
      <c r="U2494">
        <v>0</v>
      </c>
      <c r="V2494">
        <v>288700</v>
      </c>
      <c r="W2494">
        <v>266369.7</v>
      </c>
      <c r="X2494">
        <v>0</v>
      </c>
      <c r="Y2494">
        <v>266369.7</v>
      </c>
      <c r="Z2494">
        <v>7.73</v>
      </c>
      <c r="AA2494">
        <v>2391983</v>
      </c>
      <c r="AB2494">
        <v>1149523.57</v>
      </c>
      <c r="AC2494">
        <v>0.92269999999999996</v>
      </c>
      <c r="AD2494">
        <v>0.48060000000000003</v>
      </c>
      <c r="AE2494">
        <v>3.72</v>
      </c>
      <c r="AH2494">
        <v>0</v>
      </c>
      <c r="AI2494">
        <v>0</v>
      </c>
      <c r="AJ2494">
        <v>0</v>
      </c>
      <c r="AK2494">
        <v>0</v>
      </c>
      <c r="AL2494">
        <v>0</v>
      </c>
    </row>
    <row r="2495" spans="1:38" hidden="1" x14ac:dyDescent="0.25">
      <c r="A2495">
        <v>9355</v>
      </c>
      <c r="B2495" t="s">
        <v>39</v>
      </c>
      <c r="C2495" t="s">
        <v>39</v>
      </c>
      <c r="D2495" t="s">
        <v>5415</v>
      </c>
      <c r="E2495" t="s">
        <v>5416</v>
      </c>
      <c r="F2495" t="s">
        <v>5415</v>
      </c>
      <c r="H2495" t="s">
        <v>5417</v>
      </c>
      <c r="I2495" t="s">
        <v>57</v>
      </c>
      <c r="J2495" t="s">
        <v>5418</v>
      </c>
      <c r="K2495">
        <v>310</v>
      </c>
      <c r="L2495">
        <v>310</v>
      </c>
      <c r="M2495">
        <v>0</v>
      </c>
      <c r="N2495">
        <v>310</v>
      </c>
      <c r="O2495">
        <v>0</v>
      </c>
      <c r="P2495">
        <v>650.32100000000003</v>
      </c>
      <c r="Q2495">
        <v>673.42899999999997</v>
      </c>
      <c r="R2495">
        <v>20000</v>
      </c>
      <c r="S2495">
        <v>462160</v>
      </c>
      <c r="T2495">
        <v>0</v>
      </c>
      <c r="U2495">
        <v>0</v>
      </c>
      <c r="V2495">
        <v>462160</v>
      </c>
      <c r="W2495">
        <v>0</v>
      </c>
      <c r="X2495">
        <v>418254.51299999998</v>
      </c>
      <c r="Y2495">
        <v>418254.51299999998</v>
      </c>
      <c r="Z2495">
        <v>9.5</v>
      </c>
      <c r="AA2495">
        <v>2455153.52</v>
      </c>
      <c r="AB2495">
        <v>4910307.5120000001</v>
      </c>
      <c r="AC2495">
        <v>0.90500000000000003</v>
      </c>
      <c r="AD2495">
        <v>2</v>
      </c>
      <c r="AE2495">
        <v>19</v>
      </c>
      <c r="AH2495">
        <v>0</v>
      </c>
      <c r="AI2495">
        <v>0</v>
      </c>
      <c r="AJ2495">
        <v>0</v>
      </c>
      <c r="AK2495">
        <v>2406.5</v>
      </c>
      <c r="AL2495">
        <v>0</v>
      </c>
    </row>
    <row r="2496" spans="1:38" hidden="1" x14ac:dyDescent="0.25">
      <c r="A2496">
        <v>9356</v>
      </c>
      <c r="B2496" t="s">
        <v>39</v>
      </c>
      <c r="C2496" t="s">
        <v>39</v>
      </c>
      <c r="D2496" t="s">
        <v>5415</v>
      </c>
      <c r="E2496" t="s">
        <v>5419</v>
      </c>
      <c r="F2496" t="s">
        <v>5415</v>
      </c>
      <c r="H2496" t="s">
        <v>5420</v>
      </c>
      <c r="I2496" t="s">
        <v>57</v>
      </c>
      <c r="J2496" t="s">
        <v>5421</v>
      </c>
      <c r="K2496">
        <v>417</v>
      </c>
      <c r="L2496">
        <v>417</v>
      </c>
      <c r="M2496">
        <v>0</v>
      </c>
      <c r="N2496">
        <v>414</v>
      </c>
      <c r="O2496">
        <v>0</v>
      </c>
      <c r="P2496">
        <v>653.66999999999996</v>
      </c>
      <c r="Q2496">
        <v>676.49900000000002</v>
      </c>
      <c r="R2496">
        <v>20000</v>
      </c>
      <c r="S2496">
        <v>456580</v>
      </c>
      <c r="T2496">
        <v>0</v>
      </c>
      <c r="U2496">
        <v>0</v>
      </c>
      <c r="V2496">
        <v>456580</v>
      </c>
      <c r="W2496">
        <v>74</v>
      </c>
      <c r="X2496">
        <v>413129.74699999997</v>
      </c>
      <c r="Y2496">
        <v>413203.74699999997</v>
      </c>
      <c r="Z2496">
        <v>9.5</v>
      </c>
      <c r="AA2496">
        <v>2432866.98</v>
      </c>
      <c r="AB2496">
        <v>4850142.5939999996</v>
      </c>
      <c r="AC2496">
        <v>0.90500000000000003</v>
      </c>
      <c r="AD2496">
        <v>1.9936</v>
      </c>
      <c r="AE2496">
        <v>18.940000000000001</v>
      </c>
      <c r="AH2496">
        <v>0</v>
      </c>
      <c r="AI2496">
        <v>0</v>
      </c>
      <c r="AJ2496">
        <v>0</v>
      </c>
      <c r="AK2496">
        <v>3234.5</v>
      </c>
      <c r="AL2496">
        <v>0</v>
      </c>
    </row>
    <row r="2497" spans="1:38" hidden="1" x14ac:dyDescent="0.25">
      <c r="A2497">
        <v>9358</v>
      </c>
      <c r="B2497" t="s">
        <v>39</v>
      </c>
      <c r="C2497" t="s">
        <v>39</v>
      </c>
      <c r="D2497" t="s">
        <v>5415</v>
      </c>
      <c r="E2497" t="s">
        <v>5422</v>
      </c>
      <c r="F2497" t="s">
        <v>5415</v>
      </c>
      <c r="H2497" t="s">
        <v>5423</v>
      </c>
      <c r="I2497" t="s">
        <v>57</v>
      </c>
      <c r="J2497" t="s">
        <v>5424</v>
      </c>
      <c r="K2497">
        <v>249</v>
      </c>
      <c r="L2497">
        <v>249</v>
      </c>
      <c r="M2497">
        <v>0</v>
      </c>
      <c r="N2497">
        <v>249</v>
      </c>
      <c r="O2497">
        <v>0</v>
      </c>
      <c r="P2497">
        <v>676.23500000000001</v>
      </c>
      <c r="Q2497">
        <v>695.64700000000005</v>
      </c>
      <c r="R2497">
        <v>20000</v>
      </c>
      <c r="S2497">
        <v>388240</v>
      </c>
      <c r="T2497">
        <v>0</v>
      </c>
      <c r="U2497">
        <v>0</v>
      </c>
      <c r="V2497">
        <v>388240</v>
      </c>
      <c r="W2497">
        <v>0</v>
      </c>
      <c r="X2497">
        <v>351356.71100000001</v>
      </c>
      <c r="Y2497">
        <v>351356.71100000001</v>
      </c>
      <c r="Z2497">
        <v>9.5</v>
      </c>
      <c r="AA2497">
        <v>2062463.19</v>
      </c>
      <c r="AB2497">
        <v>4124927.1919999998</v>
      </c>
      <c r="AC2497">
        <v>0.90500000000000003</v>
      </c>
      <c r="AD2497">
        <v>2</v>
      </c>
      <c r="AE2497">
        <v>19</v>
      </c>
      <c r="AH2497">
        <v>0</v>
      </c>
      <c r="AI2497">
        <v>0</v>
      </c>
      <c r="AJ2497">
        <v>0</v>
      </c>
      <c r="AK2497">
        <v>1965.5</v>
      </c>
      <c r="AL2497">
        <v>0</v>
      </c>
    </row>
    <row r="2498" spans="1:38" hidden="1" x14ac:dyDescent="0.25">
      <c r="A2498">
        <v>9359</v>
      </c>
      <c r="B2498" t="s">
        <v>39</v>
      </c>
      <c r="C2498" t="s">
        <v>39</v>
      </c>
      <c r="D2498" t="s">
        <v>5415</v>
      </c>
      <c r="E2498" t="s">
        <v>5419</v>
      </c>
      <c r="F2498" t="s">
        <v>5415</v>
      </c>
      <c r="H2498" t="s">
        <v>5425</v>
      </c>
      <c r="I2498" t="s">
        <v>57</v>
      </c>
      <c r="J2498" t="s">
        <v>5426</v>
      </c>
      <c r="K2498">
        <v>431</v>
      </c>
      <c r="L2498">
        <v>431</v>
      </c>
      <c r="M2498">
        <v>0</v>
      </c>
      <c r="N2498">
        <v>426</v>
      </c>
      <c r="O2498">
        <v>0</v>
      </c>
      <c r="P2498">
        <v>1097.96</v>
      </c>
      <c r="Q2498">
        <v>1232.8</v>
      </c>
      <c r="R2498">
        <v>2000</v>
      </c>
      <c r="S2498">
        <v>269680</v>
      </c>
      <c r="T2498">
        <v>0</v>
      </c>
      <c r="U2498">
        <v>0</v>
      </c>
      <c r="V2498">
        <v>269680</v>
      </c>
      <c r="W2498">
        <v>90</v>
      </c>
      <c r="X2498">
        <v>243970.364</v>
      </c>
      <c r="Y2498">
        <v>244060.364</v>
      </c>
      <c r="Z2498">
        <v>9.5</v>
      </c>
      <c r="AA2498">
        <v>1434727.17</v>
      </c>
      <c r="AB2498">
        <v>2869378.0809999998</v>
      </c>
      <c r="AC2498">
        <v>0.90500000000000003</v>
      </c>
      <c r="AD2498">
        <v>1.9999</v>
      </c>
      <c r="AE2498">
        <v>19</v>
      </c>
      <c r="AH2498">
        <v>0</v>
      </c>
      <c r="AI2498">
        <v>0</v>
      </c>
      <c r="AJ2498">
        <v>0</v>
      </c>
      <c r="AK2498">
        <v>2513.5</v>
      </c>
      <c r="AL2498">
        <v>0</v>
      </c>
    </row>
    <row r="2499" spans="1:38" hidden="1" x14ac:dyDescent="0.25">
      <c r="A2499">
        <v>9360</v>
      </c>
      <c r="B2499" t="s">
        <v>39</v>
      </c>
      <c r="C2499" t="s">
        <v>39</v>
      </c>
      <c r="D2499" t="s">
        <v>5415</v>
      </c>
      <c r="E2499" t="s">
        <v>5422</v>
      </c>
      <c r="F2499" t="s">
        <v>5415</v>
      </c>
      <c r="H2499" t="s">
        <v>5427</v>
      </c>
      <c r="I2499" t="s">
        <v>57</v>
      </c>
      <c r="J2499" t="s">
        <v>5428</v>
      </c>
      <c r="K2499">
        <v>312</v>
      </c>
      <c r="L2499">
        <v>312</v>
      </c>
      <c r="M2499">
        <v>0</v>
      </c>
      <c r="N2499">
        <v>310</v>
      </c>
      <c r="O2499">
        <v>0</v>
      </c>
      <c r="P2499">
        <v>405.53300000000002</v>
      </c>
      <c r="Q2499">
        <v>418.40899999999999</v>
      </c>
      <c r="R2499">
        <v>40000</v>
      </c>
      <c r="S2499">
        <v>515040</v>
      </c>
      <c r="T2499">
        <v>20000</v>
      </c>
      <c r="U2499">
        <v>0</v>
      </c>
      <c r="V2499">
        <v>535040</v>
      </c>
      <c r="W2499">
        <v>26</v>
      </c>
      <c r="X2499">
        <v>484184.73</v>
      </c>
      <c r="Y2499">
        <v>484210.73</v>
      </c>
      <c r="Z2499">
        <v>9.5</v>
      </c>
      <c r="AA2499">
        <v>2845056.53</v>
      </c>
      <c r="AB2499">
        <v>5686456.9340000004</v>
      </c>
      <c r="AC2499">
        <v>0.90500000000000003</v>
      </c>
      <c r="AD2499">
        <v>1.9986999999999999</v>
      </c>
      <c r="AE2499">
        <v>18.989999999999998</v>
      </c>
      <c r="AH2499">
        <v>0</v>
      </c>
      <c r="AI2499">
        <v>0</v>
      </c>
      <c r="AJ2499">
        <v>0</v>
      </c>
      <c r="AK2499">
        <v>2472.5</v>
      </c>
      <c r="AL2499">
        <v>0</v>
      </c>
    </row>
    <row r="2500" spans="1:38" hidden="1" x14ac:dyDescent="0.25">
      <c r="A2500">
        <v>9363</v>
      </c>
      <c r="B2500" t="s">
        <v>39</v>
      </c>
      <c r="C2500" t="s">
        <v>39</v>
      </c>
      <c r="D2500" t="s">
        <v>5415</v>
      </c>
      <c r="E2500" t="s">
        <v>1673</v>
      </c>
      <c r="F2500" t="s">
        <v>5415</v>
      </c>
      <c r="H2500" t="s">
        <v>5429</v>
      </c>
      <c r="I2500" t="s">
        <v>43</v>
      </c>
      <c r="J2500" t="s">
        <v>5430</v>
      </c>
      <c r="K2500">
        <v>2221</v>
      </c>
      <c r="L2500">
        <v>2221</v>
      </c>
      <c r="M2500">
        <v>0</v>
      </c>
      <c r="N2500">
        <v>0</v>
      </c>
      <c r="O2500">
        <v>0</v>
      </c>
      <c r="P2500">
        <v>1088.501</v>
      </c>
      <c r="Q2500">
        <v>1110.05</v>
      </c>
      <c r="R2500">
        <v>10000</v>
      </c>
      <c r="S2500">
        <v>215490</v>
      </c>
      <c r="T2500">
        <v>0</v>
      </c>
      <c r="U2500">
        <v>31000</v>
      </c>
      <c r="V2500">
        <v>184490</v>
      </c>
      <c r="W2500">
        <v>167233.16</v>
      </c>
      <c r="X2500">
        <v>0</v>
      </c>
      <c r="Y2500">
        <v>167233.16</v>
      </c>
      <c r="Z2500">
        <v>9.35</v>
      </c>
      <c r="AA2500">
        <v>1750971.34</v>
      </c>
      <c r="AB2500">
        <v>1975184.59</v>
      </c>
      <c r="AC2500">
        <v>0.90649999999999997</v>
      </c>
      <c r="AD2500">
        <v>1.1281000000000001</v>
      </c>
      <c r="AE2500">
        <v>10.55</v>
      </c>
      <c r="AH2500">
        <v>0</v>
      </c>
      <c r="AI2500">
        <v>0</v>
      </c>
      <c r="AJ2500">
        <v>0</v>
      </c>
      <c r="AK2500">
        <v>0</v>
      </c>
      <c r="AL2500">
        <v>0</v>
      </c>
    </row>
    <row r="2501" spans="1:38" hidden="1" x14ac:dyDescent="0.25">
      <c r="A2501">
        <v>9364</v>
      </c>
      <c r="B2501" t="s">
        <v>39</v>
      </c>
      <c r="C2501" t="s">
        <v>39</v>
      </c>
      <c r="D2501" t="s">
        <v>5415</v>
      </c>
      <c r="E2501" t="s">
        <v>5419</v>
      </c>
      <c r="F2501" t="s">
        <v>5415</v>
      </c>
      <c r="H2501" t="s">
        <v>5431</v>
      </c>
      <c r="I2501" t="s">
        <v>57</v>
      </c>
      <c r="J2501" t="s">
        <v>5432</v>
      </c>
      <c r="K2501">
        <v>425</v>
      </c>
      <c r="L2501">
        <v>425</v>
      </c>
      <c r="M2501">
        <v>0</v>
      </c>
      <c r="N2501">
        <v>403</v>
      </c>
      <c r="O2501">
        <v>0</v>
      </c>
      <c r="P2501">
        <v>1148.4100000000001</v>
      </c>
      <c r="Q2501">
        <v>1342.8</v>
      </c>
      <c r="R2501">
        <v>2000</v>
      </c>
      <c r="S2501">
        <v>388780</v>
      </c>
      <c r="T2501">
        <v>0</v>
      </c>
      <c r="U2501">
        <v>0</v>
      </c>
      <c r="V2501">
        <v>388780</v>
      </c>
      <c r="W2501">
        <v>1037</v>
      </c>
      <c r="X2501">
        <v>350713.5</v>
      </c>
      <c r="Y2501">
        <v>351750.5</v>
      </c>
      <c r="Z2501">
        <v>9.52</v>
      </c>
      <c r="AA2501">
        <v>2072165.92</v>
      </c>
      <c r="AB2501">
        <v>4138285.32</v>
      </c>
      <c r="AC2501">
        <v>0.90480000000000005</v>
      </c>
      <c r="AD2501">
        <v>1.9971000000000001</v>
      </c>
      <c r="AE2501">
        <v>19.010000000000002</v>
      </c>
      <c r="AH2501">
        <v>0</v>
      </c>
      <c r="AI2501">
        <v>0</v>
      </c>
      <c r="AJ2501">
        <v>0</v>
      </c>
      <c r="AK2501">
        <v>2290</v>
      </c>
      <c r="AL2501">
        <v>0</v>
      </c>
    </row>
    <row r="2502" spans="1:38" hidden="1" x14ac:dyDescent="0.25">
      <c r="A2502">
        <v>9365</v>
      </c>
      <c r="B2502" t="s">
        <v>39</v>
      </c>
      <c r="C2502" t="s">
        <v>39</v>
      </c>
      <c r="D2502" t="s">
        <v>5415</v>
      </c>
      <c r="E2502" t="s">
        <v>5419</v>
      </c>
      <c r="F2502" t="s">
        <v>5415</v>
      </c>
      <c r="H2502" t="s">
        <v>5433</v>
      </c>
      <c r="I2502" t="s">
        <v>378</v>
      </c>
      <c r="J2502" t="s">
        <v>5434</v>
      </c>
      <c r="K2502">
        <v>2588</v>
      </c>
      <c r="L2502">
        <v>2588</v>
      </c>
      <c r="M2502">
        <v>0</v>
      </c>
      <c r="N2502">
        <v>0</v>
      </c>
      <c r="O2502">
        <v>0</v>
      </c>
      <c r="P2502">
        <v>640.30700000000002</v>
      </c>
      <c r="Q2502">
        <v>651.06899999999996</v>
      </c>
      <c r="R2502">
        <v>20000</v>
      </c>
      <c r="S2502">
        <v>215240</v>
      </c>
      <c r="T2502">
        <v>0</v>
      </c>
      <c r="U2502">
        <v>23000</v>
      </c>
      <c r="V2502">
        <v>192536</v>
      </c>
      <c r="W2502">
        <v>173845.9</v>
      </c>
      <c r="X2502">
        <v>0</v>
      </c>
      <c r="Y2502">
        <v>173845.9</v>
      </c>
      <c r="Z2502">
        <v>9.7100000000000009</v>
      </c>
      <c r="AA2502">
        <v>1949590.85</v>
      </c>
      <c r="AB2502">
        <v>3681600.47</v>
      </c>
      <c r="AC2502">
        <v>0.90290000000000004</v>
      </c>
      <c r="AD2502">
        <v>1.8884000000000001</v>
      </c>
      <c r="AE2502">
        <v>18.34</v>
      </c>
      <c r="AH2502">
        <v>296</v>
      </c>
      <c r="AI2502">
        <v>0</v>
      </c>
      <c r="AJ2502">
        <v>0</v>
      </c>
      <c r="AK2502">
        <v>0</v>
      </c>
      <c r="AL2502">
        <v>0</v>
      </c>
    </row>
    <row r="2503" spans="1:38" hidden="1" x14ac:dyDescent="0.25">
      <c r="A2503">
        <v>9366</v>
      </c>
      <c r="B2503" t="s">
        <v>39</v>
      </c>
      <c r="C2503" t="s">
        <v>39</v>
      </c>
      <c r="D2503" t="s">
        <v>5415</v>
      </c>
      <c r="E2503" t="s">
        <v>5422</v>
      </c>
      <c r="F2503" t="s">
        <v>5415</v>
      </c>
      <c r="H2503" t="s">
        <v>5435</v>
      </c>
      <c r="I2503" t="s">
        <v>50</v>
      </c>
      <c r="J2503" t="s">
        <v>5436</v>
      </c>
      <c r="K2503">
        <v>17</v>
      </c>
      <c r="L2503">
        <v>17</v>
      </c>
      <c r="M2503">
        <v>0</v>
      </c>
      <c r="N2503">
        <v>11</v>
      </c>
      <c r="O2503">
        <v>0</v>
      </c>
      <c r="P2503">
        <v>1497.5809999999999</v>
      </c>
      <c r="Q2503">
        <v>1522.598</v>
      </c>
      <c r="R2503">
        <v>20000</v>
      </c>
      <c r="S2503">
        <v>500340</v>
      </c>
      <c r="T2503">
        <v>0</v>
      </c>
      <c r="U2503">
        <v>485994</v>
      </c>
      <c r="V2503">
        <v>14346</v>
      </c>
      <c r="W2503">
        <v>887</v>
      </c>
      <c r="X2503">
        <v>12077.268</v>
      </c>
      <c r="Y2503">
        <v>12964.268</v>
      </c>
      <c r="Z2503">
        <v>9.6300000000000008</v>
      </c>
      <c r="AA2503">
        <v>80551.28</v>
      </c>
      <c r="AB2503">
        <v>143530.84400000001</v>
      </c>
      <c r="AC2503">
        <v>0.90369999999999995</v>
      </c>
      <c r="AD2503">
        <v>1.7819</v>
      </c>
      <c r="AE2503">
        <v>17.16</v>
      </c>
      <c r="AH2503">
        <v>0</v>
      </c>
      <c r="AI2503">
        <v>0</v>
      </c>
      <c r="AJ2503">
        <v>0</v>
      </c>
      <c r="AK2503">
        <v>84</v>
      </c>
      <c r="AL2503">
        <v>0</v>
      </c>
    </row>
    <row r="2504" spans="1:38" hidden="1" x14ac:dyDescent="0.25">
      <c r="A2504">
        <v>9367</v>
      </c>
      <c r="B2504" t="s">
        <v>39</v>
      </c>
      <c r="C2504" t="s">
        <v>39</v>
      </c>
      <c r="D2504" t="s">
        <v>5415</v>
      </c>
      <c r="E2504" t="s">
        <v>5422</v>
      </c>
      <c r="F2504" t="s">
        <v>5415</v>
      </c>
      <c r="H2504" t="s">
        <v>5437</v>
      </c>
      <c r="I2504" t="s">
        <v>50</v>
      </c>
      <c r="J2504" t="s">
        <v>5438</v>
      </c>
      <c r="K2504">
        <v>4</v>
      </c>
      <c r="L2504">
        <v>4</v>
      </c>
      <c r="M2504">
        <v>0</v>
      </c>
      <c r="N2504">
        <v>2</v>
      </c>
      <c r="O2504">
        <v>0</v>
      </c>
      <c r="P2504">
        <v>756.03700000000003</v>
      </c>
      <c r="Q2504">
        <v>770.68299999999999</v>
      </c>
      <c r="R2504">
        <v>20000</v>
      </c>
      <c r="S2504">
        <v>292920</v>
      </c>
      <c r="T2504">
        <v>0</v>
      </c>
      <c r="U2504">
        <v>289299</v>
      </c>
      <c r="V2504">
        <v>3621</v>
      </c>
      <c r="W2504">
        <v>972</v>
      </c>
      <c r="X2504">
        <v>2300.4319999999998</v>
      </c>
      <c r="Y2504">
        <v>3272.4319999999998</v>
      </c>
      <c r="Z2504">
        <v>9.6300000000000008</v>
      </c>
      <c r="AA2504">
        <v>23541.54</v>
      </c>
      <c r="AB2504">
        <v>36007.076000000001</v>
      </c>
      <c r="AC2504">
        <v>0.90369999999999995</v>
      </c>
      <c r="AD2504">
        <v>1.5295000000000001</v>
      </c>
      <c r="AE2504">
        <v>14.73</v>
      </c>
      <c r="AH2504">
        <v>0</v>
      </c>
      <c r="AI2504">
        <v>0</v>
      </c>
      <c r="AJ2504">
        <v>0</v>
      </c>
      <c r="AK2504">
        <v>16</v>
      </c>
      <c r="AL2504">
        <v>0</v>
      </c>
    </row>
    <row r="2505" spans="1:38" hidden="1" x14ac:dyDescent="0.25">
      <c r="A2505">
        <v>9369</v>
      </c>
      <c r="B2505" t="s">
        <v>39</v>
      </c>
      <c r="C2505" t="s">
        <v>39</v>
      </c>
      <c r="D2505" t="s">
        <v>5415</v>
      </c>
      <c r="E2505" t="s">
        <v>5419</v>
      </c>
      <c r="F2505" t="s">
        <v>5415</v>
      </c>
      <c r="H2505" t="s">
        <v>5439</v>
      </c>
      <c r="I2505" t="s">
        <v>43</v>
      </c>
      <c r="J2505" t="s">
        <v>5440</v>
      </c>
      <c r="K2505">
        <v>2635</v>
      </c>
      <c r="L2505">
        <v>2635</v>
      </c>
      <c r="M2505">
        <v>0</v>
      </c>
      <c r="N2505">
        <v>0</v>
      </c>
      <c r="O2505">
        <v>0</v>
      </c>
      <c r="P2505">
        <v>894.91300000000001</v>
      </c>
      <c r="Q2505">
        <v>908.56500000000005</v>
      </c>
      <c r="R2505">
        <v>20000</v>
      </c>
      <c r="S2505">
        <v>273040</v>
      </c>
      <c r="T2505">
        <v>287472</v>
      </c>
      <c r="U2505">
        <v>42472</v>
      </c>
      <c r="V2505">
        <v>518040</v>
      </c>
      <c r="W2505">
        <v>469640.55</v>
      </c>
      <c r="X2505">
        <v>0</v>
      </c>
      <c r="Y2505">
        <v>469640.55</v>
      </c>
      <c r="Z2505">
        <v>9.34</v>
      </c>
      <c r="AA2505">
        <v>4869915.59</v>
      </c>
      <c r="AB2505">
        <v>5197509.5599999996</v>
      </c>
      <c r="AC2505">
        <v>0.90659999999999996</v>
      </c>
      <c r="AD2505">
        <v>1.0672999999999999</v>
      </c>
      <c r="AE2505">
        <v>9.9700000000000006</v>
      </c>
      <c r="AH2505">
        <v>0</v>
      </c>
      <c r="AI2505">
        <v>0</v>
      </c>
      <c r="AJ2505">
        <v>0</v>
      </c>
      <c r="AK2505">
        <v>0</v>
      </c>
      <c r="AL2505">
        <v>0</v>
      </c>
    </row>
    <row r="2506" spans="1:38" hidden="1" x14ac:dyDescent="0.25">
      <c r="A2506">
        <v>9370</v>
      </c>
      <c r="B2506" t="s">
        <v>39</v>
      </c>
      <c r="C2506" t="s">
        <v>39</v>
      </c>
      <c r="D2506" t="s">
        <v>5415</v>
      </c>
      <c r="E2506" t="s">
        <v>5422</v>
      </c>
      <c r="F2506" t="s">
        <v>5415</v>
      </c>
      <c r="H2506" t="s">
        <v>5441</v>
      </c>
      <c r="I2506" t="s">
        <v>57</v>
      </c>
      <c r="J2506" t="s">
        <v>5442</v>
      </c>
      <c r="K2506">
        <v>167</v>
      </c>
      <c r="L2506">
        <v>167</v>
      </c>
      <c r="M2506">
        <v>0</v>
      </c>
      <c r="N2506">
        <v>167</v>
      </c>
      <c r="O2506">
        <v>0</v>
      </c>
      <c r="P2506">
        <v>890.29499999999996</v>
      </c>
      <c r="Q2506">
        <v>918.04499999999996</v>
      </c>
      <c r="R2506">
        <v>20000</v>
      </c>
      <c r="S2506">
        <v>555000</v>
      </c>
      <c r="T2506">
        <v>0</v>
      </c>
      <c r="U2506">
        <v>270000</v>
      </c>
      <c r="V2506">
        <v>285000</v>
      </c>
      <c r="W2506">
        <v>0</v>
      </c>
      <c r="X2506">
        <v>258300</v>
      </c>
      <c r="Y2506">
        <v>258300</v>
      </c>
      <c r="Z2506">
        <v>9.3699999999999992</v>
      </c>
      <c r="AA2506">
        <v>1516221</v>
      </c>
      <c r="AB2506">
        <v>3032442</v>
      </c>
      <c r="AC2506">
        <v>0.90629999999999999</v>
      </c>
      <c r="AD2506">
        <v>2</v>
      </c>
      <c r="AE2506">
        <v>18.739999999999998</v>
      </c>
      <c r="AH2506">
        <v>0</v>
      </c>
      <c r="AI2506">
        <v>0</v>
      </c>
      <c r="AJ2506">
        <v>0</v>
      </c>
      <c r="AK2506">
        <v>1291.5</v>
      </c>
      <c r="AL2506">
        <v>0</v>
      </c>
    </row>
    <row r="2507" spans="1:38" hidden="1" x14ac:dyDescent="0.25">
      <c r="A2507">
        <v>9371</v>
      </c>
      <c r="B2507" t="s">
        <v>39</v>
      </c>
      <c r="C2507" t="s">
        <v>39</v>
      </c>
      <c r="D2507" t="s">
        <v>5415</v>
      </c>
      <c r="E2507" t="s">
        <v>5419</v>
      </c>
      <c r="F2507" t="s">
        <v>5415</v>
      </c>
      <c r="H2507" t="s">
        <v>5443</v>
      </c>
      <c r="I2507" t="s">
        <v>43</v>
      </c>
      <c r="J2507" t="s">
        <v>5444</v>
      </c>
      <c r="K2507">
        <v>3808</v>
      </c>
      <c r="L2507">
        <v>3808</v>
      </c>
      <c r="M2507">
        <v>0</v>
      </c>
      <c r="N2507">
        <v>0</v>
      </c>
      <c r="O2507">
        <v>0</v>
      </c>
      <c r="P2507">
        <v>1495.2670000000001</v>
      </c>
      <c r="Q2507">
        <v>1524.9190000000001</v>
      </c>
      <c r="R2507">
        <v>20000</v>
      </c>
      <c r="S2507">
        <v>593040</v>
      </c>
      <c r="T2507">
        <v>0</v>
      </c>
      <c r="U2507">
        <v>55000</v>
      </c>
      <c r="V2507">
        <v>539922</v>
      </c>
      <c r="W2507">
        <v>489538.47</v>
      </c>
      <c r="X2507">
        <v>0</v>
      </c>
      <c r="Y2507">
        <v>489538.47</v>
      </c>
      <c r="Z2507">
        <v>9.33</v>
      </c>
      <c r="AA2507">
        <v>3694831.16</v>
      </c>
      <c r="AB2507">
        <v>3605351.75</v>
      </c>
      <c r="AC2507">
        <v>0.90669999999999995</v>
      </c>
      <c r="AD2507">
        <v>0.9758</v>
      </c>
      <c r="AE2507">
        <v>9.1</v>
      </c>
      <c r="AH2507">
        <v>1882</v>
      </c>
      <c r="AI2507">
        <v>0</v>
      </c>
      <c r="AJ2507">
        <v>0</v>
      </c>
      <c r="AK2507">
        <v>0</v>
      </c>
      <c r="AL2507">
        <v>0</v>
      </c>
    </row>
    <row r="2508" spans="1:38" hidden="1" x14ac:dyDescent="0.25">
      <c r="A2508">
        <v>9372</v>
      </c>
      <c r="B2508" t="s">
        <v>39</v>
      </c>
      <c r="C2508" t="s">
        <v>39</v>
      </c>
      <c r="D2508" t="s">
        <v>5415</v>
      </c>
      <c r="E2508" t="s">
        <v>5422</v>
      </c>
      <c r="F2508" t="s">
        <v>5415</v>
      </c>
      <c r="H2508" t="s">
        <v>5445</v>
      </c>
      <c r="I2508" t="s">
        <v>43</v>
      </c>
      <c r="J2508" t="s">
        <v>5446</v>
      </c>
      <c r="K2508">
        <v>1376</v>
      </c>
      <c r="L2508">
        <v>1376</v>
      </c>
      <c r="M2508">
        <v>0</v>
      </c>
      <c r="N2508">
        <v>0</v>
      </c>
      <c r="O2508">
        <v>0</v>
      </c>
      <c r="P2508">
        <v>451.40199999999999</v>
      </c>
      <c r="Q2508">
        <v>459.14</v>
      </c>
      <c r="R2508">
        <v>20000</v>
      </c>
      <c r="S2508">
        <v>154760</v>
      </c>
      <c r="T2508">
        <v>0</v>
      </c>
      <c r="U2508">
        <v>20000</v>
      </c>
      <c r="V2508">
        <v>134760</v>
      </c>
      <c r="W2508">
        <v>122201</v>
      </c>
      <c r="X2508">
        <v>0</v>
      </c>
      <c r="Y2508">
        <v>122201</v>
      </c>
      <c r="Z2508">
        <v>9.32</v>
      </c>
      <c r="AA2508">
        <v>1199538.03</v>
      </c>
      <c r="AB2508">
        <v>1057163.74</v>
      </c>
      <c r="AC2508">
        <v>0.90680000000000005</v>
      </c>
      <c r="AD2508">
        <v>0.88129999999999997</v>
      </c>
      <c r="AE2508">
        <v>8.2100000000000009</v>
      </c>
      <c r="AH2508">
        <v>0</v>
      </c>
      <c r="AI2508">
        <v>0</v>
      </c>
      <c r="AJ2508">
        <v>0</v>
      </c>
      <c r="AK2508">
        <v>0</v>
      </c>
      <c r="AL2508">
        <v>0</v>
      </c>
    </row>
    <row r="2509" spans="1:38" hidden="1" x14ac:dyDescent="0.25">
      <c r="A2509">
        <v>9373</v>
      </c>
      <c r="B2509" t="s">
        <v>39</v>
      </c>
      <c r="C2509" t="s">
        <v>39</v>
      </c>
      <c r="D2509" t="s">
        <v>5415</v>
      </c>
      <c r="E2509" t="s">
        <v>5416</v>
      </c>
      <c r="F2509" t="s">
        <v>5415</v>
      </c>
      <c r="H2509" t="s">
        <v>5447</v>
      </c>
      <c r="I2509" t="s">
        <v>57</v>
      </c>
      <c r="J2509" t="s">
        <v>5448</v>
      </c>
      <c r="K2509">
        <v>211</v>
      </c>
      <c r="L2509">
        <v>211</v>
      </c>
      <c r="M2509">
        <v>0</v>
      </c>
      <c r="N2509">
        <v>211</v>
      </c>
      <c r="O2509">
        <v>0</v>
      </c>
      <c r="P2509">
        <v>632.58299999999997</v>
      </c>
      <c r="Q2509">
        <v>652.10199999999998</v>
      </c>
      <c r="R2509">
        <v>20000</v>
      </c>
      <c r="S2509">
        <v>390380</v>
      </c>
      <c r="T2509">
        <v>0</v>
      </c>
      <c r="U2509">
        <v>22000</v>
      </c>
      <c r="V2509">
        <v>368380</v>
      </c>
      <c r="W2509">
        <v>0</v>
      </c>
      <c r="X2509">
        <v>332400</v>
      </c>
      <c r="Y2509">
        <v>332400</v>
      </c>
      <c r="Z2509">
        <v>9.77</v>
      </c>
      <c r="AA2509">
        <v>1951188</v>
      </c>
      <c r="AB2509">
        <v>3902376</v>
      </c>
      <c r="AC2509">
        <v>0.90229999999999999</v>
      </c>
      <c r="AD2509">
        <v>2</v>
      </c>
      <c r="AE2509">
        <v>19.54</v>
      </c>
      <c r="AH2509">
        <v>0</v>
      </c>
      <c r="AI2509">
        <v>0</v>
      </c>
      <c r="AJ2509">
        <v>0</v>
      </c>
      <c r="AK2509">
        <v>1662</v>
      </c>
      <c r="AL2509">
        <v>0</v>
      </c>
    </row>
    <row r="2510" spans="1:38" hidden="1" x14ac:dyDescent="0.25">
      <c r="A2510">
        <v>9374</v>
      </c>
      <c r="B2510" t="s">
        <v>39</v>
      </c>
      <c r="C2510" t="s">
        <v>39</v>
      </c>
      <c r="D2510" t="s">
        <v>2297</v>
      </c>
      <c r="E2510" t="s">
        <v>3855</v>
      </c>
      <c r="F2510" t="s">
        <v>2297</v>
      </c>
      <c r="H2510" t="s">
        <v>5449</v>
      </c>
      <c r="I2510" t="s">
        <v>57</v>
      </c>
      <c r="J2510" t="s">
        <v>5450</v>
      </c>
      <c r="K2510">
        <v>388</v>
      </c>
      <c r="L2510">
        <v>388</v>
      </c>
      <c r="M2510">
        <v>0</v>
      </c>
      <c r="N2510">
        <v>388</v>
      </c>
      <c r="O2510">
        <v>0</v>
      </c>
      <c r="P2510">
        <v>396.76499999999999</v>
      </c>
      <c r="Q2510">
        <v>434.83</v>
      </c>
      <c r="R2510">
        <v>30000</v>
      </c>
      <c r="S2510">
        <v>1141950</v>
      </c>
      <c r="T2510">
        <v>0</v>
      </c>
      <c r="U2510">
        <v>500000</v>
      </c>
      <c r="V2510">
        <v>641950</v>
      </c>
      <c r="W2510">
        <v>0</v>
      </c>
      <c r="X2510">
        <v>580964.57999999996</v>
      </c>
      <c r="Y2510">
        <v>580964.57999999996</v>
      </c>
      <c r="Z2510">
        <v>9.5</v>
      </c>
      <c r="AA2510">
        <v>3410262.76</v>
      </c>
      <c r="AB2510">
        <v>3410276.76</v>
      </c>
      <c r="AC2510">
        <v>0.90500000000000003</v>
      </c>
      <c r="AD2510">
        <v>1</v>
      </c>
      <c r="AE2510">
        <v>9.5</v>
      </c>
      <c r="AH2510">
        <v>0</v>
      </c>
      <c r="AI2510">
        <v>0</v>
      </c>
      <c r="AJ2510">
        <v>0</v>
      </c>
      <c r="AK2510">
        <v>2985</v>
      </c>
      <c r="AL2510">
        <v>0</v>
      </c>
    </row>
    <row r="2511" spans="1:38" hidden="1" x14ac:dyDescent="0.25">
      <c r="A2511">
        <v>9375</v>
      </c>
      <c r="B2511" t="s">
        <v>39</v>
      </c>
      <c r="C2511" t="s">
        <v>39</v>
      </c>
      <c r="D2511" t="s">
        <v>5415</v>
      </c>
      <c r="E2511" t="s">
        <v>5422</v>
      </c>
      <c r="F2511" t="s">
        <v>5415</v>
      </c>
      <c r="H2511" t="s">
        <v>5451</v>
      </c>
      <c r="I2511" t="s">
        <v>57</v>
      </c>
      <c r="J2511" t="s">
        <v>5452</v>
      </c>
      <c r="K2511">
        <v>449</v>
      </c>
      <c r="L2511">
        <v>449</v>
      </c>
      <c r="M2511">
        <v>0</v>
      </c>
      <c r="N2511">
        <v>449</v>
      </c>
      <c r="O2511">
        <v>0</v>
      </c>
      <c r="P2511">
        <v>6478.1</v>
      </c>
      <c r="Q2511">
        <v>6761.3</v>
      </c>
      <c r="R2511">
        <v>2000</v>
      </c>
      <c r="S2511">
        <v>566400</v>
      </c>
      <c r="T2511">
        <v>0</v>
      </c>
      <c r="U2511">
        <v>0</v>
      </c>
      <c r="V2511">
        <v>566400</v>
      </c>
      <c r="W2511">
        <v>0</v>
      </c>
      <c r="X2511">
        <v>512590.82</v>
      </c>
      <c r="Y2511">
        <v>512590.82</v>
      </c>
      <c r="Z2511">
        <v>9.5</v>
      </c>
      <c r="AA2511">
        <v>3008909.38</v>
      </c>
      <c r="AB2511">
        <v>6017817.2790000001</v>
      </c>
      <c r="AC2511">
        <v>0.90500000000000003</v>
      </c>
      <c r="AD2511">
        <v>2</v>
      </c>
      <c r="AE2511">
        <v>19</v>
      </c>
      <c r="AH2511">
        <v>0</v>
      </c>
      <c r="AI2511">
        <v>0</v>
      </c>
      <c r="AJ2511">
        <v>0</v>
      </c>
      <c r="AK2511">
        <v>3386.5</v>
      </c>
      <c r="AL2511">
        <v>0</v>
      </c>
    </row>
    <row r="2512" spans="1:38" hidden="1" x14ac:dyDescent="0.25">
      <c r="A2512">
        <v>9377</v>
      </c>
      <c r="B2512" t="s">
        <v>39</v>
      </c>
      <c r="C2512" t="s">
        <v>39</v>
      </c>
      <c r="D2512" t="s">
        <v>5415</v>
      </c>
      <c r="E2512" t="s">
        <v>5422</v>
      </c>
      <c r="F2512" t="s">
        <v>5415</v>
      </c>
      <c r="H2512" t="s">
        <v>5453</v>
      </c>
      <c r="I2512" t="s">
        <v>57</v>
      </c>
      <c r="J2512" t="s">
        <v>5454</v>
      </c>
      <c r="K2512">
        <v>113</v>
      </c>
      <c r="L2512">
        <v>113</v>
      </c>
      <c r="M2512">
        <v>0</v>
      </c>
      <c r="N2512">
        <v>113</v>
      </c>
      <c r="O2512">
        <v>0</v>
      </c>
      <c r="P2512">
        <v>1525.2</v>
      </c>
      <c r="Q2512">
        <v>1674.7</v>
      </c>
      <c r="R2512">
        <v>2000</v>
      </c>
      <c r="S2512">
        <v>299000</v>
      </c>
      <c r="T2512">
        <v>0</v>
      </c>
      <c r="U2512">
        <v>105000</v>
      </c>
      <c r="V2512">
        <v>194000</v>
      </c>
      <c r="W2512">
        <v>0</v>
      </c>
      <c r="X2512">
        <v>175000</v>
      </c>
      <c r="Y2512">
        <v>175000</v>
      </c>
      <c r="Z2512">
        <v>9.7899999999999991</v>
      </c>
      <c r="AA2512">
        <v>1027250</v>
      </c>
      <c r="AB2512">
        <v>2054501</v>
      </c>
      <c r="AC2512">
        <v>0.90210000000000001</v>
      </c>
      <c r="AD2512">
        <v>2</v>
      </c>
      <c r="AE2512">
        <v>19.579999999999998</v>
      </c>
      <c r="AH2512">
        <v>0</v>
      </c>
      <c r="AI2512">
        <v>0</v>
      </c>
      <c r="AJ2512">
        <v>0</v>
      </c>
      <c r="AK2512">
        <v>875</v>
      </c>
      <c r="AL2512">
        <v>0</v>
      </c>
    </row>
    <row r="2513" spans="1:38" hidden="1" x14ac:dyDescent="0.25">
      <c r="A2513">
        <v>9378</v>
      </c>
      <c r="B2513" t="s">
        <v>39</v>
      </c>
      <c r="C2513" t="s">
        <v>39</v>
      </c>
      <c r="D2513" t="s">
        <v>5415</v>
      </c>
      <c r="E2513" t="s">
        <v>5419</v>
      </c>
      <c r="F2513" t="s">
        <v>5415</v>
      </c>
      <c r="H2513" t="s">
        <v>5455</v>
      </c>
      <c r="I2513" t="s">
        <v>57</v>
      </c>
      <c r="J2513" t="s">
        <v>5456</v>
      </c>
      <c r="K2513">
        <v>542</v>
      </c>
      <c r="L2513">
        <v>542</v>
      </c>
      <c r="M2513">
        <v>0</v>
      </c>
      <c r="N2513">
        <v>540</v>
      </c>
      <c r="O2513">
        <v>0</v>
      </c>
      <c r="P2513">
        <v>698.24900000000002</v>
      </c>
      <c r="Q2513">
        <v>718.40800000000002</v>
      </c>
      <c r="R2513">
        <v>20000</v>
      </c>
      <c r="S2513">
        <v>403180</v>
      </c>
      <c r="T2513">
        <v>0</v>
      </c>
      <c r="U2513">
        <v>0</v>
      </c>
      <c r="V2513">
        <v>403180</v>
      </c>
      <c r="W2513">
        <v>16</v>
      </c>
      <c r="X2513">
        <v>364862.66200000001</v>
      </c>
      <c r="Y2513">
        <v>364878.66200000001</v>
      </c>
      <c r="Z2513">
        <v>9.5</v>
      </c>
      <c r="AA2513">
        <v>2142213.2000000002</v>
      </c>
      <c r="AB2513">
        <v>4285086.0020000003</v>
      </c>
      <c r="AC2513">
        <v>0.90500000000000003</v>
      </c>
      <c r="AD2513">
        <v>2.0003000000000002</v>
      </c>
      <c r="AE2513">
        <v>19</v>
      </c>
      <c r="AH2513">
        <v>0</v>
      </c>
      <c r="AI2513">
        <v>0</v>
      </c>
      <c r="AJ2513">
        <v>0</v>
      </c>
      <c r="AK2513">
        <v>3611</v>
      </c>
      <c r="AL2513">
        <v>0</v>
      </c>
    </row>
    <row r="2514" spans="1:38" hidden="1" x14ac:dyDescent="0.25">
      <c r="A2514">
        <v>9380</v>
      </c>
      <c r="B2514" t="s">
        <v>39</v>
      </c>
      <c r="C2514" t="s">
        <v>39</v>
      </c>
      <c r="D2514" t="s">
        <v>5415</v>
      </c>
      <c r="E2514" t="s">
        <v>5416</v>
      </c>
      <c r="F2514" t="s">
        <v>5415</v>
      </c>
      <c r="H2514" t="s">
        <v>5457</v>
      </c>
      <c r="I2514" t="s">
        <v>57</v>
      </c>
      <c r="J2514" t="s">
        <v>5458</v>
      </c>
      <c r="K2514">
        <v>317</v>
      </c>
      <c r="L2514">
        <v>317</v>
      </c>
      <c r="M2514">
        <v>0</v>
      </c>
      <c r="N2514">
        <v>317</v>
      </c>
      <c r="O2514">
        <v>0</v>
      </c>
      <c r="P2514">
        <v>582.79999999999995</v>
      </c>
      <c r="Q2514">
        <v>602.98800000000006</v>
      </c>
      <c r="R2514">
        <v>20000</v>
      </c>
      <c r="S2514">
        <v>403760</v>
      </c>
      <c r="T2514">
        <v>0</v>
      </c>
      <c r="U2514">
        <v>0</v>
      </c>
      <c r="V2514">
        <v>403760</v>
      </c>
      <c r="W2514">
        <v>0</v>
      </c>
      <c r="X2514">
        <v>365402.755</v>
      </c>
      <c r="Y2514">
        <v>365402.755</v>
      </c>
      <c r="Z2514">
        <v>9.5</v>
      </c>
      <c r="AA2514">
        <v>2144913.75</v>
      </c>
      <c r="AB2514">
        <v>4289827.8049999997</v>
      </c>
      <c r="AC2514">
        <v>0.90500000000000003</v>
      </c>
      <c r="AD2514">
        <v>2</v>
      </c>
      <c r="AE2514">
        <v>19</v>
      </c>
      <c r="AH2514">
        <v>0</v>
      </c>
      <c r="AI2514">
        <v>0</v>
      </c>
      <c r="AJ2514">
        <v>0</v>
      </c>
      <c r="AK2514">
        <v>2230.5</v>
      </c>
      <c r="AL2514">
        <v>0</v>
      </c>
    </row>
    <row r="2515" spans="1:38" hidden="1" x14ac:dyDescent="0.25">
      <c r="A2515">
        <v>9381</v>
      </c>
      <c r="B2515" t="s">
        <v>39</v>
      </c>
      <c r="C2515" t="s">
        <v>39</v>
      </c>
      <c r="D2515" t="s">
        <v>5415</v>
      </c>
      <c r="E2515" t="s">
        <v>5419</v>
      </c>
      <c r="F2515" t="s">
        <v>5415</v>
      </c>
      <c r="H2515" t="s">
        <v>5459</v>
      </c>
      <c r="I2515" t="s">
        <v>57</v>
      </c>
      <c r="J2515" t="s">
        <v>5460</v>
      </c>
      <c r="K2515">
        <v>409</v>
      </c>
      <c r="L2515">
        <v>409</v>
      </c>
      <c r="M2515">
        <v>0</v>
      </c>
      <c r="N2515">
        <v>402</v>
      </c>
      <c r="O2515">
        <v>0</v>
      </c>
      <c r="P2515">
        <v>644.19299999999998</v>
      </c>
      <c r="Q2515">
        <v>659.26</v>
      </c>
      <c r="R2515">
        <v>20000</v>
      </c>
      <c r="S2515">
        <v>301340</v>
      </c>
      <c r="T2515">
        <v>0</v>
      </c>
      <c r="U2515">
        <v>0</v>
      </c>
      <c r="V2515">
        <v>301340</v>
      </c>
      <c r="W2515">
        <v>219</v>
      </c>
      <c r="X2515">
        <v>272492.712</v>
      </c>
      <c r="Y2515">
        <v>272711.712</v>
      </c>
      <c r="Z2515">
        <v>9.5</v>
      </c>
      <c r="AA2515">
        <v>1606622.84</v>
      </c>
      <c r="AB2515">
        <v>3204332.1069999998</v>
      </c>
      <c r="AC2515">
        <v>0.90500000000000003</v>
      </c>
      <c r="AD2515">
        <v>1.9944999999999999</v>
      </c>
      <c r="AE2515">
        <v>18.95</v>
      </c>
      <c r="AH2515">
        <v>0</v>
      </c>
      <c r="AI2515">
        <v>0</v>
      </c>
      <c r="AJ2515">
        <v>0</v>
      </c>
      <c r="AK2515">
        <v>2694</v>
      </c>
      <c r="AL2515">
        <v>0</v>
      </c>
    </row>
    <row r="2516" spans="1:38" hidden="1" x14ac:dyDescent="0.25">
      <c r="A2516">
        <v>9383</v>
      </c>
      <c r="B2516" t="s">
        <v>39</v>
      </c>
      <c r="C2516" t="s">
        <v>39</v>
      </c>
      <c r="D2516" t="s">
        <v>5415</v>
      </c>
      <c r="E2516" t="s">
        <v>5416</v>
      </c>
      <c r="F2516" t="s">
        <v>5415</v>
      </c>
      <c r="H2516" t="s">
        <v>5461</v>
      </c>
      <c r="I2516" t="s">
        <v>57</v>
      </c>
      <c r="J2516" t="s">
        <v>5462</v>
      </c>
      <c r="K2516">
        <v>385</v>
      </c>
      <c r="L2516">
        <v>385</v>
      </c>
      <c r="M2516">
        <v>0</v>
      </c>
      <c r="N2516">
        <v>385</v>
      </c>
      <c r="O2516">
        <v>0</v>
      </c>
      <c r="P2516">
        <v>528.04999999999995</v>
      </c>
      <c r="Q2516">
        <v>541.56299999999999</v>
      </c>
      <c r="R2516">
        <v>20000</v>
      </c>
      <c r="S2516">
        <v>270260</v>
      </c>
      <c r="T2516">
        <v>0</v>
      </c>
      <c r="U2516">
        <v>0</v>
      </c>
      <c r="V2516">
        <v>270260</v>
      </c>
      <c r="W2516">
        <v>0</v>
      </c>
      <c r="X2516">
        <v>244584.111</v>
      </c>
      <c r="Y2516">
        <v>244584.111</v>
      </c>
      <c r="Z2516">
        <v>9.5</v>
      </c>
      <c r="AA2516">
        <v>1435708.23</v>
      </c>
      <c r="AB2516">
        <v>2871416.7379999999</v>
      </c>
      <c r="AC2516">
        <v>0.90500000000000003</v>
      </c>
      <c r="AD2516">
        <v>2</v>
      </c>
      <c r="AE2516">
        <v>19</v>
      </c>
      <c r="AH2516">
        <v>0</v>
      </c>
      <c r="AI2516">
        <v>0</v>
      </c>
      <c r="AJ2516">
        <v>0</v>
      </c>
      <c r="AK2516">
        <v>2481.5</v>
      </c>
      <c r="AL2516">
        <v>0</v>
      </c>
    </row>
    <row r="2517" spans="1:38" hidden="1" x14ac:dyDescent="0.25">
      <c r="A2517">
        <v>9386</v>
      </c>
      <c r="B2517" t="s">
        <v>39</v>
      </c>
      <c r="C2517" t="s">
        <v>39</v>
      </c>
      <c r="D2517" t="s">
        <v>5415</v>
      </c>
      <c r="E2517" t="s">
        <v>5419</v>
      </c>
      <c r="F2517" t="s">
        <v>5415</v>
      </c>
      <c r="H2517" t="s">
        <v>5463</v>
      </c>
      <c r="I2517" t="s">
        <v>57</v>
      </c>
      <c r="J2517" t="s">
        <v>5464</v>
      </c>
      <c r="K2517">
        <v>435</v>
      </c>
      <c r="L2517">
        <v>435</v>
      </c>
      <c r="M2517">
        <v>0</v>
      </c>
      <c r="N2517">
        <v>431</v>
      </c>
      <c r="O2517">
        <v>0</v>
      </c>
      <c r="P2517">
        <v>453.61700000000002</v>
      </c>
      <c r="Q2517">
        <v>472.46699999999998</v>
      </c>
      <c r="R2517">
        <v>20000</v>
      </c>
      <c r="S2517">
        <v>377000</v>
      </c>
      <c r="T2517">
        <v>0</v>
      </c>
      <c r="U2517">
        <v>0</v>
      </c>
      <c r="V2517">
        <v>377000</v>
      </c>
      <c r="W2517">
        <v>482</v>
      </c>
      <c r="X2517">
        <v>340703.821</v>
      </c>
      <c r="Y2517">
        <v>341185.821</v>
      </c>
      <c r="Z2517">
        <v>9.5</v>
      </c>
      <c r="AA2517">
        <v>2005301.44</v>
      </c>
      <c r="AB2517">
        <v>4001108.818</v>
      </c>
      <c r="AC2517">
        <v>0.90500000000000003</v>
      </c>
      <c r="AD2517">
        <v>1.9953000000000001</v>
      </c>
      <c r="AE2517">
        <v>18.96</v>
      </c>
      <c r="AH2517">
        <v>0</v>
      </c>
      <c r="AI2517">
        <v>0</v>
      </c>
      <c r="AJ2517">
        <v>0</v>
      </c>
      <c r="AK2517">
        <v>2633.5</v>
      </c>
      <c r="AL2517">
        <v>0</v>
      </c>
    </row>
    <row r="2518" spans="1:38" hidden="1" x14ac:dyDescent="0.25">
      <c r="A2518">
        <v>9387</v>
      </c>
      <c r="B2518" t="s">
        <v>39</v>
      </c>
      <c r="C2518" t="s">
        <v>39</v>
      </c>
      <c r="D2518" t="s">
        <v>5415</v>
      </c>
      <c r="E2518" t="s">
        <v>5422</v>
      </c>
      <c r="F2518" t="s">
        <v>5415</v>
      </c>
      <c r="H2518" t="s">
        <v>5465</v>
      </c>
      <c r="I2518" t="s">
        <v>57</v>
      </c>
      <c r="J2518" t="s">
        <v>5466</v>
      </c>
      <c r="K2518">
        <v>317</v>
      </c>
      <c r="L2518">
        <v>317</v>
      </c>
      <c r="M2518">
        <v>0</v>
      </c>
      <c r="N2518">
        <v>317</v>
      </c>
      <c r="O2518">
        <v>0</v>
      </c>
      <c r="P2518">
        <v>7029.1</v>
      </c>
      <c r="Q2518">
        <v>7269.8</v>
      </c>
      <c r="R2518">
        <v>2000</v>
      </c>
      <c r="S2518">
        <v>481400</v>
      </c>
      <c r="T2518">
        <v>0</v>
      </c>
      <c r="U2518">
        <v>42000</v>
      </c>
      <c r="V2518">
        <v>439400</v>
      </c>
      <c r="W2518">
        <v>0</v>
      </c>
      <c r="X2518">
        <v>396900</v>
      </c>
      <c r="Y2518">
        <v>396900</v>
      </c>
      <c r="Z2518">
        <v>9.67</v>
      </c>
      <c r="AA2518">
        <v>2329803</v>
      </c>
      <c r="AB2518">
        <v>4659606</v>
      </c>
      <c r="AC2518">
        <v>0.90329999999999999</v>
      </c>
      <c r="AD2518">
        <v>2</v>
      </c>
      <c r="AE2518">
        <v>19.34</v>
      </c>
      <c r="AH2518">
        <v>0</v>
      </c>
      <c r="AI2518">
        <v>0</v>
      </c>
      <c r="AJ2518">
        <v>0</v>
      </c>
      <c r="AK2518">
        <v>1984.5</v>
      </c>
      <c r="AL2518">
        <v>0</v>
      </c>
    </row>
    <row r="2519" spans="1:38" hidden="1" x14ac:dyDescent="0.25">
      <c r="A2519">
        <v>9388</v>
      </c>
      <c r="B2519" t="s">
        <v>39</v>
      </c>
      <c r="C2519" t="s">
        <v>39</v>
      </c>
      <c r="D2519" t="s">
        <v>5415</v>
      </c>
      <c r="E2519" t="s">
        <v>5422</v>
      </c>
      <c r="F2519" t="s">
        <v>5415</v>
      </c>
      <c r="H2519" t="s">
        <v>5467</v>
      </c>
      <c r="I2519" t="s">
        <v>57</v>
      </c>
      <c r="J2519" t="s">
        <v>5468</v>
      </c>
      <c r="K2519">
        <v>741</v>
      </c>
      <c r="L2519">
        <v>741</v>
      </c>
      <c r="M2519">
        <v>0</v>
      </c>
      <c r="N2519">
        <v>741</v>
      </c>
      <c r="O2519">
        <v>0</v>
      </c>
      <c r="P2519">
        <v>4406.7</v>
      </c>
      <c r="Q2519">
        <v>4623.1000000000004</v>
      </c>
      <c r="R2519">
        <v>2000</v>
      </c>
      <c r="S2519">
        <v>432800</v>
      </c>
      <c r="T2519">
        <v>0</v>
      </c>
      <c r="U2519">
        <v>0</v>
      </c>
      <c r="V2519">
        <v>432800</v>
      </c>
      <c r="W2519">
        <v>0</v>
      </c>
      <c r="X2519">
        <v>391681.63199999998</v>
      </c>
      <c r="Y2519">
        <v>391681.63199999998</v>
      </c>
      <c r="Z2519">
        <v>9.5</v>
      </c>
      <c r="AA2519">
        <v>2299169.88</v>
      </c>
      <c r="AB2519">
        <v>4598341.3640000001</v>
      </c>
      <c r="AC2519">
        <v>0.90500000000000003</v>
      </c>
      <c r="AD2519">
        <v>2</v>
      </c>
      <c r="AE2519">
        <v>19</v>
      </c>
      <c r="AH2519">
        <v>0</v>
      </c>
      <c r="AI2519">
        <v>0</v>
      </c>
      <c r="AJ2519">
        <v>0</v>
      </c>
      <c r="AK2519">
        <v>5136</v>
      </c>
      <c r="AL2519">
        <v>0</v>
      </c>
    </row>
    <row r="2520" spans="1:38" hidden="1" x14ac:dyDescent="0.25">
      <c r="A2520">
        <v>9390</v>
      </c>
      <c r="B2520" t="s">
        <v>39</v>
      </c>
      <c r="C2520" t="s">
        <v>39</v>
      </c>
      <c r="D2520" t="s">
        <v>5415</v>
      </c>
      <c r="E2520" t="s">
        <v>5422</v>
      </c>
      <c r="F2520" t="s">
        <v>5415</v>
      </c>
      <c r="H2520" t="s">
        <v>5469</v>
      </c>
      <c r="I2520" t="s">
        <v>50</v>
      </c>
      <c r="J2520" t="s">
        <v>5470</v>
      </c>
      <c r="K2520">
        <v>3937</v>
      </c>
      <c r="L2520">
        <v>3937</v>
      </c>
      <c r="M2520">
        <v>0</v>
      </c>
      <c r="N2520">
        <v>221</v>
      </c>
      <c r="O2520">
        <v>0</v>
      </c>
      <c r="P2520">
        <v>10454.6</v>
      </c>
      <c r="Q2520">
        <v>10648.5</v>
      </c>
      <c r="R2520">
        <v>2000</v>
      </c>
      <c r="S2520">
        <v>387800</v>
      </c>
      <c r="T2520">
        <v>220000</v>
      </c>
      <c r="U2520">
        <v>0</v>
      </c>
      <c r="V2520">
        <v>608936.19999999995</v>
      </c>
      <c r="W2520">
        <v>296986.34999999998</v>
      </c>
      <c r="X2520">
        <v>251969.19699999999</v>
      </c>
      <c r="Y2520">
        <v>548955.54700000002</v>
      </c>
      <c r="Z2520">
        <v>9.85</v>
      </c>
      <c r="AA2520">
        <v>4657584.53</v>
      </c>
      <c r="AB2520">
        <v>6068815.5630000001</v>
      </c>
      <c r="AC2520">
        <v>0.90149999999999997</v>
      </c>
      <c r="AD2520">
        <v>1.3029999999999999</v>
      </c>
      <c r="AE2520">
        <v>12.83</v>
      </c>
      <c r="AH2520">
        <v>1136.2</v>
      </c>
      <c r="AI2520">
        <v>0</v>
      </c>
      <c r="AJ2520">
        <v>0</v>
      </c>
      <c r="AK2520">
        <v>1752.5</v>
      </c>
      <c r="AL2520">
        <v>0</v>
      </c>
    </row>
    <row r="2521" spans="1:38" hidden="1" x14ac:dyDescent="0.25">
      <c r="A2521">
        <v>9392</v>
      </c>
      <c r="B2521" t="s">
        <v>39</v>
      </c>
      <c r="C2521" t="s">
        <v>39</v>
      </c>
      <c r="D2521" t="s">
        <v>5415</v>
      </c>
      <c r="E2521" t="s">
        <v>5422</v>
      </c>
      <c r="F2521" t="s">
        <v>5415</v>
      </c>
      <c r="H2521" t="s">
        <v>5471</v>
      </c>
      <c r="I2521" t="s">
        <v>43</v>
      </c>
      <c r="J2521" t="s">
        <v>5472</v>
      </c>
      <c r="K2521">
        <v>1830</v>
      </c>
      <c r="L2521">
        <v>1830</v>
      </c>
      <c r="M2521">
        <v>0</v>
      </c>
      <c r="N2521">
        <v>0</v>
      </c>
      <c r="O2521">
        <v>0</v>
      </c>
      <c r="P2521">
        <v>9292.6</v>
      </c>
      <c r="Q2521">
        <v>9435.6</v>
      </c>
      <c r="R2521">
        <v>2000</v>
      </c>
      <c r="S2521">
        <v>286000</v>
      </c>
      <c r="T2521">
        <v>75000</v>
      </c>
      <c r="U2521">
        <v>0</v>
      </c>
      <c r="V2521">
        <v>361000</v>
      </c>
      <c r="W2521">
        <v>328021.05</v>
      </c>
      <c r="X2521">
        <v>0</v>
      </c>
      <c r="Y2521">
        <v>328021.05</v>
      </c>
      <c r="Z2521">
        <v>9.14</v>
      </c>
      <c r="AA2521">
        <v>3612155.49</v>
      </c>
      <c r="AB2521">
        <v>2346791.6</v>
      </c>
      <c r="AC2521">
        <v>0.90859999999999996</v>
      </c>
      <c r="AD2521">
        <v>0.64970000000000006</v>
      </c>
      <c r="AE2521">
        <v>5.94</v>
      </c>
      <c r="AH2521">
        <v>0</v>
      </c>
      <c r="AI2521">
        <v>0</v>
      </c>
      <c r="AJ2521">
        <v>0</v>
      </c>
      <c r="AK2521">
        <v>0</v>
      </c>
      <c r="AL2521">
        <v>0</v>
      </c>
    </row>
    <row r="2522" spans="1:38" hidden="1" x14ac:dyDescent="0.25">
      <c r="A2522">
        <v>9394</v>
      </c>
      <c r="B2522" t="s">
        <v>39</v>
      </c>
      <c r="C2522" t="s">
        <v>39</v>
      </c>
      <c r="D2522" t="s">
        <v>5415</v>
      </c>
      <c r="E2522" t="s">
        <v>5422</v>
      </c>
      <c r="F2522" t="s">
        <v>5415</v>
      </c>
      <c r="H2522" t="s">
        <v>5473</v>
      </c>
      <c r="I2522" t="s">
        <v>57</v>
      </c>
      <c r="J2522" t="s">
        <v>5474</v>
      </c>
      <c r="K2522">
        <v>421</v>
      </c>
      <c r="L2522">
        <v>421</v>
      </c>
      <c r="M2522">
        <v>0</v>
      </c>
      <c r="N2522">
        <v>420</v>
      </c>
      <c r="O2522">
        <v>0</v>
      </c>
      <c r="P2522">
        <v>328.65300000000002</v>
      </c>
      <c r="Q2522">
        <v>338.80799999999999</v>
      </c>
      <c r="R2522">
        <v>40000</v>
      </c>
      <c r="S2522">
        <v>406200</v>
      </c>
      <c r="T2522">
        <v>0</v>
      </c>
      <c r="U2522">
        <v>0</v>
      </c>
      <c r="V2522">
        <v>406200</v>
      </c>
      <c r="W2522">
        <v>7</v>
      </c>
      <c r="X2522">
        <v>367604.97</v>
      </c>
      <c r="Y2522">
        <v>367611.97</v>
      </c>
      <c r="Z2522">
        <v>9.5</v>
      </c>
      <c r="AA2522">
        <v>2158176.6</v>
      </c>
      <c r="AB2522">
        <v>4315683.6770000001</v>
      </c>
      <c r="AC2522">
        <v>0.90500000000000003</v>
      </c>
      <c r="AD2522">
        <v>1.9997</v>
      </c>
      <c r="AE2522">
        <v>19</v>
      </c>
      <c r="AH2522">
        <v>0</v>
      </c>
      <c r="AI2522">
        <v>0</v>
      </c>
      <c r="AJ2522">
        <v>0</v>
      </c>
      <c r="AK2522">
        <v>2265</v>
      </c>
      <c r="AL2522">
        <v>0</v>
      </c>
    </row>
    <row r="2523" spans="1:38" hidden="1" x14ac:dyDescent="0.25">
      <c r="A2523">
        <v>9395</v>
      </c>
      <c r="B2523" t="s">
        <v>39</v>
      </c>
      <c r="C2523" t="s">
        <v>39</v>
      </c>
      <c r="D2523" t="s">
        <v>2297</v>
      </c>
      <c r="E2523" t="s">
        <v>2298</v>
      </c>
      <c r="F2523" t="s">
        <v>2297</v>
      </c>
      <c r="H2523" t="s">
        <v>5475</v>
      </c>
      <c r="I2523" t="s">
        <v>57</v>
      </c>
      <c r="J2523" t="s">
        <v>5476</v>
      </c>
      <c r="K2523">
        <v>267</v>
      </c>
      <c r="L2523">
        <v>267</v>
      </c>
      <c r="M2523">
        <v>0</v>
      </c>
      <c r="N2523">
        <v>266</v>
      </c>
      <c r="O2523">
        <v>0</v>
      </c>
      <c r="P2523">
        <v>548.26199999999994</v>
      </c>
      <c r="Q2523">
        <v>569.46199999999999</v>
      </c>
      <c r="R2523">
        <v>20000</v>
      </c>
      <c r="S2523">
        <v>424000</v>
      </c>
      <c r="T2523">
        <v>44000</v>
      </c>
      <c r="U2523">
        <v>0</v>
      </c>
      <c r="V2523">
        <v>468000</v>
      </c>
      <c r="W2523">
        <v>0</v>
      </c>
      <c r="X2523">
        <v>423540.696</v>
      </c>
      <c r="Y2523">
        <v>423540.696</v>
      </c>
      <c r="Z2523">
        <v>9.5</v>
      </c>
      <c r="AA2523">
        <v>2490159.67</v>
      </c>
      <c r="AB2523">
        <v>2486184.67</v>
      </c>
      <c r="AC2523">
        <v>0.90500000000000003</v>
      </c>
      <c r="AD2523">
        <v>0.99839999999999995</v>
      </c>
      <c r="AE2523">
        <v>9.48</v>
      </c>
      <c r="AH2523">
        <v>0</v>
      </c>
      <c r="AI2523">
        <v>0</v>
      </c>
      <c r="AJ2523">
        <v>0</v>
      </c>
      <c r="AK2523">
        <v>2118</v>
      </c>
      <c r="AL2523">
        <v>0</v>
      </c>
    </row>
    <row r="2524" spans="1:38" hidden="1" x14ac:dyDescent="0.25">
      <c r="A2524">
        <v>9398</v>
      </c>
      <c r="B2524" t="s">
        <v>39</v>
      </c>
      <c r="C2524" t="s">
        <v>39</v>
      </c>
      <c r="D2524" t="s">
        <v>5415</v>
      </c>
      <c r="E2524" t="s">
        <v>5419</v>
      </c>
      <c r="F2524" t="s">
        <v>5415</v>
      </c>
      <c r="H2524" t="s">
        <v>4423</v>
      </c>
      <c r="I2524" t="s">
        <v>62</v>
      </c>
      <c r="J2524" t="s">
        <v>5477</v>
      </c>
      <c r="K2524">
        <v>1</v>
      </c>
      <c r="L2524">
        <v>1</v>
      </c>
      <c r="M2524">
        <v>0</v>
      </c>
      <c r="N2524">
        <v>0</v>
      </c>
      <c r="O2524">
        <v>0</v>
      </c>
      <c r="P2524">
        <v>3446.36</v>
      </c>
      <c r="Q2524">
        <v>3799.09</v>
      </c>
      <c r="R2524">
        <v>2000</v>
      </c>
      <c r="S2524">
        <v>705460</v>
      </c>
      <c r="T2524">
        <v>0</v>
      </c>
      <c r="U2524">
        <v>35000</v>
      </c>
      <c r="V2524">
        <v>670460</v>
      </c>
      <c r="W2524">
        <v>640000</v>
      </c>
      <c r="X2524">
        <v>0</v>
      </c>
      <c r="Y2524">
        <v>640000</v>
      </c>
      <c r="Z2524">
        <v>4.54</v>
      </c>
      <c r="AA2524">
        <v>5029281</v>
      </c>
      <c r="AB2524">
        <v>5029281</v>
      </c>
      <c r="AC2524">
        <v>0.9546</v>
      </c>
      <c r="AD2524">
        <v>1</v>
      </c>
      <c r="AE2524">
        <v>4.54</v>
      </c>
      <c r="AH2524">
        <v>0</v>
      </c>
      <c r="AI2524">
        <v>0</v>
      </c>
      <c r="AJ2524">
        <v>0</v>
      </c>
      <c r="AK2524">
        <v>0</v>
      </c>
      <c r="AL2524">
        <v>0</v>
      </c>
    </row>
    <row r="2525" spans="1:38" hidden="1" x14ac:dyDescent="0.25">
      <c r="A2525">
        <v>9399</v>
      </c>
      <c r="B2525" t="s">
        <v>39</v>
      </c>
      <c r="C2525" t="s">
        <v>39</v>
      </c>
      <c r="D2525" t="s">
        <v>5415</v>
      </c>
      <c r="E2525" t="s">
        <v>5422</v>
      </c>
      <c r="F2525" t="s">
        <v>5415</v>
      </c>
      <c r="H2525" t="s">
        <v>9685</v>
      </c>
      <c r="I2525" t="s">
        <v>50</v>
      </c>
      <c r="J2525" t="s">
        <v>9686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2717.59</v>
      </c>
      <c r="Q2525">
        <v>2917.13</v>
      </c>
      <c r="R2525">
        <v>20000</v>
      </c>
      <c r="S2525">
        <v>3990800</v>
      </c>
      <c r="T2525">
        <v>0</v>
      </c>
      <c r="U2525">
        <v>0</v>
      </c>
      <c r="V2525">
        <v>3990800</v>
      </c>
      <c r="W2525">
        <v>0</v>
      </c>
      <c r="X2525">
        <v>0</v>
      </c>
      <c r="Y2525">
        <v>0</v>
      </c>
      <c r="Z2525">
        <v>100</v>
      </c>
      <c r="AA2525">
        <v>0</v>
      </c>
      <c r="AB2525">
        <v>0</v>
      </c>
      <c r="AC2525">
        <v>0</v>
      </c>
      <c r="AD2525">
        <v>0</v>
      </c>
      <c r="AE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</row>
    <row r="2526" spans="1:38" hidden="1" x14ac:dyDescent="0.25">
      <c r="A2526">
        <v>9400</v>
      </c>
      <c r="B2526" t="s">
        <v>39</v>
      </c>
      <c r="C2526" t="s">
        <v>39</v>
      </c>
      <c r="D2526" t="s">
        <v>5415</v>
      </c>
      <c r="E2526" t="s">
        <v>5422</v>
      </c>
      <c r="F2526" t="s">
        <v>5415</v>
      </c>
      <c r="H2526" t="s">
        <v>1461</v>
      </c>
      <c r="I2526" t="s">
        <v>79</v>
      </c>
      <c r="J2526" t="s">
        <v>5478</v>
      </c>
      <c r="K2526">
        <v>894</v>
      </c>
      <c r="L2526">
        <v>894</v>
      </c>
      <c r="M2526">
        <v>0</v>
      </c>
      <c r="N2526">
        <v>0</v>
      </c>
      <c r="O2526">
        <v>0</v>
      </c>
      <c r="P2526">
        <v>11027.9</v>
      </c>
      <c r="Q2526">
        <v>11304.8</v>
      </c>
      <c r="R2526">
        <v>2000</v>
      </c>
      <c r="S2526">
        <v>553800</v>
      </c>
      <c r="T2526">
        <v>0</v>
      </c>
      <c r="U2526">
        <v>300000</v>
      </c>
      <c r="V2526">
        <v>253800</v>
      </c>
      <c r="W2526">
        <v>246148.2</v>
      </c>
      <c r="X2526">
        <v>0</v>
      </c>
      <c r="Y2526">
        <v>246148.2</v>
      </c>
      <c r="Z2526">
        <v>3.01</v>
      </c>
      <c r="AA2526">
        <v>2495377.3199999998</v>
      </c>
      <c r="AB2526">
        <v>2285340.69</v>
      </c>
      <c r="AC2526">
        <v>0.96989999999999998</v>
      </c>
      <c r="AD2526">
        <v>0.91579999999999995</v>
      </c>
      <c r="AE2526">
        <v>2.76</v>
      </c>
      <c r="AH2526">
        <v>0</v>
      </c>
      <c r="AI2526">
        <v>0</v>
      </c>
      <c r="AJ2526">
        <v>0</v>
      </c>
      <c r="AK2526">
        <v>0</v>
      </c>
      <c r="AL2526">
        <v>0</v>
      </c>
    </row>
    <row r="2527" spans="1:38" hidden="1" x14ac:dyDescent="0.25">
      <c r="A2527">
        <v>9401</v>
      </c>
      <c r="B2527" t="s">
        <v>39</v>
      </c>
      <c r="C2527" t="s">
        <v>39</v>
      </c>
      <c r="D2527" t="s">
        <v>5415</v>
      </c>
      <c r="E2527" t="s">
        <v>5416</v>
      </c>
      <c r="F2527" t="s">
        <v>5415</v>
      </c>
      <c r="H2527" t="s">
        <v>5479</v>
      </c>
      <c r="I2527" t="s">
        <v>43</v>
      </c>
      <c r="J2527" t="s">
        <v>5480</v>
      </c>
      <c r="K2527">
        <v>2183</v>
      </c>
      <c r="L2527">
        <v>2183</v>
      </c>
      <c r="M2527">
        <v>0</v>
      </c>
      <c r="N2527">
        <v>0</v>
      </c>
      <c r="O2527">
        <v>0</v>
      </c>
      <c r="P2527">
        <v>1439.0139999999999</v>
      </c>
      <c r="Q2527">
        <v>1471.57</v>
      </c>
      <c r="R2527">
        <v>10000</v>
      </c>
      <c r="S2527">
        <v>325560</v>
      </c>
      <c r="T2527">
        <v>0</v>
      </c>
      <c r="U2527">
        <v>120000</v>
      </c>
      <c r="V2527">
        <v>205687.4</v>
      </c>
      <c r="W2527">
        <v>199943.8</v>
      </c>
      <c r="X2527">
        <v>0</v>
      </c>
      <c r="Y2527">
        <v>199943.8</v>
      </c>
      <c r="Z2527">
        <v>2.79</v>
      </c>
      <c r="AA2527">
        <v>2131949.9700000002</v>
      </c>
      <c r="AB2527">
        <v>1606753.18</v>
      </c>
      <c r="AC2527">
        <v>0.97209999999999996</v>
      </c>
      <c r="AD2527">
        <v>0.75370000000000004</v>
      </c>
      <c r="AE2527">
        <v>2.1</v>
      </c>
      <c r="AH2527">
        <v>127.4</v>
      </c>
      <c r="AI2527">
        <v>0</v>
      </c>
      <c r="AJ2527">
        <v>0</v>
      </c>
      <c r="AK2527">
        <v>0</v>
      </c>
      <c r="AL2527">
        <v>0</v>
      </c>
    </row>
    <row r="2528" spans="1:38" hidden="1" x14ac:dyDescent="0.25">
      <c r="A2528">
        <v>9403</v>
      </c>
      <c r="B2528" t="s">
        <v>39</v>
      </c>
      <c r="C2528" t="s">
        <v>39</v>
      </c>
      <c r="D2528" t="s">
        <v>5415</v>
      </c>
      <c r="E2528" t="s">
        <v>1673</v>
      </c>
      <c r="F2528" t="s">
        <v>5415</v>
      </c>
      <c r="H2528" t="s">
        <v>5481</v>
      </c>
      <c r="I2528" t="s">
        <v>57</v>
      </c>
      <c r="J2528" t="s">
        <v>5482</v>
      </c>
      <c r="K2528">
        <v>382</v>
      </c>
      <c r="L2528">
        <v>382</v>
      </c>
      <c r="M2528">
        <v>0</v>
      </c>
      <c r="N2528">
        <v>365</v>
      </c>
      <c r="O2528">
        <v>0</v>
      </c>
      <c r="P2528">
        <v>412.38600000000002</v>
      </c>
      <c r="Q2528">
        <v>429.39</v>
      </c>
      <c r="R2528">
        <v>20000</v>
      </c>
      <c r="S2528">
        <v>340080</v>
      </c>
      <c r="T2528">
        <v>0</v>
      </c>
      <c r="U2528">
        <v>0</v>
      </c>
      <c r="V2528">
        <v>340080</v>
      </c>
      <c r="W2528">
        <v>473</v>
      </c>
      <c r="X2528">
        <v>307298.86599999998</v>
      </c>
      <c r="Y2528">
        <v>307771.86599999998</v>
      </c>
      <c r="Z2528">
        <v>9.5</v>
      </c>
      <c r="AA2528">
        <v>1809121.57</v>
      </c>
      <c r="AB2528">
        <v>3612661.8790000002</v>
      </c>
      <c r="AC2528">
        <v>0.90500000000000003</v>
      </c>
      <c r="AD2528">
        <v>1.9968999999999999</v>
      </c>
      <c r="AE2528">
        <v>18.97</v>
      </c>
      <c r="AH2528">
        <v>0</v>
      </c>
      <c r="AI2528">
        <v>0</v>
      </c>
      <c r="AJ2528">
        <v>0</v>
      </c>
      <c r="AK2528">
        <v>2884</v>
      </c>
      <c r="AL2528">
        <v>0</v>
      </c>
    </row>
    <row r="2529" spans="1:38" hidden="1" x14ac:dyDescent="0.25">
      <c r="A2529">
        <v>9404</v>
      </c>
      <c r="B2529" t="s">
        <v>39</v>
      </c>
      <c r="C2529" t="s">
        <v>39</v>
      </c>
      <c r="D2529" t="s">
        <v>5415</v>
      </c>
      <c r="E2529" t="s">
        <v>1673</v>
      </c>
      <c r="F2529" t="s">
        <v>5415</v>
      </c>
      <c r="H2529" t="s">
        <v>5483</v>
      </c>
      <c r="I2529" t="s">
        <v>57</v>
      </c>
      <c r="J2529" t="s">
        <v>5484</v>
      </c>
      <c r="K2529">
        <v>403</v>
      </c>
      <c r="L2529">
        <v>403</v>
      </c>
      <c r="M2529">
        <v>0</v>
      </c>
      <c r="N2529">
        <v>401</v>
      </c>
      <c r="O2529">
        <v>0</v>
      </c>
      <c r="P2529">
        <v>570.24400000000003</v>
      </c>
      <c r="Q2529">
        <v>591.21</v>
      </c>
      <c r="R2529">
        <v>20000</v>
      </c>
      <c r="S2529">
        <v>419320</v>
      </c>
      <c r="T2529">
        <v>0</v>
      </c>
      <c r="U2529">
        <v>0</v>
      </c>
      <c r="V2529">
        <v>419320</v>
      </c>
      <c r="W2529">
        <v>726</v>
      </c>
      <c r="X2529">
        <v>378757.12099999998</v>
      </c>
      <c r="Y2529">
        <v>379483.12099999998</v>
      </c>
      <c r="Z2529">
        <v>9.5</v>
      </c>
      <c r="AA2529">
        <v>2231476.91</v>
      </c>
      <c r="AB2529">
        <v>4456179.9950000001</v>
      </c>
      <c r="AC2529">
        <v>0.90500000000000003</v>
      </c>
      <c r="AD2529">
        <v>1.9970000000000001</v>
      </c>
      <c r="AE2529">
        <v>18.97</v>
      </c>
      <c r="AH2529">
        <v>0</v>
      </c>
      <c r="AI2529">
        <v>0</v>
      </c>
      <c r="AJ2529">
        <v>0</v>
      </c>
      <c r="AK2529">
        <v>3264.5</v>
      </c>
      <c r="AL2529">
        <v>0</v>
      </c>
    </row>
    <row r="2530" spans="1:38" hidden="1" x14ac:dyDescent="0.25">
      <c r="A2530">
        <v>9407</v>
      </c>
      <c r="B2530" t="s">
        <v>39</v>
      </c>
      <c r="C2530" t="s">
        <v>39</v>
      </c>
      <c r="D2530" t="s">
        <v>5415</v>
      </c>
      <c r="E2530" t="s">
        <v>1673</v>
      </c>
      <c r="F2530" t="s">
        <v>5415</v>
      </c>
      <c r="H2530" t="s">
        <v>5485</v>
      </c>
      <c r="I2530" t="s">
        <v>57</v>
      </c>
      <c r="J2530" t="s">
        <v>5486</v>
      </c>
      <c r="K2530">
        <v>309</v>
      </c>
      <c r="L2530">
        <v>309</v>
      </c>
      <c r="M2530">
        <v>0</v>
      </c>
      <c r="N2530">
        <v>306</v>
      </c>
      <c r="O2530">
        <v>0</v>
      </c>
      <c r="P2530">
        <v>7168.8</v>
      </c>
      <c r="Q2530">
        <v>7381.5</v>
      </c>
      <c r="R2530">
        <v>2000</v>
      </c>
      <c r="S2530">
        <v>425400</v>
      </c>
      <c r="T2530">
        <v>0</v>
      </c>
      <c r="U2530">
        <v>10000</v>
      </c>
      <c r="V2530">
        <v>415400</v>
      </c>
      <c r="W2530">
        <v>23</v>
      </c>
      <c r="X2530">
        <v>374900</v>
      </c>
      <c r="Y2530">
        <v>374923</v>
      </c>
      <c r="Z2530">
        <v>9.74</v>
      </c>
      <c r="AA2530">
        <v>2201201.98</v>
      </c>
      <c r="AB2530">
        <v>4401718.9800000004</v>
      </c>
      <c r="AC2530">
        <v>0.90259999999999996</v>
      </c>
      <c r="AD2530">
        <v>1.9997</v>
      </c>
      <c r="AE2530">
        <v>19.48</v>
      </c>
      <c r="AH2530">
        <v>0</v>
      </c>
      <c r="AI2530">
        <v>0</v>
      </c>
      <c r="AJ2530">
        <v>0</v>
      </c>
      <c r="AK2530">
        <v>1874.5</v>
      </c>
      <c r="AL2530">
        <v>0</v>
      </c>
    </row>
    <row r="2531" spans="1:38" hidden="1" x14ac:dyDescent="0.25">
      <c r="A2531">
        <v>9408</v>
      </c>
      <c r="B2531" t="s">
        <v>39</v>
      </c>
      <c r="C2531" t="s">
        <v>39</v>
      </c>
      <c r="D2531" t="s">
        <v>5415</v>
      </c>
      <c r="E2531" t="s">
        <v>1673</v>
      </c>
      <c r="F2531" t="s">
        <v>5415</v>
      </c>
      <c r="H2531" t="s">
        <v>5487</v>
      </c>
      <c r="I2531" t="s">
        <v>43</v>
      </c>
      <c r="J2531" t="s">
        <v>5488</v>
      </c>
      <c r="K2531">
        <v>2385</v>
      </c>
      <c r="L2531">
        <v>2385</v>
      </c>
      <c r="M2531">
        <v>0</v>
      </c>
      <c r="N2531">
        <v>0</v>
      </c>
      <c r="O2531">
        <v>0</v>
      </c>
      <c r="P2531">
        <v>957.59299999999996</v>
      </c>
      <c r="Q2531">
        <v>976.66</v>
      </c>
      <c r="R2531">
        <v>10000</v>
      </c>
      <c r="S2531">
        <v>190670</v>
      </c>
      <c r="T2531">
        <v>0</v>
      </c>
      <c r="U2531">
        <v>15500</v>
      </c>
      <c r="V2531">
        <v>175428</v>
      </c>
      <c r="W2531">
        <v>158196</v>
      </c>
      <c r="X2531">
        <v>0</v>
      </c>
      <c r="Y2531">
        <v>158196</v>
      </c>
      <c r="Z2531">
        <v>9.82</v>
      </c>
      <c r="AA2531">
        <v>1650148.34</v>
      </c>
      <c r="AB2531">
        <v>1486015.03</v>
      </c>
      <c r="AC2531">
        <v>0.90180000000000005</v>
      </c>
      <c r="AD2531">
        <v>0.90049999999999997</v>
      </c>
      <c r="AE2531">
        <v>8.84</v>
      </c>
      <c r="AH2531">
        <v>258</v>
      </c>
      <c r="AI2531">
        <v>0</v>
      </c>
      <c r="AJ2531">
        <v>0</v>
      </c>
      <c r="AK2531">
        <v>0</v>
      </c>
      <c r="AL2531">
        <v>0</v>
      </c>
    </row>
    <row r="2532" spans="1:38" hidden="1" x14ac:dyDescent="0.25">
      <c r="A2532">
        <v>9409</v>
      </c>
      <c r="B2532" t="s">
        <v>39</v>
      </c>
      <c r="C2532" t="s">
        <v>39</v>
      </c>
      <c r="D2532" t="s">
        <v>5415</v>
      </c>
      <c r="E2532" t="s">
        <v>1673</v>
      </c>
      <c r="F2532" t="s">
        <v>5415</v>
      </c>
      <c r="H2532" t="s">
        <v>5489</v>
      </c>
      <c r="I2532" t="s">
        <v>57</v>
      </c>
      <c r="J2532" t="s">
        <v>5490</v>
      </c>
      <c r="K2532">
        <v>547</v>
      </c>
      <c r="L2532">
        <v>547</v>
      </c>
      <c r="M2532">
        <v>0</v>
      </c>
      <c r="N2532">
        <v>544</v>
      </c>
      <c r="O2532">
        <v>0</v>
      </c>
      <c r="P2532">
        <v>27.477</v>
      </c>
      <c r="Q2532">
        <v>48.676000000000002</v>
      </c>
      <c r="R2532">
        <v>20000</v>
      </c>
      <c r="S2532">
        <v>423980</v>
      </c>
      <c r="T2532">
        <v>0</v>
      </c>
      <c r="U2532">
        <v>0</v>
      </c>
      <c r="V2532">
        <v>423980</v>
      </c>
      <c r="W2532">
        <v>1868</v>
      </c>
      <c r="X2532">
        <v>381833.31900000002</v>
      </c>
      <c r="Y2532">
        <v>383701.31900000002</v>
      </c>
      <c r="Z2532">
        <v>9.5</v>
      </c>
      <c r="AA2532">
        <v>2255636</v>
      </c>
      <c r="AB2532">
        <v>4482841.5839999998</v>
      </c>
      <c r="AC2532">
        <v>0.90500000000000003</v>
      </c>
      <c r="AD2532">
        <v>1.9874000000000001</v>
      </c>
      <c r="AE2532">
        <v>18.88</v>
      </c>
      <c r="AH2532">
        <v>0</v>
      </c>
      <c r="AI2532">
        <v>0</v>
      </c>
      <c r="AJ2532">
        <v>0</v>
      </c>
      <c r="AK2532">
        <v>4158</v>
      </c>
      <c r="AL2532">
        <v>0</v>
      </c>
    </row>
    <row r="2533" spans="1:38" hidden="1" x14ac:dyDescent="0.25">
      <c r="A2533">
        <v>9410</v>
      </c>
      <c r="B2533" t="s">
        <v>39</v>
      </c>
      <c r="C2533" t="s">
        <v>39</v>
      </c>
      <c r="D2533" t="s">
        <v>5415</v>
      </c>
      <c r="E2533" t="s">
        <v>1673</v>
      </c>
      <c r="F2533" t="s">
        <v>5415</v>
      </c>
      <c r="H2533" t="s">
        <v>5491</v>
      </c>
      <c r="I2533" t="s">
        <v>57</v>
      </c>
      <c r="J2533" t="s">
        <v>5492</v>
      </c>
      <c r="K2533">
        <v>688</v>
      </c>
      <c r="L2533">
        <v>688</v>
      </c>
      <c r="M2533">
        <v>0</v>
      </c>
      <c r="N2533">
        <v>652</v>
      </c>
      <c r="O2533">
        <v>0</v>
      </c>
      <c r="P2533">
        <v>160.273</v>
      </c>
      <c r="Q2533">
        <v>178.80699999999999</v>
      </c>
      <c r="R2533">
        <v>20000</v>
      </c>
      <c r="S2533">
        <v>370680</v>
      </c>
      <c r="T2533">
        <v>0</v>
      </c>
      <c r="U2533">
        <v>0</v>
      </c>
      <c r="V2533">
        <v>370680</v>
      </c>
      <c r="W2533">
        <v>1622</v>
      </c>
      <c r="X2533">
        <v>333841.87199999997</v>
      </c>
      <c r="Y2533">
        <v>335463.87199999997</v>
      </c>
      <c r="Z2533">
        <v>9.5</v>
      </c>
      <c r="AA2533">
        <v>1977551.13</v>
      </c>
      <c r="AB2533">
        <v>3930742.8590000002</v>
      </c>
      <c r="AC2533">
        <v>0.90500000000000003</v>
      </c>
      <c r="AD2533">
        <v>1.9877</v>
      </c>
      <c r="AE2533">
        <v>18.88</v>
      </c>
      <c r="AH2533">
        <v>0</v>
      </c>
      <c r="AI2533">
        <v>0</v>
      </c>
      <c r="AJ2533">
        <v>0</v>
      </c>
      <c r="AK2533">
        <v>4186</v>
      </c>
      <c r="AL2533">
        <v>0</v>
      </c>
    </row>
    <row r="2534" spans="1:38" hidden="1" x14ac:dyDescent="0.25">
      <c r="A2534">
        <v>9411</v>
      </c>
      <c r="B2534" t="s">
        <v>39</v>
      </c>
      <c r="C2534" t="s">
        <v>39</v>
      </c>
      <c r="D2534" t="s">
        <v>5415</v>
      </c>
      <c r="E2534" t="s">
        <v>1673</v>
      </c>
      <c r="F2534" t="s">
        <v>5415</v>
      </c>
      <c r="H2534" t="s">
        <v>5493</v>
      </c>
      <c r="I2534" t="s">
        <v>57</v>
      </c>
      <c r="J2534" t="s">
        <v>5494</v>
      </c>
      <c r="K2534">
        <v>517</v>
      </c>
      <c r="L2534">
        <v>517</v>
      </c>
      <c r="M2534">
        <v>0</v>
      </c>
      <c r="N2534">
        <v>514</v>
      </c>
      <c r="O2534">
        <v>0</v>
      </c>
      <c r="P2534">
        <v>102.839</v>
      </c>
      <c r="Q2534">
        <v>125.93</v>
      </c>
      <c r="R2534">
        <v>20000</v>
      </c>
      <c r="S2534">
        <v>461820</v>
      </c>
      <c r="T2534">
        <v>0</v>
      </c>
      <c r="U2534">
        <v>0</v>
      </c>
      <c r="V2534">
        <v>461820</v>
      </c>
      <c r="W2534">
        <v>62</v>
      </c>
      <c r="X2534">
        <v>417884.42499999999</v>
      </c>
      <c r="Y2534">
        <v>417946.42499999999</v>
      </c>
      <c r="Z2534">
        <v>9.5</v>
      </c>
      <c r="AA2534">
        <v>2453890.96</v>
      </c>
      <c r="AB2534">
        <v>4909032.21</v>
      </c>
      <c r="AC2534">
        <v>0.90500000000000003</v>
      </c>
      <c r="AD2534">
        <v>2.0005000000000002</v>
      </c>
      <c r="AE2534">
        <v>19</v>
      </c>
      <c r="AH2534">
        <v>0</v>
      </c>
      <c r="AI2534">
        <v>0</v>
      </c>
      <c r="AJ2534">
        <v>0</v>
      </c>
      <c r="AK2534">
        <v>3125</v>
      </c>
      <c r="AL2534">
        <v>0</v>
      </c>
    </row>
    <row r="2535" spans="1:38" hidden="1" x14ac:dyDescent="0.25">
      <c r="A2535">
        <v>9412</v>
      </c>
      <c r="B2535" t="s">
        <v>39</v>
      </c>
      <c r="C2535" t="s">
        <v>39</v>
      </c>
      <c r="D2535" t="s">
        <v>5415</v>
      </c>
      <c r="E2535" t="s">
        <v>1673</v>
      </c>
      <c r="F2535" t="s">
        <v>5415</v>
      </c>
      <c r="H2535" t="s">
        <v>5495</v>
      </c>
      <c r="I2535" t="s">
        <v>43</v>
      </c>
      <c r="J2535" t="s">
        <v>5496</v>
      </c>
      <c r="K2535">
        <v>2096</v>
      </c>
      <c r="L2535">
        <v>2096</v>
      </c>
      <c r="M2535">
        <v>0</v>
      </c>
      <c r="N2535">
        <v>0</v>
      </c>
      <c r="O2535">
        <v>0</v>
      </c>
      <c r="P2535">
        <v>622.61500000000001</v>
      </c>
      <c r="Q2535">
        <v>631.51</v>
      </c>
      <c r="R2535">
        <v>20000</v>
      </c>
      <c r="S2535">
        <v>177900</v>
      </c>
      <c r="T2535">
        <v>0</v>
      </c>
      <c r="U2535">
        <v>22000</v>
      </c>
      <c r="V2535">
        <v>155900</v>
      </c>
      <c r="W2535">
        <v>141305.70000000001</v>
      </c>
      <c r="X2535">
        <v>0</v>
      </c>
      <c r="Y2535">
        <v>141305.70000000001</v>
      </c>
      <c r="Z2535">
        <v>9.36</v>
      </c>
      <c r="AA2535">
        <v>1474972.52</v>
      </c>
      <c r="AB2535">
        <v>1332374.46</v>
      </c>
      <c r="AC2535">
        <v>0.90639999999999998</v>
      </c>
      <c r="AD2535">
        <v>0.90329999999999999</v>
      </c>
      <c r="AE2535">
        <v>8.4499999999999993</v>
      </c>
      <c r="AH2535">
        <v>0</v>
      </c>
      <c r="AI2535">
        <v>0</v>
      </c>
      <c r="AJ2535">
        <v>0</v>
      </c>
      <c r="AK2535">
        <v>0</v>
      </c>
      <c r="AL2535">
        <v>0</v>
      </c>
    </row>
    <row r="2536" spans="1:38" hidden="1" x14ac:dyDescent="0.25">
      <c r="A2536">
        <v>9413</v>
      </c>
      <c r="B2536" t="s">
        <v>39</v>
      </c>
      <c r="C2536" t="s">
        <v>39</v>
      </c>
      <c r="D2536" t="s">
        <v>5415</v>
      </c>
      <c r="E2536" t="s">
        <v>1673</v>
      </c>
      <c r="F2536" t="s">
        <v>5415</v>
      </c>
      <c r="H2536" t="s">
        <v>5497</v>
      </c>
      <c r="I2536" t="s">
        <v>57</v>
      </c>
      <c r="J2536" t="s">
        <v>5498</v>
      </c>
      <c r="K2536">
        <v>185</v>
      </c>
      <c r="L2536">
        <v>185</v>
      </c>
      <c r="M2536">
        <v>0</v>
      </c>
      <c r="N2536">
        <v>180</v>
      </c>
      <c r="O2536">
        <v>0</v>
      </c>
      <c r="P2536">
        <v>0</v>
      </c>
      <c r="Q2536">
        <v>11.113</v>
      </c>
      <c r="R2536">
        <v>20000</v>
      </c>
      <c r="S2536">
        <v>222260</v>
      </c>
      <c r="T2536">
        <v>244560</v>
      </c>
      <c r="U2536">
        <v>145000</v>
      </c>
      <c r="V2536">
        <v>321820</v>
      </c>
      <c r="W2536">
        <v>911</v>
      </c>
      <c r="X2536">
        <v>291300</v>
      </c>
      <c r="Y2536">
        <v>292211</v>
      </c>
      <c r="Z2536">
        <v>9.1999999999999993</v>
      </c>
      <c r="AA2536">
        <v>1720559.83</v>
      </c>
      <c r="AB2536">
        <v>3449201.83</v>
      </c>
      <c r="AC2536">
        <v>0.90800000000000003</v>
      </c>
      <c r="AD2536">
        <v>2.0047000000000001</v>
      </c>
      <c r="AE2536">
        <v>18.440000000000001</v>
      </c>
      <c r="AH2536">
        <v>0</v>
      </c>
      <c r="AI2536">
        <v>0</v>
      </c>
      <c r="AJ2536">
        <v>0</v>
      </c>
      <c r="AK2536">
        <v>1456.5</v>
      </c>
      <c r="AL2536">
        <v>0</v>
      </c>
    </row>
    <row r="2537" spans="1:38" hidden="1" x14ac:dyDescent="0.25">
      <c r="A2537">
        <v>9414</v>
      </c>
      <c r="B2537" t="s">
        <v>39</v>
      </c>
      <c r="C2537" t="s">
        <v>39</v>
      </c>
      <c r="D2537" t="s">
        <v>5415</v>
      </c>
      <c r="E2537" t="s">
        <v>1673</v>
      </c>
      <c r="F2537" t="s">
        <v>5415</v>
      </c>
      <c r="H2537" t="s">
        <v>5499</v>
      </c>
      <c r="I2537" t="s">
        <v>57</v>
      </c>
      <c r="J2537" t="s">
        <v>5500</v>
      </c>
      <c r="K2537">
        <v>341</v>
      </c>
      <c r="L2537">
        <v>341</v>
      </c>
      <c r="M2537">
        <v>0</v>
      </c>
      <c r="N2537">
        <v>327</v>
      </c>
      <c r="O2537">
        <v>0</v>
      </c>
      <c r="P2537">
        <v>0</v>
      </c>
      <c r="Q2537">
        <v>0.96799999999999997</v>
      </c>
      <c r="R2537">
        <v>20000</v>
      </c>
      <c r="S2537">
        <v>19360</v>
      </c>
      <c r="T2537">
        <v>385740</v>
      </c>
      <c r="U2537">
        <v>0</v>
      </c>
      <c r="V2537">
        <v>405100</v>
      </c>
      <c r="W2537">
        <v>1423</v>
      </c>
      <c r="X2537">
        <v>365193.46399999998</v>
      </c>
      <c r="Y2537">
        <v>366616.46399999998</v>
      </c>
      <c r="Z2537">
        <v>9.5</v>
      </c>
      <c r="AA2537">
        <v>2158357.59</v>
      </c>
      <c r="AB2537">
        <v>4291746.0829999996</v>
      </c>
      <c r="AC2537">
        <v>0.90500000000000003</v>
      </c>
      <c r="AD2537">
        <v>1.9883999999999999</v>
      </c>
      <c r="AE2537">
        <v>18.89</v>
      </c>
      <c r="AH2537">
        <v>0</v>
      </c>
      <c r="AI2537">
        <v>0</v>
      </c>
      <c r="AJ2537">
        <v>0</v>
      </c>
      <c r="AK2537">
        <v>1922</v>
      </c>
      <c r="AL2537">
        <v>0</v>
      </c>
    </row>
    <row r="2538" spans="1:38" hidden="1" x14ac:dyDescent="0.25">
      <c r="A2538">
        <v>9416</v>
      </c>
      <c r="B2538" t="s">
        <v>39</v>
      </c>
      <c r="C2538" t="s">
        <v>39</v>
      </c>
      <c r="D2538" t="s">
        <v>5415</v>
      </c>
      <c r="E2538" t="s">
        <v>1673</v>
      </c>
      <c r="F2538" t="s">
        <v>5415</v>
      </c>
      <c r="H2538" t="s">
        <v>5501</v>
      </c>
      <c r="I2538" t="s">
        <v>57</v>
      </c>
      <c r="J2538" t="s">
        <v>5502</v>
      </c>
      <c r="K2538">
        <v>426</v>
      </c>
      <c r="L2538">
        <v>426</v>
      </c>
      <c r="M2538">
        <v>0</v>
      </c>
      <c r="N2538">
        <v>422</v>
      </c>
      <c r="O2538">
        <v>0</v>
      </c>
      <c r="P2538">
        <v>154.44</v>
      </c>
      <c r="Q2538">
        <v>178.322</v>
      </c>
      <c r="R2538">
        <v>20000</v>
      </c>
      <c r="S2538">
        <v>477640</v>
      </c>
      <c r="T2538">
        <v>0</v>
      </c>
      <c r="U2538">
        <v>0</v>
      </c>
      <c r="V2538">
        <v>477640</v>
      </c>
      <c r="W2538">
        <v>205</v>
      </c>
      <c r="X2538">
        <v>432060.45</v>
      </c>
      <c r="Y2538">
        <v>432265.45</v>
      </c>
      <c r="Z2538">
        <v>9.5</v>
      </c>
      <c r="AA2538">
        <v>2538047.88</v>
      </c>
      <c r="AB2538">
        <v>5073839.5990000004</v>
      </c>
      <c r="AC2538">
        <v>0.90500000000000003</v>
      </c>
      <c r="AD2538">
        <v>1.9991000000000001</v>
      </c>
      <c r="AE2538">
        <v>18.989999999999998</v>
      </c>
      <c r="AH2538">
        <v>0</v>
      </c>
      <c r="AI2538">
        <v>0</v>
      </c>
      <c r="AJ2538">
        <v>0</v>
      </c>
      <c r="AK2538">
        <v>3405</v>
      </c>
      <c r="AL2538">
        <v>0</v>
      </c>
    </row>
    <row r="2539" spans="1:38" hidden="1" x14ac:dyDescent="0.25">
      <c r="A2539">
        <v>9420</v>
      </c>
      <c r="B2539" t="s">
        <v>94</v>
      </c>
      <c r="C2539" t="s">
        <v>95</v>
      </c>
      <c r="D2539" t="s">
        <v>393</v>
      </c>
      <c r="E2539" t="s">
        <v>535</v>
      </c>
      <c r="F2539" t="s">
        <v>393</v>
      </c>
      <c r="H2539" t="s">
        <v>5503</v>
      </c>
      <c r="I2539" t="s">
        <v>57</v>
      </c>
      <c r="J2539" t="s">
        <v>5504</v>
      </c>
      <c r="K2539">
        <v>582</v>
      </c>
      <c r="L2539">
        <v>582</v>
      </c>
      <c r="M2539">
        <v>0</v>
      </c>
      <c r="N2539">
        <v>579</v>
      </c>
      <c r="O2539">
        <v>0</v>
      </c>
      <c r="P2539">
        <v>1445.0509999999999</v>
      </c>
      <c r="Q2539">
        <v>1492.8869999999999</v>
      </c>
      <c r="R2539">
        <v>30000</v>
      </c>
      <c r="S2539">
        <v>1435080</v>
      </c>
      <c r="T2539">
        <v>0</v>
      </c>
      <c r="U2539">
        <v>56211</v>
      </c>
      <c r="V2539">
        <v>1378869</v>
      </c>
      <c r="W2539">
        <v>106</v>
      </c>
      <c r="X2539">
        <v>1064920</v>
      </c>
      <c r="Y2539">
        <v>1065026</v>
      </c>
      <c r="Z2539">
        <v>22.76</v>
      </c>
      <c r="AA2539">
        <v>6252603.3300000001</v>
      </c>
      <c r="AB2539">
        <v>12503953.73</v>
      </c>
      <c r="AC2539">
        <v>0.77239999999999998</v>
      </c>
      <c r="AD2539">
        <v>1.9998</v>
      </c>
      <c r="AE2539">
        <v>45.52</v>
      </c>
      <c r="AH2539">
        <v>0</v>
      </c>
      <c r="AI2539">
        <v>0</v>
      </c>
      <c r="AJ2539">
        <v>0</v>
      </c>
      <c r="AK2539">
        <v>5324.6</v>
      </c>
      <c r="AL2539">
        <v>0</v>
      </c>
    </row>
    <row r="2540" spans="1:38" hidden="1" x14ac:dyDescent="0.25">
      <c r="A2540">
        <v>9426</v>
      </c>
      <c r="B2540" t="s">
        <v>94</v>
      </c>
      <c r="C2540" t="s">
        <v>95</v>
      </c>
      <c r="D2540" t="s">
        <v>3182</v>
      </c>
      <c r="E2540" t="s">
        <v>3188</v>
      </c>
      <c r="F2540" t="s">
        <v>3182</v>
      </c>
      <c r="H2540" t="s">
        <v>5505</v>
      </c>
      <c r="I2540" t="s">
        <v>57</v>
      </c>
      <c r="J2540" t="s">
        <v>5506</v>
      </c>
      <c r="K2540">
        <v>579</v>
      </c>
      <c r="L2540">
        <v>579</v>
      </c>
      <c r="M2540">
        <v>0</v>
      </c>
      <c r="N2540">
        <v>502</v>
      </c>
      <c r="O2540">
        <v>0</v>
      </c>
      <c r="P2540">
        <v>445.72199999999998</v>
      </c>
      <c r="Q2540">
        <v>462.18799999999999</v>
      </c>
      <c r="R2540">
        <v>40000</v>
      </c>
      <c r="S2540">
        <v>658640</v>
      </c>
      <c r="T2540">
        <v>0</v>
      </c>
      <c r="U2540">
        <v>0</v>
      </c>
      <c r="V2540">
        <v>658640</v>
      </c>
      <c r="W2540">
        <v>1937</v>
      </c>
      <c r="X2540">
        <v>596754.924</v>
      </c>
      <c r="Y2540">
        <v>598691.924</v>
      </c>
      <c r="Z2540">
        <v>9.1</v>
      </c>
      <c r="AA2540">
        <v>3524546.04</v>
      </c>
      <c r="AB2540">
        <v>7014131.3449999997</v>
      </c>
      <c r="AC2540">
        <v>0.90900000000000003</v>
      </c>
      <c r="AD2540">
        <v>1.9901</v>
      </c>
      <c r="AE2540">
        <v>18.11</v>
      </c>
      <c r="AH2540">
        <v>0</v>
      </c>
      <c r="AI2540">
        <v>0</v>
      </c>
      <c r="AJ2540">
        <v>0</v>
      </c>
      <c r="AK2540">
        <v>4533.3999999999996</v>
      </c>
      <c r="AL2540">
        <v>0</v>
      </c>
    </row>
    <row r="2541" spans="1:38" hidden="1" x14ac:dyDescent="0.25">
      <c r="A2541">
        <v>9434</v>
      </c>
      <c r="B2541" t="s">
        <v>94</v>
      </c>
      <c r="C2541" t="s">
        <v>95</v>
      </c>
      <c r="D2541" t="s">
        <v>3182</v>
      </c>
      <c r="E2541" t="s">
        <v>3188</v>
      </c>
      <c r="F2541" t="s">
        <v>3182</v>
      </c>
      <c r="H2541" t="s">
        <v>5507</v>
      </c>
      <c r="I2541" t="s">
        <v>62</v>
      </c>
      <c r="J2541" t="s">
        <v>5508</v>
      </c>
      <c r="K2541">
        <v>830</v>
      </c>
      <c r="L2541">
        <v>830</v>
      </c>
      <c r="M2541">
        <v>0</v>
      </c>
      <c r="N2541">
        <v>113</v>
      </c>
      <c r="O2541">
        <v>0</v>
      </c>
      <c r="P2541">
        <v>1663.11</v>
      </c>
      <c r="Q2541">
        <v>1692.222</v>
      </c>
      <c r="R2541">
        <v>40000</v>
      </c>
      <c r="S2541">
        <v>1164480</v>
      </c>
      <c r="T2541">
        <v>0</v>
      </c>
      <c r="U2541">
        <v>400000</v>
      </c>
      <c r="V2541">
        <v>764480</v>
      </c>
      <c r="W2541">
        <v>547890.80000000005</v>
      </c>
      <c r="X2541">
        <v>154206.71100000001</v>
      </c>
      <c r="Y2541">
        <v>702097.51100000006</v>
      </c>
      <c r="Z2541">
        <v>8.16</v>
      </c>
      <c r="AA2541">
        <v>6563501.5300000003</v>
      </c>
      <c r="AB2541">
        <v>11032447.896</v>
      </c>
      <c r="AC2541">
        <v>0.91839999999999999</v>
      </c>
      <c r="AD2541">
        <v>1.6809000000000001</v>
      </c>
      <c r="AE2541">
        <v>13.72</v>
      </c>
      <c r="AH2541">
        <v>0</v>
      </c>
      <c r="AI2541">
        <v>0</v>
      </c>
      <c r="AJ2541">
        <v>0</v>
      </c>
      <c r="AK2541">
        <v>1076.9000000000001</v>
      </c>
      <c r="AL2541">
        <v>0</v>
      </c>
    </row>
    <row r="2542" spans="1:38" hidden="1" x14ac:dyDescent="0.25">
      <c r="A2542">
        <v>9446</v>
      </c>
      <c r="B2542" t="s">
        <v>71</v>
      </c>
      <c r="C2542" t="s">
        <v>108</v>
      </c>
      <c r="D2542" t="s">
        <v>340</v>
      </c>
      <c r="E2542" t="s">
        <v>963</v>
      </c>
      <c r="F2542" t="s">
        <v>340</v>
      </c>
      <c r="H2542" t="s">
        <v>5509</v>
      </c>
      <c r="I2542" t="s">
        <v>43</v>
      </c>
      <c r="J2542" t="s">
        <v>5510</v>
      </c>
      <c r="K2542">
        <v>5246</v>
      </c>
      <c r="L2542">
        <v>5246</v>
      </c>
      <c r="M2542">
        <v>0</v>
      </c>
      <c r="N2542">
        <v>0</v>
      </c>
      <c r="O2542">
        <v>0</v>
      </c>
      <c r="P2542">
        <v>1214.46</v>
      </c>
      <c r="Q2542">
        <v>1228.7139999999999</v>
      </c>
      <c r="R2542">
        <v>20000</v>
      </c>
      <c r="S2542">
        <v>285080</v>
      </c>
      <c r="T2542">
        <v>0</v>
      </c>
      <c r="U2542">
        <v>0</v>
      </c>
      <c r="V2542">
        <v>285080</v>
      </c>
      <c r="W2542">
        <v>525321</v>
      </c>
      <c r="X2542">
        <v>0</v>
      </c>
      <c r="Y2542">
        <v>525321</v>
      </c>
      <c r="Z2542">
        <v>-84.27</v>
      </c>
      <c r="AA2542">
        <v>5732610.9000000004</v>
      </c>
      <c r="AB2542">
        <v>5132983.84</v>
      </c>
      <c r="AC2542">
        <v>1.8427</v>
      </c>
      <c r="AD2542">
        <v>0.89539999999999997</v>
      </c>
      <c r="AE2542">
        <v>-75.459999999999994</v>
      </c>
      <c r="AH2542">
        <v>0</v>
      </c>
      <c r="AI2542">
        <v>0</v>
      </c>
      <c r="AJ2542">
        <v>0</v>
      </c>
      <c r="AK2542">
        <v>0</v>
      </c>
      <c r="AL2542">
        <v>0</v>
      </c>
    </row>
    <row r="2543" spans="1:38" hidden="1" x14ac:dyDescent="0.25">
      <c r="A2543">
        <v>9447</v>
      </c>
      <c r="B2543" t="s">
        <v>71</v>
      </c>
      <c r="C2543" t="s">
        <v>108</v>
      </c>
      <c r="D2543" t="s">
        <v>290</v>
      </c>
      <c r="E2543" t="s">
        <v>1545</v>
      </c>
      <c r="F2543" t="s">
        <v>290</v>
      </c>
      <c r="H2543" t="s">
        <v>5511</v>
      </c>
      <c r="I2543" t="s">
        <v>50</v>
      </c>
      <c r="J2543" t="s">
        <v>5512</v>
      </c>
      <c r="K2543">
        <v>185</v>
      </c>
      <c r="L2543">
        <v>185</v>
      </c>
      <c r="M2543">
        <v>0</v>
      </c>
      <c r="N2543">
        <v>35</v>
      </c>
      <c r="O2543">
        <v>0</v>
      </c>
      <c r="P2543">
        <v>1112.7670000000001</v>
      </c>
      <c r="Q2543">
        <v>1140.086</v>
      </c>
      <c r="R2543">
        <v>40000</v>
      </c>
      <c r="S2543">
        <v>1092760</v>
      </c>
      <c r="T2543">
        <v>0</v>
      </c>
      <c r="U2543">
        <v>0</v>
      </c>
      <c r="V2543">
        <v>1092760</v>
      </c>
      <c r="W2543">
        <v>1006998.05</v>
      </c>
      <c r="X2543">
        <v>43726.55</v>
      </c>
      <c r="Y2543">
        <v>1050724.6000000001</v>
      </c>
      <c r="Z2543">
        <v>3.85</v>
      </c>
      <c r="AA2543">
        <v>7648399.0899999999</v>
      </c>
      <c r="AB2543">
        <v>9288659.5979999993</v>
      </c>
      <c r="AC2543">
        <v>0.96150000000000002</v>
      </c>
      <c r="AD2543">
        <v>1.2144999999999999</v>
      </c>
      <c r="AE2543">
        <v>4.68</v>
      </c>
      <c r="AH2543">
        <v>0</v>
      </c>
      <c r="AI2543">
        <v>0</v>
      </c>
      <c r="AJ2543">
        <v>0</v>
      </c>
      <c r="AK2543">
        <v>350</v>
      </c>
      <c r="AL2543">
        <v>0</v>
      </c>
    </row>
    <row r="2544" spans="1:38" hidden="1" x14ac:dyDescent="0.25">
      <c r="A2544">
        <v>9448</v>
      </c>
      <c r="B2544" t="s">
        <v>71</v>
      </c>
      <c r="C2544" t="s">
        <v>108</v>
      </c>
      <c r="D2544" t="s">
        <v>290</v>
      </c>
      <c r="E2544" t="s">
        <v>1545</v>
      </c>
      <c r="F2544" t="s">
        <v>290</v>
      </c>
      <c r="H2544" t="s">
        <v>5513</v>
      </c>
      <c r="I2544" t="s">
        <v>79</v>
      </c>
      <c r="J2544" t="s">
        <v>5514</v>
      </c>
      <c r="K2544">
        <v>314</v>
      </c>
      <c r="L2544">
        <v>314</v>
      </c>
      <c r="M2544">
        <v>0</v>
      </c>
      <c r="N2544">
        <v>0</v>
      </c>
      <c r="O2544">
        <v>0</v>
      </c>
      <c r="P2544">
        <v>554.73</v>
      </c>
      <c r="Q2544">
        <v>554.73</v>
      </c>
      <c r="R2544">
        <v>40000</v>
      </c>
      <c r="S2544">
        <v>0</v>
      </c>
      <c r="T2544">
        <v>901000</v>
      </c>
      <c r="U2544">
        <v>0</v>
      </c>
      <c r="V2544">
        <v>901000</v>
      </c>
      <c r="W2544">
        <v>891054.07999999996</v>
      </c>
      <c r="X2544">
        <v>0</v>
      </c>
      <c r="Y2544">
        <v>891054.07999999996</v>
      </c>
      <c r="Z2544">
        <v>1.1000000000000001</v>
      </c>
      <c r="AA2544">
        <v>7452421.2800000003</v>
      </c>
      <c r="AB2544">
        <v>7618199.2800000003</v>
      </c>
      <c r="AC2544">
        <v>0.98899999999999999</v>
      </c>
      <c r="AD2544">
        <v>1.0222</v>
      </c>
      <c r="AE2544">
        <v>1.1200000000000001</v>
      </c>
      <c r="AH2544">
        <v>0</v>
      </c>
      <c r="AI2544">
        <v>0</v>
      </c>
      <c r="AJ2544">
        <v>0</v>
      </c>
      <c r="AK2544">
        <v>0</v>
      </c>
      <c r="AL2544">
        <v>0</v>
      </c>
    </row>
    <row r="2545" spans="1:38" hidden="1" x14ac:dyDescent="0.25">
      <c r="A2545">
        <v>9449</v>
      </c>
      <c r="B2545" t="s">
        <v>71</v>
      </c>
      <c r="C2545" t="s">
        <v>108</v>
      </c>
      <c r="D2545" t="s">
        <v>340</v>
      </c>
      <c r="E2545" t="s">
        <v>341</v>
      </c>
      <c r="F2545" t="s">
        <v>340</v>
      </c>
      <c r="H2545" t="s">
        <v>5515</v>
      </c>
      <c r="I2545" t="s">
        <v>57</v>
      </c>
      <c r="J2545" t="s">
        <v>5516</v>
      </c>
      <c r="K2545">
        <v>474</v>
      </c>
      <c r="L2545">
        <v>474</v>
      </c>
      <c r="M2545">
        <v>0</v>
      </c>
      <c r="N2545">
        <v>466</v>
      </c>
      <c r="O2545">
        <v>0</v>
      </c>
      <c r="P2545">
        <v>965.18499999999995</v>
      </c>
      <c r="Q2545">
        <v>985.577</v>
      </c>
      <c r="R2545">
        <v>20000</v>
      </c>
      <c r="S2545">
        <v>407840</v>
      </c>
      <c r="T2545">
        <v>0</v>
      </c>
      <c r="U2545">
        <v>0</v>
      </c>
      <c r="V2545">
        <v>407840</v>
      </c>
      <c r="W2545">
        <v>182</v>
      </c>
      <c r="X2545">
        <v>738007.98800000001</v>
      </c>
      <c r="Y2545">
        <v>738189.98800000001</v>
      </c>
      <c r="Z2545">
        <v>-81</v>
      </c>
      <c r="AA2545">
        <v>4297157.2</v>
      </c>
      <c r="AB2545">
        <v>4296457.2</v>
      </c>
      <c r="AC2545">
        <v>1.81</v>
      </c>
      <c r="AD2545">
        <v>0.99980000000000002</v>
      </c>
      <c r="AE2545">
        <v>-80.98</v>
      </c>
      <c r="AH2545">
        <v>0</v>
      </c>
      <c r="AI2545">
        <v>0</v>
      </c>
      <c r="AJ2545">
        <v>0</v>
      </c>
      <c r="AK2545">
        <v>2313.1999999999998</v>
      </c>
      <c r="AL2545">
        <v>0</v>
      </c>
    </row>
    <row r="2546" spans="1:38" hidden="1" x14ac:dyDescent="0.25">
      <c r="A2546">
        <v>9450</v>
      </c>
      <c r="B2546" t="s">
        <v>71</v>
      </c>
      <c r="C2546" t="s">
        <v>108</v>
      </c>
      <c r="D2546" t="s">
        <v>340</v>
      </c>
      <c r="E2546" t="s">
        <v>341</v>
      </c>
      <c r="F2546" t="s">
        <v>340</v>
      </c>
      <c r="H2546" t="s">
        <v>5517</v>
      </c>
      <c r="I2546" t="s">
        <v>43</v>
      </c>
      <c r="J2546" t="s">
        <v>5518</v>
      </c>
      <c r="K2546">
        <v>8926</v>
      </c>
      <c r="L2546">
        <v>8926</v>
      </c>
      <c r="M2546">
        <v>0</v>
      </c>
      <c r="N2546">
        <v>0</v>
      </c>
      <c r="O2546">
        <v>0</v>
      </c>
      <c r="P2546">
        <v>1397.96</v>
      </c>
      <c r="Q2546">
        <v>1422.7190000000001</v>
      </c>
      <c r="R2546">
        <v>20000</v>
      </c>
      <c r="S2546">
        <v>495180</v>
      </c>
      <c r="T2546">
        <v>0</v>
      </c>
      <c r="U2546">
        <v>0</v>
      </c>
      <c r="V2546">
        <v>495180</v>
      </c>
      <c r="W2546">
        <v>628552</v>
      </c>
      <c r="X2546">
        <v>0</v>
      </c>
      <c r="Y2546">
        <v>628552</v>
      </c>
      <c r="Z2546">
        <v>-26.93</v>
      </c>
      <c r="AA2546">
        <v>7043401.7800000003</v>
      </c>
      <c r="AB2546">
        <v>5738022.1200000001</v>
      </c>
      <c r="AC2546">
        <v>1.2693000000000001</v>
      </c>
      <c r="AD2546">
        <v>0.81469999999999998</v>
      </c>
      <c r="AE2546">
        <v>-21.94</v>
      </c>
      <c r="AH2546">
        <v>0</v>
      </c>
      <c r="AI2546">
        <v>0</v>
      </c>
      <c r="AJ2546">
        <v>0</v>
      </c>
      <c r="AK2546">
        <v>0</v>
      </c>
      <c r="AL2546">
        <v>0</v>
      </c>
    </row>
    <row r="2547" spans="1:38" hidden="1" x14ac:dyDescent="0.25">
      <c r="A2547">
        <v>9452</v>
      </c>
      <c r="B2547" t="s">
        <v>71</v>
      </c>
      <c r="C2547" t="s">
        <v>108</v>
      </c>
      <c r="D2547" t="s">
        <v>290</v>
      </c>
      <c r="E2547" t="s">
        <v>291</v>
      </c>
      <c r="F2547" t="s">
        <v>290</v>
      </c>
      <c r="H2547" t="s">
        <v>5519</v>
      </c>
      <c r="I2547" t="s">
        <v>43</v>
      </c>
      <c r="J2547" t="s">
        <v>5520</v>
      </c>
      <c r="K2547">
        <v>5303</v>
      </c>
      <c r="L2547">
        <v>5303</v>
      </c>
      <c r="M2547">
        <v>0</v>
      </c>
      <c r="N2547">
        <v>6</v>
      </c>
      <c r="O2547">
        <v>0</v>
      </c>
      <c r="P2547">
        <v>21828.1</v>
      </c>
      <c r="Q2547">
        <v>22278.400000000001</v>
      </c>
      <c r="R2547">
        <v>1000</v>
      </c>
      <c r="S2547">
        <v>450300</v>
      </c>
      <c r="T2547">
        <v>0</v>
      </c>
      <c r="U2547">
        <v>78000</v>
      </c>
      <c r="V2547">
        <v>372300</v>
      </c>
      <c r="W2547">
        <v>652049.18000000005</v>
      </c>
      <c r="X2547">
        <v>7495.98</v>
      </c>
      <c r="Y2547">
        <v>659545.16</v>
      </c>
      <c r="Z2547">
        <v>-77.150000000000006</v>
      </c>
      <c r="AA2547">
        <v>7018964.3899999997</v>
      </c>
      <c r="AB2547">
        <v>5353642.57</v>
      </c>
      <c r="AC2547">
        <v>1.7715000000000001</v>
      </c>
      <c r="AD2547">
        <v>0.76270000000000004</v>
      </c>
      <c r="AE2547">
        <v>-58.84</v>
      </c>
      <c r="AH2547">
        <v>0</v>
      </c>
      <c r="AI2547">
        <v>0</v>
      </c>
      <c r="AJ2547">
        <v>0</v>
      </c>
      <c r="AK2547">
        <v>30</v>
      </c>
      <c r="AL2547">
        <v>0</v>
      </c>
    </row>
    <row r="2548" spans="1:38" hidden="1" x14ac:dyDescent="0.25">
      <c r="A2548">
        <v>9455</v>
      </c>
      <c r="B2548" t="s">
        <v>71</v>
      </c>
      <c r="C2548" t="s">
        <v>108</v>
      </c>
      <c r="D2548" t="s">
        <v>290</v>
      </c>
      <c r="E2548" t="s">
        <v>299</v>
      </c>
      <c r="F2548" t="s">
        <v>290</v>
      </c>
      <c r="H2548" t="s">
        <v>5521</v>
      </c>
      <c r="I2548" t="s">
        <v>79</v>
      </c>
      <c r="J2548" t="s">
        <v>5522</v>
      </c>
      <c r="K2548">
        <v>1</v>
      </c>
      <c r="L2548">
        <v>1</v>
      </c>
      <c r="M2548">
        <v>0</v>
      </c>
      <c r="N2548">
        <v>0</v>
      </c>
      <c r="O2548">
        <v>0</v>
      </c>
      <c r="P2548">
        <v>216.875</v>
      </c>
      <c r="Q2548">
        <v>225.97800000000001</v>
      </c>
      <c r="R2548">
        <v>40000</v>
      </c>
      <c r="S2548">
        <v>364120</v>
      </c>
      <c r="T2548">
        <v>0</v>
      </c>
      <c r="U2548">
        <v>0</v>
      </c>
      <c r="V2548">
        <v>364120</v>
      </c>
      <c r="W2548">
        <v>363200</v>
      </c>
      <c r="X2548">
        <v>0</v>
      </c>
      <c r="Y2548">
        <v>363200</v>
      </c>
      <c r="Z2548">
        <v>0.25</v>
      </c>
      <c r="AA2548">
        <v>3421111</v>
      </c>
      <c r="AB2548">
        <v>3421111</v>
      </c>
      <c r="AC2548">
        <v>0.99750000000000005</v>
      </c>
      <c r="AD2548">
        <v>1</v>
      </c>
      <c r="AE2548">
        <v>0.25</v>
      </c>
      <c r="AH2548">
        <v>0</v>
      </c>
      <c r="AI2548">
        <v>0</v>
      </c>
      <c r="AJ2548">
        <v>0</v>
      </c>
      <c r="AK2548">
        <v>0</v>
      </c>
      <c r="AL2548">
        <v>0</v>
      </c>
    </row>
    <row r="2549" spans="1:38" hidden="1" x14ac:dyDescent="0.25">
      <c r="A2549">
        <v>9458</v>
      </c>
      <c r="B2549" t="s">
        <v>45</v>
      </c>
      <c r="C2549" t="s">
        <v>155</v>
      </c>
      <c r="D2549" t="s">
        <v>155</v>
      </c>
      <c r="E2549" t="s">
        <v>811</v>
      </c>
      <c r="F2549" t="s">
        <v>155</v>
      </c>
      <c r="H2549" t="s">
        <v>5523</v>
      </c>
      <c r="I2549" t="s">
        <v>57</v>
      </c>
      <c r="J2549" t="s">
        <v>5524</v>
      </c>
      <c r="K2549">
        <v>280</v>
      </c>
      <c r="L2549">
        <v>280</v>
      </c>
      <c r="M2549">
        <v>0</v>
      </c>
      <c r="N2549">
        <v>275</v>
      </c>
      <c r="O2549">
        <v>0</v>
      </c>
      <c r="P2549">
        <v>7751.2</v>
      </c>
      <c r="Q2549">
        <v>7937.3</v>
      </c>
      <c r="R2549">
        <v>2000</v>
      </c>
      <c r="S2549">
        <v>372200</v>
      </c>
      <c r="T2549">
        <v>110000</v>
      </c>
      <c r="U2549">
        <v>0</v>
      </c>
      <c r="V2549">
        <v>482200</v>
      </c>
      <c r="W2549">
        <v>86</v>
      </c>
      <c r="X2549">
        <v>418874.88</v>
      </c>
      <c r="Y2549">
        <v>418960.88</v>
      </c>
      <c r="Z2549">
        <v>13.11</v>
      </c>
      <c r="AA2549">
        <v>2460101.02</v>
      </c>
      <c r="AB2549">
        <v>4918610.5240000002</v>
      </c>
      <c r="AC2549">
        <v>0.86890000000000001</v>
      </c>
      <c r="AD2549">
        <v>1.9994000000000001</v>
      </c>
      <c r="AE2549">
        <v>26.21</v>
      </c>
      <c r="AH2549">
        <v>0</v>
      </c>
      <c r="AI2549">
        <v>0</v>
      </c>
      <c r="AJ2549">
        <v>0</v>
      </c>
      <c r="AK2549">
        <v>2750</v>
      </c>
      <c r="AL2549">
        <v>0</v>
      </c>
    </row>
    <row r="2550" spans="1:38" hidden="1" x14ac:dyDescent="0.25">
      <c r="A2550">
        <v>9459</v>
      </c>
      <c r="B2550" t="s">
        <v>45</v>
      </c>
      <c r="C2550" t="s">
        <v>155</v>
      </c>
      <c r="D2550" t="s">
        <v>425</v>
      </c>
      <c r="E2550" t="s">
        <v>1089</v>
      </c>
      <c r="F2550" t="s">
        <v>425</v>
      </c>
      <c r="H2550" t="s">
        <v>5525</v>
      </c>
      <c r="I2550" t="s">
        <v>43</v>
      </c>
      <c r="J2550" t="s">
        <v>5526</v>
      </c>
      <c r="K2550">
        <v>1144</v>
      </c>
      <c r="L2550">
        <v>1144</v>
      </c>
      <c r="M2550">
        <v>0</v>
      </c>
      <c r="N2550">
        <v>0</v>
      </c>
      <c r="O2550">
        <v>0</v>
      </c>
      <c r="P2550">
        <v>762.81399999999996</v>
      </c>
      <c r="Q2550">
        <v>791.87099999999998</v>
      </c>
      <c r="R2550">
        <v>20000</v>
      </c>
      <c r="S2550">
        <v>581140</v>
      </c>
      <c r="T2550">
        <v>0</v>
      </c>
      <c r="U2550">
        <v>512000</v>
      </c>
      <c r="V2550">
        <v>69140</v>
      </c>
      <c r="W2550">
        <v>63865.8</v>
      </c>
      <c r="X2550">
        <v>0</v>
      </c>
      <c r="Y2550">
        <v>63865.8</v>
      </c>
      <c r="Z2550">
        <v>7.63</v>
      </c>
      <c r="AA2550">
        <v>764239.97</v>
      </c>
      <c r="AB2550">
        <v>779550.91</v>
      </c>
      <c r="AC2550">
        <v>0.92369999999999997</v>
      </c>
      <c r="AD2550">
        <v>1.02</v>
      </c>
      <c r="AE2550">
        <v>7.78</v>
      </c>
      <c r="AH2550">
        <v>0</v>
      </c>
      <c r="AI2550">
        <v>0</v>
      </c>
      <c r="AJ2550">
        <v>0</v>
      </c>
      <c r="AK2550">
        <v>0</v>
      </c>
      <c r="AL2550">
        <v>0</v>
      </c>
    </row>
    <row r="2551" spans="1:38" hidden="1" x14ac:dyDescent="0.25">
      <c r="A2551">
        <v>9460</v>
      </c>
      <c r="B2551" t="s">
        <v>45</v>
      </c>
      <c r="C2551" t="s">
        <v>155</v>
      </c>
      <c r="D2551" t="s">
        <v>425</v>
      </c>
      <c r="E2551" t="s">
        <v>1409</v>
      </c>
      <c r="F2551" t="s">
        <v>425</v>
      </c>
      <c r="H2551" t="s">
        <v>5527</v>
      </c>
      <c r="I2551" t="s">
        <v>57</v>
      </c>
      <c r="J2551" t="s">
        <v>5528</v>
      </c>
      <c r="K2551">
        <v>245</v>
      </c>
      <c r="L2551">
        <v>245</v>
      </c>
      <c r="M2551">
        <v>0</v>
      </c>
      <c r="N2551">
        <v>241</v>
      </c>
      <c r="O2551">
        <v>0</v>
      </c>
      <c r="P2551">
        <v>11605.3</v>
      </c>
      <c r="Q2551">
        <v>11924.5</v>
      </c>
      <c r="R2551">
        <v>2000</v>
      </c>
      <c r="S2551">
        <v>638400</v>
      </c>
      <c r="T2551">
        <v>0</v>
      </c>
      <c r="U2551">
        <v>120000</v>
      </c>
      <c r="V2551">
        <v>518400</v>
      </c>
      <c r="W2551">
        <v>29</v>
      </c>
      <c r="X2551">
        <v>469123.77</v>
      </c>
      <c r="Y2551">
        <v>469152.77</v>
      </c>
      <c r="Z2551">
        <v>9.5</v>
      </c>
      <c r="AA2551">
        <v>2755051.57</v>
      </c>
      <c r="AB2551">
        <v>5402323.625</v>
      </c>
      <c r="AC2551">
        <v>0.90500000000000003</v>
      </c>
      <c r="AD2551">
        <v>1.9609000000000001</v>
      </c>
      <c r="AE2551">
        <v>18.63</v>
      </c>
      <c r="AH2551">
        <v>0</v>
      </c>
      <c r="AI2551">
        <v>0</v>
      </c>
      <c r="AJ2551">
        <v>0</v>
      </c>
      <c r="AK2551">
        <v>2365</v>
      </c>
      <c r="AL2551">
        <v>0</v>
      </c>
    </row>
    <row r="2552" spans="1:38" hidden="1" x14ac:dyDescent="0.25">
      <c r="A2552">
        <v>9463</v>
      </c>
      <c r="B2552" t="s">
        <v>71</v>
      </c>
      <c r="C2552" t="s">
        <v>108</v>
      </c>
      <c r="D2552" t="s">
        <v>108</v>
      </c>
      <c r="E2552" t="s">
        <v>109</v>
      </c>
      <c r="F2552" t="s">
        <v>108</v>
      </c>
      <c r="H2552" t="s">
        <v>5529</v>
      </c>
      <c r="I2552" t="s">
        <v>50</v>
      </c>
      <c r="J2552" t="s">
        <v>5530</v>
      </c>
      <c r="K2552">
        <v>1386</v>
      </c>
      <c r="L2552">
        <v>1386</v>
      </c>
      <c r="M2552">
        <v>0</v>
      </c>
      <c r="N2552">
        <v>256</v>
      </c>
      <c r="O2552">
        <v>0</v>
      </c>
      <c r="P2552">
        <v>426.66</v>
      </c>
      <c r="Q2552">
        <v>437.12799999999999</v>
      </c>
      <c r="R2552">
        <v>40000</v>
      </c>
      <c r="S2552">
        <v>418720</v>
      </c>
      <c r="T2552">
        <v>0</v>
      </c>
      <c r="U2552">
        <v>0</v>
      </c>
      <c r="V2552">
        <v>418720</v>
      </c>
      <c r="W2552">
        <v>149707.29999999999</v>
      </c>
      <c r="X2552">
        <v>449914.88</v>
      </c>
      <c r="Y2552">
        <v>599622.18000000005</v>
      </c>
      <c r="Z2552">
        <v>-43.2</v>
      </c>
      <c r="AA2552">
        <v>4451971.34</v>
      </c>
      <c r="AB2552">
        <v>4467172.7699999996</v>
      </c>
      <c r="AC2552">
        <v>1.4319999999999999</v>
      </c>
      <c r="AD2552">
        <v>1.0034000000000001</v>
      </c>
      <c r="AE2552">
        <v>-43.35</v>
      </c>
      <c r="AH2552">
        <v>0</v>
      </c>
      <c r="AI2552">
        <v>0</v>
      </c>
      <c r="AJ2552">
        <v>0</v>
      </c>
      <c r="AK2552">
        <v>2560</v>
      </c>
      <c r="AL2552">
        <v>0</v>
      </c>
    </row>
    <row r="2553" spans="1:38" hidden="1" x14ac:dyDescent="0.25">
      <c r="A2553">
        <v>9464</v>
      </c>
      <c r="B2553" t="s">
        <v>71</v>
      </c>
      <c r="C2553" t="s">
        <v>108</v>
      </c>
      <c r="D2553" t="s">
        <v>108</v>
      </c>
      <c r="E2553" t="s">
        <v>109</v>
      </c>
      <c r="F2553" t="s">
        <v>108</v>
      </c>
      <c r="H2553" t="s">
        <v>5531</v>
      </c>
      <c r="I2553" t="s">
        <v>2321</v>
      </c>
      <c r="J2553" t="s">
        <v>5532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0.05</v>
      </c>
      <c r="Q2553">
        <v>0.05</v>
      </c>
      <c r="R2553">
        <v>40000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</row>
    <row r="2554" spans="1:38" hidden="1" x14ac:dyDescent="0.25">
      <c r="A2554">
        <v>9465</v>
      </c>
      <c r="B2554" t="s">
        <v>71</v>
      </c>
      <c r="C2554" t="s">
        <v>108</v>
      </c>
      <c r="D2554" t="s">
        <v>108</v>
      </c>
      <c r="E2554" t="s">
        <v>109</v>
      </c>
      <c r="F2554" t="s">
        <v>108</v>
      </c>
      <c r="H2554" t="s">
        <v>5533</v>
      </c>
      <c r="I2554" t="s">
        <v>2321</v>
      </c>
      <c r="J2554" t="s">
        <v>5534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0.59</v>
      </c>
      <c r="Q2554">
        <v>0.59</v>
      </c>
      <c r="R2554">
        <v>40000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</row>
    <row r="2555" spans="1:38" hidden="1" x14ac:dyDescent="0.25">
      <c r="A2555">
        <v>9466</v>
      </c>
      <c r="B2555" t="s">
        <v>71</v>
      </c>
      <c r="C2555" t="s">
        <v>108</v>
      </c>
      <c r="D2555" t="s">
        <v>108</v>
      </c>
      <c r="E2555" t="s">
        <v>109</v>
      </c>
      <c r="F2555" t="s">
        <v>108</v>
      </c>
      <c r="H2555" t="s">
        <v>5535</v>
      </c>
      <c r="I2555" t="s">
        <v>43</v>
      </c>
      <c r="J2555" t="s">
        <v>5536</v>
      </c>
      <c r="K2555">
        <v>3999</v>
      </c>
      <c r="L2555">
        <v>3999</v>
      </c>
      <c r="M2555">
        <v>0</v>
      </c>
      <c r="N2555">
        <v>0</v>
      </c>
      <c r="O2555">
        <v>0</v>
      </c>
      <c r="P2555">
        <v>2095.1999999999998</v>
      </c>
      <c r="Q2555">
        <v>2121.61</v>
      </c>
      <c r="R2555">
        <v>20000</v>
      </c>
      <c r="S2555">
        <v>528200</v>
      </c>
      <c r="T2555">
        <v>0</v>
      </c>
      <c r="U2555">
        <v>0</v>
      </c>
      <c r="V2555">
        <v>528200</v>
      </c>
      <c r="W2555">
        <v>463115.7</v>
      </c>
      <c r="X2555">
        <v>0</v>
      </c>
      <c r="Y2555">
        <v>463115.7</v>
      </c>
      <c r="Z2555">
        <v>12.32</v>
      </c>
      <c r="AA2555">
        <v>4987717.42</v>
      </c>
      <c r="AB2555">
        <v>5277347.1900000004</v>
      </c>
      <c r="AC2555">
        <v>0.87680000000000002</v>
      </c>
      <c r="AD2555">
        <v>1.0581</v>
      </c>
      <c r="AE2555">
        <v>13.04</v>
      </c>
      <c r="AH2555">
        <v>0</v>
      </c>
      <c r="AI2555">
        <v>0</v>
      </c>
      <c r="AJ2555">
        <v>0</v>
      </c>
      <c r="AK2555">
        <v>0</v>
      </c>
      <c r="AL2555">
        <v>0</v>
      </c>
    </row>
    <row r="2556" spans="1:38" hidden="1" x14ac:dyDescent="0.25">
      <c r="A2556">
        <v>9467</v>
      </c>
      <c r="B2556" t="s">
        <v>71</v>
      </c>
      <c r="C2556" t="s">
        <v>108</v>
      </c>
      <c r="D2556" t="s">
        <v>108</v>
      </c>
      <c r="E2556" t="s">
        <v>109</v>
      </c>
      <c r="F2556" t="s">
        <v>108</v>
      </c>
      <c r="H2556" t="s">
        <v>5537</v>
      </c>
      <c r="I2556" t="s">
        <v>50</v>
      </c>
      <c r="J2556" t="s">
        <v>5538</v>
      </c>
      <c r="K2556">
        <v>629</v>
      </c>
      <c r="L2556">
        <v>629</v>
      </c>
      <c r="M2556">
        <v>0</v>
      </c>
      <c r="N2556">
        <v>12</v>
      </c>
      <c r="O2556">
        <v>0</v>
      </c>
      <c r="P2556">
        <v>2120.8000000000002</v>
      </c>
      <c r="Q2556">
        <v>2162.02</v>
      </c>
      <c r="R2556">
        <v>40000</v>
      </c>
      <c r="S2556">
        <v>1648800</v>
      </c>
      <c r="T2556">
        <v>0</v>
      </c>
      <c r="U2556">
        <v>0</v>
      </c>
      <c r="V2556">
        <v>1648800</v>
      </c>
      <c r="W2556">
        <v>948850.95</v>
      </c>
      <c r="X2556">
        <v>21089.759999999998</v>
      </c>
      <c r="Y2556">
        <v>969940.71</v>
      </c>
      <c r="Z2556">
        <v>41.17</v>
      </c>
      <c r="AA2556">
        <v>7674843.6500000004</v>
      </c>
      <c r="AB2556">
        <v>7537946.4199999999</v>
      </c>
      <c r="AC2556">
        <v>0.58830000000000005</v>
      </c>
      <c r="AD2556">
        <v>0.98219999999999996</v>
      </c>
      <c r="AE2556">
        <v>40.44</v>
      </c>
      <c r="AH2556">
        <v>0</v>
      </c>
      <c r="AI2556">
        <v>0</v>
      </c>
      <c r="AJ2556">
        <v>0</v>
      </c>
      <c r="AK2556">
        <v>120</v>
      </c>
      <c r="AL2556">
        <v>0</v>
      </c>
    </row>
    <row r="2557" spans="1:38" hidden="1" x14ac:dyDescent="0.25">
      <c r="A2557">
        <v>9468</v>
      </c>
      <c r="B2557" t="s">
        <v>71</v>
      </c>
      <c r="C2557" t="s">
        <v>108</v>
      </c>
      <c r="D2557" t="s">
        <v>108</v>
      </c>
      <c r="E2557" t="s">
        <v>134</v>
      </c>
      <c r="F2557" t="s">
        <v>108</v>
      </c>
      <c r="H2557" t="s">
        <v>5539</v>
      </c>
      <c r="I2557" t="s">
        <v>2321</v>
      </c>
      <c r="J2557" t="s">
        <v>5540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</row>
    <row r="2558" spans="1:38" hidden="1" x14ac:dyDescent="0.25">
      <c r="A2558">
        <v>9469</v>
      </c>
      <c r="B2558" t="s">
        <v>45</v>
      </c>
      <c r="C2558" t="s">
        <v>155</v>
      </c>
      <c r="D2558" t="s">
        <v>912</v>
      </c>
      <c r="E2558" t="s">
        <v>3020</v>
      </c>
      <c r="F2558" t="s">
        <v>912</v>
      </c>
      <c r="H2558" t="s">
        <v>5541</v>
      </c>
      <c r="I2558" t="s">
        <v>2321</v>
      </c>
      <c r="J2558" t="s">
        <v>5542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0.6</v>
      </c>
      <c r="Q2558">
        <v>1.4</v>
      </c>
      <c r="R2558">
        <v>10000</v>
      </c>
      <c r="S2558">
        <v>8000</v>
      </c>
      <c r="T2558">
        <v>0</v>
      </c>
      <c r="U2558">
        <v>0</v>
      </c>
      <c r="V2558">
        <v>8000</v>
      </c>
      <c r="W2558">
        <v>0</v>
      </c>
      <c r="X2558">
        <v>0</v>
      </c>
      <c r="Y2558">
        <v>0</v>
      </c>
      <c r="Z2558">
        <v>100</v>
      </c>
      <c r="AA2558">
        <v>0</v>
      </c>
      <c r="AB2558">
        <v>0</v>
      </c>
      <c r="AC2558">
        <v>0</v>
      </c>
      <c r="AD2558">
        <v>0</v>
      </c>
      <c r="AE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</row>
    <row r="2559" spans="1:38" hidden="1" x14ac:dyDescent="0.25">
      <c r="A2559">
        <v>9470</v>
      </c>
      <c r="B2559" t="s">
        <v>45</v>
      </c>
      <c r="C2559" t="s">
        <v>155</v>
      </c>
      <c r="D2559" t="s">
        <v>912</v>
      </c>
      <c r="E2559" t="s">
        <v>913</v>
      </c>
      <c r="F2559" t="s">
        <v>912</v>
      </c>
      <c r="H2559" t="s">
        <v>5543</v>
      </c>
      <c r="I2559" t="s">
        <v>50</v>
      </c>
      <c r="J2559" t="s">
        <v>5544</v>
      </c>
      <c r="K2559">
        <v>1863</v>
      </c>
      <c r="L2559">
        <v>1863</v>
      </c>
      <c r="M2559">
        <v>0</v>
      </c>
      <c r="N2559">
        <v>126</v>
      </c>
      <c r="O2559">
        <v>0</v>
      </c>
      <c r="P2559">
        <v>717.9</v>
      </c>
      <c r="Q2559">
        <v>1224.3</v>
      </c>
      <c r="R2559">
        <v>2000</v>
      </c>
      <c r="S2559">
        <v>1012800</v>
      </c>
      <c r="T2559">
        <v>0</v>
      </c>
      <c r="U2559">
        <v>630000</v>
      </c>
      <c r="V2559">
        <v>382800</v>
      </c>
      <c r="W2559">
        <v>154875.6</v>
      </c>
      <c r="X2559">
        <v>138905.965</v>
      </c>
      <c r="Y2559">
        <v>293781.565</v>
      </c>
      <c r="Z2559">
        <v>23.25</v>
      </c>
      <c r="AA2559">
        <v>2528364.81</v>
      </c>
      <c r="AB2559">
        <v>3340074.09</v>
      </c>
      <c r="AC2559">
        <v>0.76749999999999996</v>
      </c>
      <c r="AD2559">
        <v>1.321</v>
      </c>
      <c r="AE2559">
        <v>30.71</v>
      </c>
      <c r="AH2559">
        <v>0</v>
      </c>
      <c r="AI2559">
        <v>0</v>
      </c>
      <c r="AJ2559">
        <v>0</v>
      </c>
      <c r="AK2559">
        <v>1257.5</v>
      </c>
      <c r="AL2559">
        <v>0</v>
      </c>
    </row>
    <row r="2560" spans="1:38" hidden="1" x14ac:dyDescent="0.25">
      <c r="A2560">
        <v>9471</v>
      </c>
      <c r="B2560" t="s">
        <v>45</v>
      </c>
      <c r="C2560" t="s">
        <v>155</v>
      </c>
      <c r="D2560" t="s">
        <v>912</v>
      </c>
      <c r="E2560" t="s">
        <v>913</v>
      </c>
      <c r="F2560" t="s">
        <v>912</v>
      </c>
      <c r="H2560" t="s">
        <v>5545</v>
      </c>
      <c r="I2560" t="s">
        <v>50</v>
      </c>
      <c r="J2560" t="s">
        <v>5546</v>
      </c>
      <c r="K2560">
        <v>3334</v>
      </c>
      <c r="L2560">
        <v>3334</v>
      </c>
      <c r="M2560">
        <v>0</v>
      </c>
      <c r="N2560">
        <v>40</v>
      </c>
      <c r="O2560">
        <v>0</v>
      </c>
      <c r="P2560">
        <v>1.1000000000000001</v>
      </c>
      <c r="Q2560">
        <v>2</v>
      </c>
      <c r="R2560">
        <v>2000</v>
      </c>
      <c r="S2560">
        <v>1800</v>
      </c>
      <c r="T2560">
        <v>0</v>
      </c>
      <c r="U2560">
        <v>0</v>
      </c>
      <c r="V2560">
        <v>1800</v>
      </c>
      <c r="W2560">
        <v>192225.8</v>
      </c>
      <c r="X2560">
        <v>44184.800000000003</v>
      </c>
      <c r="Y2560">
        <v>236410.6</v>
      </c>
      <c r="Z2560">
        <v>-13033.92</v>
      </c>
      <c r="AA2560">
        <v>2358400.0099999998</v>
      </c>
      <c r="AB2560">
        <v>2301788.37</v>
      </c>
      <c r="AC2560">
        <v>131.33920000000001</v>
      </c>
      <c r="AD2560">
        <v>0.97599999999999998</v>
      </c>
      <c r="AE2560">
        <v>-12721.11</v>
      </c>
      <c r="AH2560">
        <v>0</v>
      </c>
      <c r="AI2560">
        <v>0</v>
      </c>
      <c r="AJ2560">
        <v>0</v>
      </c>
      <c r="AK2560">
        <v>400</v>
      </c>
      <c r="AL2560">
        <v>0</v>
      </c>
    </row>
    <row r="2561" spans="1:38" hidden="1" x14ac:dyDescent="0.25">
      <c r="A2561">
        <v>9472</v>
      </c>
      <c r="B2561" t="s">
        <v>45</v>
      </c>
      <c r="C2561" t="s">
        <v>155</v>
      </c>
      <c r="D2561" t="s">
        <v>912</v>
      </c>
      <c r="E2561" t="s">
        <v>3199</v>
      </c>
      <c r="F2561" t="s">
        <v>912</v>
      </c>
      <c r="H2561" t="s">
        <v>5547</v>
      </c>
      <c r="I2561" t="s">
        <v>79</v>
      </c>
      <c r="J2561" t="s">
        <v>5548</v>
      </c>
      <c r="K2561">
        <v>136</v>
      </c>
      <c r="L2561">
        <v>136</v>
      </c>
      <c r="M2561">
        <v>0</v>
      </c>
      <c r="N2561">
        <v>0</v>
      </c>
      <c r="O2561">
        <v>0</v>
      </c>
      <c r="P2561">
        <v>1905.4860000000001</v>
      </c>
      <c r="Q2561">
        <v>1944.9970000000001</v>
      </c>
      <c r="R2561">
        <v>40000</v>
      </c>
      <c r="S2561">
        <v>1580440</v>
      </c>
      <c r="T2561">
        <v>0</v>
      </c>
      <c r="U2561">
        <v>300000</v>
      </c>
      <c r="V2561">
        <v>1280440</v>
      </c>
      <c r="W2561">
        <v>1245569.2</v>
      </c>
      <c r="X2561">
        <v>0</v>
      </c>
      <c r="Y2561">
        <v>1245569.2</v>
      </c>
      <c r="Z2561">
        <v>2.72</v>
      </c>
      <c r="AA2561">
        <v>14005386.539999999</v>
      </c>
      <c r="AB2561">
        <v>14787807.41</v>
      </c>
      <c r="AC2561">
        <v>0.9728</v>
      </c>
      <c r="AD2561">
        <v>1.0559000000000001</v>
      </c>
      <c r="AE2561">
        <v>2.87</v>
      </c>
      <c r="AH2561">
        <v>0</v>
      </c>
      <c r="AI2561">
        <v>0</v>
      </c>
      <c r="AJ2561">
        <v>0</v>
      </c>
      <c r="AK2561">
        <v>0</v>
      </c>
      <c r="AL2561">
        <v>0</v>
      </c>
    </row>
    <row r="2562" spans="1:38" hidden="1" x14ac:dyDescent="0.25">
      <c r="A2562">
        <v>9473</v>
      </c>
      <c r="B2562" t="s">
        <v>71</v>
      </c>
      <c r="C2562" t="s">
        <v>72</v>
      </c>
      <c r="D2562" t="s">
        <v>5251</v>
      </c>
      <c r="E2562" t="s">
        <v>5252</v>
      </c>
      <c r="F2562" t="s">
        <v>5251</v>
      </c>
      <c r="H2562" t="s">
        <v>5549</v>
      </c>
      <c r="I2562" t="s">
        <v>378</v>
      </c>
      <c r="J2562" t="s">
        <v>5550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2638.4110000000001</v>
      </c>
      <c r="Q2562">
        <v>2762.58</v>
      </c>
      <c r="R2562">
        <v>40000</v>
      </c>
      <c r="S2562">
        <v>4966760</v>
      </c>
      <c r="T2562">
        <v>0</v>
      </c>
      <c r="U2562">
        <v>0</v>
      </c>
      <c r="V2562">
        <v>4966760</v>
      </c>
      <c r="W2562">
        <v>0</v>
      </c>
      <c r="X2562">
        <v>0</v>
      </c>
      <c r="Y2562">
        <v>0</v>
      </c>
      <c r="Z2562">
        <v>100</v>
      </c>
      <c r="AA2562">
        <v>0</v>
      </c>
      <c r="AB2562">
        <v>0</v>
      </c>
      <c r="AC2562">
        <v>0</v>
      </c>
      <c r="AD2562">
        <v>0</v>
      </c>
      <c r="AE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</row>
    <row r="2563" spans="1:38" hidden="1" x14ac:dyDescent="0.25">
      <c r="A2563">
        <v>9474</v>
      </c>
      <c r="B2563" t="s">
        <v>71</v>
      </c>
      <c r="C2563" t="s">
        <v>72</v>
      </c>
      <c r="D2563" t="s">
        <v>5251</v>
      </c>
      <c r="E2563" t="s">
        <v>5252</v>
      </c>
      <c r="F2563" t="s">
        <v>5251</v>
      </c>
      <c r="H2563" t="s">
        <v>5551</v>
      </c>
      <c r="I2563" t="s">
        <v>378</v>
      </c>
      <c r="J2563" t="s">
        <v>5552</v>
      </c>
      <c r="K2563">
        <v>3971</v>
      </c>
      <c r="L2563">
        <v>3971</v>
      </c>
      <c r="M2563">
        <v>0</v>
      </c>
      <c r="N2563">
        <v>2</v>
      </c>
      <c r="O2563">
        <v>2</v>
      </c>
      <c r="P2563">
        <v>1516.9469999999999</v>
      </c>
      <c r="Q2563">
        <v>1516.9469999999999</v>
      </c>
      <c r="R2563">
        <v>40000</v>
      </c>
      <c r="S2563">
        <v>0</v>
      </c>
      <c r="T2563">
        <v>0</v>
      </c>
      <c r="U2563">
        <v>0</v>
      </c>
      <c r="V2563">
        <v>0</v>
      </c>
      <c r="W2563">
        <v>405084.2</v>
      </c>
      <c r="X2563">
        <v>0</v>
      </c>
      <c r="Y2563">
        <v>405084.2</v>
      </c>
      <c r="Z2563">
        <v>-40508420</v>
      </c>
      <c r="AA2563">
        <v>4090961.32</v>
      </c>
      <c r="AB2563">
        <v>4056141.58</v>
      </c>
      <c r="AC2563">
        <v>0</v>
      </c>
      <c r="AD2563">
        <v>0.99150000000000005</v>
      </c>
      <c r="AE2563">
        <v>99.15</v>
      </c>
      <c r="AH2563">
        <v>0</v>
      </c>
      <c r="AI2563">
        <v>0</v>
      </c>
      <c r="AJ2563">
        <v>0</v>
      </c>
      <c r="AK2563">
        <v>20</v>
      </c>
      <c r="AL2563">
        <v>0</v>
      </c>
    </row>
    <row r="2564" spans="1:38" hidden="1" x14ac:dyDescent="0.25">
      <c r="A2564">
        <v>9476</v>
      </c>
      <c r="B2564" t="s">
        <v>71</v>
      </c>
      <c r="C2564" t="s">
        <v>72</v>
      </c>
      <c r="D2564" t="s">
        <v>5251</v>
      </c>
      <c r="E2564" t="s">
        <v>5252</v>
      </c>
      <c r="F2564" t="s">
        <v>5251</v>
      </c>
      <c r="H2564" t="s">
        <v>5553</v>
      </c>
      <c r="I2564" t="s">
        <v>378</v>
      </c>
      <c r="J2564" t="s">
        <v>5554</v>
      </c>
      <c r="K2564">
        <v>467</v>
      </c>
      <c r="L2564">
        <v>467</v>
      </c>
      <c r="M2564">
        <v>0</v>
      </c>
      <c r="N2564">
        <v>0</v>
      </c>
      <c r="O2564">
        <v>0</v>
      </c>
      <c r="P2564">
        <v>420.96100000000001</v>
      </c>
      <c r="Q2564">
        <v>428.38299999999998</v>
      </c>
      <c r="R2564">
        <v>20000</v>
      </c>
      <c r="S2564">
        <v>148440</v>
      </c>
      <c r="T2564">
        <v>0</v>
      </c>
      <c r="U2564">
        <v>0</v>
      </c>
      <c r="V2564">
        <v>148440</v>
      </c>
      <c r="W2564">
        <v>186376.9</v>
      </c>
      <c r="X2564">
        <v>0</v>
      </c>
      <c r="Y2564">
        <v>186376.9</v>
      </c>
      <c r="Z2564">
        <v>-25.56</v>
      </c>
      <c r="AA2564">
        <v>1887249.42</v>
      </c>
      <c r="AB2564">
        <v>2037124.2</v>
      </c>
      <c r="AC2564">
        <v>1.2556</v>
      </c>
      <c r="AD2564">
        <v>1.0793999999999999</v>
      </c>
      <c r="AE2564">
        <v>-27.59</v>
      </c>
      <c r="AH2564">
        <v>0</v>
      </c>
      <c r="AI2564">
        <v>0</v>
      </c>
      <c r="AJ2564">
        <v>0</v>
      </c>
      <c r="AK2564">
        <v>0</v>
      </c>
      <c r="AL2564">
        <v>0</v>
      </c>
    </row>
    <row r="2565" spans="1:38" hidden="1" x14ac:dyDescent="0.25">
      <c r="A2565">
        <v>9479</v>
      </c>
      <c r="B2565" t="s">
        <v>71</v>
      </c>
      <c r="C2565" t="s">
        <v>72</v>
      </c>
      <c r="D2565" t="s">
        <v>5251</v>
      </c>
      <c r="E2565" t="s">
        <v>5252</v>
      </c>
      <c r="F2565" t="s">
        <v>5251</v>
      </c>
      <c r="H2565" t="s">
        <v>5555</v>
      </c>
      <c r="I2565" t="s">
        <v>50</v>
      </c>
      <c r="J2565" t="s">
        <v>5556</v>
      </c>
      <c r="K2565">
        <v>12013</v>
      </c>
      <c r="L2565">
        <v>12013</v>
      </c>
      <c r="M2565">
        <v>0</v>
      </c>
      <c r="N2565">
        <v>112</v>
      </c>
      <c r="O2565">
        <v>112</v>
      </c>
      <c r="P2565">
        <v>226.94800000000001</v>
      </c>
      <c r="Q2565">
        <v>283.21600000000001</v>
      </c>
      <c r="R2565">
        <v>40000</v>
      </c>
      <c r="S2565">
        <v>2250720</v>
      </c>
      <c r="T2565">
        <v>0</v>
      </c>
      <c r="U2565">
        <v>0</v>
      </c>
      <c r="V2565">
        <v>2250720</v>
      </c>
      <c r="W2565">
        <v>1922602.11</v>
      </c>
      <c r="X2565">
        <v>0</v>
      </c>
      <c r="Y2565">
        <v>1922602.11</v>
      </c>
      <c r="Z2565">
        <v>14.58</v>
      </c>
      <c r="AA2565">
        <v>19655873.789999999</v>
      </c>
      <c r="AB2565">
        <v>21540219.41</v>
      </c>
      <c r="AC2565">
        <v>0.85419999999999996</v>
      </c>
      <c r="AD2565">
        <v>1.0959000000000001</v>
      </c>
      <c r="AE2565">
        <v>15.98</v>
      </c>
      <c r="AH2565">
        <v>0</v>
      </c>
      <c r="AI2565">
        <v>0</v>
      </c>
      <c r="AJ2565">
        <v>0</v>
      </c>
      <c r="AK2565">
        <v>1094</v>
      </c>
      <c r="AL2565">
        <v>0</v>
      </c>
    </row>
    <row r="2566" spans="1:38" hidden="1" x14ac:dyDescent="0.25">
      <c r="A2566">
        <v>9480</v>
      </c>
      <c r="B2566" t="s">
        <v>71</v>
      </c>
      <c r="C2566" t="s">
        <v>72</v>
      </c>
      <c r="D2566" t="s">
        <v>5251</v>
      </c>
      <c r="E2566" t="s">
        <v>5252</v>
      </c>
      <c r="F2566" t="s">
        <v>5251</v>
      </c>
      <c r="H2566" t="s">
        <v>5557</v>
      </c>
      <c r="I2566" t="s">
        <v>662</v>
      </c>
      <c r="J2566" t="s">
        <v>5558</v>
      </c>
      <c r="K2566">
        <v>1</v>
      </c>
      <c r="L2566">
        <v>1</v>
      </c>
      <c r="M2566">
        <v>0</v>
      </c>
      <c r="N2566">
        <v>0</v>
      </c>
      <c r="O2566">
        <v>0</v>
      </c>
      <c r="P2566">
        <v>1590.1990000000001</v>
      </c>
      <c r="Q2566">
        <v>1618.7639999999999</v>
      </c>
      <c r="R2566">
        <v>20000</v>
      </c>
      <c r="S2566">
        <v>571300</v>
      </c>
      <c r="T2566">
        <v>0</v>
      </c>
      <c r="U2566">
        <v>0</v>
      </c>
      <c r="V2566">
        <v>571300</v>
      </c>
      <c r="W2566">
        <v>574000</v>
      </c>
      <c r="X2566">
        <v>0</v>
      </c>
      <c r="Y2566">
        <v>574000</v>
      </c>
      <c r="Z2566">
        <v>-0.47</v>
      </c>
      <c r="AA2566">
        <v>1536957</v>
      </c>
      <c r="AB2566">
        <v>1536957</v>
      </c>
      <c r="AC2566">
        <v>1.0046999999999999</v>
      </c>
      <c r="AD2566">
        <v>1</v>
      </c>
      <c r="AE2566">
        <v>-0.47</v>
      </c>
      <c r="AH2566">
        <v>0</v>
      </c>
      <c r="AI2566">
        <v>0</v>
      </c>
      <c r="AJ2566">
        <v>0</v>
      </c>
      <c r="AK2566">
        <v>0</v>
      </c>
      <c r="AL2566">
        <v>0</v>
      </c>
    </row>
    <row r="2567" spans="1:38" hidden="1" x14ac:dyDescent="0.25">
      <c r="A2567">
        <v>9481</v>
      </c>
      <c r="B2567" t="s">
        <v>71</v>
      </c>
      <c r="C2567" t="s">
        <v>72</v>
      </c>
      <c r="D2567" t="s">
        <v>5251</v>
      </c>
      <c r="E2567" t="s">
        <v>5252</v>
      </c>
      <c r="F2567" t="s">
        <v>5251</v>
      </c>
      <c r="H2567" t="s">
        <v>5559</v>
      </c>
      <c r="I2567" t="s">
        <v>50</v>
      </c>
      <c r="J2567" t="s">
        <v>5560</v>
      </c>
      <c r="K2567">
        <v>13438</v>
      </c>
      <c r="L2567">
        <v>13438</v>
      </c>
      <c r="M2567">
        <v>0</v>
      </c>
      <c r="N2567">
        <v>52</v>
      </c>
      <c r="O2567">
        <v>52</v>
      </c>
      <c r="P2567">
        <v>2516.096</v>
      </c>
      <c r="Q2567">
        <v>2571.6030000000001</v>
      </c>
      <c r="R2567">
        <v>40000</v>
      </c>
      <c r="S2567">
        <v>2220280</v>
      </c>
      <c r="T2567">
        <v>0</v>
      </c>
      <c r="U2567">
        <v>0</v>
      </c>
      <c r="V2567">
        <v>2220280</v>
      </c>
      <c r="W2567">
        <v>1898596.03</v>
      </c>
      <c r="X2567">
        <v>0</v>
      </c>
      <c r="Y2567">
        <v>1898596.03</v>
      </c>
      <c r="Z2567">
        <v>14.49</v>
      </c>
      <c r="AA2567">
        <v>18976820.789999999</v>
      </c>
      <c r="AB2567">
        <v>18678627.050000001</v>
      </c>
      <c r="AC2567">
        <v>0.85509999999999997</v>
      </c>
      <c r="AD2567">
        <v>0.98429999999999995</v>
      </c>
      <c r="AE2567">
        <v>14.26</v>
      </c>
      <c r="AH2567">
        <v>0</v>
      </c>
      <c r="AI2567">
        <v>0</v>
      </c>
      <c r="AJ2567">
        <v>0</v>
      </c>
      <c r="AK2567">
        <v>491</v>
      </c>
      <c r="AL2567">
        <v>0</v>
      </c>
    </row>
    <row r="2568" spans="1:38" x14ac:dyDescent="0.25">
      <c r="A2568">
        <v>9494</v>
      </c>
      <c r="B2568" t="s">
        <v>71</v>
      </c>
      <c r="C2568" t="s">
        <v>72</v>
      </c>
      <c r="D2568" t="s">
        <v>72</v>
      </c>
      <c r="E2568" t="s">
        <v>1578</v>
      </c>
      <c r="F2568" t="s">
        <v>72</v>
      </c>
      <c r="H2568" t="s">
        <v>5561</v>
      </c>
      <c r="I2568" t="s">
        <v>79</v>
      </c>
      <c r="J2568" t="s">
        <v>5562</v>
      </c>
      <c r="K2568">
        <v>2</v>
      </c>
      <c r="L2568">
        <v>2</v>
      </c>
      <c r="M2568">
        <v>0</v>
      </c>
      <c r="N2568">
        <v>0</v>
      </c>
      <c r="O2568">
        <v>0</v>
      </c>
      <c r="P2568">
        <v>2754.596</v>
      </c>
      <c r="Q2568">
        <v>2796.875</v>
      </c>
      <c r="R2568">
        <v>20000</v>
      </c>
      <c r="S2568">
        <v>845580</v>
      </c>
      <c r="T2568">
        <v>40000</v>
      </c>
      <c r="U2568">
        <v>0</v>
      </c>
      <c r="V2568">
        <v>885580</v>
      </c>
      <c r="W2568">
        <v>844713</v>
      </c>
      <c r="X2568">
        <v>0</v>
      </c>
      <c r="Y2568">
        <v>844713</v>
      </c>
      <c r="Z2568">
        <v>4.6100000000000003</v>
      </c>
      <c r="AA2568">
        <v>1779239</v>
      </c>
      <c r="AB2568">
        <v>1779239</v>
      </c>
      <c r="AC2568">
        <v>0.95389999999999997</v>
      </c>
      <c r="AD2568">
        <v>1</v>
      </c>
      <c r="AE2568">
        <v>4.6100000000000003</v>
      </c>
      <c r="AH2568">
        <v>0</v>
      </c>
      <c r="AI2568">
        <v>0</v>
      </c>
      <c r="AJ2568">
        <v>0</v>
      </c>
      <c r="AK2568">
        <v>0</v>
      </c>
      <c r="AL2568">
        <v>0</v>
      </c>
    </row>
    <row r="2569" spans="1:38" hidden="1" x14ac:dyDescent="0.25">
      <c r="A2569">
        <v>9502</v>
      </c>
      <c r="B2569" t="s">
        <v>71</v>
      </c>
      <c r="C2569" t="s">
        <v>72</v>
      </c>
      <c r="D2569" t="s">
        <v>375</v>
      </c>
      <c r="E2569" t="s">
        <v>376</v>
      </c>
      <c r="F2569" t="s">
        <v>375</v>
      </c>
      <c r="H2569" t="s">
        <v>5563</v>
      </c>
      <c r="I2569" t="s">
        <v>378</v>
      </c>
      <c r="J2569" t="s">
        <v>5564</v>
      </c>
      <c r="K2569">
        <v>175</v>
      </c>
      <c r="L2569">
        <v>175</v>
      </c>
      <c r="M2569">
        <v>0</v>
      </c>
      <c r="N2569">
        <v>0</v>
      </c>
      <c r="O2569">
        <v>0</v>
      </c>
      <c r="P2569">
        <v>822.00599999999997</v>
      </c>
      <c r="Q2569">
        <v>835.43600000000004</v>
      </c>
      <c r="R2569">
        <v>20000</v>
      </c>
      <c r="S2569">
        <v>268600</v>
      </c>
      <c r="T2569">
        <v>60000</v>
      </c>
      <c r="U2569">
        <v>0</v>
      </c>
      <c r="V2569">
        <v>328600</v>
      </c>
      <c r="W2569">
        <v>320309.40000000002</v>
      </c>
      <c r="X2569">
        <v>0</v>
      </c>
      <c r="Y2569">
        <v>320309.40000000002</v>
      </c>
      <c r="Z2569">
        <v>2.52</v>
      </c>
      <c r="AA2569">
        <v>2863091.3</v>
      </c>
      <c r="AB2569">
        <v>4042623.55</v>
      </c>
      <c r="AC2569">
        <v>0.9748</v>
      </c>
      <c r="AD2569">
        <v>1.4119999999999999</v>
      </c>
      <c r="AE2569">
        <v>3.56</v>
      </c>
      <c r="AH2569">
        <v>0</v>
      </c>
      <c r="AI2569">
        <v>0</v>
      </c>
      <c r="AJ2569">
        <v>0</v>
      </c>
      <c r="AK2569">
        <v>0</v>
      </c>
      <c r="AL2569">
        <v>0</v>
      </c>
    </row>
    <row r="2570" spans="1:38" hidden="1" x14ac:dyDescent="0.25">
      <c r="A2570">
        <v>9504</v>
      </c>
      <c r="B2570" t="s">
        <v>71</v>
      </c>
      <c r="C2570" t="s">
        <v>72</v>
      </c>
      <c r="D2570" t="s">
        <v>375</v>
      </c>
      <c r="E2570" t="s">
        <v>376</v>
      </c>
      <c r="F2570" t="s">
        <v>375</v>
      </c>
      <c r="H2570" t="s">
        <v>5565</v>
      </c>
      <c r="I2570" t="s">
        <v>50</v>
      </c>
      <c r="J2570" t="s">
        <v>5566</v>
      </c>
      <c r="K2570">
        <v>2</v>
      </c>
      <c r="L2570">
        <v>2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2000</v>
      </c>
      <c r="S2570">
        <v>0</v>
      </c>
      <c r="T2570">
        <v>0</v>
      </c>
      <c r="U2570">
        <v>0</v>
      </c>
      <c r="V2570">
        <v>0</v>
      </c>
      <c r="W2570">
        <v>1750</v>
      </c>
      <c r="X2570">
        <v>0</v>
      </c>
      <c r="Y2570">
        <v>1750</v>
      </c>
      <c r="Z2570">
        <v>-175000</v>
      </c>
      <c r="AA2570">
        <v>19217</v>
      </c>
      <c r="AB2570">
        <v>32886</v>
      </c>
      <c r="AC2570">
        <v>0</v>
      </c>
      <c r="AD2570">
        <v>1.7113</v>
      </c>
      <c r="AE2570">
        <v>171.13</v>
      </c>
      <c r="AH2570">
        <v>0</v>
      </c>
      <c r="AI2570">
        <v>0</v>
      </c>
      <c r="AJ2570">
        <v>0</v>
      </c>
      <c r="AK2570">
        <v>0</v>
      </c>
      <c r="AL2570">
        <v>0</v>
      </c>
    </row>
    <row r="2571" spans="1:38" hidden="1" x14ac:dyDescent="0.25">
      <c r="A2571">
        <v>9505</v>
      </c>
      <c r="B2571" t="s">
        <v>71</v>
      </c>
      <c r="C2571" t="s">
        <v>72</v>
      </c>
      <c r="D2571" t="s">
        <v>375</v>
      </c>
      <c r="E2571" t="s">
        <v>376</v>
      </c>
      <c r="F2571" t="s">
        <v>375</v>
      </c>
      <c r="H2571" t="s">
        <v>5567</v>
      </c>
      <c r="I2571" t="s">
        <v>378</v>
      </c>
      <c r="J2571" t="s">
        <v>5568</v>
      </c>
      <c r="K2571">
        <v>7112</v>
      </c>
      <c r="L2571">
        <v>7112</v>
      </c>
      <c r="M2571">
        <v>0</v>
      </c>
      <c r="N2571">
        <v>323</v>
      </c>
      <c r="O2571">
        <v>0</v>
      </c>
      <c r="P2571">
        <v>2444.4430000000002</v>
      </c>
      <c r="Q2571">
        <v>2502.018</v>
      </c>
      <c r="R2571">
        <v>40000</v>
      </c>
      <c r="S2571">
        <v>2303000</v>
      </c>
      <c r="T2571">
        <v>0</v>
      </c>
      <c r="U2571">
        <v>260000</v>
      </c>
      <c r="V2571">
        <v>2043000</v>
      </c>
      <c r="W2571">
        <v>1427647.57</v>
      </c>
      <c r="X2571">
        <v>420837</v>
      </c>
      <c r="Y2571">
        <v>1848484.57</v>
      </c>
      <c r="Z2571">
        <v>9.52</v>
      </c>
      <c r="AA2571">
        <v>18129158.98</v>
      </c>
      <c r="AB2571">
        <v>21381722.57</v>
      </c>
      <c r="AC2571">
        <v>0.90480000000000005</v>
      </c>
      <c r="AD2571">
        <v>1.1794</v>
      </c>
      <c r="AE2571">
        <v>11.23</v>
      </c>
      <c r="AH2571">
        <v>0</v>
      </c>
      <c r="AI2571">
        <v>0</v>
      </c>
      <c r="AJ2571">
        <v>0</v>
      </c>
      <c r="AK2571">
        <v>2787</v>
      </c>
      <c r="AL2571">
        <v>0</v>
      </c>
    </row>
    <row r="2572" spans="1:38" hidden="1" x14ac:dyDescent="0.25">
      <c r="A2572">
        <v>9508</v>
      </c>
      <c r="B2572" t="s">
        <v>71</v>
      </c>
      <c r="C2572" t="s">
        <v>72</v>
      </c>
      <c r="D2572" t="s">
        <v>73</v>
      </c>
      <c r="E2572" t="s">
        <v>74</v>
      </c>
      <c r="F2572" t="s">
        <v>73</v>
      </c>
      <c r="H2572" t="s">
        <v>5569</v>
      </c>
      <c r="I2572" t="s">
        <v>378</v>
      </c>
      <c r="J2572" t="s">
        <v>5570</v>
      </c>
      <c r="K2572">
        <v>5499</v>
      </c>
      <c r="L2572">
        <v>5499</v>
      </c>
      <c r="M2572">
        <v>0</v>
      </c>
      <c r="N2572">
        <v>69</v>
      </c>
      <c r="O2572">
        <v>0</v>
      </c>
      <c r="P2572">
        <v>2037.06</v>
      </c>
      <c r="Q2572">
        <v>2056.5700000000002</v>
      </c>
      <c r="R2572">
        <v>40000</v>
      </c>
      <c r="S2572">
        <v>780400</v>
      </c>
      <c r="T2572">
        <v>382145</v>
      </c>
      <c r="U2572">
        <v>0</v>
      </c>
      <c r="V2572">
        <v>1162545</v>
      </c>
      <c r="W2572">
        <v>975903.38</v>
      </c>
      <c r="X2572">
        <v>87852.87</v>
      </c>
      <c r="Y2572">
        <v>1063756.25</v>
      </c>
      <c r="Z2572">
        <v>8.5</v>
      </c>
      <c r="AA2572">
        <v>14046390.82</v>
      </c>
      <c r="AB2572">
        <v>16836961.98</v>
      </c>
      <c r="AC2572">
        <v>0.91500000000000004</v>
      </c>
      <c r="AD2572">
        <v>1.1987000000000001</v>
      </c>
      <c r="AE2572">
        <v>10.19</v>
      </c>
      <c r="AH2572">
        <v>0</v>
      </c>
      <c r="AI2572">
        <v>0</v>
      </c>
      <c r="AJ2572">
        <v>0</v>
      </c>
      <c r="AK2572">
        <v>690</v>
      </c>
      <c r="AL2572">
        <v>0</v>
      </c>
    </row>
    <row r="2573" spans="1:38" hidden="1" x14ac:dyDescent="0.25">
      <c r="A2573">
        <v>9509</v>
      </c>
      <c r="B2573" t="s">
        <v>71</v>
      </c>
      <c r="C2573" t="s">
        <v>72</v>
      </c>
      <c r="D2573" t="s">
        <v>375</v>
      </c>
      <c r="E2573" t="s">
        <v>542</v>
      </c>
      <c r="F2573" t="s">
        <v>375</v>
      </c>
      <c r="H2573" t="s">
        <v>5571</v>
      </c>
      <c r="I2573" t="s">
        <v>378</v>
      </c>
      <c r="J2573" t="s">
        <v>5572</v>
      </c>
      <c r="K2573">
        <v>4145</v>
      </c>
      <c r="L2573">
        <v>4145</v>
      </c>
      <c r="M2573">
        <v>0</v>
      </c>
      <c r="N2573">
        <v>326</v>
      </c>
      <c r="O2573">
        <v>0</v>
      </c>
      <c r="P2573">
        <v>2258.7739999999999</v>
      </c>
      <c r="Q2573">
        <v>2307.8220000000001</v>
      </c>
      <c r="R2573">
        <v>20000</v>
      </c>
      <c r="S2573">
        <v>980960</v>
      </c>
      <c r="T2573">
        <v>0</v>
      </c>
      <c r="U2573">
        <v>0</v>
      </c>
      <c r="V2573">
        <v>980960</v>
      </c>
      <c r="W2573">
        <v>407346.25</v>
      </c>
      <c r="X2573">
        <v>470209.5</v>
      </c>
      <c r="Y2573">
        <v>877555.75</v>
      </c>
      <c r="Z2573">
        <v>10.54</v>
      </c>
      <c r="AA2573">
        <v>7331914.3700000001</v>
      </c>
      <c r="AB2573">
        <v>10782013.994999999</v>
      </c>
      <c r="AC2573">
        <v>0.89459999999999995</v>
      </c>
      <c r="AD2573">
        <v>1.4705999999999999</v>
      </c>
      <c r="AE2573">
        <v>15.5</v>
      </c>
      <c r="AH2573">
        <v>0</v>
      </c>
      <c r="AI2573">
        <v>0</v>
      </c>
      <c r="AJ2573">
        <v>0</v>
      </c>
      <c r="AK2573">
        <v>3165.5</v>
      </c>
      <c r="AL2573">
        <v>0</v>
      </c>
    </row>
    <row r="2574" spans="1:38" hidden="1" x14ac:dyDescent="0.25">
      <c r="A2574">
        <v>9511</v>
      </c>
      <c r="B2574" t="s">
        <v>71</v>
      </c>
      <c r="C2574" t="s">
        <v>72</v>
      </c>
      <c r="D2574" t="s">
        <v>375</v>
      </c>
      <c r="E2574" t="s">
        <v>503</v>
      </c>
      <c r="F2574" t="s">
        <v>375</v>
      </c>
      <c r="H2574" t="s">
        <v>5573</v>
      </c>
      <c r="I2574" t="s">
        <v>378</v>
      </c>
      <c r="J2574" t="s">
        <v>5574</v>
      </c>
      <c r="K2574">
        <v>1090</v>
      </c>
      <c r="L2574">
        <v>1090</v>
      </c>
      <c r="M2574">
        <v>0</v>
      </c>
      <c r="N2574">
        <v>60</v>
      </c>
      <c r="O2574">
        <v>0</v>
      </c>
      <c r="P2574">
        <v>193.023</v>
      </c>
      <c r="Q2574">
        <v>240.63300000000001</v>
      </c>
      <c r="R2574">
        <v>20000</v>
      </c>
      <c r="S2574">
        <v>952200</v>
      </c>
      <c r="T2574">
        <v>0</v>
      </c>
      <c r="U2574">
        <v>300000</v>
      </c>
      <c r="V2574">
        <v>652200</v>
      </c>
      <c r="W2574">
        <v>552693.19999999995</v>
      </c>
      <c r="X2574">
        <v>64930</v>
      </c>
      <c r="Y2574">
        <v>617623.19999999995</v>
      </c>
      <c r="Z2574">
        <v>5.3</v>
      </c>
      <c r="AA2574">
        <v>5459310.7999999998</v>
      </c>
      <c r="AB2574">
        <v>7500422.21</v>
      </c>
      <c r="AC2574">
        <v>0.94699999999999995</v>
      </c>
      <c r="AD2574">
        <v>1.3738999999999999</v>
      </c>
      <c r="AE2574">
        <v>7.28</v>
      </c>
      <c r="AH2574">
        <v>0</v>
      </c>
      <c r="AI2574">
        <v>0</v>
      </c>
      <c r="AJ2574">
        <v>0</v>
      </c>
      <c r="AK2574">
        <v>545</v>
      </c>
      <c r="AL2574">
        <v>0</v>
      </c>
    </row>
    <row r="2575" spans="1:38" hidden="1" x14ac:dyDescent="0.25">
      <c r="A2575">
        <v>9513</v>
      </c>
      <c r="B2575" t="s">
        <v>71</v>
      </c>
      <c r="C2575" t="s">
        <v>72</v>
      </c>
      <c r="D2575" t="s">
        <v>375</v>
      </c>
      <c r="E2575" t="s">
        <v>503</v>
      </c>
      <c r="F2575" t="s">
        <v>375</v>
      </c>
      <c r="H2575" t="s">
        <v>5575</v>
      </c>
      <c r="I2575" t="s">
        <v>79</v>
      </c>
      <c r="J2575" t="s">
        <v>5576</v>
      </c>
      <c r="K2575">
        <v>19</v>
      </c>
      <c r="L2575">
        <v>19</v>
      </c>
      <c r="M2575">
        <v>0</v>
      </c>
      <c r="N2575">
        <v>0</v>
      </c>
      <c r="O2575">
        <v>0</v>
      </c>
      <c r="P2575">
        <v>1281.7139999999999</v>
      </c>
      <c r="Q2575">
        <v>1333.0139999999999</v>
      </c>
      <c r="R2575">
        <v>20000</v>
      </c>
      <c r="S2575">
        <v>1026000</v>
      </c>
      <c r="T2575">
        <v>0</v>
      </c>
      <c r="U2575">
        <v>0</v>
      </c>
      <c r="V2575">
        <v>1026000</v>
      </c>
      <c r="W2575">
        <v>948481.25</v>
      </c>
      <c r="X2575">
        <v>0</v>
      </c>
      <c r="Y2575">
        <v>948481.25</v>
      </c>
      <c r="Z2575">
        <v>7.56</v>
      </c>
      <c r="AA2575">
        <v>5802813</v>
      </c>
      <c r="AB2575">
        <v>7110043</v>
      </c>
      <c r="AC2575">
        <v>0.9244</v>
      </c>
      <c r="AD2575">
        <v>1.2253000000000001</v>
      </c>
      <c r="AE2575">
        <v>9.26</v>
      </c>
      <c r="AH2575">
        <v>0</v>
      </c>
      <c r="AI2575">
        <v>0</v>
      </c>
      <c r="AJ2575">
        <v>0</v>
      </c>
      <c r="AK2575">
        <v>0</v>
      </c>
      <c r="AL2575">
        <v>0</v>
      </c>
    </row>
    <row r="2576" spans="1:38" hidden="1" x14ac:dyDescent="0.25">
      <c r="A2576">
        <v>9514</v>
      </c>
      <c r="B2576" t="s">
        <v>71</v>
      </c>
      <c r="C2576" t="s">
        <v>72</v>
      </c>
      <c r="D2576" t="s">
        <v>375</v>
      </c>
      <c r="E2576" t="s">
        <v>503</v>
      </c>
      <c r="F2576" t="s">
        <v>375</v>
      </c>
      <c r="H2576" t="s">
        <v>5577</v>
      </c>
      <c r="I2576" t="s">
        <v>79</v>
      </c>
      <c r="J2576" t="s">
        <v>5578</v>
      </c>
      <c r="K2576">
        <v>25</v>
      </c>
      <c r="L2576">
        <v>25</v>
      </c>
      <c r="M2576">
        <v>0</v>
      </c>
      <c r="N2576">
        <v>0</v>
      </c>
      <c r="O2576">
        <v>0</v>
      </c>
      <c r="P2576">
        <v>171.934</v>
      </c>
      <c r="Q2576">
        <v>171.934</v>
      </c>
      <c r="R2576">
        <v>20000</v>
      </c>
      <c r="S2576">
        <v>0</v>
      </c>
      <c r="T2576">
        <v>325686.75</v>
      </c>
      <c r="U2576">
        <v>0</v>
      </c>
      <c r="V2576">
        <v>325686.75</v>
      </c>
      <c r="W2576">
        <v>325686.75</v>
      </c>
      <c r="X2576">
        <v>0</v>
      </c>
      <c r="Y2576">
        <v>325686.75</v>
      </c>
      <c r="Z2576">
        <v>0</v>
      </c>
      <c r="AA2576">
        <v>3968059</v>
      </c>
      <c r="AB2576">
        <v>4095617</v>
      </c>
      <c r="AC2576">
        <v>1</v>
      </c>
      <c r="AD2576">
        <v>1.0321</v>
      </c>
      <c r="AE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</row>
    <row r="2577" spans="1:38" x14ac:dyDescent="0.25">
      <c r="A2577">
        <v>9516</v>
      </c>
      <c r="B2577" t="s">
        <v>71</v>
      </c>
      <c r="C2577" t="s">
        <v>72</v>
      </c>
      <c r="D2577" t="s">
        <v>275</v>
      </c>
      <c r="E2577" t="s">
        <v>1181</v>
      </c>
      <c r="F2577" t="s">
        <v>275</v>
      </c>
      <c r="H2577" t="s">
        <v>5579</v>
      </c>
      <c r="I2577" t="s">
        <v>79</v>
      </c>
      <c r="J2577" t="s">
        <v>5580</v>
      </c>
      <c r="K2577">
        <v>539</v>
      </c>
      <c r="L2577">
        <v>539</v>
      </c>
      <c r="M2577">
        <v>0</v>
      </c>
      <c r="N2577">
        <v>5</v>
      </c>
      <c r="O2577">
        <v>0</v>
      </c>
      <c r="P2577">
        <v>1993.6010000000001</v>
      </c>
      <c r="Q2577">
        <v>2018.1479999999999</v>
      </c>
      <c r="R2577">
        <v>40000</v>
      </c>
      <c r="S2577">
        <v>981880</v>
      </c>
      <c r="T2577">
        <v>0</v>
      </c>
      <c r="U2577">
        <v>0</v>
      </c>
      <c r="V2577">
        <v>981880</v>
      </c>
      <c r="W2577">
        <v>903058.25</v>
      </c>
      <c r="X2577">
        <v>6378.85</v>
      </c>
      <c r="Y2577">
        <v>909437.1</v>
      </c>
      <c r="Z2577">
        <v>7.38</v>
      </c>
      <c r="AA2577">
        <v>5935905.9400000004</v>
      </c>
      <c r="AB2577">
        <v>5675750.9400000004</v>
      </c>
      <c r="AC2577">
        <v>0.92620000000000002</v>
      </c>
      <c r="AD2577">
        <v>0.95620000000000005</v>
      </c>
      <c r="AE2577">
        <v>7.06</v>
      </c>
      <c r="AH2577">
        <v>0</v>
      </c>
      <c r="AI2577">
        <v>0</v>
      </c>
      <c r="AJ2577">
        <v>0</v>
      </c>
      <c r="AK2577">
        <v>50</v>
      </c>
      <c r="AL2577">
        <v>0</v>
      </c>
    </row>
    <row r="2578" spans="1:38" hidden="1" x14ac:dyDescent="0.25">
      <c r="A2578">
        <v>9518</v>
      </c>
      <c r="B2578" t="s">
        <v>45</v>
      </c>
      <c r="C2578" t="s">
        <v>45</v>
      </c>
      <c r="D2578" t="s">
        <v>581</v>
      </c>
      <c r="E2578" t="s">
        <v>582</v>
      </c>
      <c r="F2578" t="s">
        <v>581</v>
      </c>
      <c r="H2578" t="s">
        <v>5581</v>
      </c>
      <c r="I2578" t="s">
        <v>79</v>
      </c>
      <c r="J2578" t="s">
        <v>5582</v>
      </c>
      <c r="K2578">
        <v>1</v>
      </c>
      <c r="L2578">
        <v>1</v>
      </c>
      <c r="M2578">
        <v>0</v>
      </c>
      <c r="N2578">
        <v>0</v>
      </c>
      <c r="O2578">
        <v>0</v>
      </c>
      <c r="P2578">
        <v>397.80599999999998</v>
      </c>
      <c r="Q2578">
        <v>397.80599999999998</v>
      </c>
      <c r="R2578">
        <v>40000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601</v>
      </c>
      <c r="AB2578">
        <v>0</v>
      </c>
      <c r="AC2578">
        <v>0</v>
      </c>
      <c r="AD2578">
        <v>0</v>
      </c>
      <c r="AE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</row>
    <row r="2579" spans="1:38" hidden="1" x14ac:dyDescent="0.25">
      <c r="A2579">
        <v>9521</v>
      </c>
      <c r="B2579" t="s">
        <v>45</v>
      </c>
      <c r="C2579" t="s">
        <v>45</v>
      </c>
      <c r="D2579" t="s">
        <v>179</v>
      </c>
      <c r="E2579" t="s">
        <v>385</v>
      </c>
      <c r="F2579" t="s">
        <v>179</v>
      </c>
      <c r="H2579" t="s">
        <v>5583</v>
      </c>
      <c r="I2579" t="s">
        <v>43</v>
      </c>
      <c r="J2579" t="s">
        <v>5584</v>
      </c>
      <c r="K2579">
        <v>1023</v>
      </c>
      <c r="L2579">
        <v>1023</v>
      </c>
      <c r="M2579">
        <v>0</v>
      </c>
      <c r="N2579">
        <v>0</v>
      </c>
      <c r="O2579">
        <v>0</v>
      </c>
      <c r="P2579">
        <v>7391.5</v>
      </c>
      <c r="Q2579">
        <v>7480.4</v>
      </c>
      <c r="R2579">
        <v>1000</v>
      </c>
      <c r="S2579">
        <v>88900</v>
      </c>
      <c r="T2579">
        <v>0</v>
      </c>
      <c r="U2579">
        <v>15500</v>
      </c>
      <c r="V2579">
        <v>73400</v>
      </c>
      <c r="W2579">
        <v>67277</v>
      </c>
      <c r="X2579">
        <v>0</v>
      </c>
      <c r="Y2579">
        <v>67277</v>
      </c>
      <c r="Z2579">
        <v>8.34</v>
      </c>
      <c r="AA2579">
        <v>698494.1</v>
      </c>
      <c r="AB2579">
        <v>615896.57999999996</v>
      </c>
      <c r="AC2579">
        <v>0.91659999999999997</v>
      </c>
      <c r="AD2579">
        <v>0.88170000000000004</v>
      </c>
      <c r="AE2579">
        <v>7.35</v>
      </c>
      <c r="AH2579">
        <v>0</v>
      </c>
      <c r="AI2579">
        <v>0</v>
      </c>
      <c r="AJ2579">
        <v>0</v>
      </c>
      <c r="AK2579">
        <v>0</v>
      </c>
      <c r="AL2579">
        <v>0</v>
      </c>
    </row>
    <row r="2580" spans="1:38" hidden="1" x14ac:dyDescent="0.25">
      <c r="A2580">
        <v>9523</v>
      </c>
      <c r="B2580" t="s">
        <v>45</v>
      </c>
      <c r="C2580" t="s">
        <v>45</v>
      </c>
      <c r="D2580" t="s">
        <v>179</v>
      </c>
      <c r="E2580" t="s">
        <v>269</v>
      </c>
      <c r="F2580" t="s">
        <v>179</v>
      </c>
      <c r="H2580" t="s">
        <v>5585</v>
      </c>
      <c r="I2580" t="s">
        <v>43</v>
      </c>
      <c r="J2580" t="s">
        <v>5586</v>
      </c>
      <c r="K2580">
        <v>1985</v>
      </c>
      <c r="L2580">
        <v>1985</v>
      </c>
      <c r="M2580">
        <v>0</v>
      </c>
      <c r="N2580">
        <v>0</v>
      </c>
      <c r="O2580">
        <v>0</v>
      </c>
      <c r="P2580">
        <v>15460.3</v>
      </c>
      <c r="Q2580">
        <v>15645.5</v>
      </c>
      <c r="R2580">
        <v>1000</v>
      </c>
      <c r="S2580">
        <v>185200</v>
      </c>
      <c r="T2580">
        <v>0</v>
      </c>
      <c r="U2580">
        <v>46000</v>
      </c>
      <c r="V2580">
        <v>139200</v>
      </c>
      <c r="W2580">
        <v>127045.1</v>
      </c>
      <c r="X2580">
        <v>0</v>
      </c>
      <c r="Y2580">
        <v>127045.1</v>
      </c>
      <c r="Z2580">
        <v>8.73</v>
      </c>
      <c r="AA2580">
        <v>1396934.92</v>
      </c>
      <c r="AB2580">
        <v>1180033.8400000001</v>
      </c>
      <c r="AC2580">
        <v>0.91269999999999996</v>
      </c>
      <c r="AD2580">
        <v>0.84470000000000001</v>
      </c>
      <c r="AE2580">
        <v>7.37</v>
      </c>
      <c r="AH2580">
        <v>0</v>
      </c>
      <c r="AI2580">
        <v>0</v>
      </c>
      <c r="AJ2580">
        <v>0</v>
      </c>
      <c r="AK2580">
        <v>0</v>
      </c>
      <c r="AL2580">
        <v>0</v>
      </c>
    </row>
    <row r="2581" spans="1:38" hidden="1" x14ac:dyDescent="0.25">
      <c r="A2581">
        <v>9524</v>
      </c>
      <c r="B2581" t="s">
        <v>45</v>
      </c>
      <c r="C2581" t="s">
        <v>45</v>
      </c>
      <c r="D2581" t="s">
        <v>179</v>
      </c>
      <c r="E2581" t="s">
        <v>269</v>
      </c>
      <c r="F2581" t="s">
        <v>179</v>
      </c>
      <c r="H2581" t="s">
        <v>5587</v>
      </c>
      <c r="I2581" t="s">
        <v>57</v>
      </c>
      <c r="J2581" t="s">
        <v>5588</v>
      </c>
      <c r="K2581">
        <v>192</v>
      </c>
      <c r="L2581">
        <v>192</v>
      </c>
      <c r="M2581">
        <v>0</v>
      </c>
      <c r="N2581">
        <v>191</v>
      </c>
      <c r="O2581">
        <v>0</v>
      </c>
      <c r="P2581">
        <v>223.72300000000001</v>
      </c>
      <c r="Q2581">
        <v>226.48699999999999</v>
      </c>
      <c r="R2581">
        <v>20000</v>
      </c>
      <c r="S2581">
        <v>55280</v>
      </c>
      <c r="T2581">
        <v>0</v>
      </c>
      <c r="U2581">
        <v>0</v>
      </c>
      <c r="V2581">
        <v>55280</v>
      </c>
      <c r="W2581">
        <v>49</v>
      </c>
      <c r="X2581">
        <v>49978.872000000003</v>
      </c>
      <c r="Y2581">
        <v>50027.872000000003</v>
      </c>
      <c r="Z2581">
        <v>9.5</v>
      </c>
      <c r="AA2581">
        <v>293828.25</v>
      </c>
      <c r="AB2581">
        <v>293821.25</v>
      </c>
      <c r="AC2581">
        <v>0.90500000000000003</v>
      </c>
      <c r="AD2581">
        <v>1</v>
      </c>
      <c r="AE2581">
        <v>9.5</v>
      </c>
      <c r="AH2581">
        <v>0</v>
      </c>
      <c r="AI2581">
        <v>0</v>
      </c>
      <c r="AJ2581">
        <v>0</v>
      </c>
      <c r="AK2581">
        <v>1517.5</v>
      </c>
      <c r="AL2581">
        <v>0</v>
      </c>
    </row>
    <row r="2582" spans="1:38" hidden="1" x14ac:dyDescent="0.25">
      <c r="A2582">
        <v>9525</v>
      </c>
      <c r="B2582" t="s">
        <v>45</v>
      </c>
      <c r="C2582" t="s">
        <v>45</v>
      </c>
      <c r="D2582" t="s">
        <v>551</v>
      </c>
      <c r="E2582" t="s">
        <v>552</v>
      </c>
      <c r="F2582" t="s">
        <v>551</v>
      </c>
      <c r="H2582" t="s">
        <v>9687</v>
      </c>
      <c r="I2582" t="s">
        <v>2321</v>
      </c>
      <c r="J2582" t="s">
        <v>9688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20000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</row>
    <row r="2583" spans="1:38" hidden="1" x14ac:dyDescent="0.25">
      <c r="A2583">
        <v>9526</v>
      </c>
      <c r="B2583" t="s">
        <v>45</v>
      </c>
      <c r="C2583" t="s">
        <v>45</v>
      </c>
      <c r="D2583" t="s">
        <v>551</v>
      </c>
      <c r="E2583" t="s">
        <v>552</v>
      </c>
      <c r="F2583" t="s">
        <v>551</v>
      </c>
      <c r="H2583" t="s">
        <v>5589</v>
      </c>
      <c r="I2583" t="s">
        <v>57</v>
      </c>
      <c r="J2583" t="s">
        <v>5590</v>
      </c>
      <c r="K2583">
        <v>577</v>
      </c>
      <c r="L2583">
        <v>577</v>
      </c>
      <c r="M2583">
        <v>0</v>
      </c>
      <c r="N2583">
        <v>567</v>
      </c>
      <c r="O2583">
        <v>0</v>
      </c>
      <c r="P2583">
        <v>554.05899999999997</v>
      </c>
      <c r="Q2583">
        <v>571.60299999999995</v>
      </c>
      <c r="R2583">
        <v>40000</v>
      </c>
      <c r="S2583">
        <v>701760</v>
      </c>
      <c r="T2583">
        <v>22000</v>
      </c>
      <c r="U2583">
        <v>0</v>
      </c>
      <c r="V2583">
        <v>723760</v>
      </c>
      <c r="W2583">
        <v>279</v>
      </c>
      <c r="X2583">
        <v>654724.70799999998</v>
      </c>
      <c r="Y2583">
        <v>655003.70799999998</v>
      </c>
      <c r="Z2583">
        <v>9.5</v>
      </c>
      <c r="AA2583">
        <v>3849686.45</v>
      </c>
      <c r="AB2583">
        <v>7689523.3509999998</v>
      </c>
      <c r="AC2583">
        <v>0.90500000000000003</v>
      </c>
      <c r="AD2583">
        <v>1.9974000000000001</v>
      </c>
      <c r="AE2583">
        <v>18.98</v>
      </c>
      <c r="AH2583">
        <v>0</v>
      </c>
      <c r="AI2583">
        <v>0</v>
      </c>
      <c r="AJ2583">
        <v>0</v>
      </c>
      <c r="AK2583">
        <v>3504.5</v>
      </c>
      <c r="AL2583">
        <v>0</v>
      </c>
    </row>
    <row r="2584" spans="1:38" hidden="1" x14ac:dyDescent="0.25">
      <c r="A2584">
        <v>9527</v>
      </c>
      <c r="B2584" t="s">
        <v>45</v>
      </c>
      <c r="C2584" t="s">
        <v>45</v>
      </c>
      <c r="D2584" t="s">
        <v>551</v>
      </c>
      <c r="E2584" t="s">
        <v>552</v>
      </c>
      <c r="F2584" t="s">
        <v>551</v>
      </c>
      <c r="H2584" t="s">
        <v>5591</v>
      </c>
      <c r="I2584" t="s">
        <v>43</v>
      </c>
      <c r="J2584" t="s">
        <v>5592</v>
      </c>
      <c r="K2584">
        <v>1038</v>
      </c>
      <c r="L2584">
        <v>1038</v>
      </c>
      <c r="M2584">
        <v>0</v>
      </c>
      <c r="N2584">
        <v>0</v>
      </c>
      <c r="O2584">
        <v>0</v>
      </c>
      <c r="P2584">
        <v>434.197</v>
      </c>
      <c r="Q2584">
        <v>443.64299999999997</v>
      </c>
      <c r="R2584">
        <v>10000</v>
      </c>
      <c r="S2584">
        <v>94460</v>
      </c>
      <c r="T2584">
        <v>0</v>
      </c>
      <c r="U2584">
        <v>22000</v>
      </c>
      <c r="V2584">
        <v>72460</v>
      </c>
      <c r="W2584">
        <v>67513</v>
      </c>
      <c r="X2584">
        <v>0</v>
      </c>
      <c r="Y2584">
        <v>67513</v>
      </c>
      <c r="Z2584">
        <v>6.83</v>
      </c>
      <c r="AA2584">
        <v>713885.17</v>
      </c>
      <c r="AB2584">
        <v>615042.93999999994</v>
      </c>
      <c r="AC2584">
        <v>0.93169999999999997</v>
      </c>
      <c r="AD2584">
        <v>0.86150000000000004</v>
      </c>
      <c r="AE2584">
        <v>5.88</v>
      </c>
      <c r="AH2584">
        <v>0</v>
      </c>
      <c r="AI2584">
        <v>0</v>
      </c>
      <c r="AJ2584">
        <v>0</v>
      </c>
      <c r="AK2584">
        <v>0</v>
      </c>
      <c r="AL2584">
        <v>0</v>
      </c>
    </row>
    <row r="2585" spans="1:38" hidden="1" x14ac:dyDescent="0.25">
      <c r="A2585">
        <v>9528</v>
      </c>
      <c r="B2585" t="s">
        <v>45</v>
      </c>
      <c r="C2585" t="s">
        <v>45</v>
      </c>
      <c r="D2585" t="s">
        <v>551</v>
      </c>
      <c r="E2585" t="s">
        <v>552</v>
      </c>
      <c r="F2585" t="s">
        <v>551</v>
      </c>
      <c r="H2585" t="s">
        <v>5593</v>
      </c>
      <c r="I2585" t="s">
        <v>43</v>
      </c>
      <c r="J2585" t="s">
        <v>5594</v>
      </c>
      <c r="K2585">
        <v>1594</v>
      </c>
      <c r="L2585">
        <v>1594</v>
      </c>
      <c r="M2585">
        <v>0</v>
      </c>
      <c r="N2585">
        <v>0</v>
      </c>
      <c r="O2585">
        <v>0</v>
      </c>
      <c r="P2585">
        <v>359.82799999999997</v>
      </c>
      <c r="Q2585">
        <v>367.14100000000002</v>
      </c>
      <c r="R2585">
        <v>20000</v>
      </c>
      <c r="S2585">
        <v>146260</v>
      </c>
      <c r="T2585">
        <v>0</v>
      </c>
      <c r="U2585">
        <v>41500</v>
      </c>
      <c r="V2585">
        <v>104760</v>
      </c>
      <c r="W2585">
        <v>97253</v>
      </c>
      <c r="X2585">
        <v>0</v>
      </c>
      <c r="Y2585">
        <v>97253</v>
      </c>
      <c r="Z2585">
        <v>7.17</v>
      </c>
      <c r="AA2585">
        <v>962623.31</v>
      </c>
      <c r="AB2585">
        <v>987384.39</v>
      </c>
      <c r="AC2585">
        <v>0.92830000000000001</v>
      </c>
      <c r="AD2585">
        <v>1.0257000000000001</v>
      </c>
      <c r="AE2585">
        <v>7.35</v>
      </c>
      <c r="AH2585">
        <v>0</v>
      </c>
      <c r="AI2585">
        <v>0</v>
      </c>
      <c r="AJ2585">
        <v>0</v>
      </c>
      <c r="AK2585">
        <v>0</v>
      </c>
      <c r="AL2585">
        <v>0</v>
      </c>
    </row>
    <row r="2586" spans="1:38" hidden="1" x14ac:dyDescent="0.25">
      <c r="A2586">
        <v>9529</v>
      </c>
      <c r="B2586" t="s">
        <v>45</v>
      </c>
      <c r="C2586" t="s">
        <v>45</v>
      </c>
      <c r="D2586" t="s">
        <v>551</v>
      </c>
      <c r="E2586" t="s">
        <v>552</v>
      </c>
      <c r="F2586" t="s">
        <v>551</v>
      </c>
      <c r="H2586" t="s">
        <v>5595</v>
      </c>
      <c r="I2586" t="s">
        <v>57</v>
      </c>
      <c r="J2586" t="s">
        <v>5596</v>
      </c>
      <c r="K2586">
        <v>116</v>
      </c>
      <c r="L2586">
        <v>116</v>
      </c>
      <c r="M2586">
        <v>0</v>
      </c>
      <c r="N2586">
        <v>114</v>
      </c>
      <c r="O2586">
        <v>0</v>
      </c>
      <c r="P2586">
        <v>506.7</v>
      </c>
      <c r="Q2586">
        <v>569.79999999999995</v>
      </c>
      <c r="R2586">
        <v>2000</v>
      </c>
      <c r="S2586">
        <v>126200</v>
      </c>
      <c r="T2586">
        <v>29750</v>
      </c>
      <c r="U2586">
        <v>0</v>
      </c>
      <c r="V2586">
        <v>155950</v>
      </c>
      <c r="W2586">
        <v>0</v>
      </c>
      <c r="X2586">
        <v>141134.98000000001</v>
      </c>
      <c r="Y2586">
        <v>141134.98000000001</v>
      </c>
      <c r="Z2586">
        <v>9.5</v>
      </c>
      <c r="AA2586">
        <v>829744.48</v>
      </c>
      <c r="AB2586">
        <v>1657044.7560000001</v>
      </c>
      <c r="AC2586">
        <v>0.90500000000000003</v>
      </c>
      <c r="AD2586">
        <v>1.9971000000000001</v>
      </c>
      <c r="AE2586">
        <v>18.97</v>
      </c>
      <c r="AH2586">
        <v>0</v>
      </c>
      <c r="AI2586">
        <v>0</v>
      </c>
      <c r="AJ2586">
        <v>0</v>
      </c>
      <c r="AK2586">
        <v>726.5</v>
      </c>
      <c r="AL2586">
        <v>0</v>
      </c>
    </row>
    <row r="2587" spans="1:38" hidden="1" x14ac:dyDescent="0.25">
      <c r="A2587">
        <v>9534</v>
      </c>
      <c r="B2587" t="s">
        <v>45</v>
      </c>
      <c r="C2587" t="s">
        <v>45</v>
      </c>
      <c r="D2587" t="s">
        <v>183</v>
      </c>
      <c r="E2587" t="s">
        <v>732</v>
      </c>
      <c r="F2587" t="s">
        <v>183</v>
      </c>
      <c r="H2587" t="s">
        <v>5597</v>
      </c>
      <c r="I2587" t="s">
        <v>57</v>
      </c>
      <c r="J2587" t="s">
        <v>5598</v>
      </c>
      <c r="K2587">
        <v>323</v>
      </c>
      <c r="L2587">
        <v>323</v>
      </c>
      <c r="M2587">
        <v>0</v>
      </c>
      <c r="N2587">
        <v>323</v>
      </c>
      <c r="O2587">
        <v>0</v>
      </c>
      <c r="P2587">
        <v>588.33600000000001</v>
      </c>
      <c r="Q2587">
        <v>602.73199999999997</v>
      </c>
      <c r="R2587">
        <v>40000</v>
      </c>
      <c r="S2587">
        <v>575840</v>
      </c>
      <c r="T2587">
        <v>0</v>
      </c>
      <c r="U2587">
        <v>135000</v>
      </c>
      <c r="V2587">
        <v>440840</v>
      </c>
      <c r="W2587">
        <v>0</v>
      </c>
      <c r="X2587">
        <v>398960.136</v>
      </c>
      <c r="Y2587">
        <v>398960.136</v>
      </c>
      <c r="Z2587">
        <v>9.5</v>
      </c>
      <c r="AA2587">
        <v>2341896.86</v>
      </c>
      <c r="AB2587">
        <v>4683792.9280000003</v>
      </c>
      <c r="AC2587">
        <v>0.90500000000000003</v>
      </c>
      <c r="AD2587">
        <v>2</v>
      </c>
      <c r="AE2587">
        <v>19</v>
      </c>
      <c r="AH2587">
        <v>0</v>
      </c>
      <c r="AI2587">
        <v>0</v>
      </c>
      <c r="AJ2587">
        <v>0</v>
      </c>
      <c r="AK2587">
        <v>2061</v>
      </c>
      <c r="AL2587">
        <v>0</v>
      </c>
    </row>
    <row r="2588" spans="1:38" hidden="1" x14ac:dyDescent="0.25">
      <c r="A2588">
        <v>9535</v>
      </c>
      <c r="B2588" t="s">
        <v>45</v>
      </c>
      <c r="C2588" t="s">
        <v>45</v>
      </c>
      <c r="D2588" t="s">
        <v>183</v>
      </c>
      <c r="E2588" t="s">
        <v>184</v>
      </c>
      <c r="F2588" t="s">
        <v>183</v>
      </c>
      <c r="H2588" t="s">
        <v>5599</v>
      </c>
      <c r="I2588" t="s">
        <v>57</v>
      </c>
      <c r="J2588" t="s">
        <v>5600</v>
      </c>
      <c r="K2588">
        <v>329</v>
      </c>
      <c r="L2588">
        <v>329</v>
      </c>
      <c r="M2588">
        <v>0</v>
      </c>
      <c r="N2588">
        <v>329</v>
      </c>
      <c r="O2588">
        <v>0</v>
      </c>
      <c r="P2588">
        <v>847.51599999999996</v>
      </c>
      <c r="Q2588">
        <v>871.47400000000005</v>
      </c>
      <c r="R2588">
        <v>20000</v>
      </c>
      <c r="S2588">
        <v>479160</v>
      </c>
      <c r="T2588">
        <v>0</v>
      </c>
      <c r="U2588">
        <v>15000</v>
      </c>
      <c r="V2588">
        <v>464160</v>
      </c>
      <c r="W2588">
        <v>0</v>
      </c>
      <c r="X2588">
        <v>420064.76</v>
      </c>
      <c r="Y2588">
        <v>420064.76</v>
      </c>
      <c r="Z2588">
        <v>9.5</v>
      </c>
      <c r="AA2588">
        <v>2465780.7599999998</v>
      </c>
      <c r="AB2588">
        <v>4931560.9009999996</v>
      </c>
      <c r="AC2588">
        <v>0.90500000000000003</v>
      </c>
      <c r="AD2588">
        <v>2</v>
      </c>
      <c r="AE2588">
        <v>19</v>
      </c>
      <c r="AH2588">
        <v>0</v>
      </c>
      <c r="AI2588">
        <v>0</v>
      </c>
      <c r="AJ2588">
        <v>0</v>
      </c>
      <c r="AK2588">
        <v>2122</v>
      </c>
      <c r="AL2588">
        <v>0</v>
      </c>
    </row>
    <row r="2589" spans="1:38" hidden="1" x14ac:dyDescent="0.25">
      <c r="A2589">
        <v>9536</v>
      </c>
      <c r="B2589" t="s">
        <v>45</v>
      </c>
      <c r="C2589" t="s">
        <v>46</v>
      </c>
      <c r="D2589" t="s">
        <v>413</v>
      </c>
      <c r="E2589" t="s">
        <v>414</v>
      </c>
      <c r="F2589" t="s">
        <v>413</v>
      </c>
      <c r="H2589" t="s">
        <v>5601</v>
      </c>
      <c r="I2589" t="s">
        <v>43</v>
      </c>
      <c r="J2589" t="s">
        <v>5602</v>
      </c>
      <c r="K2589">
        <v>2236</v>
      </c>
      <c r="L2589">
        <v>2236</v>
      </c>
      <c r="M2589">
        <v>0</v>
      </c>
      <c r="N2589">
        <v>0</v>
      </c>
      <c r="O2589">
        <v>0</v>
      </c>
      <c r="P2589">
        <v>17711.400000000001</v>
      </c>
      <c r="Q2589">
        <v>17937.2</v>
      </c>
      <c r="R2589">
        <v>2000</v>
      </c>
      <c r="S2589">
        <v>451600</v>
      </c>
      <c r="T2589">
        <v>0</v>
      </c>
      <c r="U2589">
        <v>0</v>
      </c>
      <c r="V2589">
        <v>451600</v>
      </c>
      <c r="W2589">
        <v>425582</v>
      </c>
      <c r="X2589">
        <v>0</v>
      </c>
      <c r="Y2589">
        <v>425582</v>
      </c>
      <c r="Z2589">
        <v>5.76</v>
      </c>
      <c r="AA2589">
        <v>4329278.4400000004</v>
      </c>
      <c r="AB2589">
        <v>3580340.94</v>
      </c>
      <c r="AC2589">
        <v>0.94240000000000002</v>
      </c>
      <c r="AD2589">
        <v>0.82699999999999996</v>
      </c>
      <c r="AE2589">
        <v>4.76</v>
      </c>
      <c r="AH2589">
        <v>0</v>
      </c>
      <c r="AI2589">
        <v>0</v>
      </c>
      <c r="AJ2589">
        <v>0</v>
      </c>
      <c r="AK2589">
        <v>0</v>
      </c>
      <c r="AL2589">
        <v>0</v>
      </c>
    </row>
    <row r="2590" spans="1:38" hidden="1" x14ac:dyDescent="0.25">
      <c r="A2590">
        <v>9542</v>
      </c>
      <c r="B2590" t="s">
        <v>45</v>
      </c>
      <c r="C2590" t="s">
        <v>46</v>
      </c>
      <c r="D2590" t="s">
        <v>231</v>
      </c>
      <c r="E2590" t="s">
        <v>344</v>
      </c>
      <c r="F2590" t="s">
        <v>231</v>
      </c>
      <c r="H2590" t="s">
        <v>5603</v>
      </c>
      <c r="I2590" t="s">
        <v>57</v>
      </c>
      <c r="J2590" t="s">
        <v>5604</v>
      </c>
      <c r="K2590">
        <v>85</v>
      </c>
      <c r="L2590">
        <v>85</v>
      </c>
      <c r="M2590">
        <v>0</v>
      </c>
      <c r="N2590">
        <v>83</v>
      </c>
      <c r="O2590">
        <v>0</v>
      </c>
      <c r="P2590">
        <v>17.079000000000001</v>
      </c>
      <c r="Q2590">
        <v>17.228999999999999</v>
      </c>
      <c r="R2590">
        <v>40000</v>
      </c>
      <c r="S2590">
        <v>6000</v>
      </c>
      <c r="T2590">
        <v>0</v>
      </c>
      <c r="U2590">
        <v>0</v>
      </c>
      <c r="V2590">
        <v>6000</v>
      </c>
      <c r="W2590">
        <v>572</v>
      </c>
      <c r="X2590">
        <v>4858.2520000000004</v>
      </c>
      <c r="Y2590">
        <v>5430.2520000000004</v>
      </c>
      <c r="Z2590">
        <v>9.5</v>
      </c>
      <c r="AA2590">
        <v>36416.04</v>
      </c>
      <c r="AB2590">
        <v>28275.040000000001</v>
      </c>
      <c r="AC2590">
        <v>0.90500000000000003</v>
      </c>
      <c r="AD2590">
        <v>0.77639999999999998</v>
      </c>
      <c r="AE2590">
        <v>7.38</v>
      </c>
      <c r="AH2590">
        <v>0</v>
      </c>
      <c r="AI2590">
        <v>0</v>
      </c>
      <c r="AJ2590">
        <v>0</v>
      </c>
      <c r="AK2590">
        <v>795</v>
      </c>
      <c r="AL2590">
        <v>0</v>
      </c>
    </row>
    <row r="2591" spans="1:38" hidden="1" x14ac:dyDescent="0.25">
      <c r="A2591">
        <v>9543</v>
      </c>
      <c r="B2591" t="s">
        <v>45</v>
      </c>
      <c r="C2591" t="s">
        <v>46</v>
      </c>
      <c r="D2591" t="s">
        <v>231</v>
      </c>
      <c r="E2591" t="s">
        <v>344</v>
      </c>
      <c r="F2591" t="s">
        <v>231</v>
      </c>
      <c r="H2591" t="s">
        <v>5605</v>
      </c>
      <c r="I2591" t="s">
        <v>79</v>
      </c>
      <c r="J2591" t="s">
        <v>5606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190.81700000000001</v>
      </c>
      <c r="Q2591">
        <v>190.81700000000001</v>
      </c>
      <c r="R2591">
        <v>40000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</row>
    <row r="2592" spans="1:38" hidden="1" x14ac:dyDescent="0.25">
      <c r="A2592">
        <v>9545</v>
      </c>
      <c r="B2592" t="s">
        <v>45</v>
      </c>
      <c r="C2592" t="s">
        <v>46</v>
      </c>
      <c r="D2592" t="s">
        <v>231</v>
      </c>
      <c r="E2592" t="s">
        <v>344</v>
      </c>
      <c r="F2592" t="s">
        <v>231</v>
      </c>
      <c r="H2592" t="s">
        <v>5607</v>
      </c>
      <c r="I2592" t="s">
        <v>43</v>
      </c>
      <c r="J2592" t="s">
        <v>5608</v>
      </c>
      <c r="K2592">
        <v>6067</v>
      </c>
      <c r="L2592">
        <v>6067</v>
      </c>
      <c r="M2592">
        <v>0</v>
      </c>
      <c r="N2592">
        <v>9</v>
      </c>
      <c r="O2592">
        <v>0</v>
      </c>
      <c r="P2592">
        <v>1032.2639999999999</v>
      </c>
      <c r="Q2592">
        <v>1048.7429999999999</v>
      </c>
      <c r="R2592">
        <v>40000</v>
      </c>
      <c r="S2592">
        <v>659160</v>
      </c>
      <c r="T2592">
        <v>0</v>
      </c>
      <c r="U2592">
        <v>0</v>
      </c>
      <c r="V2592">
        <v>659160</v>
      </c>
      <c r="W2592">
        <v>724548.15</v>
      </c>
      <c r="X2592">
        <v>2032.29</v>
      </c>
      <c r="Y2592">
        <v>726580.44</v>
      </c>
      <c r="Z2592">
        <v>-10.23</v>
      </c>
      <c r="AA2592">
        <v>7930956.5499999998</v>
      </c>
      <c r="AB2592">
        <v>7239730.3700000001</v>
      </c>
      <c r="AC2592">
        <v>1.1023000000000001</v>
      </c>
      <c r="AD2592">
        <v>0.91279999999999994</v>
      </c>
      <c r="AE2592">
        <v>-9.34</v>
      </c>
      <c r="AH2592">
        <v>0</v>
      </c>
      <c r="AI2592">
        <v>0</v>
      </c>
      <c r="AJ2592">
        <v>0</v>
      </c>
      <c r="AK2592">
        <v>90</v>
      </c>
      <c r="AL2592">
        <v>0</v>
      </c>
    </row>
    <row r="2593" spans="1:38" hidden="1" x14ac:dyDescent="0.25">
      <c r="A2593">
        <v>9547</v>
      </c>
      <c r="B2593" t="s">
        <v>45</v>
      </c>
      <c r="C2593" t="s">
        <v>46</v>
      </c>
      <c r="D2593" t="s">
        <v>231</v>
      </c>
      <c r="E2593" t="s">
        <v>344</v>
      </c>
      <c r="F2593" t="s">
        <v>231</v>
      </c>
      <c r="H2593" t="s">
        <v>5609</v>
      </c>
      <c r="I2593" t="s">
        <v>50</v>
      </c>
      <c r="J2593" t="s">
        <v>5610</v>
      </c>
      <c r="K2593">
        <v>8363</v>
      </c>
      <c r="L2593">
        <v>8363</v>
      </c>
      <c r="M2593">
        <v>0</v>
      </c>
      <c r="N2593">
        <v>127</v>
      </c>
      <c r="O2593">
        <v>0</v>
      </c>
      <c r="P2593">
        <v>540.09900000000005</v>
      </c>
      <c r="Q2593">
        <v>585.51099999999997</v>
      </c>
      <c r="R2593">
        <v>40000</v>
      </c>
      <c r="S2593">
        <v>1816480</v>
      </c>
      <c r="T2593">
        <v>0</v>
      </c>
      <c r="U2593">
        <v>0</v>
      </c>
      <c r="V2593">
        <v>1816480</v>
      </c>
      <c r="W2593">
        <v>733552.32</v>
      </c>
      <c r="X2593">
        <v>28677.87</v>
      </c>
      <c r="Y2593">
        <v>762230.19</v>
      </c>
      <c r="Z2593">
        <v>58.04</v>
      </c>
      <c r="AA2593">
        <v>7974421.6799999997</v>
      </c>
      <c r="AB2593">
        <v>6592253.54</v>
      </c>
      <c r="AC2593">
        <v>0.41959999999999997</v>
      </c>
      <c r="AD2593">
        <v>0.82669999999999999</v>
      </c>
      <c r="AE2593">
        <v>47.98</v>
      </c>
      <c r="AH2593">
        <v>0</v>
      </c>
      <c r="AI2593">
        <v>0</v>
      </c>
      <c r="AJ2593">
        <v>0</v>
      </c>
      <c r="AK2593">
        <v>1270</v>
      </c>
      <c r="AL2593">
        <v>0</v>
      </c>
    </row>
    <row r="2594" spans="1:38" hidden="1" x14ac:dyDescent="0.25">
      <c r="A2594">
        <v>9548</v>
      </c>
      <c r="B2594" t="s">
        <v>45</v>
      </c>
      <c r="C2594" t="s">
        <v>46</v>
      </c>
      <c r="D2594" t="s">
        <v>231</v>
      </c>
      <c r="E2594" t="s">
        <v>344</v>
      </c>
      <c r="F2594" t="s">
        <v>231</v>
      </c>
      <c r="H2594" t="s">
        <v>5611</v>
      </c>
      <c r="I2594" t="s">
        <v>79</v>
      </c>
      <c r="J2594" t="s">
        <v>5612</v>
      </c>
      <c r="K2594">
        <v>303</v>
      </c>
      <c r="L2594">
        <v>303</v>
      </c>
      <c r="M2594">
        <v>0</v>
      </c>
      <c r="N2594">
        <v>0</v>
      </c>
      <c r="O2594">
        <v>0</v>
      </c>
      <c r="P2594">
        <v>1868.1610000000001</v>
      </c>
      <c r="Q2594">
        <v>1905.866</v>
      </c>
      <c r="R2594">
        <v>40000</v>
      </c>
      <c r="S2594">
        <v>1508200</v>
      </c>
      <c r="T2594">
        <v>0</v>
      </c>
      <c r="U2594">
        <v>0</v>
      </c>
      <c r="V2594">
        <v>1508200</v>
      </c>
      <c r="W2594">
        <v>1567891.5</v>
      </c>
      <c r="X2594">
        <v>0</v>
      </c>
      <c r="Y2594">
        <v>1567891.5</v>
      </c>
      <c r="Z2594">
        <v>-3.96</v>
      </c>
      <c r="AA2594">
        <v>11430109.109999999</v>
      </c>
      <c r="AB2594">
        <v>11488053.74</v>
      </c>
      <c r="AC2594">
        <v>1.0396000000000001</v>
      </c>
      <c r="AD2594">
        <v>1.0051000000000001</v>
      </c>
      <c r="AE2594">
        <v>-3.98</v>
      </c>
      <c r="AH2594">
        <v>0</v>
      </c>
      <c r="AI2594">
        <v>0</v>
      </c>
      <c r="AJ2594">
        <v>0</v>
      </c>
      <c r="AK2594">
        <v>0</v>
      </c>
      <c r="AL2594">
        <v>0</v>
      </c>
    </row>
    <row r="2595" spans="1:38" hidden="1" x14ac:dyDescent="0.25">
      <c r="A2595">
        <v>9550</v>
      </c>
      <c r="B2595" t="s">
        <v>45</v>
      </c>
      <c r="C2595" t="s">
        <v>46</v>
      </c>
      <c r="D2595" t="s">
        <v>231</v>
      </c>
      <c r="E2595" t="s">
        <v>344</v>
      </c>
      <c r="F2595" t="s">
        <v>231</v>
      </c>
      <c r="H2595" t="s">
        <v>5613</v>
      </c>
      <c r="I2595" t="s">
        <v>50</v>
      </c>
      <c r="J2595" t="s">
        <v>5614</v>
      </c>
      <c r="K2595">
        <v>201</v>
      </c>
      <c r="L2595">
        <v>201</v>
      </c>
      <c r="M2595">
        <v>0</v>
      </c>
      <c r="N2595">
        <v>0</v>
      </c>
      <c r="O2595">
        <v>0</v>
      </c>
      <c r="P2595">
        <v>717.774</v>
      </c>
      <c r="Q2595">
        <v>725.57100000000003</v>
      </c>
      <c r="R2595">
        <v>40000</v>
      </c>
      <c r="S2595">
        <v>311880</v>
      </c>
      <c r="T2595">
        <v>0</v>
      </c>
      <c r="U2595">
        <v>0</v>
      </c>
      <c r="V2595">
        <v>311880</v>
      </c>
      <c r="W2595">
        <v>21070</v>
      </c>
      <c r="X2595">
        <v>0</v>
      </c>
      <c r="Y2595">
        <v>21070</v>
      </c>
      <c r="Z2595">
        <v>93.24</v>
      </c>
      <c r="AA2595">
        <v>209600.25</v>
      </c>
      <c r="AB2595">
        <v>207451.96</v>
      </c>
      <c r="AC2595">
        <v>6.7599999999999993E-2</v>
      </c>
      <c r="AD2595">
        <v>0.98980000000000001</v>
      </c>
      <c r="AE2595">
        <v>92.29</v>
      </c>
      <c r="AH2595">
        <v>0</v>
      </c>
      <c r="AI2595">
        <v>0</v>
      </c>
      <c r="AJ2595">
        <v>0</v>
      </c>
      <c r="AK2595">
        <v>0</v>
      </c>
      <c r="AL2595">
        <v>0</v>
      </c>
    </row>
    <row r="2596" spans="1:38" hidden="1" x14ac:dyDescent="0.25">
      <c r="A2596">
        <v>9551</v>
      </c>
      <c r="B2596" t="s">
        <v>45</v>
      </c>
      <c r="C2596" t="s">
        <v>46</v>
      </c>
      <c r="D2596" t="s">
        <v>231</v>
      </c>
      <c r="E2596" t="s">
        <v>344</v>
      </c>
      <c r="F2596" t="s">
        <v>231</v>
      </c>
      <c r="H2596" t="s">
        <v>5615</v>
      </c>
      <c r="I2596" t="s">
        <v>50</v>
      </c>
      <c r="J2596" t="s">
        <v>5616</v>
      </c>
      <c r="K2596">
        <v>1247</v>
      </c>
      <c r="L2596">
        <v>1247</v>
      </c>
      <c r="M2596">
        <v>0</v>
      </c>
      <c r="N2596">
        <v>14</v>
      </c>
      <c r="O2596">
        <v>0</v>
      </c>
      <c r="P2596">
        <v>0</v>
      </c>
      <c r="Q2596">
        <v>5.0999999999999997E-2</v>
      </c>
      <c r="R2596">
        <v>40000</v>
      </c>
      <c r="S2596">
        <v>2040</v>
      </c>
      <c r="T2596">
        <v>0</v>
      </c>
      <c r="U2596">
        <v>0</v>
      </c>
      <c r="V2596">
        <v>2040</v>
      </c>
      <c r="W2596">
        <v>163331</v>
      </c>
      <c r="X2596">
        <v>2935.53</v>
      </c>
      <c r="Y2596">
        <v>166266.53</v>
      </c>
      <c r="Z2596">
        <v>-8050.32</v>
      </c>
      <c r="AA2596">
        <v>1733215.47</v>
      </c>
      <c r="AB2596">
        <v>1639789.7</v>
      </c>
      <c r="AC2596">
        <v>81.503200000000007</v>
      </c>
      <c r="AD2596">
        <v>0.94610000000000005</v>
      </c>
      <c r="AE2596">
        <v>-7616.41</v>
      </c>
      <c r="AH2596">
        <v>0</v>
      </c>
      <c r="AI2596">
        <v>0</v>
      </c>
      <c r="AJ2596">
        <v>0</v>
      </c>
      <c r="AK2596">
        <v>130</v>
      </c>
      <c r="AL2596">
        <v>0</v>
      </c>
    </row>
    <row r="2597" spans="1:38" hidden="1" x14ac:dyDescent="0.25">
      <c r="A2597">
        <v>9554</v>
      </c>
      <c r="B2597" t="s">
        <v>45</v>
      </c>
      <c r="C2597" t="s">
        <v>46</v>
      </c>
      <c r="D2597" t="s">
        <v>47</v>
      </c>
      <c r="E2597" t="s">
        <v>615</v>
      </c>
      <c r="F2597" t="s">
        <v>47</v>
      </c>
      <c r="H2597" t="s">
        <v>5617</v>
      </c>
      <c r="I2597" t="s">
        <v>50</v>
      </c>
      <c r="J2597" t="s">
        <v>5618</v>
      </c>
      <c r="K2597">
        <v>2601</v>
      </c>
      <c r="L2597">
        <v>2601</v>
      </c>
      <c r="M2597">
        <v>0</v>
      </c>
      <c r="N2597">
        <v>186</v>
      </c>
      <c r="O2597">
        <v>0</v>
      </c>
      <c r="P2597">
        <v>1262.24</v>
      </c>
      <c r="Q2597">
        <v>1290.31</v>
      </c>
      <c r="R2597">
        <v>40000</v>
      </c>
      <c r="S2597">
        <v>1122800</v>
      </c>
      <c r="T2597">
        <v>0</v>
      </c>
      <c r="U2597">
        <v>522000</v>
      </c>
      <c r="V2597">
        <v>600800</v>
      </c>
      <c r="W2597">
        <v>234979.4</v>
      </c>
      <c r="X2597">
        <v>317213.7</v>
      </c>
      <c r="Y2597">
        <v>552193.1</v>
      </c>
      <c r="Z2597">
        <v>8.09</v>
      </c>
      <c r="AA2597">
        <v>4495624.41</v>
      </c>
      <c r="AB2597">
        <v>6505396.6720000003</v>
      </c>
      <c r="AC2597">
        <v>0.91910000000000003</v>
      </c>
      <c r="AD2597">
        <v>1.4471000000000001</v>
      </c>
      <c r="AE2597">
        <v>11.71</v>
      </c>
      <c r="AH2597">
        <v>0</v>
      </c>
      <c r="AI2597">
        <v>0</v>
      </c>
      <c r="AJ2597">
        <v>0</v>
      </c>
      <c r="AK2597">
        <v>1860</v>
      </c>
      <c r="AL2597">
        <v>0</v>
      </c>
    </row>
    <row r="2598" spans="1:38" hidden="1" x14ac:dyDescent="0.25">
      <c r="A2598">
        <v>9555</v>
      </c>
      <c r="B2598" t="s">
        <v>45</v>
      </c>
      <c r="C2598" t="s">
        <v>46</v>
      </c>
      <c r="D2598" t="s">
        <v>47</v>
      </c>
      <c r="E2598" t="s">
        <v>615</v>
      </c>
      <c r="F2598" t="s">
        <v>47</v>
      </c>
      <c r="H2598" t="s">
        <v>5619</v>
      </c>
      <c r="I2598" t="s">
        <v>43</v>
      </c>
      <c r="J2598" t="s">
        <v>5620</v>
      </c>
      <c r="K2598">
        <v>266</v>
      </c>
      <c r="L2598">
        <v>266</v>
      </c>
      <c r="M2598">
        <v>0</v>
      </c>
      <c r="N2598">
        <v>1</v>
      </c>
      <c r="O2598">
        <v>0</v>
      </c>
      <c r="P2598">
        <v>464.21800000000002</v>
      </c>
      <c r="Q2598">
        <v>506.56799999999998</v>
      </c>
      <c r="R2598">
        <v>40000</v>
      </c>
      <c r="S2598">
        <v>1694000</v>
      </c>
      <c r="T2598">
        <v>0</v>
      </c>
      <c r="U2598">
        <v>1668000</v>
      </c>
      <c r="V2598">
        <v>26000</v>
      </c>
      <c r="W2598">
        <v>22636</v>
      </c>
      <c r="X2598">
        <v>1705.45</v>
      </c>
      <c r="Y2598">
        <v>24341.45</v>
      </c>
      <c r="Z2598">
        <v>6.38</v>
      </c>
      <c r="AA2598">
        <v>310822.73</v>
      </c>
      <c r="AB2598">
        <v>231087.72200000001</v>
      </c>
      <c r="AC2598">
        <v>0.93620000000000003</v>
      </c>
      <c r="AD2598">
        <v>0.74350000000000005</v>
      </c>
      <c r="AE2598">
        <v>4.74</v>
      </c>
      <c r="AH2598">
        <v>0</v>
      </c>
      <c r="AI2598">
        <v>0</v>
      </c>
      <c r="AJ2598">
        <v>0</v>
      </c>
      <c r="AK2598">
        <v>10</v>
      </c>
      <c r="AL2598">
        <v>0</v>
      </c>
    </row>
    <row r="2599" spans="1:38" hidden="1" x14ac:dyDescent="0.25">
      <c r="A2599">
        <v>9556</v>
      </c>
      <c r="B2599" t="s">
        <v>45</v>
      </c>
      <c r="C2599" t="s">
        <v>46</v>
      </c>
      <c r="D2599" t="s">
        <v>47</v>
      </c>
      <c r="E2599" t="s">
        <v>615</v>
      </c>
      <c r="F2599" t="s">
        <v>47</v>
      </c>
      <c r="H2599" t="s">
        <v>5621</v>
      </c>
      <c r="I2599" t="s">
        <v>50</v>
      </c>
      <c r="J2599" t="s">
        <v>5622</v>
      </c>
      <c r="K2599">
        <v>6841</v>
      </c>
      <c r="L2599">
        <v>6841</v>
      </c>
      <c r="M2599">
        <v>0</v>
      </c>
      <c r="N2599">
        <v>73</v>
      </c>
      <c r="O2599">
        <v>0</v>
      </c>
      <c r="P2599">
        <v>1518.3710000000001</v>
      </c>
      <c r="Q2599">
        <v>1557.9280000000001</v>
      </c>
      <c r="R2599">
        <v>40000</v>
      </c>
      <c r="S2599">
        <v>1582280</v>
      </c>
      <c r="T2599">
        <v>0</v>
      </c>
      <c r="U2599">
        <v>485400</v>
      </c>
      <c r="V2599">
        <v>1096880</v>
      </c>
      <c r="W2599">
        <v>874272.11</v>
      </c>
      <c r="X2599">
        <v>123304.035</v>
      </c>
      <c r="Y2599">
        <v>997576.14500000002</v>
      </c>
      <c r="Z2599">
        <v>9.0500000000000007</v>
      </c>
      <c r="AA2599">
        <v>9922107.6199999992</v>
      </c>
      <c r="AB2599">
        <v>10980369.411</v>
      </c>
      <c r="AC2599">
        <v>0.90949999999999998</v>
      </c>
      <c r="AD2599">
        <v>1.1067</v>
      </c>
      <c r="AE2599">
        <v>10.02</v>
      </c>
      <c r="AH2599">
        <v>0</v>
      </c>
      <c r="AI2599">
        <v>0</v>
      </c>
      <c r="AJ2599">
        <v>0</v>
      </c>
      <c r="AK2599">
        <v>723</v>
      </c>
      <c r="AL2599">
        <v>0</v>
      </c>
    </row>
    <row r="2600" spans="1:38" hidden="1" x14ac:dyDescent="0.25">
      <c r="A2600">
        <v>9561</v>
      </c>
      <c r="B2600" t="s">
        <v>45</v>
      </c>
      <c r="C2600" t="s">
        <v>46</v>
      </c>
      <c r="D2600" t="s">
        <v>46</v>
      </c>
      <c r="E2600" t="s">
        <v>77</v>
      </c>
      <c r="F2600" t="s">
        <v>46</v>
      </c>
      <c r="H2600" t="s">
        <v>5623</v>
      </c>
      <c r="I2600" t="s">
        <v>50</v>
      </c>
      <c r="J2600" t="s">
        <v>5624</v>
      </c>
      <c r="K2600">
        <v>6362</v>
      </c>
      <c r="L2600">
        <v>6362</v>
      </c>
      <c r="M2600">
        <v>0</v>
      </c>
      <c r="N2600">
        <v>43</v>
      </c>
      <c r="O2600">
        <v>0</v>
      </c>
      <c r="P2600">
        <v>1307.098</v>
      </c>
      <c r="Q2600">
        <v>1327.1849999999999</v>
      </c>
      <c r="R2600">
        <v>40000</v>
      </c>
      <c r="S2600">
        <v>803480</v>
      </c>
      <c r="T2600">
        <v>0</v>
      </c>
      <c r="U2600">
        <v>190000</v>
      </c>
      <c r="V2600">
        <v>613480</v>
      </c>
      <c r="W2600">
        <v>495093.45</v>
      </c>
      <c r="X2600">
        <v>63210</v>
      </c>
      <c r="Y2600">
        <v>558303.44999999995</v>
      </c>
      <c r="Z2600">
        <v>8.99</v>
      </c>
      <c r="AA2600">
        <v>5521337.7599999998</v>
      </c>
      <c r="AB2600">
        <v>6365220.1299999999</v>
      </c>
      <c r="AC2600">
        <v>0.91010000000000002</v>
      </c>
      <c r="AD2600">
        <v>1.1528</v>
      </c>
      <c r="AE2600">
        <v>10.36</v>
      </c>
      <c r="AH2600">
        <v>0</v>
      </c>
      <c r="AI2600">
        <v>0</v>
      </c>
      <c r="AJ2600">
        <v>0</v>
      </c>
      <c r="AK2600">
        <v>430</v>
      </c>
      <c r="AL2600">
        <v>0</v>
      </c>
    </row>
    <row r="2601" spans="1:38" hidden="1" x14ac:dyDescent="0.25">
      <c r="A2601">
        <v>9564</v>
      </c>
      <c r="B2601" t="s">
        <v>45</v>
      </c>
      <c r="C2601" t="s">
        <v>46</v>
      </c>
      <c r="D2601" t="s">
        <v>46</v>
      </c>
      <c r="E2601" t="s">
        <v>747</v>
      </c>
      <c r="F2601" t="s">
        <v>46</v>
      </c>
      <c r="H2601" t="s">
        <v>5625</v>
      </c>
      <c r="I2601" t="s">
        <v>43</v>
      </c>
      <c r="J2601" t="s">
        <v>5626</v>
      </c>
      <c r="K2601">
        <v>4905</v>
      </c>
      <c r="L2601">
        <v>4905</v>
      </c>
      <c r="M2601">
        <v>0</v>
      </c>
      <c r="N2601">
        <v>8</v>
      </c>
      <c r="O2601">
        <v>0</v>
      </c>
      <c r="P2601">
        <v>1637.7650000000001</v>
      </c>
      <c r="Q2601">
        <v>1674.0260000000001</v>
      </c>
      <c r="R2601">
        <v>40000</v>
      </c>
      <c r="S2601">
        <v>1450440</v>
      </c>
      <c r="T2601">
        <v>0</v>
      </c>
      <c r="U2601">
        <v>275000</v>
      </c>
      <c r="V2601">
        <v>1175440</v>
      </c>
      <c r="W2601">
        <v>1068638.1499999999</v>
      </c>
      <c r="X2601">
        <v>6490.8</v>
      </c>
      <c r="Y2601">
        <v>1075128.95</v>
      </c>
      <c r="Z2601">
        <v>8.5299999999999994</v>
      </c>
      <c r="AA2601">
        <v>10570822.460000001</v>
      </c>
      <c r="AB2601">
        <v>9925447.7860000003</v>
      </c>
      <c r="AC2601">
        <v>0.91469999999999996</v>
      </c>
      <c r="AD2601">
        <v>0.93889999999999996</v>
      </c>
      <c r="AE2601">
        <v>8.01</v>
      </c>
      <c r="AH2601">
        <v>0</v>
      </c>
      <c r="AI2601">
        <v>0</v>
      </c>
      <c r="AJ2601">
        <v>0</v>
      </c>
      <c r="AK2601">
        <v>55.5</v>
      </c>
      <c r="AL2601">
        <v>0</v>
      </c>
    </row>
    <row r="2602" spans="1:38" hidden="1" x14ac:dyDescent="0.25">
      <c r="A2602">
        <v>9565</v>
      </c>
      <c r="B2602" t="s">
        <v>45</v>
      </c>
      <c r="C2602" t="s">
        <v>46</v>
      </c>
      <c r="D2602" t="s">
        <v>46</v>
      </c>
      <c r="E2602" t="s">
        <v>747</v>
      </c>
      <c r="F2602" t="s">
        <v>46</v>
      </c>
      <c r="H2602" t="s">
        <v>5627</v>
      </c>
      <c r="I2602" t="s">
        <v>43</v>
      </c>
      <c r="J2602" t="s">
        <v>5628</v>
      </c>
      <c r="K2602">
        <v>4520</v>
      </c>
      <c r="L2602">
        <v>4520</v>
      </c>
      <c r="M2602">
        <v>0</v>
      </c>
      <c r="N2602">
        <v>12</v>
      </c>
      <c r="O2602">
        <v>0</v>
      </c>
      <c r="P2602">
        <v>924.96199999999999</v>
      </c>
      <c r="Q2602">
        <v>944.41499999999996</v>
      </c>
      <c r="R2602">
        <v>40000</v>
      </c>
      <c r="S2602">
        <v>778120</v>
      </c>
      <c r="T2602">
        <v>0</v>
      </c>
      <c r="U2602">
        <v>200000</v>
      </c>
      <c r="V2602">
        <v>578120</v>
      </c>
      <c r="W2602">
        <v>524602.5</v>
      </c>
      <c r="X2602">
        <v>6936.7</v>
      </c>
      <c r="Y2602">
        <v>531539.19999999995</v>
      </c>
      <c r="Z2602">
        <v>8.06</v>
      </c>
      <c r="AA2602">
        <v>6059550.7199999997</v>
      </c>
      <c r="AB2602">
        <v>6691878.7699999996</v>
      </c>
      <c r="AC2602">
        <v>0.9194</v>
      </c>
      <c r="AD2602">
        <v>1.1044</v>
      </c>
      <c r="AE2602">
        <v>8.9</v>
      </c>
      <c r="AH2602">
        <v>0</v>
      </c>
      <c r="AI2602">
        <v>0</v>
      </c>
      <c r="AJ2602">
        <v>0</v>
      </c>
      <c r="AK2602">
        <v>120</v>
      </c>
      <c r="AL2602">
        <v>0</v>
      </c>
    </row>
    <row r="2603" spans="1:38" hidden="1" x14ac:dyDescent="0.25">
      <c r="A2603">
        <v>9566</v>
      </c>
      <c r="B2603" t="s">
        <v>45</v>
      </c>
      <c r="C2603" t="s">
        <v>46</v>
      </c>
      <c r="D2603" t="s">
        <v>46</v>
      </c>
      <c r="E2603" t="s">
        <v>747</v>
      </c>
      <c r="F2603" t="s">
        <v>46</v>
      </c>
      <c r="H2603" t="s">
        <v>5629</v>
      </c>
      <c r="I2603" t="s">
        <v>50</v>
      </c>
      <c r="J2603" t="s">
        <v>5630</v>
      </c>
      <c r="K2603">
        <v>2659</v>
      </c>
      <c r="L2603">
        <v>2659</v>
      </c>
      <c r="M2603">
        <v>0</v>
      </c>
      <c r="N2603">
        <v>11</v>
      </c>
      <c r="O2603">
        <v>0</v>
      </c>
      <c r="P2603">
        <v>10723.9</v>
      </c>
      <c r="Q2603">
        <v>10947.4</v>
      </c>
      <c r="R2603">
        <v>2000</v>
      </c>
      <c r="S2603">
        <v>447000</v>
      </c>
      <c r="T2603">
        <v>195000</v>
      </c>
      <c r="U2603">
        <v>0</v>
      </c>
      <c r="V2603">
        <v>642000</v>
      </c>
      <c r="W2603">
        <v>592181.5</v>
      </c>
      <c r="X2603">
        <v>12742.18</v>
      </c>
      <c r="Y2603">
        <v>604923.68000000005</v>
      </c>
      <c r="Z2603">
        <v>5.78</v>
      </c>
      <c r="AA2603">
        <v>6534815.6100000003</v>
      </c>
      <c r="AB2603">
        <v>6529026.71</v>
      </c>
      <c r="AC2603">
        <v>0.94220000000000004</v>
      </c>
      <c r="AD2603">
        <v>0.99909999999999999</v>
      </c>
      <c r="AE2603">
        <v>5.77</v>
      </c>
      <c r="AH2603">
        <v>0</v>
      </c>
      <c r="AI2603">
        <v>0</v>
      </c>
      <c r="AJ2603">
        <v>0</v>
      </c>
      <c r="AK2603">
        <v>110</v>
      </c>
      <c r="AL2603">
        <v>0</v>
      </c>
    </row>
    <row r="2604" spans="1:38" hidden="1" x14ac:dyDescent="0.25">
      <c r="A2604">
        <v>9567</v>
      </c>
      <c r="B2604" t="s">
        <v>45</v>
      </c>
      <c r="C2604" t="s">
        <v>46</v>
      </c>
      <c r="D2604" t="s">
        <v>46</v>
      </c>
      <c r="E2604" t="s">
        <v>747</v>
      </c>
      <c r="F2604" t="s">
        <v>46</v>
      </c>
      <c r="H2604" t="s">
        <v>5631</v>
      </c>
      <c r="I2604" t="s">
        <v>50</v>
      </c>
      <c r="J2604" t="s">
        <v>5632</v>
      </c>
      <c r="K2604">
        <v>566</v>
      </c>
      <c r="L2604">
        <v>566</v>
      </c>
      <c r="M2604">
        <v>0</v>
      </c>
      <c r="N2604">
        <v>0</v>
      </c>
      <c r="O2604">
        <v>0</v>
      </c>
      <c r="P2604">
        <v>14664.3</v>
      </c>
      <c r="Q2604">
        <v>14776.2</v>
      </c>
      <c r="R2604">
        <v>2000</v>
      </c>
      <c r="S2604">
        <v>223800</v>
      </c>
      <c r="T2604">
        <v>105000</v>
      </c>
      <c r="U2604">
        <v>0</v>
      </c>
      <c r="V2604">
        <v>328800</v>
      </c>
      <c r="W2604">
        <v>318554.5</v>
      </c>
      <c r="X2604">
        <v>0</v>
      </c>
      <c r="Y2604">
        <v>318554.5</v>
      </c>
      <c r="Z2604">
        <v>3.12</v>
      </c>
      <c r="AA2604">
        <v>2865654.71</v>
      </c>
      <c r="AB2604">
        <v>2871567.79</v>
      </c>
      <c r="AC2604">
        <v>0.96879999999999999</v>
      </c>
      <c r="AD2604">
        <v>1.0021</v>
      </c>
      <c r="AE2604">
        <v>3.13</v>
      </c>
      <c r="AH2604">
        <v>0</v>
      </c>
      <c r="AI2604">
        <v>0</v>
      </c>
      <c r="AJ2604">
        <v>0</v>
      </c>
      <c r="AK2604">
        <v>0</v>
      </c>
      <c r="AL2604">
        <v>0</v>
      </c>
    </row>
    <row r="2605" spans="1:38" hidden="1" x14ac:dyDescent="0.25">
      <c r="A2605">
        <v>9568</v>
      </c>
      <c r="B2605" t="s">
        <v>45</v>
      </c>
      <c r="C2605" t="s">
        <v>46</v>
      </c>
      <c r="D2605" t="s">
        <v>46</v>
      </c>
      <c r="E2605" t="s">
        <v>2780</v>
      </c>
      <c r="F2605" t="s">
        <v>46</v>
      </c>
      <c r="H2605" t="s">
        <v>5633</v>
      </c>
      <c r="I2605" t="s">
        <v>378</v>
      </c>
      <c r="J2605" t="s">
        <v>5634</v>
      </c>
      <c r="K2605">
        <v>678</v>
      </c>
      <c r="L2605">
        <v>678</v>
      </c>
      <c r="M2605">
        <v>0</v>
      </c>
      <c r="N2605">
        <v>21</v>
      </c>
      <c r="O2605">
        <v>0</v>
      </c>
      <c r="P2605">
        <v>316.37400000000002</v>
      </c>
      <c r="Q2605">
        <v>319.57600000000002</v>
      </c>
      <c r="R2605">
        <v>40000</v>
      </c>
      <c r="S2605">
        <v>128080</v>
      </c>
      <c r="T2605">
        <v>0</v>
      </c>
      <c r="U2605">
        <v>0</v>
      </c>
      <c r="V2605">
        <v>128080</v>
      </c>
      <c r="W2605">
        <v>91798.25</v>
      </c>
      <c r="X2605">
        <v>30870</v>
      </c>
      <c r="Y2605">
        <v>122668.25</v>
      </c>
      <c r="Z2605">
        <v>4.2300000000000004</v>
      </c>
      <c r="AA2605">
        <v>1408188.63</v>
      </c>
      <c r="AB2605">
        <v>1806793.32</v>
      </c>
      <c r="AC2605">
        <v>0.9577</v>
      </c>
      <c r="AD2605">
        <v>1.2830999999999999</v>
      </c>
      <c r="AE2605">
        <v>5.43</v>
      </c>
      <c r="AH2605">
        <v>0</v>
      </c>
      <c r="AI2605">
        <v>0</v>
      </c>
      <c r="AJ2605">
        <v>0</v>
      </c>
      <c r="AK2605">
        <v>210</v>
      </c>
      <c r="AL2605">
        <v>0</v>
      </c>
    </row>
    <row r="2606" spans="1:38" hidden="1" x14ac:dyDescent="0.25">
      <c r="A2606">
        <v>9572</v>
      </c>
      <c r="B2606" t="s">
        <v>45</v>
      </c>
      <c r="C2606" t="s">
        <v>46</v>
      </c>
      <c r="D2606" t="s">
        <v>46</v>
      </c>
      <c r="E2606" t="s">
        <v>2780</v>
      </c>
      <c r="F2606" t="s">
        <v>46</v>
      </c>
      <c r="H2606" t="s">
        <v>5635</v>
      </c>
      <c r="I2606" t="s">
        <v>50</v>
      </c>
      <c r="J2606" t="s">
        <v>5636</v>
      </c>
      <c r="K2606">
        <v>3454</v>
      </c>
      <c r="L2606">
        <v>3454</v>
      </c>
      <c r="M2606">
        <v>0</v>
      </c>
      <c r="N2606">
        <v>13</v>
      </c>
      <c r="O2606">
        <v>0</v>
      </c>
      <c r="P2606">
        <v>1317.202</v>
      </c>
      <c r="Q2606">
        <v>1343.7339999999999</v>
      </c>
      <c r="R2606">
        <v>20000</v>
      </c>
      <c r="S2606">
        <v>530640</v>
      </c>
      <c r="T2606">
        <v>0</v>
      </c>
      <c r="U2606">
        <v>120000</v>
      </c>
      <c r="V2606">
        <v>410640</v>
      </c>
      <c r="W2606">
        <v>367851</v>
      </c>
      <c r="X2606">
        <v>19110</v>
      </c>
      <c r="Y2606">
        <v>386961</v>
      </c>
      <c r="Z2606">
        <v>5.77</v>
      </c>
      <c r="AA2606">
        <v>3750743.53</v>
      </c>
      <c r="AB2606">
        <v>3906980.89</v>
      </c>
      <c r="AC2606">
        <v>0.94230000000000003</v>
      </c>
      <c r="AD2606">
        <v>1.0417000000000001</v>
      </c>
      <c r="AE2606">
        <v>6.01</v>
      </c>
      <c r="AH2606">
        <v>0</v>
      </c>
      <c r="AI2606">
        <v>0</v>
      </c>
      <c r="AJ2606">
        <v>0</v>
      </c>
      <c r="AK2606">
        <v>130</v>
      </c>
      <c r="AL2606">
        <v>0</v>
      </c>
    </row>
    <row r="2607" spans="1:38" hidden="1" x14ac:dyDescent="0.25">
      <c r="A2607">
        <v>9573</v>
      </c>
      <c r="B2607" t="s">
        <v>45</v>
      </c>
      <c r="C2607" t="s">
        <v>453</v>
      </c>
      <c r="D2607" t="s">
        <v>771</v>
      </c>
      <c r="E2607" t="s">
        <v>772</v>
      </c>
      <c r="F2607" t="s">
        <v>771</v>
      </c>
      <c r="H2607" t="s">
        <v>5637</v>
      </c>
      <c r="I2607" t="s">
        <v>57</v>
      </c>
      <c r="J2607" t="s">
        <v>5638</v>
      </c>
      <c r="K2607">
        <v>220</v>
      </c>
      <c r="L2607">
        <v>220</v>
      </c>
      <c r="M2607">
        <v>0</v>
      </c>
      <c r="N2607">
        <v>218</v>
      </c>
      <c r="O2607">
        <v>0</v>
      </c>
      <c r="P2607">
        <v>270.72000000000003</v>
      </c>
      <c r="Q2607">
        <v>277.32</v>
      </c>
      <c r="R2607">
        <v>40000</v>
      </c>
      <c r="S2607">
        <v>264000</v>
      </c>
      <c r="T2607">
        <v>100000</v>
      </c>
      <c r="U2607">
        <v>0</v>
      </c>
      <c r="V2607">
        <v>364000</v>
      </c>
      <c r="W2607">
        <v>64</v>
      </c>
      <c r="X2607">
        <v>329356.7</v>
      </c>
      <c r="Y2607">
        <v>329420.7</v>
      </c>
      <c r="Z2607">
        <v>9.5</v>
      </c>
      <c r="AA2607">
        <v>1934039.45</v>
      </c>
      <c r="AB2607">
        <v>3867581.216</v>
      </c>
      <c r="AC2607">
        <v>0.90500000000000003</v>
      </c>
      <c r="AD2607">
        <v>1.9997</v>
      </c>
      <c r="AE2607">
        <v>19</v>
      </c>
      <c r="AH2607">
        <v>0</v>
      </c>
      <c r="AI2607">
        <v>0</v>
      </c>
      <c r="AJ2607">
        <v>0</v>
      </c>
      <c r="AK2607">
        <v>1689</v>
      </c>
      <c r="AL2607">
        <v>0</v>
      </c>
    </row>
    <row r="2608" spans="1:38" hidden="1" x14ac:dyDescent="0.25">
      <c r="A2608">
        <v>9575</v>
      </c>
      <c r="B2608" t="s">
        <v>45</v>
      </c>
      <c r="C2608" t="s">
        <v>453</v>
      </c>
      <c r="D2608" t="s">
        <v>771</v>
      </c>
      <c r="E2608" t="s">
        <v>772</v>
      </c>
      <c r="F2608" t="s">
        <v>771</v>
      </c>
      <c r="H2608" t="s">
        <v>5639</v>
      </c>
      <c r="I2608" t="s">
        <v>50</v>
      </c>
      <c r="J2608" t="s">
        <v>5640</v>
      </c>
      <c r="K2608">
        <v>1278</v>
      </c>
      <c r="L2608">
        <v>1278</v>
      </c>
      <c r="M2608">
        <v>0</v>
      </c>
      <c r="N2608">
        <v>62</v>
      </c>
      <c r="O2608">
        <v>0</v>
      </c>
      <c r="P2608">
        <v>198.74600000000001</v>
      </c>
      <c r="Q2608">
        <v>198.74600000000001</v>
      </c>
      <c r="R2608">
        <v>40000</v>
      </c>
      <c r="S2608">
        <v>0</v>
      </c>
      <c r="T2608">
        <v>227000</v>
      </c>
      <c r="U2608">
        <v>0</v>
      </c>
      <c r="V2608">
        <v>227000</v>
      </c>
      <c r="W2608">
        <v>137333.54999999999</v>
      </c>
      <c r="X2608">
        <v>71127.861000000004</v>
      </c>
      <c r="Y2608">
        <v>208461.41099999999</v>
      </c>
      <c r="Z2608">
        <v>8.17</v>
      </c>
      <c r="AA2608">
        <v>1928800.81</v>
      </c>
      <c r="AB2608">
        <v>2359861.0070000002</v>
      </c>
      <c r="AC2608">
        <v>0.91830000000000001</v>
      </c>
      <c r="AD2608">
        <v>1.2235</v>
      </c>
      <c r="AE2608">
        <v>10</v>
      </c>
      <c r="AH2608">
        <v>0</v>
      </c>
      <c r="AI2608">
        <v>0</v>
      </c>
      <c r="AJ2608">
        <v>0</v>
      </c>
      <c r="AK2608">
        <v>458</v>
      </c>
      <c r="AL2608">
        <v>0</v>
      </c>
    </row>
    <row r="2609" spans="1:38" hidden="1" x14ac:dyDescent="0.25">
      <c r="A2609">
        <v>9576</v>
      </c>
      <c r="B2609" t="s">
        <v>45</v>
      </c>
      <c r="C2609" t="s">
        <v>453</v>
      </c>
      <c r="D2609" t="s">
        <v>771</v>
      </c>
      <c r="E2609" t="s">
        <v>1852</v>
      </c>
      <c r="F2609" t="s">
        <v>771</v>
      </c>
      <c r="H2609" t="s">
        <v>5641</v>
      </c>
      <c r="I2609" t="s">
        <v>43</v>
      </c>
      <c r="J2609" t="s">
        <v>5642</v>
      </c>
      <c r="K2609">
        <v>752</v>
      </c>
      <c r="L2609">
        <v>752</v>
      </c>
      <c r="M2609">
        <v>0</v>
      </c>
      <c r="N2609">
        <v>0</v>
      </c>
      <c r="O2609">
        <v>0</v>
      </c>
      <c r="P2609">
        <v>698.26300000000003</v>
      </c>
      <c r="Q2609">
        <v>704.50400000000002</v>
      </c>
      <c r="R2609">
        <v>20000</v>
      </c>
      <c r="S2609">
        <v>124820</v>
      </c>
      <c r="T2609">
        <v>0</v>
      </c>
      <c r="U2609">
        <v>45000</v>
      </c>
      <c r="V2609">
        <v>79820</v>
      </c>
      <c r="W2609">
        <v>73441.8</v>
      </c>
      <c r="X2609">
        <v>0</v>
      </c>
      <c r="Y2609">
        <v>73441.8</v>
      </c>
      <c r="Z2609">
        <v>7.99</v>
      </c>
      <c r="AA2609">
        <v>751213.87</v>
      </c>
      <c r="AB2609">
        <v>939868.3</v>
      </c>
      <c r="AC2609">
        <v>0.92010000000000003</v>
      </c>
      <c r="AD2609">
        <v>1.2511000000000001</v>
      </c>
      <c r="AE2609">
        <v>10</v>
      </c>
      <c r="AH2609">
        <v>0</v>
      </c>
      <c r="AI2609">
        <v>0</v>
      </c>
      <c r="AJ2609">
        <v>0</v>
      </c>
      <c r="AK2609">
        <v>0</v>
      </c>
      <c r="AL2609">
        <v>0</v>
      </c>
    </row>
    <row r="2610" spans="1:38" hidden="1" x14ac:dyDescent="0.25">
      <c r="A2610">
        <v>9578</v>
      </c>
      <c r="B2610" t="s">
        <v>45</v>
      </c>
      <c r="C2610" t="s">
        <v>453</v>
      </c>
      <c r="D2610" t="s">
        <v>771</v>
      </c>
      <c r="E2610" t="s">
        <v>1852</v>
      </c>
      <c r="F2610" t="s">
        <v>771</v>
      </c>
      <c r="H2610" t="s">
        <v>5643</v>
      </c>
      <c r="I2610" t="s">
        <v>57</v>
      </c>
      <c r="J2610" t="s">
        <v>5644</v>
      </c>
      <c r="K2610">
        <v>394</v>
      </c>
      <c r="L2610">
        <v>394</v>
      </c>
      <c r="M2610">
        <v>0</v>
      </c>
      <c r="N2610">
        <v>393</v>
      </c>
      <c r="O2610">
        <v>0</v>
      </c>
      <c r="P2610">
        <v>548.27300000000002</v>
      </c>
      <c r="Q2610">
        <v>561.59100000000001</v>
      </c>
      <c r="R2610">
        <v>20000</v>
      </c>
      <c r="S2610">
        <v>266360</v>
      </c>
      <c r="T2610">
        <v>188000</v>
      </c>
      <c r="U2610">
        <v>0</v>
      </c>
      <c r="V2610">
        <v>454360</v>
      </c>
      <c r="W2610">
        <v>10</v>
      </c>
      <c r="X2610">
        <v>411186.88199999998</v>
      </c>
      <c r="Y2610">
        <v>411196.88199999998</v>
      </c>
      <c r="Z2610">
        <v>9.5</v>
      </c>
      <c r="AA2610">
        <v>2413876.87</v>
      </c>
      <c r="AB2610">
        <v>2413666.87</v>
      </c>
      <c r="AC2610">
        <v>0.90500000000000003</v>
      </c>
      <c r="AD2610">
        <v>0.99990000000000001</v>
      </c>
      <c r="AE2610">
        <v>9.5</v>
      </c>
      <c r="AH2610">
        <v>0</v>
      </c>
      <c r="AI2610">
        <v>0</v>
      </c>
      <c r="AJ2610">
        <v>0</v>
      </c>
      <c r="AK2610">
        <v>2815.5</v>
      </c>
      <c r="AL2610">
        <v>0</v>
      </c>
    </row>
    <row r="2611" spans="1:38" hidden="1" x14ac:dyDescent="0.25">
      <c r="A2611">
        <v>9579</v>
      </c>
      <c r="B2611" t="s">
        <v>45</v>
      </c>
      <c r="C2611" t="s">
        <v>453</v>
      </c>
      <c r="D2611" t="s">
        <v>454</v>
      </c>
      <c r="E2611" t="s">
        <v>455</v>
      </c>
      <c r="F2611" t="s">
        <v>454</v>
      </c>
      <c r="H2611" t="s">
        <v>5645</v>
      </c>
      <c r="I2611" t="s">
        <v>43</v>
      </c>
      <c r="J2611" t="s">
        <v>5646</v>
      </c>
      <c r="K2611">
        <v>1791</v>
      </c>
      <c r="L2611">
        <v>1791</v>
      </c>
      <c r="M2611">
        <v>0</v>
      </c>
      <c r="N2611">
        <v>0</v>
      </c>
      <c r="O2611">
        <v>0</v>
      </c>
      <c r="P2611">
        <v>330.82400000000001</v>
      </c>
      <c r="Q2611">
        <v>336.83699999999999</v>
      </c>
      <c r="R2611">
        <v>20000</v>
      </c>
      <c r="S2611">
        <v>120260</v>
      </c>
      <c r="T2611">
        <v>0</v>
      </c>
      <c r="U2611">
        <v>18000</v>
      </c>
      <c r="V2611">
        <v>102260</v>
      </c>
      <c r="W2611">
        <v>92682</v>
      </c>
      <c r="X2611">
        <v>0</v>
      </c>
      <c r="Y2611">
        <v>92682</v>
      </c>
      <c r="Z2611">
        <v>9.3699999999999992</v>
      </c>
      <c r="AA2611">
        <v>993761.44</v>
      </c>
      <c r="AB2611">
        <v>959626.67</v>
      </c>
      <c r="AC2611">
        <v>0.90629999999999999</v>
      </c>
      <c r="AD2611">
        <v>0.9657</v>
      </c>
      <c r="AE2611">
        <v>9.0500000000000007</v>
      </c>
      <c r="AH2611">
        <v>0</v>
      </c>
      <c r="AI2611">
        <v>0</v>
      </c>
      <c r="AJ2611">
        <v>0</v>
      </c>
      <c r="AK2611">
        <v>0</v>
      </c>
      <c r="AL2611">
        <v>0</v>
      </c>
    </row>
    <row r="2612" spans="1:38" hidden="1" x14ac:dyDescent="0.25">
      <c r="A2612">
        <v>9581</v>
      </c>
      <c r="B2612" t="s">
        <v>45</v>
      </c>
      <c r="C2612" t="s">
        <v>453</v>
      </c>
      <c r="D2612" t="s">
        <v>569</v>
      </c>
      <c r="E2612" t="s">
        <v>570</v>
      </c>
      <c r="F2612" t="s">
        <v>569</v>
      </c>
      <c r="H2612" t="s">
        <v>5647</v>
      </c>
      <c r="I2612" t="s">
        <v>57</v>
      </c>
      <c r="J2612" t="s">
        <v>5648</v>
      </c>
      <c r="K2612">
        <v>377</v>
      </c>
      <c r="L2612">
        <v>377</v>
      </c>
      <c r="M2612">
        <v>0</v>
      </c>
      <c r="N2612">
        <v>372</v>
      </c>
      <c r="O2612">
        <v>0</v>
      </c>
      <c r="P2612">
        <v>688.37300000000005</v>
      </c>
      <c r="Q2612">
        <v>707.76599999999996</v>
      </c>
      <c r="R2612">
        <v>20000</v>
      </c>
      <c r="S2612">
        <v>387860</v>
      </c>
      <c r="T2612">
        <v>0</v>
      </c>
      <c r="U2612">
        <v>0</v>
      </c>
      <c r="V2612">
        <v>387860</v>
      </c>
      <c r="W2612">
        <v>102</v>
      </c>
      <c r="X2612">
        <v>350910.272</v>
      </c>
      <c r="Y2612">
        <v>351012.272</v>
      </c>
      <c r="Z2612">
        <v>9.5</v>
      </c>
      <c r="AA2612">
        <v>2061798.91</v>
      </c>
      <c r="AB2612">
        <v>4121013.2579999999</v>
      </c>
      <c r="AC2612">
        <v>0.90500000000000003</v>
      </c>
      <c r="AD2612">
        <v>1.9986999999999999</v>
      </c>
      <c r="AE2612">
        <v>18.989999999999998</v>
      </c>
      <c r="AH2612">
        <v>0</v>
      </c>
      <c r="AI2612">
        <v>0</v>
      </c>
      <c r="AJ2612">
        <v>0</v>
      </c>
      <c r="AK2612">
        <v>2763.9</v>
      </c>
      <c r="AL2612">
        <v>0</v>
      </c>
    </row>
    <row r="2613" spans="1:38" hidden="1" x14ac:dyDescent="0.25">
      <c r="A2613">
        <v>9583</v>
      </c>
      <c r="B2613" t="s">
        <v>45</v>
      </c>
      <c r="C2613" t="s">
        <v>453</v>
      </c>
      <c r="D2613" t="s">
        <v>569</v>
      </c>
      <c r="E2613" t="s">
        <v>1270</v>
      </c>
      <c r="F2613" t="s">
        <v>569</v>
      </c>
      <c r="H2613" t="s">
        <v>5649</v>
      </c>
      <c r="I2613" t="s">
        <v>43</v>
      </c>
      <c r="J2613" t="s">
        <v>5650</v>
      </c>
      <c r="K2613">
        <v>805</v>
      </c>
      <c r="L2613">
        <v>805</v>
      </c>
      <c r="M2613">
        <v>0</v>
      </c>
      <c r="N2613">
        <v>0</v>
      </c>
      <c r="O2613">
        <v>0</v>
      </c>
      <c r="P2613">
        <v>182.75899999999999</v>
      </c>
      <c r="Q2613">
        <v>185.749</v>
      </c>
      <c r="R2613">
        <v>20000</v>
      </c>
      <c r="S2613">
        <v>59800</v>
      </c>
      <c r="T2613">
        <v>2400</v>
      </c>
      <c r="U2613">
        <v>0</v>
      </c>
      <c r="V2613">
        <v>62200</v>
      </c>
      <c r="W2613">
        <v>61680</v>
      </c>
      <c r="X2613">
        <v>0</v>
      </c>
      <c r="Y2613">
        <v>61680</v>
      </c>
      <c r="Z2613">
        <v>0.84</v>
      </c>
      <c r="AA2613">
        <v>591281.26</v>
      </c>
      <c r="AB2613">
        <v>397086.26</v>
      </c>
      <c r="AC2613">
        <v>0.99160000000000004</v>
      </c>
      <c r="AD2613">
        <v>0.67159999999999997</v>
      </c>
      <c r="AE2613">
        <v>0.56000000000000005</v>
      </c>
      <c r="AH2613">
        <v>0</v>
      </c>
      <c r="AI2613">
        <v>0</v>
      </c>
      <c r="AJ2613">
        <v>0</v>
      </c>
      <c r="AK2613">
        <v>0</v>
      </c>
      <c r="AL2613">
        <v>0</v>
      </c>
    </row>
    <row r="2614" spans="1:38" hidden="1" x14ac:dyDescent="0.25">
      <c r="A2614">
        <v>9584</v>
      </c>
      <c r="B2614" t="s">
        <v>45</v>
      </c>
      <c r="C2614" t="s">
        <v>453</v>
      </c>
      <c r="D2614" t="s">
        <v>569</v>
      </c>
      <c r="E2614" t="s">
        <v>1270</v>
      </c>
      <c r="F2614" t="s">
        <v>569</v>
      </c>
      <c r="H2614" t="s">
        <v>5651</v>
      </c>
      <c r="I2614" t="s">
        <v>57</v>
      </c>
      <c r="J2614" t="s">
        <v>5652</v>
      </c>
      <c r="K2614">
        <v>203</v>
      </c>
      <c r="L2614">
        <v>203</v>
      </c>
      <c r="M2614">
        <v>0</v>
      </c>
      <c r="N2614">
        <v>203</v>
      </c>
      <c r="O2614">
        <v>0</v>
      </c>
      <c r="P2614">
        <v>310.76</v>
      </c>
      <c r="Q2614">
        <v>317.76100000000002</v>
      </c>
      <c r="R2614">
        <v>40000</v>
      </c>
      <c r="S2614">
        <v>280040</v>
      </c>
      <c r="T2614">
        <v>0</v>
      </c>
      <c r="U2614">
        <v>0</v>
      </c>
      <c r="V2614">
        <v>280040</v>
      </c>
      <c r="W2614">
        <v>0</v>
      </c>
      <c r="X2614">
        <v>253436.75399999999</v>
      </c>
      <c r="Y2614">
        <v>253436.75399999999</v>
      </c>
      <c r="Z2614">
        <v>9.5</v>
      </c>
      <c r="AA2614">
        <v>1487674.3</v>
      </c>
      <c r="AB2614">
        <v>2975348.0219999999</v>
      </c>
      <c r="AC2614">
        <v>0.90500000000000003</v>
      </c>
      <c r="AD2614">
        <v>2</v>
      </c>
      <c r="AE2614">
        <v>19</v>
      </c>
      <c r="AH2614">
        <v>0</v>
      </c>
      <c r="AI2614">
        <v>0</v>
      </c>
      <c r="AJ2614">
        <v>0</v>
      </c>
      <c r="AK2614">
        <v>1591</v>
      </c>
      <c r="AL2614">
        <v>0</v>
      </c>
    </row>
    <row r="2615" spans="1:38" hidden="1" x14ac:dyDescent="0.25">
      <c r="A2615">
        <v>9585</v>
      </c>
      <c r="B2615" t="s">
        <v>45</v>
      </c>
      <c r="C2615" t="s">
        <v>453</v>
      </c>
      <c r="D2615" t="s">
        <v>569</v>
      </c>
      <c r="E2615" t="s">
        <v>1270</v>
      </c>
      <c r="F2615" t="s">
        <v>569</v>
      </c>
      <c r="H2615" t="s">
        <v>5653</v>
      </c>
      <c r="I2615" t="s">
        <v>57</v>
      </c>
      <c r="J2615" t="s">
        <v>5654</v>
      </c>
      <c r="K2615">
        <v>103</v>
      </c>
      <c r="L2615">
        <v>103</v>
      </c>
      <c r="M2615">
        <v>0</v>
      </c>
      <c r="N2615">
        <v>102</v>
      </c>
      <c r="O2615">
        <v>0</v>
      </c>
      <c r="P2615">
        <v>173.71600000000001</v>
      </c>
      <c r="Q2615">
        <v>177.672</v>
      </c>
      <c r="R2615">
        <v>40000</v>
      </c>
      <c r="S2615">
        <v>158240</v>
      </c>
      <c r="T2615">
        <v>0</v>
      </c>
      <c r="U2615">
        <v>0</v>
      </c>
      <c r="V2615">
        <v>158240</v>
      </c>
      <c r="W2615">
        <v>5</v>
      </c>
      <c r="X2615">
        <v>143201.87700000001</v>
      </c>
      <c r="Y2615">
        <v>143206.87700000001</v>
      </c>
      <c r="Z2615">
        <v>9.5</v>
      </c>
      <c r="AA2615">
        <v>840779.21</v>
      </c>
      <c r="AB2615">
        <v>1681190.227</v>
      </c>
      <c r="AC2615">
        <v>0.90500000000000003</v>
      </c>
      <c r="AD2615">
        <v>1.9996</v>
      </c>
      <c r="AE2615">
        <v>19</v>
      </c>
      <c r="AH2615">
        <v>0</v>
      </c>
      <c r="AI2615">
        <v>0</v>
      </c>
      <c r="AJ2615">
        <v>0</v>
      </c>
      <c r="AK2615">
        <v>721.5</v>
      </c>
      <c r="AL2615">
        <v>0</v>
      </c>
    </row>
    <row r="2616" spans="1:38" hidden="1" x14ac:dyDescent="0.25">
      <c r="A2616">
        <v>9587</v>
      </c>
      <c r="B2616" t="s">
        <v>45</v>
      </c>
      <c r="C2616" t="s">
        <v>453</v>
      </c>
      <c r="D2616" t="s">
        <v>569</v>
      </c>
      <c r="E2616" t="s">
        <v>1270</v>
      </c>
      <c r="F2616" t="s">
        <v>569</v>
      </c>
      <c r="H2616" t="s">
        <v>5655</v>
      </c>
      <c r="I2616" t="s">
        <v>57</v>
      </c>
      <c r="J2616" t="s">
        <v>5656</v>
      </c>
      <c r="K2616">
        <v>142</v>
      </c>
      <c r="L2616">
        <v>142</v>
      </c>
      <c r="M2616">
        <v>0</v>
      </c>
      <c r="N2616">
        <v>142</v>
      </c>
      <c r="O2616">
        <v>0</v>
      </c>
      <c r="P2616">
        <v>13.664</v>
      </c>
      <c r="Q2616">
        <v>21.731999999999999</v>
      </c>
      <c r="R2616">
        <v>40000</v>
      </c>
      <c r="S2616">
        <v>322720</v>
      </c>
      <c r="T2616">
        <v>100000</v>
      </c>
      <c r="U2616">
        <v>322720</v>
      </c>
      <c r="V2616">
        <v>100000</v>
      </c>
      <c r="W2616">
        <v>0</v>
      </c>
      <c r="X2616">
        <v>90499.5</v>
      </c>
      <c r="Y2616">
        <v>90499.5</v>
      </c>
      <c r="Z2616">
        <v>9.5</v>
      </c>
      <c r="AA2616">
        <v>531232.32999999996</v>
      </c>
      <c r="AB2616">
        <v>1062464.4010000001</v>
      </c>
      <c r="AC2616">
        <v>0.90500000000000003</v>
      </c>
      <c r="AD2616">
        <v>2</v>
      </c>
      <c r="AE2616">
        <v>19</v>
      </c>
      <c r="AH2616">
        <v>0</v>
      </c>
      <c r="AI2616">
        <v>0</v>
      </c>
      <c r="AJ2616">
        <v>0</v>
      </c>
      <c r="AK2616">
        <v>1071</v>
      </c>
      <c r="AL2616">
        <v>0</v>
      </c>
    </row>
    <row r="2617" spans="1:38" hidden="1" x14ac:dyDescent="0.25">
      <c r="A2617">
        <v>9589</v>
      </c>
      <c r="B2617" t="s">
        <v>45</v>
      </c>
      <c r="C2617" t="s">
        <v>453</v>
      </c>
      <c r="D2617" t="s">
        <v>569</v>
      </c>
      <c r="E2617" t="s">
        <v>2152</v>
      </c>
      <c r="F2617" t="s">
        <v>569</v>
      </c>
      <c r="H2617" t="s">
        <v>5657</v>
      </c>
      <c r="I2617" t="s">
        <v>57</v>
      </c>
      <c r="J2617" t="s">
        <v>5658</v>
      </c>
      <c r="K2617">
        <v>96</v>
      </c>
      <c r="L2617">
        <v>96</v>
      </c>
      <c r="M2617">
        <v>0</v>
      </c>
      <c r="N2617">
        <v>91</v>
      </c>
      <c r="O2617">
        <v>0</v>
      </c>
      <c r="P2617">
        <v>565.89499999999998</v>
      </c>
      <c r="Q2617">
        <v>574.08799999999997</v>
      </c>
      <c r="R2617">
        <v>20000</v>
      </c>
      <c r="S2617">
        <v>163860</v>
      </c>
      <c r="T2617">
        <v>0</v>
      </c>
      <c r="U2617">
        <v>65965</v>
      </c>
      <c r="V2617">
        <v>97895</v>
      </c>
      <c r="W2617">
        <v>474</v>
      </c>
      <c r="X2617">
        <v>88120.778999999995</v>
      </c>
      <c r="Y2617">
        <v>88594.778999999995</v>
      </c>
      <c r="Z2617">
        <v>9.5</v>
      </c>
      <c r="AA2617">
        <v>521311.72</v>
      </c>
      <c r="AB2617">
        <v>1043730.665</v>
      </c>
      <c r="AC2617">
        <v>0.90500000000000003</v>
      </c>
      <c r="AD2617">
        <v>2.0021</v>
      </c>
      <c r="AE2617">
        <v>19.02</v>
      </c>
      <c r="AH2617">
        <v>0</v>
      </c>
      <c r="AI2617">
        <v>0</v>
      </c>
      <c r="AJ2617">
        <v>0</v>
      </c>
      <c r="AK2617">
        <v>490.5</v>
      </c>
      <c r="AL2617">
        <v>0</v>
      </c>
    </row>
    <row r="2618" spans="1:38" hidden="1" x14ac:dyDescent="0.25">
      <c r="A2618">
        <v>9592</v>
      </c>
      <c r="B2618" t="s">
        <v>45</v>
      </c>
      <c r="C2618" t="s">
        <v>453</v>
      </c>
      <c r="D2618" t="s">
        <v>2887</v>
      </c>
      <c r="E2618" t="s">
        <v>2951</v>
      </c>
      <c r="F2618" t="s">
        <v>2887</v>
      </c>
      <c r="H2618" t="s">
        <v>5659</v>
      </c>
      <c r="I2618" t="s">
        <v>79</v>
      </c>
      <c r="J2618" t="s">
        <v>5660</v>
      </c>
      <c r="K2618">
        <v>123</v>
      </c>
      <c r="L2618">
        <v>123</v>
      </c>
      <c r="M2618">
        <v>0</v>
      </c>
      <c r="N2618">
        <v>0</v>
      </c>
      <c r="O2618">
        <v>0</v>
      </c>
      <c r="P2618">
        <v>2227.2570000000001</v>
      </c>
      <c r="Q2618">
        <v>2261.498</v>
      </c>
      <c r="R2618">
        <v>40000</v>
      </c>
      <c r="S2618">
        <v>1369640</v>
      </c>
      <c r="T2618">
        <v>0</v>
      </c>
      <c r="U2618">
        <v>645000</v>
      </c>
      <c r="V2618">
        <v>724640</v>
      </c>
      <c r="W2618">
        <v>705979.15</v>
      </c>
      <c r="X2618">
        <v>0</v>
      </c>
      <c r="Y2618">
        <v>705979.15</v>
      </c>
      <c r="Z2618">
        <v>2.58</v>
      </c>
      <c r="AA2618">
        <v>7606207.29</v>
      </c>
      <c r="AB2618">
        <v>9027993.2899999991</v>
      </c>
      <c r="AC2618">
        <v>0.97419999999999995</v>
      </c>
      <c r="AD2618">
        <v>1.1869000000000001</v>
      </c>
      <c r="AE2618">
        <v>3.06</v>
      </c>
      <c r="AH2618">
        <v>0</v>
      </c>
      <c r="AI2618">
        <v>0</v>
      </c>
      <c r="AJ2618">
        <v>0</v>
      </c>
      <c r="AK2618">
        <v>0</v>
      </c>
      <c r="AL2618">
        <v>0</v>
      </c>
    </row>
    <row r="2619" spans="1:38" hidden="1" x14ac:dyDescent="0.25">
      <c r="A2619">
        <v>9593</v>
      </c>
      <c r="B2619" t="s">
        <v>45</v>
      </c>
      <c r="C2619" t="s">
        <v>453</v>
      </c>
      <c r="D2619" t="s">
        <v>2887</v>
      </c>
      <c r="E2619" t="s">
        <v>2951</v>
      </c>
      <c r="F2619" t="s">
        <v>2887</v>
      </c>
      <c r="H2619" t="s">
        <v>5661</v>
      </c>
      <c r="I2619" t="s">
        <v>79</v>
      </c>
      <c r="J2619" t="s">
        <v>5662</v>
      </c>
      <c r="K2619">
        <v>44</v>
      </c>
      <c r="L2619">
        <v>44</v>
      </c>
      <c r="M2619">
        <v>0</v>
      </c>
      <c r="N2619">
        <v>0</v>
      </c>
      <c r="O2619">
        <v>0</v>
      </c>
      <c r="P2619">
        <v>2603.8519999999999</v>
      </c>
      <c r="Q2619">
        <v>2642.9960000000001</v>
      </c>
      <c r="R2619">
        <v>40000</v>
      </c>
      <c r="S2619">
        <v>1565760</v>
      </c>
      <c r="T2619">
        <v>110000</v>
      </c>
      <c r="U2619">
        <v>0</v>
      </c>
      <c r="V2619">
        <v>1675760</v>
      </c>
      <c r="W2619">
        <v>1594062.6</v>
      </c>
      <c r="X2619">
        <v>0</v>
      </c>
      <c r="Y2619">
        <v>1594062.6</v>
      </c>
      <c r="Z2619">
        <v>4.88</v>
      </c>
      <c r="AA2619">
        <v>13097463.27</v>
      </c>
      <c r="AB2619">
        <v>13067876</v>
      </c>
      <c r="AC2619">
        <v>0.95120000000000005</v>
      </c>
      <c r="AD2619">
        <v>0.99770000000000003</v>
      </c>
      <c r="AE2619">
        <v>4.87</v>
      </c>
      <c r="AH2619">
        <v>0</v>
      </c>
      <c r="AI2619">
        <v>0</v>
      </c>
      <c r="AJ2619">
        <v>0</v>
      </c>
      <c r="AK2619">
        <v>0</v>
      </c>
      <c r="AL2619">
        <v>0</v>
      </c>
    </row>
    <row r="2620" spans="1:38" hidden="1" x14ac:dyDescent="0.25">
      <c r="A2620">
        <v>9594</v>
      </c>
      <c r="B2620" t="s">
        <v>45</v>
      </c>
      <c r="C2620" t="s">
        <v>453</v>
      </c>
      <c r="D2620" t="s">
        <v>2887</v>
      </c>
      <c r="E2620" t="s">
        <v>2951</v>
      </c>
      <c r="F2620" t="s">
        <v>2887</v>
      </c>
      <c r="H2620" t="s">
        <v>5663</v>
      </c>
      <c r="I2620" t="s">
        <v>50</v>
      </c>
      <c r="J2620" t="s">
        <v>5664</v>
      </c>
      <c r="K2620">
        <v>4</v>
      </c>
      <c r="L2620">
        <v>4</v>
      </c>
      <c r="M2620">
        <v>0</v>
      </c>
      <c r="N2620">
        <v>0</v>
      </c>
      <c r="O2620">
        <v>0</v>
      </c>
      <c r="P2620">
        <v>1040.6500000000001</v>
      </c>
      <c r="Q2620">
        <v>1066.049</v>
      </c>
      <c r="R2620">
        <v>20000</v>
      </c>
      <c r="S2620">
        <v>507980</v>
      </c>
      <c r="T2620">
        <v>0</v>
      </c>
      <c r="U2620">
        <v>0</v>
      </c>
      <c r="V2620">
        <v>507980</v>
      </c>
      <c r="W2620">
        <v>499929</v>
      </c>
      <c r="X2620">
        <v>0</v>
      </c>
      <c r="Y2620">
        <v>499929</v>
      </c>
      <c r="Z2620">
        <v>1.58</v>
      </c>
      <c r="AA2620">
        <v>5157645</v>
      </c>
      <c r="AB2620">
        <v>5630227</v>
      </c>
      <c r="AC2620">
        <v>0.98419999999999996</v>
      </c>
      <c r="AD2620">
        <v>1.0915999999999999</v>
      </c>
      <c r="AE2620">
        <v>1.72</v>
      </c>
      <c r="AH2620">
        <v>0</v>
      </c>
      <c r="AI2620">
        <v>0</v>
      </c>
      <c r="AJ2620">
        <v>0</v>
      </c>
      <c r="AK2620">
        <v>0</v>
      </c>
      <c r="AL2620">
        <v>0</v>
      </c>
    </row>
    <row r="2621" spans="1:38" hidden="1" x14ac:dyDescent="0.25">
      <c r="A2621">
        <v>9596</v>
      </c>
      <c r="B2621" t="s">
        <v>45</v>
      </c>
      <c r="C2621" t="s">
        <v>453</v>
      </c>
      <c r="D2621" t="s">
        <v>2887</v>
      </c>
      <c r="E2621" t="s">
        <v>4790</v>
      </c>
      <c r="F2621" t="s">
        <v>2887</v>
      </c>
      <c r="H2621" t="s">
        <v>5665</v>
      </c>
      <c r="I2621" t="s">
        <v>79</v>
      </c>
      <c r="J2621" t="s">
        <v>5666</v>
      </c>
      <c r="K2621">
        <v>98</v>
      </c>
      <c r="L2621">
        <v>98</v>
      </c>
      <c r="M2621">
        <v>0</v>
      </c>
      <c r="N2621">
        <v>0</v>
      </c>
      <c r="O2621">
        <v>0</v>
      </c>
      <c r="P2621">
        <v>34.429000000000002</v>
      </c>
      <c r="Q2621">
        <v>43.146000000000001</v>
      </c>
      <c r="R2621">
        <v>40000</v>
      </c>
      <c r="S2621">
        <v>348680</v>
      </c>
      <c r="T2621">
        <v>215000</v>
      </c>
      <c r="U2621">
        <v>0</v>
      </c>
      <c r="V2621">
        <v>563680</v>
      </c>
      <c r="W2621">
        <v>536761.96</v>
      </c>
      <c r="X2621">
        <v>0</v>
      </c>
      <c r="Y2621">
        <v>536761.96</v>
      </c>
      <c r="Z2621">
        <v>4.78</v>
      </c>
      <c r="AA2621">
        <v>5254728.72</v>
      </c>
      <c r="AB2621">
        <v>6124148.3300000001</v>
      </c>
      <c r="AC2621">
        <v>0.95220000000000005</v>
      </c>
      <c r="AD2621">
        <v>1.1655</v>
      </c>
      <c r="AE2621">
        <v>5.57</v>
      </c>
      <c r="AH2621">
        <v>0</v>
      </c>
      <c r="AI2621">
        <v>0</v>
      </c>
      <c r="AJ2621">
        <v>0</v>
      </c>
      <c r="AK2621">
        <v>0</v>
      </c>
      <c r="AL2621">
        <v>0</v>
      </c>
    </row>
    <row r="2622" spans="1:38" hidden="1" x14ac:dyDescent="0.25">
      <c r="A2622">
        <v>9597</v>
      </c>
      <c r="B2622" t="s">
        <v>45</v>
      </c>
      <c r="C2622" t="s">
        <v>453</v>
      </c>
      <c r="D2622" t="s">
        <v>2887</v>
      </c>
      <c r="E2622" t="s">
        <v>4790</v>
      </c>
      <c r="F2622" t="s">
        <v>2887</v>
      </c>
      <c r="H2622" t="s">
        <v>5667</v>
      </c>
      <c r="I2622" t="s">
        <v>79</v>
      </c>
      <c r="J2622" t="s">
        <v>5668</v>
      </c>
      <c r="K2622">
        <v>63</v>
      </c>
      <c r="L2622">
        <v>63</v>
      </c>
      <c r="M2622">
        <v>0</v>
      </c>
      <c r="N2622">
        <v>0</v>
      </c>
      <c r="O2622">
        <v>0</v>
      </c>
      <c r="P2622">
        <v>1665.539</v>
      </c>
      <c r="Q2622">
        <v>1674.568</v>
      </c>
      <c r="R2622">
        <v>40000</v>
      </c>
      <c r="S2622">
        <v>361160</v>
      </c>
      <c r="T2622">
        <v>140000</v>
      </c>
      <c r="U2622">
        <v>0</v>
      </c>
      <c r="V2622">
        <v>501160</v>
      </c>
      <c r="W2622">
        <v>476860.95</v>
      </c>
      <c r="X2622">
        <v>0</v>
      </c>
      <c r="Y2622">
        <v>476860.95</v>
      </c>
      <c r="Z2622">
        <v>4.8499999999999996</v>
      </c>
      <c r="AA2622">
        <v>4726696.9400000004</v>
      </c>
      <c r="AB2622">
        <v>4757598.16</v>
      </c>
      <c r="AC2622">
        <v>0.95150000000000001</v>
      </c>
      <c r="AD2622">
        <v>1.0065</v>
      </c>
      <c r="AE2622">
        <v>4.88</v>
      </c>
      <c r="AH2622">
        <v>0</v>
      </c>
      <c r="AI2622">
        <v>0</v>
      </c>
      <c r="AJ2622">
        <v>0</v>
      </c>
      <c r="AK2622">
        <v>0</v>
      </c>
      <c r="AL2622">
        <v>0</v>
      </c>
    </row>
    <row r="2623" spans="1:38" hidden="1" x14ac:dyDescent="0.25">
      <c r="A2623">
        <v>9598</v>
      </c>
      <c r="B2623" t="s">
        <v>45</v>
      </c>
      <c r="C2623" t="s">
        <v>453</v>
      </c>
      <c r="D2623" t="s">
        <v>2887</v>
      </c>
      <c r="E2623" t="s">
        <v>4790</v>
      </c>
      <c r="F2623" t="s">
        <v>2887</v>
      </c>
      <c r="H2623" t="s">
        <v>5669</v>
      </c>
      <c r="I2623" t="s">
        <v>79</v>
      </c>
      <c r="J2623" t="s">
        <v>5670</v>
      </c>
      <c r="K2623">
        <v>42</v>
      </c>
      <c r="L2623">
        <v>42</v>
      </c>
      <c r="M2623">
        <v>0</v>
      </c>
      <c r="N2623">
        <v>0</v>
      </c>
      <c r="O2623">
        <v>0</v>
      </c>
      <c r="P2623">
        <v>1730.8720000000001</v>
      </c>
      <c r="Q2623">
        <v>1730.8720000000001</v>
      </c>
      <c r="R2623">
        <v>40000</v>
      </c>
      <c r="S2623">
        <v>0</v>
      </c>
      <c r="T2623">
        <v>535300</v>
      </c>
      <c r="U2623">
        <v>0</v>
      </c>
      <c r="V2623">
        <v>535300</v>
      </c>
      <c r="W2623">
        <v>510442.11</v>
      </c>
      <c r="X2623">
        <v>0</v>
      </c>
      <c r="Y2623">
        <v>510442.11</v>
      </c>
      <c r="Z2623">
        <v>4.6399999999999997</v>
      </c>
      <c r="AA2623">
        <v>5100134.32</v>
      </c>
      <c r="AB2623">
        <v>6873705.3200000003</v>
      </c>
      <c r="AC2623">
        <v>0.9536</v>
      </c>
      <c r="AD2623">
        <v>1.3476999999999999</v>
      </c>
      <c r="AE2623">
        <v>6.25</v>
      </c>
      <c r="AH2623">
        <v>0</v>
      </c>
      <c r="AI2623">
        <v>0</v>
      </c>
      <c r="AJ2623">
        <v>0</v>
      </c>
      <c r="AK2623">
        <v>0</v>
      </c>
      <c r="AL2623">
        <v>0</v>
      </c>
    </row>
    <row r="2624" spans="1:38" hidden="1" x14ac:dyDescent="0.25">
      <c r="A2624">
        <v>9599</v>
      </c>
      <c r="B2624" t="s">
        <v>45</v>
      </c>
      <c r="C2624" t="s">
        <v>453</v>
      </c>
      <c r="D2624" t="s">
        <v>2887</v>
      </c>
      <c r="E2624" t="s">
        <v>2888</v>
      </c>
      <c r="F2624" t="s">
        <v>2887</v>
      </c>
      <c r="H2624" t="s">
        <v>5671</v>
      </c>
      <c r="I2624" t="s">
        <v>57</v>
      </c>
      <c r="J2624" t="s">
        <v>5672</v>
      </c>
      <c r="K2624">
        <v>430</v>
      </c>
      <c r="L2624">
        <v>430</v>
      </c>
      <c r="M2624">
        <v>0</v>
      </c>
      <c r="N2624">
        <v>423</v>
      </c>
      <c r="O2624">
        <v>0</v>
      </c>
      <c r="P2624">
        <v>433.34300000000002</v>
      </c>
      <c r="Q2624">
        <v>448.04300000000001</v>
      </c>
      <c r="R2624">
        <v>40000</v>
      </c>
      <c r="S2624">
        <v>588000</v>
      </c>
      <c r="T2624">
        <v>30000</v>
      </c>
      <c r="U2624">
        <v>0</v>
      </c>
      <c r="V2624">
        <v>618000</v>
      </c>
      <c r="W2624">
        <v>115</v>
      </c>
      <c r="X2624">
        <v>559176.549</v>
      </c>
      <c r="Y2624">
        <v>559291.549</v>
      </c>
      <c r="Z2624">
        <v>9.5</v>
      </c>
      <c r="AA2624">
        <v>3283985.23</v>
      </c>
      <c r="AB2624">
        <v>6566598.5269999998</v>
      </c>
      <c r="AC2624">
        <v>0.90500000000000003</v>
      </c>
      <c r="AD2624">
        <v>1.9996</v>
      </c>
      <c r="AE2624">
        <v>19</v>
      </c>
      <c r="AH2624">
        <v>0</v>
      </c>
      <c r="AI2624">
        <v>0</v>
      </c>
      <c r="AJ2624">
        <v>0</v>
      </c>
      <c r="AK2624">
        <v>3284</v>
      </c>
      <c r="AL2624">
        <v>0</v>
      </c>
    </row>
    <row r="2625" spans="1:38" hidden="1" x14ac:dyDescent="0.25">
      <c r="A2625">
        <v>9601</v>
      </c>
      <c r="B2625" t="s">
        <v>45</v>
      </c>
      <c r="C2625" t="s">
        <v>453</v>
      </c>
      <c r="D2625" t="s">
        <v>2887</v>
      </c>
      <c r="E2625" t="s">
        <v>4837</v>
      </c>
      <c r="F2625" t="s">
        <v>2887</v>
      </c>
      <c r="H2625" t="s">
        <v>5673</v>
      </c>
      <c r="I2625" t="s">
        <v>57</v>
      </c>
      <c r="J2625" t="s">
        <v>5674</v>
      </c>
      <c r="K2625">
        <v>717</v>
      </c>
      <c r="L2625">
        <v>717</v>
      </c>
      <c r="M2625">
        <v>0</v>
      </c>
      <c r="N2625">
        <v>617</v>
      </c>
      <c r="O2625">
        <v>0</v>
      </c>
      <c r="P2625">
        <v>482.53699999999998</v>
      </c>
      <c r="Q2625">
        <v>499.22300000000001</v>
      </c>
      <c r="R2625">
        <v>20000</v>
      </c>
      <c r="S2625">
        <v>333720</v>
      </c>
      <c r="T2625">
        <v>39000</v>
      </c>
      <c r="U2625">
        <v>0</v>
      </c>
      <c r="V2625">
        <v>372720</v>
      </c>
      <c r="W2625">
        <v>4790</v>
      </c>
      <c r="X2625">
        <v>332522.18300000002</v>
      </c>
      <c r="Y2625">
        <v>337312.18300000002</v>
      </c>
      <c r="Z2625">
        <v>9.5</v>
      </c>
      <c r="AA2625">
        <v>2004350.01</v>
      </c>
      <c r="AB2625">
        <v>3969980.3119999999</v>
      </c>
      <c r="AC2625">
        <v>0.90500000000000003</v>
      </c>
      <c r="AD2625">
        <v>1.9806999999999999</v>
      </c>
      <c r="AE2625">
        <v>18.82</v>
      </c>
      <c r="AH2625">
        <v>0</v>
      </c>
      <c r="AI2625">
        <v>0</v>
      </c>
      <c r="AJ2625">
        <v>0</v>
      </c>
      <c r="AK2625">
        <v>4389.5</v>
      </c>
      <c r="AL2625">
        <v>0</v>
      </c>
    </row>
    <row r="2626" spans="1:38" hidden="1" x14ac:dyDescent="0.25">
      <c r="A2626">
        <v>9602</v>
      </c>
      <c r="B2626" t="s">
        <v>45</v>
      </c>
      <c r="C2626" t="s">
        <v>453</v>
      </c>
      <c r="D2626" t="s">
        <v>2887</v>
      </c>
      <c r="E2626" t="s">
        <v>4837</v>
      </c>
      <c r="F2626" t="s">
        <v>2887</v>
      </c>
      <c r="H2626" t="s">
        <v>5675</v>
      </c>
      <c r="I2626" t="s">
        <v>57</v>
      </c>
      <c r="J2626" t="s">
        <v>5676</v>
      </c>
      <c r="K2626">
        <v>128</v>
      </c>
      <c r="L2626">
        <v>128</v>
      </c>
      <c r="M2626">
        <v>0</v>
      </c>
      <c r="N2626">
        <v>125</v>
      </c>
      <c r="O2626">
        <v>0</v>
      </c>
      <c r="P2626">
        <v>335.67899999999997</v>
      </c>
      <c r="Q2626">
        <v>348.64800000000002</v>
      </c>
      <c r="R2626">
        <v>20000</v>
      </c>
      <c r="S2626">
        <v>259380</v>
      </c>
      <c r="T2626">
        <v>0</v>
      </c>
      <c r="U2626">
        <v>78958.7</v>
      </c>
      <c r="V2626">
        <v>180421.3</v>
      </c>
      <c r="W2626">
        <v>164</v>
      </c>
      <c r="X2626">
        <v>163116.90299999999</v>
      </c>
      <c r="Y2626">
        <v>163280.90299999999</v>
      </c>
      <c r="Z2626">
        <v>9.5</v>
      </c>
      <c r="AA2626">
        <v>958954.55</v>
      </c>
      <c r="AB2626">
        <v>1915950.7919999999</v>
      </c>
      <c r="AC2626">
        <v>0.90500000000000003</v>
      </c>
      <c r="AD2626">
        <v>1.998</v>
      </c>
      <c r="AE2626">
        <v>18.98</v>
      </c>
      <c r="AH2626">
        <v>0</v>
      </c>
      <c r="AI2626">
        <v>0</v>
      </c>
      <c r="AJ2626">
        <v>0</v>
      </c>
      <c r="AK2626">
        <v>825.9</v>
      </c>
      <c r="AL2626">
        <v>0</v>
      </c>
    </row>
    <row r="2627" spans="1:38" hidden="1" x14ac:dyDescent="0.25">
      <c r="A2627">
        <v>9604</v>
      </c>
      <c r="B2627" t="s">
        <v>45</v>
      </c>
      <c r="C2627" t="s">
        <v>453</v>
      </c>
      <c r="D2627" t="s">
        <v>2887</v>
      </c>
      <c r="E2627" t="s">
        <v>4837</v>
      </c>
      <c r="F2627" t="s">
        <v>2887</v>
      </c>
      <c r="H2627" t="s">
        <v>5677</v>
      </c>
      <c r="I2627" t="s">
        <v>79</v>
      </c>
      <c r="J2627" t="s">
        <v>5678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69.042000000000002</v>
      </c>
      <c r="Q2627">
        <v>69.042000000000002</v>
      </c>
      <c r="R2627">
        <v>10000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</row>
    <row r="2628" spans="1:38" hidden="1" x14ac:dyDescent="0.25">
      <c r="A2628">
        <v>9611</v>
      </c>
      <c r="B2628" t="s">
        <v>52</v>
      </c>
      <c r="C2628" t="s">
        <v>52</v>
      </c>
      <c r="D2628" t="s">
        <v>112</v>
      </c>
      <c r="E2628" t="s">
        <v>113</v>
      </c>
      <c r="F2628" t="s">
        <v>112</v>
      </c>
      <c r="H2628" t="s">
        <v>5679</v>
      </c>
      <c r="I2628" t="s">
        <v>43</v>
      </c>
      <c r="J2628" t="s">
        <v>5680</v>
      </c>
      <c r="K2628">
        <v>1013</v>
      </c>
      <c r="L2628">
        <v>1013</v>
      </c>
      <c r="M2628">
        <v>0</v>
      </c>
      <c r="N2628">
        <v>0</v>
      </c>
      <c r="O2628">
        <v>0</v>
      </c>
      <c r="P2628">
        <v>2013.809</v>
      </c>
      <c r="Q2628">
        <v>2025.3530000000001</v>
      </c>
      <c r="R2628">
        <v>20000</v>
      </c>
      <c r="S2628">
        <v>230880</v>
      </c>
      <c r="T2628">
        <v>50000</v>
      </c>
      <c r="U2628">
        <v>0</v>
      </c>
      <c r="V2628">
        <v>280880</v>
      </c>
      <c r="W2628">
        <v>247531.34</v>
      </c>
      <c r="X2628">
        <v>0</v>
      </c>
      <c r="Y2628">
        <v>247531.34</v>
      </c>
      <c r="Z2628">
        <v>11.87</v>
      </c>
      <c r="AA2628">
        <v>2362881.1</v>
      </c>
      <c r="AB2628">
        <v>6198278.0999999996</v>
      </c>
      <c r="AC2628">
        <v>0.88129999999999997</v>
      </c>
      <c r="AD2628">
        <v>2.6232000000000002</v>
      </c>
      <c r="AE2628">
        <v>31.14</v>
      </c>
      <c r="AH2628">
        <v>0</v>
      </c>
      <c r="AI2628">
        <v>0</v>
      </c>
      <c r="AJ2628">
        <v>0</v>
      </c>
      <c r="AK2628">
        <v>0</v>
      </c>
      <c r="AL2628">
        <v>0</v>
      </c>
    </row>
    <row r="2629" spans="1:38" hidden="1" x14ac:dyDescent="0.25">
      <c r="A2629">
        <v>9614</v>
      </c>
      <c r="B2629" t="s">
        <v>52</v>
      </c>
      <c r="C2629" t="s">
        <v>52</v>
      </c>
      <c r="D2629" t="s">
        <v>112</v>
      </c>
      <c r="E2629" t="s">
        <v>517</v>
      </c>
      <c r="F2629" t="s">
        <v>112</v>
      </c>
      <c r="H2629" t="s">
        <v>5681</v>
      </c>
      <c r="I2629" t="s">
        <v>43</v>
      </c>
      <c r="J2629" t="s">
        <v>5682</v>
      </c>
      <c r="K2629">
        <v>1570</v>
      </c>
      <c r="L2629">
        <v>1570</v>
      </c>
      <c r="M2629">
        <v>0</v>
      </c>
      <c r="N2629">
        <v>0</v>
      </c>
      <c r="O2629">
        <v>0</v>
      </c>
      <c r="P2629">
        <v>30.966000000000001</v>
      </c>
      <c r="Q2629">
        <v>54.133000000000003</v>
      </c>
      <c r="R2629">
        <v>20000</v>
      </c>
      <c r="S2629">
        <v>463340</v>
      </c>
      <c r="T2629">
        <v>0</v>
      </c>
      <c r="U2629">
        <v>300000</v>
      </c>
      <c r="V2629">
        <v>163340</v>
      </c>
      <c r="W2629">
        <v>145893.4</v>
      </c>
      <c r="X2629">
        <v>0</v>
      </c>
      <c r="Y2629">
        <v>145893.4</v>
      </c>
      <c r="Z2629">
        <v>10.68</v>
      </c>
      <c r="AA2629">
        <v>1988846.02</v>
      </c>
      <c r="AB2629">
        <v>-2491550.9900000002</v>
      </c>
      <c r="AC2629">
        <v>0.89319999999999999</v>
      </c>
      <c r="AD2629">
        <v>-1.2527999999999999</v>
      </c>
      <c r="AE2629">
        <v>-13.38</v>
      </c>
      <c r="AH2629">
        <v>0</v>
      </c>
      <c r="AI2629">
        <v>0</v>
      </c>
      <c r="AJ2629">
        <v>0</v>
      </c>
      <c r="AK2629">
        <v>0</v>
      </c>
      <c r="AL2629">
        <v>0</v>
      </c>
    </row>
    <row r="2630" spans="1:38" hidden="1" x14ac:dyDescent="0.25">
      <c r="A2630">
        <v>9615</v>
      </c>
      <c r="B2630" t="s">
        <v>52</v>
      </c>
      <c r="C2630" t="s">
        <v>52</v>
      </c>
      <c r="D2630" t="s">
        <v>112</v>
      </c>
      <c r="E2630" t="s">
        <v>279</v>
      </c>
      <c r="F2630" t="s">
        <v>112</v>
      </c>
      <c r="H2630" t="s">
        <v>5683</v>
      </c>
      <c r="I2630" t="s">
        <v>57</v>
      </c>
      <c r="J2630" t="s">
        <v>5684</v>
      </c>
      <c r="K2630">
        <v>360</v>
      </c>
      <c r="L2630">
        <v>360</v>
      </c>
      <c r="M2630">
        <v>0</v>
      </c>
      <c r="N2630">
        <v>352</v>
      </c>
      <c r="O2630">
        <v>0</v>
      </c>
      <c r="P2630">
        <v>434.584</v>
      </c>
      <c r="Q2630">
        <v>458.125</v>
      </c>
      <c r="R2630">
        <v>20000</v>
      </c>
      <c r="S2630">
        <v>470820</v>
      </c>
      <c r="T2630">
        <v>0</v>
      </c>
      <c r="U2630">
        <v>0</v>
      </c>
      <c r="V2630">
        <v>470820</v>
      </c>
      <c r="W2630">
        <v>789</v>
      </c>
      <c r="X2630">
        <v>426514.88</v>
      </c>
      <c r="Y2630">
        <v>427303.88</v>
      </c>
      <c r="Z2630">
        <v>9.24</v>
      </c>
      <c r="AA2630">
        <v>2522446.46</v>
      </c>
      <c r="AB2630">
        <v>5023051.08</v>
      </c>
      <c r="AC2630">
        <v>0.90759999999999996</v>
      </c>
      <c r="AD2630">
        <v>1.9913000000000001</v>
      </c>
      <c r="AE2630">
        <v>18.399999999999999</v>
      </c>
      <c r="AH2630">
        <v>0</v>
      </c>
      <c r="AI2630">
        <v>0</v>
      </c>
      <c r="AJ2630">
        <v>0</v>
      </c>
      <c r="AK2630">
        <v>3510</v>
      </c>
      <c r="AL2630">
        <v>0</v>
      </c>
    </row>
    <row r="2631" spans="1:38" hidden="1" x14ac:dyDescent="0.25">
      <c r="A2631">
        <v>9616</v>
      </c>
      <c r="B2631" t="s">
        <v>52</v>
      </c>
      <c r="C2631" t="s">
        <v>52</v>
      </c>
      <c r="D2631" t="s">
        <v>112</v>
      </c>
      <c r="E2631" t="s">
        <v>200</v>
      </c>
      <c r="F2631" t="s">
        <v>112</v>
      </c>
      <c r="H2631" t="s">
        <v>5685</v>
      </c>
      <c r="I2631" t="s">
        <v>57</v>
      </c>
      <c r="J2631" t="s">
        <v>5686</v>
      </c>
      <c r="K2631">
        <v>78</v>
      </c>
      <c r="L2631">
        <v>78</v>
      </c>
      <c r="M2631">
        <v>0</v>
      </c>
      <c r="N2631">
        <v>76</v>
      </c>
      <c r="O2631">
        <v>0</v>
      </c>
      <c r="P2631">
        <v>208.34800000000001</v>
      </c>
      <c r="Q2631">
        <v>217.37299999999999</v>
      </c>
      <c r="R2631">
        <v>20000</v>
      </c>
      <c r="S2631">
        <v>180500</v>
      </c>
      <c r="T2631">
        <v>0</v>
      </c>
      <c r="U2631">
        <v>10000</v>
      </c>
      <c r="V2631">
        <v>170500</v>
      </c>
      <c r="W2631">
        <v>1130</v>
      </c>
      <c r="X2631">
        <v>152000</v>
      </c>
      <c r="Y2631">
        <v>153130</v>
      </c>
      <c r="Z2631">
        <v>10.19</v>
      </c>
      <c r="AA2631">
        <v>915028</v>
      </c>
      <c r="AB2631">
        <v>1424639</v>
      </c>
      <c r="AC2631">
        <v>0.89810000000000001</v>
      </c>
      <c r="AD2631">
        <v>1.5569</v>
      </c>
      <c r="AE2631">
        <v>15.86</v>
      </c>
      <c r="AH2631">
        <v>0</v>
      </c>
      <c r="AI2631">
        <v>0</v>
      </c>
      <c r="AJ2631">
        <v>0</v>
      </c>
      <c r="AK2631">
        <v>750</v>
      </c>
      <c r="AL2631">
        <v>0</v>
      </c>
    </row>
    <row r="2632" spans="1:38" hidden="1" x14ac:dyDescent="0.25">
      <c r="A2632">
        <v>9618</v>
      </c>
      <c r="B2632" t="s">
        <v>52</v>
      </c>
      <c r="C2632" t="s">
        <v>52</v>
      </c>
      <c r="D2632" t="s">
        <v>112</v>
      </c>
      <c r="E2632" t="s">
        <v>213</v>
      </c>
      <c r="F2632" t="s">
        <v>112</v>
      </c>
      <c r="H2632" t="s">
        <v>5687</v>
      </c>
      <c r="I2632" t="s">
        <v>79</v>
      </c>
      <c r="J2632" t="s">
        <v>5688</v>
      </c>
      <c r="K2632">
        <v>1</v>
      </c>
      <c r="L2632">
        <v>1</v>
      </c>
      <c r="M2632">
        <v>0</v>
      </c>
      <c r="N2632">
        <v>0</v>
      </c>
      <c r="O2632">
        <v>0</v>
      </c>
      <c r="P2632">
        <v>808.38800000000003</v>
      </c>
      <c r="Q2632">
        <v>829.90099999999995</v>
      </c>
      <c r="R2632">
        <v>20000</v>
      </c>
      <c r="S2632">
        <v>430260</v>
      </c>
      <c r="T2632">
        <v>0</v>
      </c>
      <c r="U2632">
        <v>0</v>
      </c>
      <c r="V2632">
        <v>430260</v>
      </c>
      <c r="W2632">
        <v>431100</v>
      </c>
      <c r="X2632">
        <v>0</v>
      </c>
      <c r="Y2632">
        <v>431100</v>
      </c>
      <c r="Z2632">
        <v>-0.2</v>
      </c>
      <c r="AA2632">
        <v>1470320</v>
      </c>
      <c r="AB2632">
        <v>1470320</v>
      </c>
      <c r="AC2632">
        <v>1.002</v>
      </c>
      <c r="AD2632">
        <v>1</v>
      </c>
      <c r="AE2632">
        <v>-0.2</v>
      </c>
      <c r="AH2632">
        <v>0</v>
      </c>
      <c r="AI2632">
        <v>0</v>
      </c>
      <c r="AJ2632">
        <v>0</v>
      </c>
      <c r="AK2632">
        <v>0</v>
      </c>
      <c r="AL2632">
        <v>0</v>
      </c>
    </row>
    <row r="2633" spans="1:38" hidden="1" x14ac:dyDescent="0.25">
      <c r="A2633">
        <v>9619</v>
      </c>
      <c r="B2633" t="s">
        <v>52</v>
      </c>
      <c r="C2633" t="s">
        <v>52</v>
      </c>
      <c r="D2633" t="s">
        <v>139</v>
      </c>
      <c r="E2633" t="s">
        <v>1065</v>
      </c>
      <c r="F2633" t="s">
        <v>139</v>
      </c>
      <c r="H2633" t="s">
        <v>5689</v>
      </c>
      <c r="I2633" t="s">
        <v>57</v>
      </c>
      <c r="J2633" t="s">
        <v>5690</v>
      </c>
      <c r="K2633">
        <v>328</v>
      </c>
      <c r="L2633">
        <v>328</v>
      </c>
      <c r="M2633">
        <v>0</v>
      </c>
      <c r="N2633">
        <v>327</v>
      </c>
      <c r="O2633">
        <v>0</v>
      </c>
      <c r="P2633">
        <v>6935.7</v>
      </c>
      <c r="Q2633">
        <v>7086.2</v>
      </c>
      <c r="R2633">
        <v>2000</v>
      </c>
      <c r="S2633">
        <v>301000</v>
      </c>
      <c r="T2633">
        <v>0</v>
      </c>
      <c r="U2633">
        <v>0</v>
      </c>
      <c r="V2633">
        <v>301000</v>
      </c>
      <c r="W2633">
        <v>0</v>
      </c>
      <c r="X2633">
        <v>272404.08</v>
      </c>
      <c r="Y2633">
        <v>272404.08</v>
      </c>
      <c r="Z2633">
        <v>9.5</v>
      </c>
      <c r="AA2633">
        <v>1599845.38</v>
      </c>
      <c r="AB2633">
        <v>3198022.395</v>
      </c>
      <c r="AC2633">
        <v>0.90500000000000003</v>
      </c>
      <c r="AD2633">
        <v>1.9990000000000001</v>
      </c>
      <c r="AE2633">
        <v>18.989999999999998</v>
      </c>
      <c r="AH2633">
        <v>0</v>
      </c>
      <c r="AI2633">
        <v>0</v>
      </c>
      <c r="AJ2633">
        <v>0</v>
      </c>
      <c r="AK2633">
        <v>3270</v>
      </c>
      <c r="AL2633">
        <v>0</v>
      </c>
    </row>
    <row r="2634" spans="1:38" hidden="1" x14ac:dyDescent="0.25">
      <c r="A2634">
        <v>9620</v>
      </c>
      <c r="B2634" t="s">
        <v>52</v>
      </c>
      <c r="C2634" t="s">
        <v>52</v>
      </c>
      <c r="D2634" t="s">
        <v>139</v>
      </c>
      <c r="E2634" t="s">
        <v>221</v>
      </c>
      <c r="F2634" t="s">
        <v>139</v>
      </c>
      <c r="H2634" t="s">
        <v>5691</v>
      </c>
      <c r="I2634" t="s">
        <v>43</v>
      </c>
      <c r="J2634" t="s">
        <v>5692</v>
      </c>
      <c r="K2634">
        <v>1105</v>
      </c>
      <c r="L2634">
        <v>1105</v>
      </c>
      <c r="M2634">
        <v>0</v>
      </c>
      <c r="N2634">
        <v>0</v>
      </c>
      <c r="O2634">
        <v>0</v>
      </c>
      <c r="P2634">
        <v>684.779</v>
      </c>
      <c r="Q2634">
        <v>703.22699999999998</v>
      </c>
      <c r="R2634">
        <v>20000</v>
      </c>
      <c r="S2634">
        <v>368960</v>
      </c>
      <c r="T2634">
        <v>0</v>
      </c>
      <c r="U2634">
        <v>0</v>
      </c>
      <c r="V2634">
        <v>368960</v>
      </c>
      <c r="W2634">
        <v>335750.35</v>
      </c>
      <c r="X2634">
        <v>0</v>
      </c>
      <c r="Y2634">
        <v>335750.35</v>
      </c>
      <c r="Z2634">
        <v>9</v>
      </c>
      <c r="AA2634">
        <v>4654269.87</v>
      </c>
      <c r="AB2634">
        <v>2652927.77</v>
      </c>
      <c r="AC2634">
        <v>0.91</v>
      </c>
      <c r="AD2634">
        <v>0.56999999999999995</v>
      </c>
      <c r="AE2634">
        <v>5.13</v>
      </c>
      <c r="AH2634">
        <v>0</v>
      </c>
      <c r="AI2634">
        <v>0</v>
      </c>
      <c r="AJ2634">
        <v>0</v>
      </c>
      <c r="AK2634">
        <v>0</v>
      </c>
      <c r="AL2634">
        <v>0</v>
      </c>
    </row>
    <row r="2635" spans="1:38" hidden="1" x14ac:dyDescent="0.25">
      <c r="A2635">
        <v>9621</v>
      </c>
      <c r="B2635" t="s">
        <v>52</v>
      </c>
      <c r="C2635" t="s">
        <v>52</v>
      </c>
      <c r="D2635" t="s">
        <v>139</v>
      </c>
      <c r="E2635" t="s">
        <v>221</v>
      </c>
      <c r="F2635" t="s">
        <v>139</v>
      </c>
      <c r="H2635" t="s">
        <v>5693</v>
      </c>
      <c r="I2635" t="s">
        <v>43</v>
      </c>
      <c r="J2635" t="s">
        <v>5694</v>
      </c>
      <c r="K2635">
        <v>14</v>
      </c>
      <c r="L2635">
        <v>14</v>
      </c>
      <c r="M2635">
        <v>0</v>
      </c>
      <c r="N2635">
        <v>0</v>
      </c>
      <c r="O2635">
        <v>0</v>
      </c>
      <c r="P2635">
        <v>290.72199999999998</v>
      </c>
      <c r="Q2635">
        <v>292.19</v>
      </c>
      <c r="R2635">
        <v>40000</v>
      </c>
      <c r="S2635">
        <v>58720</v>
      </c>
      <c r="T2635">
        <v>195000</v>
      </c>
      <c r="U2635">
        <v>0</v>
      </c>
      <c r="V2635">
        <v>253720</v>
      </c>
      <c r="W2635">
        <v>230240</v>
      </c>
      <c r="X2635">
        <v>0</v>
      </c>
      <c r="Y2635">
        <v>230240</v>
      </c>
      <c r="Z2635">
        <v>9.25</v>
      </c>
      <c r="AA2635">
        <v>2268326.37</v>
      </c>
      <c r="AB2635">
        <v>2782687.37</v>
      </c>
      <c r="AC2635">
        <v>0.90749999999999997</v>
      </c>
      <c r="AD2635">
        <v>1.2267999999999999</v>
      </c>
      <c r="AE2635">
        <v>11.35</v>
      </c>
      <c r="AH2635">
        <v>0</v>
      </c>
      <c r="AI2635">
        <v>0</v>
      </c>
      <c r="AJ2635">
        <v>0</v>
      </c>
      <c r="AK2635">
        <v>0</v>
      </c>
      <c r="AL2635">
        <v>0</v>
      </c>
    </row>
    <row r="2636" spans="1:38" hidden="1" x14ac:dyDescent="0.25">
      <c r="A2636">
        <v>9622</v>
      </c>
      <c r="B2636" t="s">
        <v>52</v>
      </c>
      <c r="C2636" t="s">
        <v>52</v>
      </c>
      <c r="D2636" t="s">
        <v>139</v>
      </c>
      <c r="E2636" t="s">
        <v>221</v>
      </c>
      <c r="F2636" t="s">
        <v>139</v>
      </c>
      <c r="H2636" t="s">
        <v>5695</v>
      </c>
      <c r="I2636" t="s">
        <v>43</v>
      </c>
      <c r="J2636" t="s">
        <v>5696</v>
      </c>
      <c r="K2636">
        <v>868</v>
      </c>
      <c r="L2636">
        <v>868</v>
      </c>
      <c r="M2636">
        <v>0</v>
      </c>
      <c r="N2636">
        <v>0</v>
      </c>
      <c r="O2636">
        <v>0</v>
      </c>
      <c r="P2636">
        <v>1054.194</v>
      </c>
      <c r="Q2636">
        <v>1077.98</v>
      </c>
      <c r="R2636">
        <v>10000</v>
      </c>
      <c r="S2636">
        <v>237860</v>
      </c>
      <c r="T2636">
        <v>0</v>
      </c>
      <c r="U2636">
        <v>0</v>
      </c>
      <c r="V2636">
        <v>237860</v>
      </c>
      <c r="W2636">
        <v>216441</v>
      </c>
      <c r="X2636">
        <v>0</v>
      </c>
      <c r="Y2636">
        <v>216441</v>
      </c>
      <c r="Z2636">
        <v>9</v>
      </c>
      <c r="AA2636">
        <v>1880616.02</v>
      </c>
      <c r="AB2636">
        <v>801278.93</v>
      </c>
      <c r="AC2636">
        <v>0.91</v>
      </c>
      <c r="AD2636">
        <v>0.42609999999999998</v>
      </c>
      <c r="AE2636">
        <v>3.83</v>
      </c>
      <c r="AH2636">
        <v>0</v>
      </c>
      <c r="AI2636">
        <v>0</v>
      </c>
      <c r="AJ2636">
        <v>0</v>
      </c>
      <c r="AK2636">
        <v>0</v>
      </c>
      <c r="AL2636">
        <v>0</v>
      </c>
    </row>
    <row r="2637" spans="1:38" hidden="1" x14ac:dyDescent="0.25">
      <c r="A2637">
        <v>9623</v>
      </c>
      <c r="B2637" t="s">
        <v>52</v>
      </c>
      <c r="C2637" t="s">
        <v>52</v>
      </c>
      <c r="D2637" t="s">
        <v>139</v>
      </c>
      <c r="E2637" t="s">
        <v>892</v>
      </c>
      <c r="F2637" t="s">
        <v>139</v>
      </c>
      <c r="H2637" t="s">
        <v>5697</v>
      </c>
      <c r="I2637" t="s">
        <v>43</v>
      </c>
      <c r="J2637" t="s">
        <v>5698</v>
      </c>
      <c r="K2637">
        <v>2204</v>
      </c>
      <c r="L2637">
        <v>2204</v>
      </c>
      <c r="M2637">
        <v>0</v>
      </c>
      <c r="N2637">
        <v>0</v>
      </c>
      <c r="O2637">
        <v>0</v>
      </c>
      <c r="P2637">
        <v>716.56700000000001</v>
      </c>
      <c r="Q2637">
        <v>735.33</v>
      </c>
      <c r="R2637">
        <v>20000</v>
      </c>
      <c r="S2637">
        <v>375260</v>
      </c>
      <c r="T2637">
        <v>106638</v>
      </c>
      <c r="U2637">
        <v>0</v>
      </c>
      <c r="V2637">
        <v>481898</v>
      </c>
      <c r="W2637">
        <v>431847.7</v>
      </c>
      <c r="X2637">
        <v>0</v>
      </c>
      <c r="Y2637">
        <v>431847.7</v>
      </c>
      <c r="Z2637">
        <v>10.39</v>
      </c>
      <c r="AA2637">
        <v>3754810.9</v>
      </c>
      <c r="AB2637">
        <v>1856341.38</v>
      </c>
      <c r="AC2637">
        <v>0.89610000000000001</v>
      </c>
      <c r="AD2637">
        <v>0.49440000000000001</v>
      </c>
      <c r="AE2637">
        <v>5.14</v>
      </c>
      <c r="AH2637">
        <v>0</v>
      </c>
      <c r="AI2637">
        <v>0</v>
      </c>
      <c r="AJ2637">
        <v>0</v>
      </c>
      <c r="AK2637">
        <v>0</v>
      </c>
      <c r="AL2637">
        <v>0</v>
      </c>
    </row>
    <row r="2638" spans="1:38" hidden="1" x14ac:dyDescent="0.25">
      <c r="A2638">
        <v>9624</v>
      </c>
      <c r="B2638" t="s">
        <v>52</v>
      </c>
      <c r="C2638" t="s">
        <v>52</v>
      </c>
      <c r="D2638" t="s">
        <v>139</v>
      </c>
      <c r="E2638" t="s">
        <v>892</v>
      </c>
      <c r="F2638" t="s">
        <v>139</v>
      </c>
      <c r="H2638" t="s">
        <v>5699</v>
      </c>
      <c r="I2638" t="s">
        <v>57</v>
      </c>
      <c r="J2638" t="s">
        <v>5700</v>
      </c>
      <c r="K2638">
        <v>311</v>
      </c>
      <c r="L2638">
        <v>311</v>
      </c>
      <c r="M2638">
        <v>0</v>
      </c>
      <c r="N2638">
        <v>311</v>
      </c>
      <c r="O2638">
        <v>0</v>
      </c>
      <c r="P2638">
        <v>279.94</v>
      </c>
      <c r="Q2638">
        <v>291.55900000000003</v>
      </c>
      <c r="R2638">
        <v>30000</v>
      </c>
      <c r="S2638">
        <v>348570</v>
      </c>
      <c r="T2638">
        <v>0</v>
      </c>
      <c r="U2638">
        <v>0</v>
      </c>
      <c r="V2638">
        <v>348570</v>
      </c>
      <c r="W2638">
        <v>0</v>
      </c>
      <c r="X2638">
        <v>315456.63</v>
      </c>
      <c r="Y2638">
        <v>315456.63</v>
      </c>
      <c r="Z2638">
        <v>9.5</v>
      </c>
      <c r="AA2638">
        <v>1851731.32</v>
      </c>
      <c r="AB2638">
        <v>3703461.7069999999</v>
      </c>
      <c r="AC2638">
        <v>0.90500000000000003</v>
      </c>
      <c r="AD2638">
        <v>2</v>
      </c>
      <c r="AE2638">
        <v>19</v>
      </c>
      <c r="AH2638">
        <v>0</v>
      </c>
      <c r="AI2638">
        <v>0</v>
      </c>
      <c r="AJ2638">
        <v>0</v>
      </c>
      <c r="AK2638">
        <v>3110</v>
      </c>
      <c r="AL2638">
        <v>0</v>
      </c>
    </row>
    <row r="2639" spans="1:38" hidden="1" x14ac:dyDescent="0.25">
      <c r="A2639">
        <v>9625</v>
      </c>
      <c r="B2639" t="s">
        <v>52</v>
      </c>
      <c r="C2639" t="s">
        <v>52</v>
      </c>
      <c r="D2639" t="s">
        <v>139</v>
      </c>
      <c r="E2639" t="s">
        <v>892</v>
      </c>
      <c r="F2639" t="s">
        <v>139</v>
      </c>
      <c r="H2639" t="s">
        <v>5701</v>
      </c>
      <c r="I2639" t="s">
        <v>43</v>
      </c>
      <c r="J2639" t="s">
        <v>5702</v>
      </c>
      <c r="K2639">
        <v>1778</v>
      </c>
      <c r="L2639">
        <v>1778</v>
      </c>
      <c r="M2639">
        <v>0</v>
      </c>
      <c r="N2639">
        <v>0</v>
      </c>
      <c r="O2639">
        <v>0</v>
      </c>
      <c r="P2639">
        <v>16840.93</v>
      </c>
      <c r="Q2639">
        <v>17188.150000000001</v>
      </c>
      <c r="R2639">
        <v>1000</v>
      </c>
      <c r="S2639">
        <v>347220</v>
      </c>
      <c r="T2639">
        <v>0</v>
      </c>
      <c r="U2639">
        <v>0</v>
      </c>
      <c r="V2639">
        <v>347220</v>
      </c>
      <c r="W2639">
        <v>322151.7</v>
      </c>
      <c r="X2639">
        <v>0</v>
      </c>
      <c r="Y2639">
        <v>322151.7</v>
      </c>
      <c r="Z2639">
        <v>7.22</v>
      </c>
      <c r="AA2639">
        <v>2691780.39</v>
      </c>
      <c r="AB2639">
        <v>753626.76</v>
      </c>
      <c r="AC2639">
        <v>0.92779999999999996</v>
      </c>
      <c r="AD2639">
        <v>0.28000000000000003</v>
      </c>
      <c r="AE2639">
        <v>2.02</v>
      </c>
      <c r="AH2639">
        <v>0</v>
      </c>
      <c r="AI2639">
        <v>0</v>
      </c>
      <c r="AJ2639">
        <v>0</v>
      </c>
      <c r="AK2639">
        <v>0</v>
      </c>
      <c r="AL2639">
        <v>0</v>
      </c>
    </row>
    <row r="2640" spans="1:38" hidden="1" x14ac:dyDescent="0.25">
      <c r="A2640">
        <v>9626</v>
      </c>
      <c r="B2640" t="s">
        <v>52</v>
      </c>
      <c r="C2640" t="s">
        <v>52</v>
      </c>
      <c r="D2640" t="s">
        <v>139</v>
      </c>
      <c r="E2640" t="s">
        <v>140</v>
      </c>
      <c r="F2640" t="s">
        <v>139</v>
      </c>
      <c r="H2640" t="s">
        <v>5703</v>
      </c>
      <c r="I2640" t="s">
        <v>57</v>
      </c>
      <c r="J2640" t="s">
        <v>5704</v>
      </c>
      <c r="K2640">
        <v>227</v>
      </c>
      <c r="L2640">
        <v>227</v>
      </c>
      <c r="M2640">
        <v>0</v>
      </c>
      <c r="N2640">
        <v>227</v>
      </c>
      <c r="O2640">
        <v>0</v>
      </c>
      <c r="P2640">
        <v>57.161000000000001</v>
      </c>
      <c r="Q2640">
        <v>66.716999999999999</v>
      </c>
      <c r="R2640">
        <v>20000</v>
      </c>
      <c r="S2640">
        <v>191120</v>
      </c>
      <c r="T2640">
        <v>0</v>
      </c>
      <c r="U2640">
        <v>0</v>
      </c>
      <c r="V2640">
        <v>191120</v>
      </c>
      <c r="W2640">
        <v>0</v>
      </c>
      <c r="X2640">
        <v>172962.65</v>
      </c>
      <c r="Y2640">
        <v>172962.65</v>
      </c>
      <c r="Z2640">
        <v>9.5</v>
      </c>
      <c r="AA2640">
        <v>1015291.55</v>
      </c>
      <c r="AB2640">
        <v>2030582.419</v>
      </c>
      <c r="AC2640">
        <v>0.90500000000000003</v>
      </c>
      <c r="AD2640">
        <v>2</v>
      </c>
      <c r="AE2640">
        <v>19</v>
      </c>
      <c r="AH2640">
        <v>0</v>
      </c>
      <c r="AI2640">
        <v>0</v>
      </c>
      <c r="AJ2640">
        <v>0</v>
      </c>
      <c r="AK2640">
        <v>2270</v>
      </c>
      <c r="AL2640">
        <v>0</v>
      </c>
    </row>
    <row r="2641" spans="1:38" hidden="1" x14ac:dyDescent="0.25">
      <c r="A2641">
        <v>9627</v>
      </c>
      <c r="B2641" t="s">
        <v>52</v>
      </c>
      <c r="C2641" t="s">
        <v>52</v>
      </c>
      <c r="D2641" t="s">
        <v>139</v>
      </c>
      <c r="E2641" t="s">
        <v>140</v>
      </c>
      <c r="F2641" t="s">
        <v>139</v>
      </c>
      <c r="H2641" t="s">
        <v>5705</v>
      </c>
      <c r="I2641" t="s">
        <v>57</v>
      </c>
      <c r="J2641" t="s">
        <v>5706</v>
      </c>
      <c r="K2641">
        <v>1</v>
      </c>
      <c r="L2641">
        <v>1</v>
      </c>
      <c r="M2641">
        <v>0</v>
      </c>
      <c r="N2641">
        <v>1</v>
      </c>
      <c r="O2641">
        <v>0</v>
      </c>
      <c r="P2641">
        <v>41.02</v>
      </c>
      <c r="Q2641">
        <v>41.02</v>
      </c>
      <c r="R2641">
        <v>20000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H2641">
        <v>0</v>
      </c>
      <c r="AI2641">
        <v>0</v>
      </c>
      <c r="AJ2641">
        <v>0</v>
      </c>
      <c r="AK2641">
        <v>10</v>
      </c>
      <c r="AL2641">
        <v>0</v>
      </c>
    </row>
    <row r="2642" spans="1:38" hidden="1" x14ac:dyDescent="0.25">
      <c r="A2642">
        <v>9628</v>
      </c>
      <c r="B2642" t="s">
        <v>52</v>
      </c>
      <c r="C2642" t="s">
        <v>52</v>
      </c>
      <c r="D2642" t="s">
        <v>139</v>
      </c>
      <c r="E2642" t="s">
        <v>140</v>
      </c>
      <c r="F2642" t="s">
        <v>139</v>
      </c>
      <c r="H2642" t="s">
        <v>5707</v>
      </c>
      <c r="I2642" t="s">
        <v>43</v>
      </c>
      <c r="J2642" t="s">
        <v>5708</v>
      </c>
      <c r="K2642">
        <v>1429</v>
      </c>
      <c r="L2642">
        <v>1429</v>
      </c>
      <c r="M2642">
        <v>0</v>
      </c>
      <c r="N2642">
        <v>0</v>
      </c>
      <c r="O2642">
        <v>0</v>
      </c>
      <c r="P2642">
        <v>451.392</v>
      </c>
      <c r="Q2642">
        <v>467.95</v>
      </c>
      <c r="R2642">
        <v>20000</v>
      </c>
      <c r="S2642">
        <v>331160</v>
      </c>
      <c r="T2642">
        <v>0</v>
      </c>
      <c r="U2642">
        <v>0</v>
      </c>
      <c r="V2642">
        <v>331160</v>
      </c>
      <c r="W2642">
        <v>304014.5</v>
      </c>
      <c r="X2642">
        <v>0</v>
      </c>
      <c r="Y2642">
        <v>304014.5</v>
      </c>
      <c r="Z2642">
        <v>8.1999999999999993</v>
      </c>
      <c r="AA2642">
        <v>2837345.96</v>
      </c>
      <c r="AB2642">
        <v>1345056.78</v>
      </c>
      <c r="AC2642">
        <v>0.91800000000000004</v>
      </c>
      <c r="AD2642">
        <v>0.47410000000000002</v>
      </c>
      <c r="AE2642">
        <v>3.89</v>
      </c>
      <c r="AH2642">
        <v>0</v>
      </c>
      <c r="AI2642">
        <v>0</v>
      </c>
      <c r="AJ2642">
        <v>0</v>
      </c>
      <c r="AK2642">
        <v>0</v>
      </c>
      <c r="AL2642">
        <v>0</v>
      </c>
    </row>
    <row r="2643" spans="1:38" hidden="1" x14ac:dyDescent="0.25">
      <c r="A2643">
        <v>9629</v>
      </c>
      <c r="B2643" t="s">
        <v>52</v>
      </c>
      <c r="C2643" t="s">
        <v>52</v>
      </c>
      <c r="D2643" t="s">
        <v>139</v>
      </c>
      <c r="E2643" t="s">
        <v>140</v>
      </c>
      <c r="F2643" t="s">
        <v>139</v>
      </c>
      <c r="H2643" t="s">
        <v>5709</v>
      </c>
      <c r="I2643" t="s">
        <v>57</v>
      </c>
      <c r="J2643" t="s">
        <v>5710</v>
      </c>
      <c r="K2643">
        <v>199</v>
      </c>
      <c r="L2643">
        <v>199</v>
      </c>
      <c r="M2643">
        <v>0</v>
      </c>
      <c r="N2643">
        <v>199</v>
      </c>
      <c r="O2643">
        <v>0</v>
      </c>
      <c r="P2643">
        <v>434.27699999999999</v>
      </c>
      <c r="Q2643">
        <v>434.27699999999999</v>
      </c>
      <c r="R2643">
        <v>20000</v>
      </c>
      <c r="S2643">
        <v>0</v>
      </c>
      <c r="T2643">
        <v>251310</v>
      </c>
      <c r="U2643">
        <v>0</v>
      </c>
      <c r="V2643">
        <v>251310</v>
      </c>
      <c r="W2643">
        <v>0</v>
      </c>
      <c r="X2643">
        <v>227435.11</v>
      </c>
      <c r="Y2643">
        <v>227435.11</v>
      </c>
      <c r="Z2643">
        <v>9.5</v>
      </c>
      <c r="AA2643">
        <v>1335043.24</v>
      </c>
      <c r="AB2643">
        <v>2670087.2760000001</v>
      </c>
      <c r="AC2643">
        <v>0.90500000000000003</v>
      </c>
      <c r="AD2643">
        <v>2</v>
      </c>
      <c r="AE2643">
        <v>19</v>
      </c>
      <c r="AH2643">
        <v>0</v>
      </c>
      <c r="AI2643">
        <v>0</v>
      </c>
      <c r="AJ2643">
        <v>0</v>
      </c>
      <c r="AK2643">
        <v>1990</v>
      </c>
      <c r="AL2643">
        <v>0</v>
      </c>
    </row>
    <row r="2644" spans="1:38" hidden="1" x14ac:dyDescent="0.25">
      <c r="A2644">
        <v>9632</v>
      </c>
      <c r="B2644" t="s">
        <v>52</v>
      </c>
      <c r="C2644" t="s">
        <v>120</v>
      </c>
      <c r="D2644" t="s">
        <v>120</v>
      </c>
      <c r="E2644" t="s">
        <v>2787</v>
      </c>
      <c r="F2644" t="s">
        <v>120</v>
      </c>
      <c r="H2644" t="s">
        <v>5711</v>
      </c>
      <c r="I2644" t="s">
        <v>43</v>
      </c>
      <c r="J2644" t="s">
        <v>5712</v>
      </c>
      <c r="K2644">
        <v>551</v>
      </c>
      <c r="L2644">
        <v>551</v>
      </c>
      <c r="M2644">
        <v>0</v>
      </c>
      <c r="N2644">
        <v>0</v>
      </c>
      <c r="O2644">
        <v>0</v>
      </c>
      <c r="P2644">
        <v>160.202</v>
      </c>
      <c r="Q2644">
        <v>163.499</v>
      </c>
      <c r="R2644">
        <v>20000</v>
      </c>
      <c r="S2644">
        <v>65940</v>
      </c>
      <c r="T2644">
        <v>39880</v>
      </c>
      <c r="U2644">
        <v>0</v>
      </c>
      <c r="V2644">
        <v>105820</v>
      </c>
      <c r="W2644">
        <v>95553.5</v>
      </c>
      <c r="X2644">
        <v>0</v>
      </c>
      <c r="Y2644">
        <v>95553.5</v>
      </c>
      <c r="Z2644">
        <v>9.6999999999999993</v>
      </c>
      <c r="AA2644">
        <v>890006.74</v>
      </c>
      <c r="AB2644">
        <v>194860.86</v>
      </c>
      <c r="AC2644">
        <v>0.90300000000000002</v>
      </c>
      <c r="AD2644">
        <v>0.21890000000000001</v>
      </c>
      <c r="AE2644">
        <v>2.12</v>
      </c>
      <c r="AH2644">
        <v>0</v>
      </c>
      <c r="AI2644">
        <v>0</v>
      </c>
      <c r="AJ2644">
        <v>0</v>
      </c>
      <c r="AK2644">
        <v>0</v>
      </c>
      <c r="AL2644">
        <v>0</v>
      </c>
    </row>
    <row r="2645" spans="1:38" hidden="1" x14ac:dyDescent="0.25">
      <c r="A2645">
        <v>9634</v>
      </c>
      <c r="B2645" t="s">
        <v>52</v>
      </c>
      <c r="C2645" t="s">
        <v>120</v>
      </c>
      <c r="D2645" t="s">
        <v>196</v>
      </c>
      <c r="E2645" t="s">
        <v>622</v>
      </c>
      <c r="F2645" t="s">
        <v>196</v>
      </c>
      <c r="H2645" t="s">
        <v>5713</v>
      </c>
      <c r="I2645" t="s">
        <v>57</v>
      </c>
      <c r="J2645" t="s">
        <v>5714</v>
      </c>
      <c r="K2645">
        <v>254</v>
      </c>
      <c r="L2645">
        <v>254</v>
      </c>
      <c r="M2645">
        <v>0</v>
      </c>
      <c r="N2645">
        <v>253</v>
      </c>
      <c r="O2645">
        <v>0</v>
      </c>
      <c r="P2645">
        <v>13.756</v>
      </c>
      <c r="Q2645">
        <v>13.756</v>
      </c>
      <c r="R2645">
        <v>20000</v>
      </c>
      <c r="S2645">
        <v>0</v>
      </c>
      <c r="T2645">
        <v>185000</v>
      </c>
      <c r="U2645">
        <v>0</v>
      </c>
      <c r="V2645">
        <v>185000</v>
      </c>
      <c r="W2645">
        <v>0</v>
      </c>
      <c r="X2645">
        <v>167424.29399999999</v>
      </c>
      <c r="Y2645">
        <v>167424.29399999999</v>
      </c>
      <c r="Z2645">
        <v>9.5</v>
      </c>
      <c r="AA2645">
        <v>988180.56</v>
      </c>
      <c r="AB2645">
        <v>1965561.0689999999</v>
      </c>
      <c r="AC2645">
        <v>0.90500000000000003</v>
      </c>
      <c r="AD2645">
        <v>1.9891000000000001</v>
      </c>
      <c r="AE2645">
        <v>18.899999999999999</v>
      </c>
      <c r="AH2645">
        <v>0</v>
      </c>
      <c r="AI2645">
        <v>0</v>
      </c>
      <c r="AJ2645">
        <v>0</v>
      </c>
      <c r="AK2645">
        <v>1479</v>
      </c>
      <c r="AL2645">
        <v>0</v>
      </c>
    </row>
    <row r="2646" spans="1:38" hidden="1" x14ac:dyDescent="0.25">
      <c r="A2646">
        <v>9635</v>
      </c>
      <c r="B2646" t="s">
        <v>52</v>
      </c>
      <c r="C2646" t="s">
        <v>120</v>
      </c>
      <c r="D2646" t="s">
        <v>196</v>
      </c>
      <c r="E2646" t="s">
        <v>246</v>
      </c>
      <c r="F2646" t="s">
        <v>196</v>
      </c>
      <c r="H2646" t="s">
        <v>5715</v>
      </c>
      <c r="I2646" t="s">
        <v>57</v>
      </c>
      <c r="J2646" t="s">
        <v>5716</v>
      </c>
      <c r="K2646">
        <v>454</v>
      </c>
      <c r="L2646">
        <v>454</v>
      </c>
      <c r="M2646">
        <v>0</v>
      </c>
      <c r="N2646">
        <v>447</v>
      </c>
      <c r="O2646">
        <v>0</v>
      </c>
      <c r="P2646">
        <v>766.43299999999999</v>
      </c>
      <c r="Q2646">
        <v>790.85</v>
      </c>
      <c r="R2646">
        <v>20000</v>
      </c>
      <c r="S2646">
        <v>488340</v>
      </c>
      <c r="T2646">
        <v>0</v>
      </c>
      <c r="U2646">
        <v>0</v>
      </c>
      <c r="V2646">
        <v>488340</v>
      </c>
      <c r="W2646">
        <v>167</v>
      </c>
      <c r="X2646">
        <v>441780</v>
      </c>
      <c r="Y2646">
        <v>441947</v>
      </c>
      <c r="Z2646">
        <v>9.5</v>
      </c>
      <c r="AA2646">
        <v>2596298.98</v>
      </c>
      <c r="AB2646">
        <v>5187712.58</v>
      </c>
      <c r="AC2646">
        <v>0.90500000000000003</v>
      </c>
      <c r="AD2646">
        <v>1.9981</v>
      </c>
      <c r="AE2646">
        <v>18.98</v>
      </c>
      <c r="AH2646">
        <v>0</v>
      </c>
      <c r="AI2646">
        <v>0</v>
      </c>
      <c r="AJ2646">
        <v>0</v>
      </c>
      <c r="AK2646">
        <v>2220</v>
      </c>
      <c r="AL2646">
        <v>0</v>
      </c>
    </row>
    <row r="2647" spans="1:38" hidden="1" x14ac:dyDescent="0.25">
      <c r="A2647">
        <v>9636</v>
      </c>
      <c r="B2647" t="s">
        <v>52</v>
      </c>
      <c r="C2647" t="s">
        <v>120</v>
      </c>
      <c r="D2647" t="s">
        <v>196</v>
      </c>
      <c r="E2647" t="s">
        <v>718</v>
      </c>
      <c r="F2647" t="s">
        <v>196</v>
      </c>
      <c r="H2647" t="s">
        <v>5717</v>
      </c>
      <c r="I2647" t="s">
        <v>57</v>
      </c>
      <c r="J2647" t="s">
        <v>5718</v>
      </c>
      <c r="K2647">
        <v>498</v>
      </c>
      <c r="L2647">
        <v>498</v>
      </c>
      <c r="M2647">
        <v>0</v>
      </c>
      <c r="N2647">
        <v>481</v>
      </c>
      <c r="O2647">
        <v>0</v>
      </c>
      <c r="P2647">
        <v>752.74</v>
      </c>
      <c r="Q2647">
        <v>773.40800000000002</v>
      </c>
      <c r="R2647">
        <v>20000</v>
      </c>
      <c r="S2647">
        <v>413360</v>
      </c>
      <c r="T2647">
        <v>0</v>
      </c>
      <c r="U2647">
        <v>0</v>
      </c>
      <c r="V2647">
        <v>413360</v>
      </c>
      <c r="W2647">
        <v>1157</v>
      </c>
      <c r="X2647">
        <v>372934.76500000001</v>
      </c>
      <c r="Y2647">
        <v>374091.76500000001</v>
      </c>
      <c r="Z2647">
        <v>9.5</v>
      </c>
      <c r="AA2647">
        <v>2208303.0499999998</v>
      </c>
      <c r="AB2647">
        <v>4392730.892</v>
      </c>
      <c r="AC2647">
        <v>0.90500000000000003</v>
      </c>
      <c r="AD2647">
        <v>1.9892000000000001</v>
      </c>
      <c r="AE2647">
        <v>18.899999999999999</v>
      </c>
      <c r="AH2647">
        <v>0</v>
      </c>
      <c r="AI2647">
        <v>0</v>
      </c>
      <c r="AJ2647">
        <v>0</v>
      </c>
      <c r="AK2647">
        <v>2693</v>
      </c>
      <c r="AL2647">
        <v>0</v>
      </c>
    </row>
    <row r="2648" spans="1:38" hidden="1" x14ac:dyDescent="0.25">
      <c r="A2648">
        <v>9638</v>
      </c>
      <c r="B2648" t="s">
        <v>52</v>
      </c>
      <c r="C2648" t="s">
        <v>120</v>
      </c>
      <c r="D2648" t="s">
        <v>196</v>
      </c>
      <c r="E2648" t="s">
        <v>1255</v>
      </c>
      <c r="F2648" t="s">
        <v>196</v>
      </c>
      <c r="H2648" t="s">
        <v>5719</v>
      </c>
      <c r="I2648" t="s">
        <v>57</v>
      </c>
      <c r="J2648" t="s">
        <v>5720</v>
      </c>
      <c r="K2648">
        <v>362</v>
      </c>
      <c r="L2648">
        <v>362</v>
      </c>
      <c r="M2648">
        <v>0</v>
      </c>
      <c r="N2648">
        <v>344</v>
      </c>
      <c r="O2648">
        <v>0</v>
      </c>
      <c r="P2648">
        <v>1615.8</v>
      </c>
      <c r="Q2648">
        <v>1699.2</v>
      </c>
      <c r="R2648">
        <v>2000</v>
      </c>
      <c r="S2648">
        <v>166800</v>
      </c>
      <c r="T2648">
        <v>0</v>
      </c>
      <c r="U2648">
        <v>0</v>
      </c>
      <c r="V2648">
        <v>166800</v>
      </c>
      <c r="W2648">
        <v>210</v>
      </c>
      <c r="X2648">
        <v>150744.21900000001</v>
      </c>
      <c r="Y2648">
        <v>150954.21900000001</v>
      </c>
      <c r="Z2648">
        <v>9.5</v>
      </c>
      <c r="AA2648">
        <v>887746.6</v>
      </c>
      <c r="AB2648">
        <v>1772553.081</v>
      </c>
      <c r="AC2648">
        <v>0.90500000000000003</v>
      </c>
      <c r="AD2648">
        <v>1.9966999999999999</v>
      </c>
      <c r="AE2648">
        <v>18.97</v>
      </c>
      <c r="AH2648">
        <v>0</v>
      </c>
      <c r="AI2648">
        <v>0</v>
      </c>
      <c r="AJ2648">
        <v>0</v>
      </c>
      <c r="AK2648">
        <v>2285.6999999999998</v>
      </c>
      <c r="AL2648">
        <v>0</v>
      </c>
    </row>
    <row r="2649" spans="1:38" hidden="1" x14ac:dyDescent="0.25">
      <c r="A2649">
        <v>9641</v>
      </c>
      <c r="B2649" t="s">
        <v>52</v>
      </c>
      <c r="C2649" t="s">
        <v>120</v>
      </c>
      <c r="D2649" t="s">
        <v>192</v>
      </c>
      <c r="E2649" t="s">
        <v>560</v>
      </c>
      <c r="F2649" t="s">
        <v>192</v>
      </c>
      <c r="H2649" t="s">
        <v>5721</v>
      </c>
      <c r="I2649" t="s">
        <v>57</v>
      </c>
      <c r="J2649" t="s">
        <v>5722</v>
      </c>
      <c r="K2649">
        <v>429</v>
      </c>
      <c r="L2649">
        <v>429</v>
      </c>
      <c r="M2649">
        <v>0</v>
      </c>
      <c r="N2649">
        <v>428</v>
      </c>
      <c r="O2649">
        <v>0</v>
      </c>
      <c r="P2649">
        <v>962.029</v>
      </c>
      <c r="Q2649">
        <v>975.04499999999996</v>
      </c>
      <c r="R2649">
        <v>40000</v>
      </c>
      <c r="S2649">
        <v>520640</v>
      </c>
      <c r="T2649">
        <v>0</v>
      </c>
      <c r="U2649">
        <v>0</v>
      </c>
      <c r="V2649">
        <v>520640</v>
      </c>
      <c r="W2649">
        <v>25</v>
      </c>
      <c r="X2649">
        <v>471155.24</v>
      </c>
      <c r="Y2649">
        <v>471180.24</v>
      </c>
      <c r="Z2649">
        <v>9.5</v>
      </c>
      <c r="AA2649">
        <v>2765966.36</v>
      </c>
      <c r="AB2649">
        <v>5531361.5760000004</v>
      </c>
      <c r="AC2649">
        <v>0.90500000000000003</v>
      </c>
      <c r="AD2649">
        <v>1.9998</v>
      </c>
      <c r="AE2649">
        <v>19</v>
      </c>
      <c r="AH2649">
        <v>0</v>
      </c>
      <c r="AI2649">
        <v>0</v>
      </c>
      <c r="AJ2649">
        <v>0</v>
      </c>
      <c r="AK2649">
        <v>4280</v>
      </c>
      <c r="AL2649">
        <v>0</v>
      </c>
    </row>
    <row r="2650" spans="1:38" hidden="1" x14ac:dyDescent="0.25">
      <c r="A2650">
        <v>9644</v>
      </c>
      <c r="B2650" t="s">
        <v>52</v>
      </c>
      <c r="C2650" t="s">
        <v>120</v>
      </c>
      <c r="D2650" t="s">
        <v>192</v>
      </c>
      <c r="E2650" t="s">
        <v>193</v>
      </c>
      <c r="F2650" t="s">
        <v>192</v>
      </c>
      <c r="H2650" t="s">
        <v>5723</v>
      </c>
      <c r="I2650" t="s">
        <v>662</v>
      </c>
      <c r="J2650" t="s">
        <v>5724</v>
      </c>
      <c r="K2650">
        <v>1</v>
      </c>
      <c r="L2650">
        <v>1</v>
      </c>
      <c r="M2650">
        <v>0</v>
      </c>
      <c r="N2650">
        <v>0</v>
      </c>
      <c r="O2650">
        <v>0</v>
      </c>
      <c r="P2650">
        <v>0</v>
      </c>
      <c r="Q2650">
        <v>0.85</v>
      </c>
      <c r="R2650">
        <v>2000</v>
      </c>
      <c r="S2650">
        <v>1700</v>
      </c>
      <c r="T2650">
        <v>0</v>
      </c>
      <c r="U2650">
        <v>0</v>
      </c>
      <c r="V2650">
        <v>1700</v>
      </c>
      <c r="W2650">
        <v>1589.6</v>
      </c>
      <c r="X2650">
        <v>0</v>
      </c>
      <c r="Y2650">
        <v>1589.6</v>
      </c>
      <c r="Z2650">
        <v>6.49</v>
      </c>
      <c r="AA2650">
        <v>23198</v>
      </c>
      <c r="AB2650">
        <v>0</v>
      </c>
      <c r="AC2650">
        <v>0.93510000000000004</v>
      </c>
      <c r="AD2650">
        <v>0</v>
      </c>
      <c r="AE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</row>
    <row r="2651" spans="1:38" hidden="1" x14ac:dyDescent="0.25">
      <c r="A2651">
        <v>9646</v>
      </c>
      <c r="B2651" t="s">
        <v>52</v>
      </c>
      <c r="C2651" t="s">
        <v>120</v>
      </c>
      <c r="D2651" t="s">
        <v>192</v>
      </c>
      <c r="E2651" t="s">
        <v>673</v>
      </c>
      <c r="F2651" t="s">
        <v>192</v>
      </c>
      <c r="H2651" t="s">
        <v>5725</v>
      </c>
      <c r="I2651" t="s">
        <v>50</v>
      </c>
      <c r="J2651" t="s">
        <v>5726</v>
      </c>
      <c r="K2651">
        <v>95</v>
      </c>
      <c r="L2651">
        <v>95</v>
      </c>
      <c r="M2651">
        <v>0</v>
      </c>
      <c r="N2651">
        <v>0</v>
      </c>
      <c r="O2651">
        <v>0</v>
      </c>
      <c r="P2651">
        <v>0</v>
      </c>
      <c r="Q2651">
        <v>10</v>
      </c>
      <c r="R2651">
        <v>1</v>
      </c>
      <c r="S2651">
        <v>10</v>
      </c>
      <c r="T2651">
        <v>25400</v>
      </c>
      <c r="U2651">
        <v>0</v>
      </c>
      <c r="V2651">
        <v>25410</v>
      </c>
      <c r="W2651">
        <v>24448</v>
      </c>
      <c r="X2651">
        <v>0</v>
      </c>
      <c r="Y2651">
        <v>24448</v>
      </c>
      <c r="Z2651">
        <v>3.79</v>
      </c>
      <c r="AA2651">
        <v>198123.13</v>
      </c>
      <c r="AB2651">
        <v>85832.77</v>
      </c>
      <c r="AC2651">
        <v>0.96209999999999996</v>
      </c>
      <c r="AD2651">
        <v>0.43319999999999997</v>
      </c>
      <c r="AE2651">
        <v>1.64</v>
      </c>
      <c r="AH2651">
        <v>0</v>
      </c>
      <c r="AI2651">
        <v>0</v>
      </c>
      <c r="AJ2651">
        <v>0</v>
      </c>
      <c r="AK2651">
        <v>0</v>
      </c>
      <c r="AL2651">
        <v>0</v>
      </c>
    </row>
    <row r="2652" spans="1:38" hidden="1" x14ac:dyDescent="0.25">
      <c r="A2652">
        <v>9647</v>
      </c>
      <c r="B2652" t="s">
        <v>52</v>
      </c>
      <c r="C2652" t="s">
        <v>120</v>
      </c>
      <c r="D2652" t="s">
        <v>192</v>
      </c>
      <c r="E2652" t="s">
        <v>673</v>
      </c>
      <c r="F2652" t="s">
        <v>192</v>
      </c>
      <c r="H2652" t="s">
        <v>5727</v>
      </c>
      <c r="I2652" t="s">
        <v>43</v>
      </c>
      <c r="J2652" t="s">
        <v>5728</v>
      </c>
      <c r="K2652">
        <v>5428</v>
      </c>
      <c r="L2652">
        <v>5428</v>
      </c>
      <c r="M2652">
        <v>0</v>
      </c>
      <c r="N2652">
        <v>1</v>
      </c>
      <c r="O2652">
        <v>0</v>
      </c>
      <c r="P2652">
        <v>2264.7049999999999</v>
      </c>
      <c r="Q2652">
        <v>2294.5920000000001</v>
      </c>
      <c r="R2652">
        <v>20000</v>
      </c>
      <c r="S2652">
        <v>597740</v>
      </c>
      <c r="T2652">
        <v>0</v>
      </c>
      <c r="U2652">
        <v>0</v>
      </c>
      <c r="V2652">
        <v>597740</v>
      </c>
      <c r="W2652">
        <v>547389.19999999995</v>
      </c>
      <c r="X2652">
        <v>1300.71</v>
      </c>
      <c r="Y2652">
        <v>548689.91</v>
      </c>
      <c r="Z2652">
        <v>8.2100000000000009</v>
      </c>
      <c r="AA2652">
        <v>5404333.1500000004</v>
      </c>
      <c r="AB2652">
        <v>4186755.6880000001</v>
      </c>
      <c r="AC2652">
        <v>0.91790000000000005</v>
      </c>
      <c r="AD2652">
        <v>0.77470000000000006</v>
      </c>
      <c r="AE2652">
        <v>6.36</v>
      </c>
      <c r="AH2652">
        <v>0</v>
      </c>
      <c r="AI2652">
        <v>0</v>
      </c>
      <c r="AJ2652">
        <v>0</v>
      </c>
      <c r="AK2652">
        <v>10</v>
      </c>
      <c r="AL2652">
        <v>0</v>
      </c>
    </row>
    <row r="2653" spans="1:38" hidden="1" x14ac:dyDescent="0.25">
      <c r="A2653">
        <v>9648</v>
      </c>
      <c r="B2653" t="s">
        <v>52</v>
      </c>
      <c r="C2653" t="s">
        <v>120</v>
      </c>
      <c r="D2653" t="s">
        <v>192</v>
      </c>
      <c r="E2653" t="s">
        <v>673</v>
      </c>
      <c r="F2653" t="s">
        <v>192</v>
      </c>
      <c r="H2653" t="s">
        <v>5729</v>
      </c>
      <c r="I2653" t="s">
        <v>50</v>
      </c>
      <c r="J2653" t="s">
        <v>5730</v>
      </c>
      <c r="K2653">
        <v>2111</v>
      </c>
      <c r="L2653">
        <v>2111</v>
      </c>
      <c r="M2653">
        <v>0</v>
      </c>
      <c r="N2653">
        <v>0</v>
      </c>
      <c r="O2653">
        <v>0</v>
      </c>
      <c r="P2653">
        <v>2133.3879999999999</v>
      </c>
      <c r="Q2653">
        <v>2174.0369999999998</v>
      </c>
      <c r="R2653">
        <v>10000</v>
      </c>
      <c r="S2653">
        <v>406490</v>
      </c>
      <c r="T2653">
        <v>0</v>
      </c>
      <c r="U2653">
        <v>0</v>
      </c>
      <c r="V2653">
        <v>406490</v>
      </c>
      <c r="W2653">
        <v>376158.89</v>
      </c>
      <c r="X2653">
        <v>0</v>
      </c>
      <c r="Y2653">
        <v>376158.89</v>
      </c>
      <c r="Z2653">
        <v>7.46</v>
      </c>
      <c r="AA2653">
        <v>3185675.7</v>
      </c>
      <c r="AB2653">
        <v>1480140.11</v>
      </c>
      <c r="AC2653">
        <v>0.9254</v>
      </c>
      <c r="AD2653">
        <v>0.46460000000000001</v>
      </c>
      <c r="AE2653">
        <v>3.47</v>
      </c>
      <c r="AH2653">
        <v>0</v>
      </c>
      <c r="AI2653">
        <v>0</v>
      </c>
      <c r="AJ2653">
        <v>0</v>
      </c>
      <c r="AK2653">
        <v>0</v>
      </c>
      <c r="AL2653">
        <v>0</v>
      </c>
    </row>
    <row r="2654" spans="1:38" hidden="1" x14ac:dyDescent="0.25">
      <c r="A2654">
        <v>9649</v>
      </c>
      <c r="B2654" t="s">
        <v>52</v>
      </c>
      <c r="C2654" t="s">
        <v>120</v>
      </c>
      <c r="D2654" t="s">
        <v>4597</v>
      </c>
      <c r="E2654" t="s">
        <v>4617</v>
      </c>
      <c r="F2654" t="s">
        <v>4597</v>
      </c>
      <c r="H2654" t="s">
        <v>5731</v>
      </c>
      <c r="I2654" t="s">
        <v>57</v>
      </c>
      <c r="J2654" t="s">
        <v>5732</v>
      </c>
      <c r="K2654">
        <v>302</v>
      </c>
      <c r="L2654">
        <v>302</v>
      </c>
      <c r="M2654">
        <v>0</v>
      </c>
      <c r="N2654">
        <v>302</v>
      </c>
      <c r="O2654">
        <v>0</v>
      </c>
      <c r="P2654">
        <v>483.10500000000002</v>
      </c>
      <c r="Q2654">
        <v>500.964</v>
      </c>
      <c r="R2654">
        <v>20000</v>
      </c>
      <c r="S2654">
        <v>357180</v>
      </c>
      <c r="T2654">
        <v>0</v>
      </c>
      <c r="U2654">
        <v>0</v>
      </c>
      <c r="V2654">
        <v>357180</v>
      </c>
      <c r="W2654">
        <v>0</v>
      </c>
      <c r="X2654">
        <v>323247.55499999999</v>
      </c>
      <c r="Y2654">
        <v>323247.55499999999</v>
      </c>
      <c r="Z2654">
        <v>9.5</v>
      </c>
      <c r="AA2654">
        <v>1897463.89</v>
      </c>
      <c r="AB2654">
        <v>3794927.0269999998</v>
      </c>
      <c r="AC2654">
        <v>0.90500000000000003</v>
      </c>
      <c r="AD2654">
        <v>2</v>
      </c>
      <c r="AE2654">
        <v>19</v>
      </c>
      <c r="AH2654">
        <v>0</v>
      </c>
      <c r="AI2654">
        <v>0</v>
      </c>
      <c r="AJ2654">
        <v>0</v>
      </c>
      <c r="AK2654">
        <v>2815.5</v>
      </c>
      <c r="AL2654">
        <v>0</v>
      </c>
    </row>
    <row r="2655" spans="1:38" hidden="1" x14ac:dyDescent="0.25">
      <c r="A2655">
        <v>9650</v>
      </c>
      <c r="B2655" t="s">
        <v>52</v>
      </c>
      <c r="C2655" t="s">
        <v>120</v>
      </c>
      <c r="D2655" t="s">
        <v>4597</v>
      </c>
      <c r="E2655" t="s">
        <v>4598</v>
      </c>
      <c r="F2655" t="s">
        <v>4597</v>
      </c>
      <c r="H2655" t="s">
        <v>5733</v>
      </c>
      <c r="I2655" t="s">
        <v>43</v>
      </c>
      <c r="J2655" t="s">
        <v>5734</v>
      </c>
      <c r="K2655">
        <v>5062</v>
      </c>
      <c r="L2655">
        <v>5062</v>
      </c>
      <c r="M2655">
        <v>0</v>
      </c>
      <c r="N2655">
        <v>1</v>
      </c>
      <c r="O2655">
        <v>0</v>
      </c>
      <c r="P2655">
        <v>1849.17</v>
      </c>
      <c r="Q2655">
        <v>1886.92</v>
      </c>
      <c r="R2655">
        <v>20000</v>
      </c>
      <c r="S2655">
        <v>755000</v>
      </c>
      <c r="T2655">
        <v>106800</v>
      </c>
      <c r="U2655">
        <v>3600</v>
      </c>
      <c r="V2655">
        <v>858200</v>
      </c>
      <c r="W2655">
        <v>740831.45</v>
      </c>
      <c r="X2655">
        <v>1141.69</v>
      </c>
      <c r="Y2655">
        <v>741973.14</v>
      </c>
      <c r="Z2655">
        <v>13.54</v>
      </c>
      <c r="AA2655">
        <v>6882029.8300000001</v>
      </c>
      <c r="AB2655">
        <v>4871656.45</v>
      </c>
      <c r="AC2655">
        <v>0.86460000000000004</v>
      </c>
      <c r="AD2655">
        <v>0.70789999999999997</v>
      </c>
      <c r="AE2655">
        <v>9.58</v>
      </c>
      <c r="AH2655">
        <v>0</v>
      </c>
      <c r="AI2655">
        <v>0</v>
      </c>
      <c r="AJ2655">
        <v>0</v>
      </c>
      <c r="AK2655">
        <v>10</v>
      </c>
      <c r="AL2655">
        <v>0</v>
      </c>
    </row>
    <row r="2656" spans="1:38" hidden="1" x14ac:dyDescent="0.25">
      <c r="A2656">
        <v>9651</v>
      </c>
      <c r="B2656" t="s">
        <v>52</v>
      </c>
      <c r="C2656" t="s">
        <v>120</v>
      </c>
      <c r="D2656" t="s">
        <v>4597</v>
      </c>
      <c r="E2656" t="s">
        <v>4598</v>
      </c>
      <c r="F2656" t="s">
        <v>4597</v>
      </c>
      <c r="H2656" t="s">
        <v>5735</v>
      </c>
      <c r="I2656" t="s">
        <v>57</v>
      </c>
      <c r="J2656" t="s">
        <v>5736</v>
      </c>
      <c r="K2656">
        <v>472</v>
      </c>
      <c r="L2656">
        <v>472</v>
      </c>
      <c r="M2656">
        <v>0</v>
      </c>
      <c r="N2656">
        <v>472</v>
      </c>
      <c r="O2656">
        <v>0</v>
      </c>
      <c r="P2656">
        <v>7.9729999999999999</v>
      </c>
      <c r="Q2656">
        <v>32.707000000000001</v>
      </c>
      <c r="R2656">
        <v>20000</v>
      </c>
      <c r="S2656">
        <v>494680</v>
      </c>
      <c r="T2656">
        <v>0</v>
      </c>
      <c r="U2656">
        <v>0</v>
      </c>
      <c r="V2656">
        <v>494680</v>
      </c>
      <c r="W2656">
        <v>0</v>
      </c>
      <c r="X2656">
        <v>447684.99400000001</v>
      </c>
      <c r="Y2656">
        <v>447684.99400000001</v>
      </c>
      <c r="Z2656">
        <v>9.5</v>
      </c>
      <c r="AA2656">
        <v>2627910.8199999998</v>
      </c>
      <c r="AB2656">
        <v>5255821.67</v>
      </c>
      <c r="AC2656">
        <v>0.90500000000000003</v>
      </c>
      <c r="AD2656">
        <v>2</v>
      </c>
      <c r="AE2656">
        <v>19</v>
      </c>
      <c r="AH2656">
        <v>0</v>
      </c>
      <c r="AI2656">
        <v>0</v>
      </c>
      <c r="AJ2656">
        <v>0</v>
      </c>
      <c r="AK2656">
        <v>4514</v>
      </c>
      <c r="AL2656">
        <v>0</v>
      </c>
    </row>
    <row r="2657" spans="1:38" hidden="1" x14ac:dyDescent="0.25">
      <c r="A2657">
        <v>9656</v>
      </c>
      <c r="B2657" t="s">
        <v>52</v>
      </c>
      <c r="C2657" t="s">
        <v>53</v>
      </c>
      <c r="D2657" t="s">
        <v>54</v>
      </c>
      <c r="E2657" t="s">
        <v>950</v>
      </c>
      <c r="F2657" t="s">
        <v>54</v>
      </c>
      <c r="H2657" t="s">
        <v>5737</v>
      </c>
      <c r="I2657" t="s">
        <v>43</v>
      </c>
      <c r="J2657" t="s">
        <v>5738</v>
      </c>
      <c r="K2657">
        <v>2308</v>
      </c>
      <c r="L2657">
        <v>2308</v>
      </c>
      <c r="M2657">
        <v>0</v>
      </c>
      <c r="N2657">
        <v>1</v>
      </c>
      <c r="O2657">
        <v>0</v>
      </c>
      <c r="P2657">
        <v>10447.299999999999</v>
      </c>
      <c r="Q2657">
        <v>10696.4</v>
      </c>
      <c r="R2657">
        <v>1000</v>
      </c>
      <c r="S2657">
        <v>249100</v>
      </c>
      <c r="T2657">
        <v>0</v>
      </c>
      <c r="U2657">
        <v>50000</v>
      </c>
      <c r="V2657">
        <v>199100</v>
      </c>
      <c r="W2657">
        <v>179600</v>
      </c>
      <c r="X2657">
        <v>1160.78</v>
      </c>
      <c r="Y2657">
        <v>180760.78</v>
      </c>
      <c r="Z2657">
        <v>9.2100000000000009</v>
      </c>
      <c r="AA2657">
        <v>1848071.14</v>
      </c>
      <c r="AB2657">
        <v>1580381.5989999999</v>
      </c>
      <c r="AC2657">
        <v>0.90790000000000004</v>
      </c>
      <c r="AD2657">
        <v>0.85519999999999996</v>
      </c>
      <c r="AE2657">
        <v>7.88</v>
      </c>
      <c r="AH2657">
        <v>0</v>
      </c>
      <c r="AI2657">
        <v>0</v>
      </c>
      <c r="AJ2657">
        <v>0</v>
      </c>
      <c r="AK2657">
        <v>10</v>
      </c>
      <c r="AL2657">
        <v>0</v>
      </c>
    </row>
    <row r="2658" spans="1:38" hidden="1" x14ac:dyDescent="0.25">
      <c r="A2658">
        <v>9658</v>
      </c>
      <c r="B2658" t="s">
        <v>52</v>
      </c>
      <c r="C2658" t="s">
        <v>53</v>
      </c>
      <c r="D2658" t="s">
        <v>67</v>
      </c>
      <c r="E2658" t="s">
        <v>68</v>
      </c>
      <c r="F2658" t="s">
        <v>67</v>
      </c>
      <c r="H2658" t="s">
        <v>5531</v>
      </c>
      <c r="I2658" t="s">
        <v>2321</v>
      </c>
      <c r="J2658" t="s">
        <v>5739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5.6989999999999998</v>
      </c>
      <c r="Q2658">
        <v>6.077</v>
      </c>
      <c r="R2658">
        <v>10000</v>
      </c>
      <c r="S2658">
        <v>3780</v>
      </c>
      <c r="T2658">
        <v>0</v>
      </c>
      <c r="U2658">
        <v>0</v>
      </c>
      <c r="V2658">
        <v>3780</v>
      </c>
      <c r="W2658">
        <v>0</v>
      </c>
      <c r="X2658">
        <v>0</v>
      </c>
      <c r="Y2658">
        <v>0</v>
      </c>
      <c r="Z2658">
        <v>100</v>
      </c>
      <c r="AA2658">
        <v>0</v>
      </c>
      <c r="AB2658">
        <v>0</v>
      </c>
      <c r="AC2658">
        <v>0</v>
      </c>
      <c r="AD2658">
        <v>0</v>
      </c>
      <c r="AE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</row>
    <row r="2659" spans="1:38" hidden="1" x14ac:dyDescent="0.25">
      <c r="A2659">
        <v>9659</v>
      </c>
      <c r="B2659" t="s">
        <v>52</v>
      </c>
      <c r="C2659" t="s">
        <v>53</v>
      </c>
      <c r="D2659" t="s">
        <v>67</v>
      </c>
      <c r="E2659" t="s">
        <v>68</v>
      </c>
      <c r="F2659" t="s">
        <v>67</v>
      </c>
      <c r="H2659" t="s">
        <v>5740</v>
      </c>
      <c r="I2659" t="s">
        <v>57</v>
      </c>
      <c r="J2659" t="s">
        <v>5741</v>
      </c>
      <c r="K2659">
        <v>370</v>
      </c>
      <c r="L2659">
        <v>370</v>
      </c>
      <c r="M2659">
        <v>0</v>
      </c>
      <c r="N2659">
        <v>370</v>
      </c>
      <c r="O2659">
        <v>0</v>
      </c>
      <c r="P2659">
        <v>854.60799999999995</v>
      </c>
      <c r="Q2659">
        <v>882.59100000000001</v>
      </c>
      <c r="R2659">
        <v>20000</v>
      </c>
      <c r="S2659">
        <v>559660</v>
      </c>
      <c r="T2659">
        <v>0</v>
      </c>
      <c r="U2659">
        <v>0</v>
      </c>
      <c r="V2659">
        <v>559660</v>
      </c>
      <c r="W2659">
        <v>0</v>
      </c>
      <c r="X2659">
        <v>506493.61599999998</v>
      </c>
      <c r="Y2659">
        <v>506493.61599999998</v>
      </c>
      <c r="Z2659">
        <v>9.5</v>
      </c>
      <c r="AA2659">
        <v>2973118.36</v>
      </c>
      <c r="AB2659">
        <v>5946235.8320000004</v>
      </c>
      <c r="AC2659">
        <v>0.90500000000000003</v>
      </c>
      <c r="AD2659">
        <v>2</v>
      </c>
      <c r="AE2659">
        <v>19</v>
      </c>
      <c r="AH2659">
        <v>0</v>
      </c>
      <c r="AI2659">
        <v>0</v>
      </c>
      <c r="AJ2659">
        <v>0</v>
      </c>
      <c r="AK2659">
        <v>2723.04</v>
      </c>
      <c r="AL2659">
        <v>0</v>
      </c>
    </row>
    <row r="2660" spans="1:38" hidden="1" x14ac:dyDescent="0.25">
      <c r="A2660">
        <v>9660</v>
      </c>
      <c r="B2660" t="s">
        <v>52</v>
      </c>
      <c r="C2660" t="s">
        <v>53</v>
      </c>
      <c r="D2660" t="s">
        <v>67</v>
      </c>
      <c r="E2660" t="s">
        <v>68</v>
      </c>
      <c r="F2660" t="s">
        <v>67</v>
      </c>
      <c r="H2660" t="s">
        <v>5742</v>
      </c>
      <c r="I2660" t="s">
        <v>79</v>
      </c>
      <c r="J2660" t="s">
        <v>5743</v>
      </c>
      <c r="K2660">
        <v>1</v>
      </c>
      <c r="L2660">
        <v>1</v>
      </c>
      <c r="M2660">
        <v>0</v>
      </c>
      <c r="N2660">
        <v>0</v>
      </c>
      <c r="O2660">
        <v>0</v>
      </c>
      <c r="P2660">
        <v>305.55399999999997</v>
      </c>
      <c r="Q2660">
        <v>311.90600000000001</v>
      </c>
      <c r="R2660">
        <v>20000</v>
      </c>
      <c r="S2660">
        <v>127040</v>
      </c>
      <c r="T2660">
        <v>0</v>
      </c>
      <c r="U2660">
        <v>0</v>
      </c>
      <c r="V2660">
        <v>127040</v>
      </c>
      <c r="W2660">
        <v>124100</v>
      </c>
      <c r="X2660">
        <v>0</v>
      </c>
      <c r="Y2660">
        <v>124100</v>
      </c>
      <c r="Z2660">
        <v>2.31</v>
      </c>
      <c r="AA2660">
        <v>1225845</v>
      </c>
      <c r="AB2660">
        <v>1224619</v>
      </c>
      <c r="AC2660">
        <v>0.97689999999999999</v>
      </c>
      <c r="AD2660">
        <v>0.999</v>
      </c>
      <c r="AE2660">
        <v>2.31</v>
      </c>
      <c r="AH2660">
        <v>0</v>
      </c>
      <c r="AI2660">
        <v>0</v>
      </c>
      <c r="AJ2660">
        <v>0</v>
      </c>
      <c r="AK2660">
        <v>0</v>
      </c>
      <c r="AL2660">
        <v>0</v>
      </c>
    </row>
    <row r="2661" spans="1:38" hidden="1" x14ac:dyDescent="0.25">
      <c r="A2661">
        <v>9661</v>
      </c>
      <c r="B2661" t="s">
        <v>52</v>
      </c>
      <c r="C2661" t="s">
        <v>53</v>
      </c>
      <c r="D2661" t="s">
        <v>203</v>
      </c>
      <c r="E2661" t="s">
        <v>1506</v>
      </c>
      <c r="F2661" t="s">
        <v>203</v>
      </c>
      <c r="H2661" t="s">
        <v>5744</v>
      </c>
      <c r="I2661" t="s">
        <v>57</v>
      </c>
      <c r="J2661" t="s">
        <v>5745</v>
      </c>
      <c r="K2661">
        <v>348</v>
      </c>
      <c r="L2661">
        <v>348</v>
      </c>
      <c r="M2661">
        <v>0</v>
      </c>
      <c r="N2661">
        <v>339</v>
      </c>
      <c r="O2661">
        <v>0</v>
      </c>
      <c r="P2661">
        <v>674.96900000000005</v>
      </c>
      <c r="Q2661">
        <v>693.78399999999999</v>
      </c>
      <c r="R2661">
        <v>20000</v>
      </c>
      <c r="S2661">
        <v>376300</v>
      </c>
      <c r="T2661">
        <v>200000</v>
      </c>
      <c r="U2661">
        <v>0</v>
      </c>
      <c r="V2661">
        <v>576300</v>
      </c>
      <c r="W2661">
        <v>132</v>
      </c>
      <c r="X2661">
        <v>521419.92099999997</v>
      </c>
      <c r="Y2661">
        <v>521551.92099999997</v>
      </c>
      <c r="Z2661">
        <v>9.5</v>
      </c>
      <c r="AA2661">
        <v>3064771</v>
      </c>
      <c r="AB2661">
        <v>6123188.8700000001</v>
      </c>
      <c r="AC2661">
        <v>0.90500000000000003</v>
      </c>
      <c r="AD2661">
        <v>1.9979</v>
      </c>
      <c r="AE2661">
        <v>18.98</v>
      </c>
      <c r="AH2661">
        <v>0</v>
      </c>
      <c r="AI2661">
        <v>0</v>
      </c>
      <c r="AJ2661">
        <v>0</v>
      </c>
      <c r="AK2661">
        <v>2807</v>
      </c>
      <c r="AL2661">
        <v>0</v>
      </c>
    </row>
    <row r="2662" spans="1:38" hidden="1" x14ac:dyDescent="0.25">
      <c r="A2662">
        <v>9662</v>
      </c>
      <c r="B2662" t="s">
        <v>52</v>
      </c>
      <c r="C2662" t="s">
        <v>53</v>
      </c>
      <c r="D2662" t="s">
        <v>203</v>
      </c>
      <c r="E2662" t="s">
        <v>1506</v>
      </c>
      <c r="F2662" t="s">
        <v>203</v>
      </c>
      <c r="H2662" t="s">
        <v>5746</v>
      </c>
      <c r="I2662" t="s">
        <v>43</v>
      </c>
      <c r="J2662" t="s">
        <v>5747</v>
      </c>
      <c r="K2662">
        <v>4742</v>
      </c>
      <c r="L2662">
        <v>4742</v>
      </c>
      <c r="M2662">
        <v>0</v>
      </c>
      <c r="N2662">
        <v>0</v>
      </c>
      <c r="O2662">
        <v>0</v>
      </c>
      <c r="P2662">
        <v>1299.434</v>
      </c>
      <c r="Q2662">
        <v>1325.4480000000001</v>
      </c>
      <c r="R2662">
        <v>20000</v>
      </c>
      <c r="S2662">
        <v>520280</v>
      </c>
      <c r="T2662">
        <v>0</v>
      </c>
      <c r="U2662">
        <v>40000</v>
      </c>
      <c r="V2662">
        <v>480280</v>
      </c>
      <c r="W2662">
        <v>439417.46</v>
      </c>
      <c r="X2662">
        <v>0</v>
      </c>
      <c r="Y2662">
        <v>439417.46</v>
      </c>
      <c r="Z2662">
        <v>8.51</v>
      </c>
      <c r="AA2662">
        <v>4213110.8099999996</v>
      </c>
      <c r="AB2662">
        <v>2574954.4900000002</v>
      </c>
      <c r="AC2662">
        <v>0.91490000000000005</v>
      </c>
      <c r="AD2662">
        <v>0.61119999999999997</v>
      </c>
      <c r="AE2662">
        <v>5.2</v>
      </c>
      <c r="AH2662">
        <v>0</v>
      </c>
      <c r="AI2662">
        <v>0</v>
      </c>
      <c r="AJ2662">
        <v>0</v>
      </c>
      <c r="AK2662">
        <v>0</v>
      </c>
      <c r="AL2662">
        <v>0</v>
      </c>
    </row>
    <row r="2663" spans="1:38" hidden="1" x14ac:dyDescent="0.25">
      <c r="A2663">
        <v>9663</v>
      </c>
      <c r="B2663" t="s">
        <v>52</v>
      </c>
      <c r="C2663" t="s">
        <v>53</v>
      </c>
      <c r="D2663" t="s">
        <v>203</v>
      </c>
      <c r="E2663" t="s">
        <v>1046</v>
      </c>
      <c r="F2663" t="s">
        <v>203</v>
      </c>
      <c r="H2663" t="s">
        <v>5748</v>
      </c>
      <c r="I2663" t="s">
        <v>57</v>
      </c>
      <c r="J2663" t="s">
        <v>5749</v>
      </c>
      <c r="K2663">
        <v>71</v>
      </c>
      <c r="L2663">
        <v>71</v>
      </c>
      <c r="M2663">
        <v>0</v>
      </c>
      <c r="N2663">
        <v>70</v>
      </c>
      <c r="O2663">
        <v>0</v>
      </c>
      <c r="P2663">
        <v>356.07400000000001</v>
      </c>
      <c r="Q2663">
        <v>363.233</v>
      </c>
      <c r="R2663">
        <v>40000</v>
      </c>
      <c r="S2663">
        <v>286360</v>
      </c>
      <c r="T2663">
        <v>0</v>
      </c>
      <c r="U2663">
        <v>150000</v>
      </c>
      <c r="V2663">
        <v>136360</v>
      </c>
      <c r="W2663">
        <v>0</v>
      </c>
      <c r="X2663">
        <v>123405.66499999999</v>
      </c>
      <c r="Y2663">
        <v>123405.66499999999</v>
      </c>
      <c r="Z2663">
        <v>9.5</v>
      </c>
      <c r="AA2663">
        <v>724511.17</v>
      </c>
      <c r="AB2663">
        <v>1448902.419</v>
      </c>
      <c r="AC2663">
        <v>0.90500000000000003</v>
      </c>
      <c r="AD2663">
        <v>1.9998</v>
      </c>
      <c r="AE2663">
        <v>19</v>
      </c>
      <c r="AH2663">
        <v>0</v>
      </c>
      <c r="AI2663">
        <v>0</v>
      </c>
      <c r="AJ2663">
        <v>0</v>
      </c>
      <c r="AK2663">
        <v>621.5</v>
      </c>
      <c r="AL2663">
        <v>0</v>
      </c>
    </row>
    <row r="2664" spans="1:38" hidden="1" x14ac:dyDescent="0.25">
      <c r="A2664">
        <v>9664</v>
      </c>
      <c r="B2664" t="s">
        <v>52</v>
      </c>
      <c r="C2664" t="s">
        <v>53</v>
      </c>
      <c r="D2664" t="s">
        <v>203</v>
      </c>
      <c r="E2664" t="s">
        <v>1046</v>
      </c>
      <c r="F2664" t="s">
        <v>203</v>
      </c>
      <c r="H2664" t="s">
        <v>5750</v>
      </c>
      <c r="I2664" t="s">
        <v>43</v>
      </c>
      <c r="J2664" t="s">
        <v>5751</v>
      </c>
      <c r="K2664">
        <v>2260</v>
      </c>
      <c r="L2664">
        <v>2260</v>
      </c>
      <c r="M2664">
        <v>0</v>
      </c>
      <c r="N2664">
        <v>0</v>
      </c>
      <c r="O2664">
        <v>0</v>
      </c>
      <c r="P2664">
        <v>775.25599999999997</v>
      </c>
      <c r="Q2664">
        <v>789.03700000000003</v>
      </c>
      <c r="R2664">
        <v>20000</v>
      </c>
      <c r="S2664">
        <v>275620</v>
      </c>
      <c r="T2664">
        <v>0</v>
      </c>
      <c r="U2664">
        <v>0</v>
      </c>
      <c r="V2664">
        <v>275620</v>
      </c>
      <c r="W2664">
        <v>253620.3</v>
      </c>
      <c r="X2664">
        <v>0</v>
      </c>
      <c r="Y2664">
        <v>253620.3</v>
      </c>
      <c r="Z2664">
        <v>7.98</v>
      </c>
      <c r="AA2664">
        <v>2363473.87</v>
      </c>
      <c r="AB2664">
        <v>1179300.3799999999</v>
      </c>
      <c r="AC2664">
        <v>0.92020000000000002</v>
      </c>
      <c r="AD2664">
        <v>0.499</v>
      </c>
      <c r="AE2664">
        <v>3.98</v>
      </c>
      <c r="AH2664">
        <v>0</v>
      </c>
      <c r="AI2664">
        <v>0</v>
      </c>
      <c r="AJ2664">
        <v>0</v>
      </c>
      <c r="AK2664">
        <v>0</v>
      </c>
      <c r="AL2664">
        <v>0</v>
      </c>
    </row>
    <row r="2665" spans="1:38" hidden="1" x14ac:dyDescent="0.25">
      <c r="A2665">
        <v>9665</v>
      </c>
      <c r="B2665" t="s">
        <v>52</v>
      </c>
      <c r="C2665" t="s">
        <v>53</v>
      </c>
      <c r="D2665" t="s">
        <v>203</v>
      </c>
      <c r="E2665" t="s">
        <v>1046</v>
      </c>
      <c r="F2665" t="s">
        <v>203</v>
      </c>
      <c r="H2665" t="s">
        <v>5752</v>
      </c>
      <c r="I2665" t="s">
        <v>43</v>
      </c>
      <c r="J2665" t="s">
        <v>5753</v>
      </c>
      <c r="K2665">
        <v>4066</v>
      </c>
      <c r="L2665">
        <v>4066</v>
      </c>
      <c r="M2665">
        <v>0</v>
      </c>
      <c r="N2665">
        <v>0</v>
      </c>
      <c r="O2665">
        <v>0</v>
      </c>
      <c r="P2665">
        <v>1160.557</v>
      </c>
      <c r="Q2665">
        <v>1177.3900000000001</v>
      </c>
      <c r="R2665">
        <v>20000</v>
      </c>
      <c r="S2665">
        <v>336660</v>
      </c>
      <c r="T2665">
        <v>0</v>
      </c>
      <c r="U2665">
        <v>0</v>
      </c>
      <c r="V2665">
        <v>336660</v>
      </c>
      <c r="W2665">
        <v>307862.40000000002</v>
      </c>
      <c r="X2665">
        <v>0</v>
      </c>
      <c r="Y2665">
        <v>307862.40000000002</v>
      </c>
      <c r="Z2665">
        <v>8.5500000000000007</v>
      </c>
      <c r="AA2665">
        <v>2998124.04</v>
      </c>
      <c r="AB2665">
        <v>2230893.9300000002</v>
      </c>
      <c r="AC2665">
        <v>0.91449999999999998</v>
      </c>
      <c r="AD2665">
        <v>0.74409999999999998</v>
      </c>
      <c r="AE2665">
        <v>6.36</v>
      </c>
      <c r="AH2665">
        <v>0</v>
      </c>
      <c r="AI2665">
        <v>0</v>
      </c>
      <c r="AJ2665">
        <v>0</v>
      </c>
      <c r="AK2665">
        <v>0</v>
      </c>
      <c r="AL2665">
        <v>0</v>
      </c>
    </row>
    <row r="2666" spans="1:38" hidden="1" x14ac:dyDescent="0.25">
      <c r="A2666">
        <v>9666</v>
      </c>
      <c r="B2666" t="s">
        <v>52</v>
      </c>
      <c r="C2666" t="s">
        <v>53</v>
      </c>
      <c r="D2666" t="s">
        <v>203</v>
      </c>
      <c r="E2666" t="s">
        <v>1046</v>
      </c>
      <c r="F2666" t="s">
        <v>203</v>
      </c>
      <c r="H2666" t="s">
        <v>5754</v>
      </c>
      <c r="I2666" t="s">
        <v>43</v>
      </c>
      <c r="J2666" t="s">
        <v>5755</v>
      </c>
      <c r="K2666">
        <v>3677</v>
      </c>
      <c r="L2666">
        <v>3677</v>
      </c>
      <c r="M2666">
        <v>0</v>
      </c>
      <c r="N2666">
        <v>0</v>
      </c>
      <c r="O2666">
        <v>0</v>
      </c>
      <c r="P2666">
        <v>1247.49</v>
      </c>
      <c r="Q2666">
        <v>1267.5350000000001</v>
      </c>
      <c r="R2666">
        <v>20000</v>
      </c>
      <c r="S2666">
        <v>400900</v>
      </c>
      <c r="T2666">
        <v>0</v>
      </c>
      <c r="U2666">
        <v>0</v>
      </c>
      <c r="V2666">
        <v>400900</v>
      </c>
      <c r="W2666">
        <v>366417</v>
      </c>
      <c r="X2666">
        <v>0</v>
      </c>
      <c r="Y2666">
        <v>366417</v>
      </c>
      <c r="Z2666">
        <v>8.6</v>
      </c>
      <c r="AA2666">
        <v>3423555.33</v>
      </c>
      <c r="AB2666">
        <v>1949211.17</v>
      </c>
      <c r="AC2666">
        <v>0.91400000000000003</v>
      </c>
      <c r="AD2666">
        <v>0.56940000000000002</v>
      </c>
      <c r="AE2666">
        <v>4.9000000000000004</v>
      </c>
      <c r="AH2666">
        <v>0</v>
      </c>
      <c r="AI2666">
        <v>0</v>
      </c>
      <c r="AJ2666">
        <v>0</v>
      </c>
      <c r="AK2666">
        <v>0</v>
      </c>
      <c r="AL2666">
        <v>0</v>
      </c>
    </row>
    <row r="2667" spans="1:38" hidden="1" x14ac:dyDescent="0.25">
      <c r="A2667">
        <v>9668</v>
      </c>
      <c r="B2667" t="s">
        <v>52</v>
      </c>
      <c r="C2667" t="s">
        <v>53</v>
      </c>
      <c r="D2667" t="s">
        <v>203</v>
      </c>
      <c r="E2667" t="s">
        <v>408</v>
      </c>
      <c r="F2667" t="s">
        <v>203</v>
      </c>
      <c r="H2667" t="s">
        <v>5756</v>
      </c>
      <c r="I2667" t="s">
        <v>43</v>
      </c>
      <c r="J2667" t="s">
        <v>5757</v>
      </c>
      <c r="K2667">
        <v>4810</v>
      </c>
      <c r="L2667">
        <v>4810</v>
      </c>
      <c r="M2667">
        <v>0</v>
      </c>
      <c r="N2667">
        <v>0</v>
      </c>
      <c r="O2667">
        <v>0</v>
      </c>
      <c r="P2667">
        <v>1990.614</v>
      </c>
      <c r="Q2667">
        <v>2023.2860000000001</v>
      </c>
      <c r="R2667">
        <v>10000</v>
      </c>
      <c r="S2667">
        <v>326720</v>
      </c>
      <c r="T2667">
        <v>84000</v>
      </c>
      <c r="U2667">
        <v>0</v>
      </c>
      <c r="V2667">
        <v>410720</v>
      </c>
      <c r="W2667">
        <v>376877</v>
      </c>
      <c r="X2667">
        <v>0</v>
      </c>
      <c r="Y2667">
        <v>376877</v>
      </c>
      <c r="Z2667">
        <v>8.24</v>
      </c>
      <c r="AA2667">
        <v>3337878.83</v>
      </c>
      <c r="AB2667">
        <v>3261283.1</v>
      </c>
      <c r="AC2667">
        <v>0.91759999999999997</v>
      </c>
      <c r="AD2667">
        <v>0.97709999999999997</v>
      </c>
      <c r="AE2667">
        <v>8.0500000000000007</v>
      </c>
      <c r="AH2667">
        <v>0</v>
      </c>
      <c r="AI2667">
        <v>0</v>
      </c>
      <c r="AJ2667">
        <v>0</v>
      </c>
      <c r="AK2667">
        <v>0</v>
      </c>
      <c r="AL2667">
        <v>0</v>
      </c>
    </row>
    <row r="2668" spans="1:38" hidden="1" x14ac:dyDescent="0.25">
      <c r="A2668">
        <v>9669</v>
      </c>
      <c r="B2668" t="s">
        <v>52</v>
      </c>
      <c r="C2668" t="s">
        <v>53</v>
      </c>
      <c r="D2668" t="s">
        <v>203</v>
      </c>
      <c r="E2668" t="s">
        <v>408</v>
      </c>
      <c r="F2668" t="s">
        <v>203</v>
      </c>
      <c r="H2668" t="s">
        <v>5758</v>
      </c>
      <c r="I2668" t="s">
        <v>43</v>
      </c>
      <c r="J2668" t="s">
        <v>5759</v>
      </c>
      <c r="K2668">
        <v>3703</v>
      </c>
      <c r="L2668">
        <v>3703</v>
      </c>
      <c r="M2668">
        <v>0</v>
      </c>
      <c r="N2668">
        <v>0</v>
      </c>
      <c r="O2668">
        <v>0</v>
      </c>
      <c r="P2668">
        <v>1713.376</v>
      </c>
      <c r="Q2668">
        <v>1740.241</v>
      </c>
      <c r="R2668">
        <v>10000</v>
      </c>
      <c r="S2668">
        <v>268650</v>
      </c>
      <c r="T2668">
        <v>0</v>
      </c>
      <c r="U2668">
        <v>0</v>
      </c>
      <c r="V2668">
        <v>268650</v>
      </c>
      <c r="W2668">
        <v>245608</v>
      </c>
      <c r="X2668">
        <v>0</v>
      </c>
      <c r="Y2668">
        <v>245608</v>
      </c>
      <c r="Z2668">
        <v>8.58</v>
      </c>
      <c r="AA2668">
        <v>2511658.11</v>
      </c>
      <c r="AB2668">
        <v>1835964.73</v>
      </c>
      <c r="AC2668">
        <v>0.91420000000000001</v>
      </c>
      <c r="AD2668">
        <v>0.73099999999999998</v>
      </c>
      <c r="AE2668">
        <v>6.27</v>
      </c>
      <c r="AH2668">
        <v>0</v>
      </c>
      <c r="AI2668">
        <v>0</v>
      </c>
      <c r="AJ2668">
        <v>0</v>
      </c>
      <c r="AK2668">
        <v>0</v>
      </c>
      <c r="AL2668">
        <v>0</v>
      </c>
    </row>
    <row r="2669" spans="1:38" hidden="1" x14ac:dyDescent="0.25">
      <c r="A2669">
        <v>9670</v>
      </c>
      <c r="B2669" t="s">
        <v>52</v>
      </c>
      <c r="C2669" t="s">
        <v>53</v>
      </c>
      <c r="D2669" t="s">
        <v>203</v>
      </c>
      <c r="E2669" t="s">
        <v>627</v>
      </c>
      <c r="F2669" t="s">
        <v>203</v>
      </c>
      <c r="H2669" t="s">
        <v>5760</v>
      </c>
      <c r="I2669" t="s">
        <v>57</v>
      </c>
      <c r="J2669" t="s">
        <v>5761</v>
      </c>
      <c r="K2669">
        <v>225</v>
      </c>
      <c r="L2669">
        <v>225</v>
      </c>
      <c r="M2669">
        <v>0</v>
      </c>
      <c r="N2669">
        <v>225</v>
      </c>
      <c r="O2669">
        <v>0</v>
      </c>
      <c r="P2669">
        <v>432.82299999999998</v>
      </c>
      <c r="Q2669">
        <v>446.97899999999998</v>
      </c>
      <c r="R2669">
        <v>20000</v>
      </c>
      <c r="S2669">
        <v>283120</v>
      </c>
      <c r="T2669">
        <v>0</v>
      </c>
      <c r="U2669">
        <v>0</v>
      </c>
      <c r="V2669">
        <v>283120</v>
      </c>
      <c r="W2669">
        <v>0</v>
      </c>
      <c r="X2669">
        <v>256223.304</v>
      </c>
      <c r="Y2669">
        <v>256223.304</v>
      </c>
      <c r="Z2669">
        <v>9.5</v>
      </c>
      <c r="AA2669">
        <v>1504030.86</v>
      </c>
      <c r="AB2669">
        <v>3008061.6740000001</v>
      </c>
      <c r="AC2669">
        <v>0.90500000000000003</v>
      </c>
      <c r="AD2669">
        <v>2</v>
      </c>
      <c r="AE2669">
        <v>19</v>
      </c>
      <c r="AH2669">
        <v>0</v>
      </c>
      <c r="AI2669">
        <v>0</v>
      </c>
      <c r="AJ2669">
        <v>0</v>
      </c>
      <c r="AK2669">
        <v>1514</v>
      </c>
      <c r="AL2669">
        <v>0</v>
      </c>
    </row>
    <row r="2670" spans="1:38" hidden="1" x14ac:dyDescent="0.25">
      <c r="A2670">
        <v>9672</v>
      </c>
      <c r="B2670" t="s">
        <v>52</v>
      </c>
      <c r="C2670" t="s">
        <v>53</v>
      </c>
      <c r="D2670" t="s">
        <v>203</v>
      </c>
      <c r="E2670" t="s">
        <v>627</v>
      </c>
      <c r="F2670" t="s">
        <v>203</v>
      </c>
      <c r="H2670" t="s">
        <v>5762</v>
      </c>
      <c r="I2670" t="s">
        <v>43</v>
      </c>
      <c r="J2670" t="s">
        <v>5763</v>
      </c>
      <c r="K2670">
        <v>4315</v>
      </c>
      <c r="L2670">
        <v>4315</v>
      </c>
      <c r="M2670">
        <v>0</v>
      </c>
      <c r="N2670">
        <v>0</v>
      </c>
      <c r="O2670">
        <v>0</v>
      </c>
      <c r="P2670">
        <v>1358.943</v>
      </c>
      <c r="Q2670">
        <v>1383.7170000000001</v>
      </c>
      <c r="R2670">
        <v>20000</v>
      </c>
      <c r="S2670">
        <v>495480</v>
      </c>
      <c r="T2670">
        <v>0</v>
      </c>
      <c r="U2670">
        <v>0</v>
      </c>
      <c r="V2670">
        <v>495480</v>
      </c>
      <c r="W2670">
        <v>456358.55</v>
      </c>
      <c r="X2670">
        <v>0</v>
      </c>
      <c r="Y2670">
        <v>456358.55</v>
      </c>
      <c r="Z2670">
        <v>7.9</v>
      </c>
      <c r="AA2670">
        <v>4522159.57</v>
      </c>
      <c r="AB2670">
        <v>2978774.29</v>
      </c>
      <c r="AC2670">
        <v>0.92100000000000004</v>
      </c>
      <c r="AD2670">
        <v>0.65869999999999995</v>
      </c>
      <c r="AE2670">
        <v>5.2</v>
      </c>
      <c r="AH2670">
        <v>0</v>
      </c>
      <c r="AI2670">
        <v>0</v>
      </c>
      <c r="AJ2670">
        <v>0</v>
      </c>
      <c r="AK2670">
        <v>0</v>
      </c>
      <c r="AL2670">
        <v>0</v>
      </c>
    </row>
    <row r="2671" spans="1:38" hidden="1" x14ac:dyDescent="0.25">
      <c r="A2671">
        <v>9673</v>
      </c>
      <c r="B2671" t="s">
        <v>52</v>
      </c>
      <c r="C2671" t="s">
        <v>53</v>
      </c>
      <c r="D2671" t="s">
        <v>203</v>
      </c>
      <c r="E2671" t="s">
        <v>204</v>
      </c>
      <c r="F2671" t="s">
        <v>203</v>
      </c>
      <c r="H2671" t="s">
        <v>5764</v>
      </c>
      <c r="I2671" t="s">
        <v>43</v>
      </c>
      <c r="J2671" t="s">
        <v>5765</v>
      </c>
      <c r="K2671">
        <v>5635</v>
      </c>
      <c r="L2671">
        <v>5635</v>
      </c>
      <c r="M2671">
        <v>0</v>
      </c>
      <c r="N2671">
        <v>0</v>
      </c>
      <c r="O2671">
        <v>0</v>
      </c>
      <c r="P2671">
        <v>1887.749</v>
      </c>
      <c r="Q2671">
        <v>1921.7059999999999</v>
      </c>
      <c r="R2671">
        <v>20000</v>
      </c>
      <c r="S2671">
        <v>679140</v>
      </c>
      <c r="T2671">
        <v>0</v>
      </c>
      <c r="U2671">
        <v>0</v>
      </c>
      <c r="V2671">
        <v>679140</v>
      </c>
      <c r="W2671">
        <v>623796.94999999995</v>
      </c>
      <c r="X2671">
        <v>0</v>
      </c>
      <c r="Y2671">
        <v>623796.94999999995</v>
      </c>
      <c r="Z2671">
        <v>8.15</v>
      </c>
      <c r="AA2671">
        <v>6526765.3300000001</v>
      </c>
      <c r="AB2671">
        <v>5343776.5999999996</v>
      </c>
      <c r="AC2671">
        <v>0.91849999999999998</v>
      </c>
      <c r="AD2671">
        <v>0.81869999999999998</v>
      </c>
      <c r="AE2671">
        <v>6.67</v>
      </c>
      <c r="AH2671">
        <v>0</v>
      </c>
      <c r="AI2671">
        <v>0</v>
      </c>
      <c r="AJ2671">
        <v>0</v>
      </c>
      <c r="AK2671">
        <v>0</v>
      </c>
      <c r="AL2671">
        <v>0</v>
      </c>
    </row>
    <row r="2672" spans="1:38" hidden="1" x14ac:dyDescent="0.25">
      <c r="A2672">
        <v>9674</v>
      </c>
      <c r="B2672" t="s">
        <v>52</v>
      </c>
      <c r="C2672" t="s">
        <v>53</v>
      </c>
      <c r="D2672" t="s">
        <v>203</v>
      </c>
      <c r="E2672" t="s">
        <v>204</v>
      </c>
      <c r="F2672" t="s">
        <v>203</v>
      </c>
      <c r="H2672" t="s">
        <v>5766</v>
      </c>
      <c r="I2672" t="s">
        <v>43</v>
      </c>
      <c r="J2672" t="s">
        <v>5767</v>
      </c>
      <c r="K2672">
        <v>1738</v>
      </c>
      <c r="L2672">
        <v>1738</v>
      </c>
      <c r="M2672">
        <v>0</v>
      </c>
      <c r="N2672">
        <v>0</v>
      </c>
      <c r="O2672">
        <v>0</v>
      </c>
      <c r="P2672">
        <v>866.26</v>
      </c>
      <c r="Q2672">
        <v>882.17100000000005</v>
      </c>
      <c r="R2672">
        <v>10000</v>
      </c>
      <c r="S2672">
        <v>159110</v>
      </c>
      <c r="T2672">
        <v>0</v>
      </c>
      <c r="U2672">
        <v>0</v>
      </c>
      <c r="V2672">
        <v>159110</v>
      </c>
      <c r="W2672">
        <v>146597</v>
      </c>
      <c r="X2672">
        <v>0</v>
      </c>
      <c r="Y2672">
        <v>146597</v>
      </c>
      <c r="Z2672">
        <v>7.86</v>
      </c>
      <c r="AA2672">
        <v>1494509.82</v>
      </c>
      <c r="AB2672">
        <v>1194425.28</v>
      </c>
      <c r="AC2672">
        <v>0.9214</v>
      </c>
      <c r="AD2672">
        <v>0.79920000000000002</v>
      </c>
      <c r="AE2672">
        <v>6.28</v>
      </c>
      <c r="AH2672">
        <v>0</v>
      </c>
      <c r="AI2672">
        <v>0</v>
      </c>
      <c r="AJ2672">
        <v>0</v>
      </c>
      <c r="AK2672">
        <v>0</v>
      </c>
      <c r="AL2672">
        <v>0</v>
      </c>
    </row>
    <row r="2673" spans="1:38" hidden="1" x14ac:dyDescent="0.25">
      <c r="A2673">
        <v>9677</v>
      </c>
      <c r="B2673" t="s">
        <v>52</v>
      </c>
      <c r="C2673" t="s">
        <v>53</v>
      </c>
      <c r="D2673" t="s">
        <v>491</v>
      </c>
      <c r="E2673" t="s">
        <v>867</v>
      </c>
      <c r="F2673" t="s">
        <v>491</v>
      </c>
      <c r="H2673" t="s">
        <v>5768</v>
      </c>
      <c r="I2673" t="s">
        <v>43</v>
      </c>
      <c r="J2673" t="s">
        <v>5769</v>
      </c>
      <c r="K2673">
        <v>3637</v>
      </c>
      <c r="L2673">
        <v>3637</v>
      </c>
      <c r="M2673">
        <v>0</v>
      </c>
      <c r="N2673">
        <v>0</v>
      </c>
      <c r="O2673">
        <v>0</v>
      </c>
      <c r="P2673">
        <v>74.191000000000003</v>
      </c>
      <c r="Q2673">
        <v>91.278999999999996</v>
      </c>
      <c r="R2673">
        <v>20000</v>
      </c>
      <c r="S2673">
        <v>341760</v>
      </c>
      <c r="T2673">
        <v>0</v>
      </c>
      <c r="U2673">
        <v>15000</v>
      </c>
      <c r="V2673">
        <v>326760</v>
      </c>
      <c r="W2673">
        <v>295733.8</v>
      </c>
      <c r="X2673">
        <v>0</v>
      </c>
      <c r="Y2673">
        <v>295733.8</v>
      </c>
      <c r="Z2673">
        <v>9.5</v>
      </c>
      <c r="AA2673">
        <v>2952018.04</v>
      </c>
      <c r="AB2673">
        <v>1672016.86</v>
      </c>
      <c r="AC2673">
        <v>0.90500000000000003</v>
      </c>
      <c r="AD2673">
        <v>0.56640000000000001</v>
      </c>
      <c r="AE2673">
        <v>5.38</v>
      </c>
      <c r="AH2673">
        <v>0</v>
      </c>
      <c r="AI2673">
        <v>0</v>
      </c>
      <c r="AJ2673">
        <v>0</v>
      </c>
      <c r="AK2673">
        <v>0</v>
      </c>
      <c r="AL2673">
        <v>0</v>
      </c>
    </row>
    <row r="2674" spans="1:38" hidden="1" x14ac:dyDescent="0.25">
      <c r="A2674">
        <v>9678</v>
      </c>
      <c r="B2674" t="s">
        <v>52</v>
      </c>
      <c r="C2674" t="s">
        <v>53</v>
      </c>
      <c r="D2674" t="s">
        <v>59</v>
      </c>
      <c r="E2674" t="s">
        <v>778</v>
      </c>
      <c r="F2674" t="s">
        <v>59</v>
      </c>
      <c r="H2674" t="s">
        <v>5770</v>
      </c>
      <c r="I2674" t="s">
        <v>2321</v>
      </c>
      <c r="J2674" t="s">
        <v>5771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926.10900000000004</v>
      </c>
      <c r="Q2674">
        <v>926.16800000000001</v>
      </c>
      <c r="R2674">
        <v>20000</v>
      </c>
      <c r="S2674">
        <v>1180</v>
      </c>
      <c r="T2674">
        <v>0</v>
      </c>
      <c r="U2674">
        <v>0</v>
      </c>
      <c r="V2674">
        <v>1180</v>
      </c>
      <c r="W2674">
        <v>0</v>
      </c>
      <c r="X2674">
        <v>0</v>
      </c>
      <c r="Y2674">
        <v>0</v>
      </c>
      <c r="Z2674">
        <v>100</v>
      </c>
      <c r="AA2674">
        <v>0</v>
      </c>
      <c r="AB2674">
        <v>0</v>
      </c>
      <c r="AC2674">
        <v>0</v>
      </c>
      <c r="AD2674">
        <v>0</v>
      </c>
      <c r="AE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</row>
    <row r="2675" spans="1:38" hidden="1" x14ac:dyDescent="0.25">
      <c r="A2675">
        <v>9679</v>
      </c>
      <c r="B2675" t="s">
        <v>52</v>
      </c>
      <c r="C2675" t="s">
        <v>53</v>
      </c>
      <c r="D2675" t="s">
        <v>59</v>
      </c>
      <c r="E2675" t="s">
        <v>778</v>
      </c>
      <c r="F2675" t="s">
        <v>59</v>
      </c>
      <c r="H2675" t="s">
        <v>5772</v>
      </c>
      <c r="I2675" t="s">
        <v>57</v>
      </c>
      <c r="J2675" t="s">
        <v>5773</v>
      </c>
      <c r="K2675">
        <v>344</v>
      </c>
      <c r="L2675">
        <v>344</v>
      </c>
      <c r="M2675">
        <v>0</v>
      </c>
      <c r="N2675">
        <v>344</v>
      </c>
      <c r="O2675">
        <v>0</v>
      </c>
      <c r="P2675">
        <v>657.97199999999998</v>
      </c>
      <c r="Q2675">
        <v>672.68899999999996</v>
      </c>
      <c r="R2675">
        <v>40000</v>
      </c>
      <c r="S2675">
        <v>588680</v>
      </c>
      <c r="T2675">
        <v>0</v>
      </c>
      <c r="U2675">
        <v>0</v>
      </c>
      <c r="V2675">
        <v>588680</v>
      </c>
      <c r="W2675">
        <v>0</v>
      </c>
      <c r="X2675">
        <v>532756.424</v>
      </c>
      <c r="Y2675">
        <v>532756.424</v>
      </c>
      <c r="Z2675">
        <v>9.5</v>
      </c>
      <c r="AA2675">
        <v>3127280.72</v>
      </c>
      <c r="AB2675">
        <v>6254560.9079999998</v>
      </c>
      <c r="AC2675">
        <v>0.90500000000000003</v>
      </c>
      <c r="AD2675">
        <v>2</v>
      </c>
      <c r="AE2675">
        <v>19</v>
      </c>
      <c r="AH2675">
        <v>0</v>
      </c>
      <c r="AI2675">
        <v>0</v>
      </c>
      <c r="AJ2675">
        <v>0</v>
      </c>
      <c r="AK2675">
        <v>2835.5</v>
      </c>
      <c r="AL2675">
        <v>0</v>
      </c>
    </row>
    <row r="2676" spans="1:38" hidden="1" x14ac:dyDescent="0.25">
      <c r="A2676">
        <v>9680</v>
      </c>
      <c r="B2676" t="s">
        <v>52</v>
      </c>
      <c r="C2676" t="s">
        <v>53</v>
      </c>
      <c r="D2676" t="s">
        <v>59</v>
      </c>
      <c r="E2676" t="s">
        <v>778</v>
      </c>
      <c r="F2676" t="s">
        <v>59</v>
      </c>
      <c r="H2676" t="s">
        <v>5774</v>
      </c>
      <c r="I2676" t="s">
        <v>57</v>
      </c>
      <c r="J2676" t="s">
        <v>5775</v>
      </c>
      <c r="K2676">
        <v>131</v>
      </c>
      <c r="L2676">
        <v>131</v>
      </c>
      <c r="M2676">
        <v>0</v>
      </c>
      <c r="N2676">
        <v>131</v>
      </c>
      <c r="O2676">
        <v>0</v>
      </c>
      <c r="P2676">
        <v>268.48899999999998</v>
      </c>
      <c r="Q2676">
        <v>282.92700000000002</v>
      </c>
      <c r="R2676">
        <v>20000</v>
      </c>
      <c r="S2676">
        <v>288760</v>
      </c>
      <c r="T2676">
        <v>0</v>
      </c>
      <c r="U2676">
        <v>50000</v>
      </c>
      <c r="V2676">
        <v>238760</v>
      </c>
      <c r="W2676">
        <v>0</v>
      </c>
      <c r="X2676">
        <v>216077.55</v>
      </c>
      <c r="Y2676">
        <v>216077.55</v>
      </c>
      <c r="Z2676">
        <v>9.5</v>
      </c>
      <c r="AA2676">
        <v>1268375.44</v>
      </c>
      <c r="AB2676">
        <v>2536750.6150000002</v>
      </c>
      <c r="AC2676">
        <v>0.90500000000000003</v>
      </c>
      <c r="AD2676">
        <v>2</v>
      </c>
      <c r="AE2676">
        <v>19</v>
      </c>
      <c r="AH2676">
        <v>0</v>
      </c>
      <c r="AI2676">
        <v>0</v>
      </c>
      <c r="AJ2676">
        <v>0</v>
      </c>
      <c r="AK2676">
        <v>1087.5</v>
      </c>
      <c r="AL2676">
        <v>0</v>
      </c>
    </row>
    <row r="2677" spans="1:38" hidden="1" x14ac:dyDescent="0.25">
      <c r="A2677">
        <v>9681</v>
      </c>
      <c r="B2677" t="s">
        <v>52</v>
      </c>
      <c r="C2677" t="s">
        <v>53</v>
      </c>
      <c r="D2677" t="s">
        <v>59</v>
      </c>
      <c r="E2677" t="s">
        <v>60</v>
      </c>
      <c r="F2677" t="s">
        <v>59</v>
      </c>
      <c r="H2677" t="s">
        <v>5776</v>
      </c>
      <c r="I2677" t="s">
        <v>2321</v>
      </c>
      <c r="J2677" t="s">
        <v>5777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6342.35</v>
      </c>
      <c r="Q2677">
        <v>6342.4340000000002</v>
      </c>
      <c r="R2677">
        <v>20000</v>
      </c>
      <c r="S2677">
        <v>1680</v>
      </c>
      <c r="T2677">
        <v>0</v>
      </c>
      <c r="U2677">
        <v>0</v>
      </c>
      <c r="V2677">
        <v>1680</v>
      </c>
      <c r="W2677">
        <v>0</v>
      </c>
      <c r="X2677">
        <v>0</v>
      </c>
      <c r="Y2677">
        <v>0</v>
      </c>
      <c r="Z2677">
        <v>100</v>
      </c>
      <c r="AA2677">
        <v>0</v>
      </c>
      <c r="AB2677">
        <v>0</v>
      </c>
      <c r="AC2677">
        <v>0</v>
      </c>
      <c r="AD2677">
        <v>0</v>
      </c>
      <c r="AE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</row>
    <row r="2678" spans="1:38" hidden="1" x14ac:dyDescent="0.25">
      <c r="A2678">
        <v>9684</v>
      </c>
      <c r="B2678" t="s">
        <v>52</v>
      </c>
      <c r="C2678" t="s">
        <v>53</v>
      </c>
      <c r="D2678" t="s">
        <v>59</v>
      </c>
      <c r="E2678" t="s">
        <v>735</v>
      </c>
      <c r="F2678" t="s">
        <v>59</v>
      </c>
      <c r="H2678" t="s">
        <v>5778</v>
      </c>
      <c r="I2678" t="s">
        <v>57</v>
      </c>
      <c r="J2678" t="s">
        <v>5779</v>
      </c>
      <c r="K2678">
        <v>277</v>
      </c>
      <c r="L2678">
        <v>277</v>
      </c>
      <c r="M2678">
        <v>0</v>
      </c>
      <c r="N2678">
        <v>277</v>
      </c>
      <c r="O2678">
        <v>0</v>
      </c>
      <c r="P2678">
        <v>0</v>
      </c>
      <c r="Q2678">
        <v>24.483000000000001</v>
      </c>
      <c r="R2678">
        <v>20000</v>
      </c>
      <c r="S2678">
        <v>489660</v>
      </c>
      <c r="T2678">
        <v>0</v>
      </c>
      <c r="U2678">
        <v>0</v>
      </c>
      <c r="V2678">
        <v>489660</v>
      </c>
      <c r="W2678">
        <v>0</v>
      </c>
      <c r="X2678">
        <v>443141.576</v>
      </c>
      <c r="Y2678">
        <v>443141.576</v>
      </c>
      <c r="Z2678">
        <v>9.5</v>
      </c>
      <c r="AA2678">
        <v>2601240.31</v>
      </c>
      <c r="AB2678">
        <v>5202481.3059999999</v>
      </c>
      <c r="AC2678">
        <v>0.90500000000000003</v>
      </c>
      <c r="AD2678">
        <v>2</v>
      </c>
      <c r="AE2678">
        <v>19</v>
      </c>
      <c r="AH2678">
        <v>0</v>
      </c>
      <c r="AI2678">
        <v>0</v>
      </c>
      <c r="AJ2678">
        <v>0</v>
      </c>
      <c r="AK2678">
        <v>2321</v>
      </c>
      <c r="AL2678">
        <v>0</v>
      </c>
    </row>
    <row r="2679" spans="1:38" hidden="1" x14ac:dyDescent="0.25">
      <c r="A2679">
        <v>9685</v>
      </c>
      <c r="B2679" t="s">
        <v>52</v>
      </c>
      <c r="C2679" t="s">
        <v>53</v>
      </c>
      <c r="D2679" t="s">
        <v>59</v>
      </c>
      <c r="E2679" t="s">
        <v>735</v>
      </c>
      <c r="F2679" t="s">
        <v>59</v>
      </c>
      <c r="H2679" t="s">
        <v>5780</v>
      </c>
      <c r="I2679" t="s">
        <v>57</v>
      </c>
      <c r="J2679" t="s">
        <v>5781</v>
      </c>
      <c r="K2679">
        <v>387</v>
      </c>
      <c r="L2679">
        <v>387</v>
      </c>
      <c r="M2679">
        <v>0</v>
      </c>
      <c r="N2679">
        <v>386</v>
      </c>
      <c r="O2679">
        <v>0</v>
      </c>
      <c r="P2679">
        <v>3205.1</v>
      </c>
      <c r="Q2679">
        <v>3435.02</v>
      </c>
      <c r="R2679">
        <v>2000</v>
      </c>
      <c r="S2679">
        <v>459840</v>
      </c>
      <c r="T2679">
        <v>200000</v>
      </c>
      <c r="U2679">
        <v>0</v>
      </c>
      <c r="V2679">
        <v>659840</v>
      </c>
      <c r="W2679">
        <v>29</v>
      </c>
      <c r="X2679">
        <v>597125.21600000001</v>
      </c>
      <c r="Y2679">
        <v>597154.21600000001</v>
      </c>
      <c r="Z2679">
        <v>9.5</v>
      </c>
      <c r="AA2679">
        <v>3505437.59</v>
      </c>
      <c r="AB2679">
        <v>7010562.6950000003</v>
      </c>
      <c r="AC2679">
        <v>0.90500000000000003</v>
      </c>
      <c r="AD2679">
        <v>1.9999</v>
      </c>
      <c r="AE2679">
        <v>19</v>
      </c>
      <c r="AH2679">
        <v>0</v>
      </c>
      <c r="AI2679">
        <v>0</v>
      </c>
      <c r="AJ2679">
        <v>0</v>
      </c>
      <c r="AK2679">
        <v>3274</v>
      </c>
      <c r="AL2679">
        <v>0</v>
      </c>
    </row>
    <row r="2680" spans="1:38" hidden="1" x14ac:dyDescent="0.25">
      <c r="A2680">
        <v>9686</v>
      </c>
      <c r="B2680" t="s">
        <v>52</v>
      </c>
      <c r="C2680" t="s">
        <v>53</v>
      </c>
      <c r="D2680" t="s">
        <v>59</v>
      </c>
      <c r="E2680" t="s">
        <v>830</v>
      </c>
      <c r="F2680" t="s">
        <v>59</v>
      </c>
      <c r="H2680" t="s">
        <v>5782</v>
      </c>
      <c r="I2680" t="s">
        <v>57</v>
      </c>
      <c r="J2680" t="s">
        <v>5783</v>
      </c>
      <c r="K2680">
        <v>438</v>
      </c>
      <c r="L2680">
        <v>438</v>
      </c>
      <c r="M2680">
        <v>0</v>
      </c>
      <c r="N2680">
        <v>433</v>
      </c>
      <c r="O2680">
        <v>0</v>
      </c>
      <c r="P2680">
        <v>866.83900000000006</v>
      </c>
      <c r="Q2680">
        <v>892.72</v>
      </c>
      <c r="R2680">
        <v>20000</v>
      </c>
      <c r="S2680">
        <v>517620</v>
      </c>
      <c r="T2680">
        <v>0</v>
      </c>
      <c r="U2680">
        <v>0</v>
      </c>
      <c r="V2680">
        <v>517620</v>
      </c>
      <c r="W2680">
        <v>9122</v>
      </c>
      <c r="X2680">
        <v>459326.14</v>
      </c>
      <c r="Y2680">
        <v>468448.14</v>
      </c>
      <c r="Z2680">
        <v>9.5</v>
      </c>
      <c r="AA2680">
        <v>2770528.57</v>
      </c>
      <c r="AB2680">
        <v>5447185.0990000004</v>
      </c>
      <c r="AC2680">
        <v>0.90500000000000003</v>
      </c>
      <c r="AD2680">
        <v>1.9661</v>
      </c>
      <c r="AE2680">
        <v>18.68</v>
      </c>
      <c r="AH2680">
        <v>0</v>
      </c>
      <c r="AI2680">
        <v>0</v>
      </c>
      <c r="AJ2680">
        <v>0</v>
      </c>
      <c r="AK2680">
        <v>4322.5</v>
      </c>
      <c r="AL2680">
        <v>0</v>
      </c>
    </row>
    <row r="2681" spans="1:38" hidden="1" x14ac:dyDescent="0.25">
      <c r="A2681">
        <v>9687</v>
      </c>
      <c r="B2681" t="s">
        <v>52</v>
      </c>
      <c r="C2681" t="s">
        <v>53</v>
      </c>
      <c r="D2681" t="s">
        <v>59</v>
      </c>
      <c r="E2681" t="s">
        <v>2294</v>
      </c>
      <c r="F2681" t="s">
        <v>59</v>
      </c>
      <c r="H2681" t="s">
        <v>5784</v>
      </c>
      <c r="I2681" t="s">
        <v>436</v>
      </c>
      <c r="J2681" t="s">
        <v>5785</v>
      </c>
      <c r="K2681">
        <v>165</v>
      </c>
      <c r="L2681">
        <v>165</v>
      </c>
      <c r="M2681">
        <v>0</v>
      </c>
      <c r="N2681">
        <v>164</v>
      </c>
      <c r="O2681">
        <v>0</v>
      </c>
      <c r="P2681">
        <v>0</v>
      </c>
      <c r="Q2681">
        <v>0</v>
      </c>
      <c r="R2681">
        <v>2000</v>
      </c>
      <c r="S2681">
        <v>2000</v>
      </c>
      <c r="T2681">
        <v>260000</v>
      </c>
      <c r="U2681">
        <v>0</v>
      </c>
      <c r="V2681">
        <v>122000</v>
      </c>
      <c r="W2681">
        <v>20</v>
      </c>
      <c r="X2681">
        <v>251320.03200000001</v>
      </c>
      <c r="Y2681">
        <v>251340.03200000001</v>
      </c>
      <c r="Z2681">
        <v>-106.02</v>
      </c>
      <c r="AA2681">
        <v>1475505.76</v>
      </c>
      <c r="AB2681">
        <v>2950750.3220000002</v>
      </c>
      <c r="AC2681">
        <v>2.0602</v>
      </c>
      <c r="AD2681">
        <v>1.9998</v>
      </c>
      <c r="AE2681">
        <v>-212.02</v>
      </c>
      <c r="AH2681">
        <v>0</v>
      </c>
      <c r="AI2681">
        <v>0</v>
      </c>
      <c r="AJ2681">
        <v>0</v>
      </c>
      <c r="AK2681">
        <v>1392</v>
      </c>
      <c r="AL2681">
        <v>0</v>
      </c>
    </row>
    <row r="2682" spans="1:38" hidden="1" x14ac:dyDescent="0.25">
      <c r="A2682">
        <v>9688</v>
      </c>
      <c r="B2682" t="s">
        <v>52</v>
      </c>
      <c r="C2682" t="s">
        <v>53</v>
      </c>
      <c r="D2682" t="s">
        <v>59</v>
      </c>
      <c r="E2682" t="s">
        <v>2294</v>
      </c>
      <c r="F2682" t="s">
        <v>59</v>
      </c>
      <c r="H2682" t="s">
        <v>5786</v>
      </c>
      <c r="I2682" t="s">
        <v>43</v>
      </c>
      <c r="J2682" t="s">
        <v>5787</v>
      </c>
      <c r="K2682">
        <v>2265</v>
      </c>
      <c r="L2682">
        <v>2265</v>
      </c>
      <c r="M2682">
        <v>0</v>
      </c>
      <c r="N2682">
        <v>0</v>
      </c>
      <c r="O2682">
        <v>0</v>
      </c>
      <c r="P2682">
        <v>736.09</v>
      </c>
      <c r="Q2682">
        <v>747.76599999999996</v>
      </c>
      <c r="R2682">
        <v>20000</v>
      </c>
      <c r="S2682">
        <v>233520</v>
      </c>
      <c r="T2682">
        <v>25000</v>
      </c>
      <c r="U2682">
        <v>0</v>
      </c>
      <c r="V2682">
        <v>258520</v>
      </c>
      <c r="W2682">
        <v>234059</v>
      </c>
      <c r="X2682">
        <v>0</v>
      </c>
      <c r="Y2682">
        <v>234059</v>
      </c>
      <c r="Z2682">
        <v>9.4600000000000009</v>
      </c>
      <c r="AA2682">
        <v>2244925.59</v>
      </c>
      <c r="AB2682">
        <v>1587368.15</v>
      </c>
      <c r="AC2682">
        <v>0.90539999999999998</v>
      </c>
      <c r="AD2682">
        <v>0.70709999999999995</v>
      </c>
      <c r="AE2682">
        <v>6.69</v>
      </c>
      <c r="AH2682">
        <v>0</v>
      </c>
      <c r="AI2682">
        <v>0</v>
      </c>
      <c r="AJ2682">
        <v>0</v>
      </c>
      <c r="AK2682">
        <v>0</v>
      </c>
      <c r="AL2682">
        <v>0</v>
      </c>
    </row>
    <row r="2683" spans="1:38" hidden="1" x14ac:dyDescent="0.25">
      <c r="A2683">
        <v>9690</v>
      </c>
      <c r="B2683" t="s">
        <v>52</v>
      </c>
      <c r="C2683" t="s">
        <v>53</v>
      </c>
      <c r="D2683" t="s">
        <v>59</v>
      </c>
      <c r="E2683" t="s">
        <v>940</v>
      </c>
      <c r="F2683" t="s">
        <v>59</v>
      </c>
      <c r="H2683" t="s">
        <v>5788</v>
      </c>
      <c r="I2683" t="s">
        <v>436</v>
      </c>
      <c r="J2683" t="s">
        <v>5789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</row>
    <row r="2684" spans="1:38" hidden="1" x14ac:dyDescent="0.25">
      <c r="A2684">
        <v>9691</v>
      </c>
      <c r="B2684" t="s">
        <v>52</v>
      </c>
      <c r="C2684" t="s">
        <v>53</v>
      </c>
      <c r="D2684" t="s">
        <v>59</v>
      </c>
      <c r="E2684" t="s">
        <v>940</v>
      </c>
      <c r="F2684" t="s">
        <v>59</v>
      </c>
      <c r="H2684" t="s">
        <v>5790</v>
      </c>
      <c r="I2684" t="s">
        <v>57</v>
      </c>
      <c r="J2684" t="s">
        <v>5791</v>
      </c>
      <c r="K2684">
        <v>332</v>
      </c>
      <c r="L2684">
        <v>332</v>
      </c>
      <c r="M2684">
        <v>0</v>
      </c>
      <c r="N2684">
        <v>332</v>
      </c>
      <c r="O2684">
        <v>0</v>
      </c>
      <c r="P2684">
        <v>620.45000000000005</v>
      </c>
      <c r="Q2684">
        <v>823</v>
      </c>
      <c r="R2684">
        <v>2000</v>
      </c>
      <c r="S2684">
        <v>405100</v>
      </c>
      <c r="T2684">
        <v>50000</v>
      </c>
      <c r="U2684">
        <v>0</v>
      </c>
      <c r="V2684">
        <v>455100</v>
      </c>
      <c r="W2684">
        <v>0</v>
      </c>
      <c r="X2684">
        <v>411864.96</v>
      </c>
      <c r="Y2684">
        <v>411864.96</v>
      </c>
      <c r="Z2684">
        <v>9.5</v>
      </c>
      <c r="AA2684">
        <v>2417647.9900000002</v>
      </c>
      <c r="AB2684">
        <v>4835295.3279999997</v>
      </c>
      <c r="AC2684">
        <v>0.90500000000000003</v>
      </c>
      <c r="AD2684">
        <v>2</v>
      </c>
      <c r="AE2684">
        <v>19</v>
      </c>
      <c r="AH2684">
        <v>0</v>
      </c>
      <c r="AI2684">
        <v>0</v>
      </c>
      <c r="AJ2684">
        <v>0</v>
      </c>
      <c r="AK2684">
        <v>2262</v>
      </c>
      <c r="AL2684">
        <v>0</v>
      </c>
    </row>
    <row r="2685" spans="1:38" hidden="1" x14ac:dyDescent="0.25">
      <c r="A2685">
        <v>9694</v>
      </c>
      <c r="B2685" t="s">
        <v>52</v>
      </c>
      <c r="C2685" t="s">
        <v>129</v>
      </c>
      <c r="D2685" t="s">
        <v>284</v>
      </c>
      <c r="E2685" t="s">
        <v>690</v>
      </c>
      <c r="F2685" t="s">
        <v>284</v>
      </c>
      <c r="H2685" t="s">
        <v>5792</v>
      </c>
      <c r="I2685" t="s">
        <v>2321</v>
      </c>
      <c r="J2685" t="s">
        <v>5793</v>
      </c>
      <c r="K2685">
        <v>7</v>
      </c>
      <c r="L2685">
        <v>7</v>
      </c>
      <c r="M2685">
        <v>0</v>
      </c>
      <c r="N2685">
        <v>0</v>
      </c>
      <c r="O2685">
        <v>0</v>
      </c>
      <c r="P2685">
        <v>199.875</v>
      </c>
      <c r="Q2685">
        <v>208.22</v>
      </c>
      <c r="R2685">
        <v>20000</v>
      </c>
      <c r="S2685">
        <v>166900</v>
      </c>
      <c r="T2685">
        <v>0</v>
      </c>
      <c r="U2685">
        <v>296440</v>
      </c>
      <c r="V2685">
        <v>48870</v>
      </c>
      <c r="W2685">
        <v>45313</v>
      </c>
      <c r="X2685">
        <v>0</v>
      </c>
      <c r="Y2685">
        <v>45313</v>
      </c>
      <c r="Z2685">
        <v>7.28</v>
      </c>
      <c r="AA2685">
        <v>490158</v>
      </c>
      <c r="AB2685">
        <v>509895</v>
      </c>
      <c r="AC2685">
        <v>0.92720000000000002</v>
      </c>
      <c r="AD2685">
        <v>1.0403</v>
      </c>
      <c r="AE2685">
        <v>7.57</v>
      </c>
      <c r="AH2685">
        <v>178410</v>
      </c>
      <c r="AI2685">
        <v>0</v>
      </c>
      <c r="AJ2685">
        <v>0</v>
      </c>
      <c r="AK2685">
        <v>0</v>
      </c>
      <c r="AL2685">
        <v>0</v>
      </c>
    </row>
    <row r="2686" spans="1:38" hidden="1" x14ac:dyDescent="0.25">
      <c r="A2686">
        <v>9695</v>
      </c>
      <c r="B2686" t="s">
        <v>52</v>
      </c>
      <c r="C2686" t="s">
        <v>129</v>
      </c>
      <c r="D2686" t="s">
        <v>284</v>
      </c>
      <c r="E2686" t="s">
        <v>690</v>
      </c>
      <c r="F2686" t="s">
        <v>284</v>
      </c>
      <c r="H2686" t="s">
        <v>5794</v>
      </c>
      <c r="I2686" t="s">
        <v>50</v>
      </c>
      <c r="J2686" t="s">
        <v>5795</v>
      </c>
      <c r="K2686">
        <v>442</v>
      </c>
      <c r="L2686">
        <v>442</v>
      </c>
      <c r="M2686">
        <v>0</v>
      </c>
      <c r="N2686">
        <v>273</v>
      </c>
      <c r="O2686">
        <v>0</v>
      </c>
      <c r="P2686">
        <v>965.27300000000002</v>
      </c>
      <c r="Q2686">
        <v>992.21900000000005</v>
      </c>
      <c r="R2686">
        <v>40000</v>
      </c>
      <c r="S2686">
        <v>1077840</v>
      </c>
      <c r="T2686">
        <v>0</v>
      </c>
      <c r="U2686">
        <v>550000</v>
      </c>
      <c r="V2686">
        <v>527840</v>
      </c>
      <c r="W2686">
        <v>170586.5</v>
      </c>
      <c r="X2686">
        <v>306338.76</v>
      </c>
      <c r="Y2686">
        <v>476925.26</v>
      </c>
      <c r="Z2686">
        <v>9.65</v>
      </c>
      <c r="AA2686">
        <v>3121024.77</v>
      </c>
      <c r="AB2686">
        <v>3690317.182</v>
      </c>
      <c r="AC2686">
        <v>0.90349999999999997</v>
      </c>
      <c r="AD2686">
        <v>1.1823999999999999</v>
      </c>
      <c r="AE2686">
        <v>11.41</v>
      </c>
      <c r="AH2686">
        <v>0</v>
      </c>
      <c r="AI2686">
        <v>0</v>
      </c>
      <c r="AJ2686">
        <v>0</v>
      </c>
      <c r="AK2686">
        <v>2730</v>
      </c>
      <c r="AL2686">
        <v>0</v>
      </c>
    </row>
    <row r="2687" spans="1:38" hidden="1" x14ac:dyDescent="0.25">
      <c r="A2687">
        <v>9696</v>
      </c>
      <c r="B2687" t="s">
        <v>52</v>
      </c>
      <c r="C2687" t="s">
        <v>129</v>
      </c>
      <c r="D2687" t="s">
        <v>284</v>
      </c>
      <c r="E2687" t="s">
        <v>945</v>
      </c>
      <c r="F2687" t="s">
        <v>284</v>
      </c>
      <c r="H2687" t="s">
        <v>5796</v>
      </c>
      <c r="I2687" t="s">
        <v>43</v>
      </c>
      <c r="J2687" t="s">
        <v>5797</v>
      </c>
      <c r="K2687">
        <v>1522</v>
      </c>
      <c r="L2687">
        <v>1522</v>
      </c>
      <c r="M2687">
        <v>0</v>
      </c>
      <c r="N2687">
        <v>0</v>
      </c>
      <c r="O2687">
        <v>0</v>
      </c>
      <c r="P2687">
        <v>631.08299999999997</v>
      </c>
      <c r="Q2687">
        <v>631.08299999999997</v>
      </c>
      <c r="R2687">
        <v>20000</v>
      </c>
      <c r="S2687">
        <v>0</v>
      </c>
      <c r="T2687">
        <v>205000</v>
      </c>
      <c r="U2687">
        <v>0</v>
      </c>
      <c r="V2687">
        <v>205000</v>
      </c>
      <c r="W2687">
        <v>184740</v>
      </c>
      <c r="X2687">
        <v>0</v>
      </c>
      <c r="Y2687">
        <v>184740</v>
      </c>
      <c r="Z2687">
        <v>9.8800000000000008</v>
      </c>
      <c r="AA2687">
        <v>1691383.78</v>
      </c>
      <c r="AB2687">
        <v>1092866.78</v>
      </c>
      <c r="AC2687">
        <v>0.9012</v>
      </c>
      <c r="AD2687">
        <v>0.64610000000000001</v>
      </c>
      <c r="AE2687">
        <v>6.38</v>
      </c>
      <c r="AH2687">
        <v>0</v>
      </c>
      <c r="AI2687">
        <v>0</v>
      </c>
      <c r="AJ2687">
        <v>0</v>
      </c>
      <c r="AK2687">
        <v>0</v>
      </c>
      <c r="AL2687">
        <v>0</v>
      </c>
    </row>
    <row r="2688" spans="1:38" hidden="1" x14ac:dyDescent="0.25">
      <c r="A2688">
        <v>9697</v>
      </c>
      <c r="B2688" t="s">
        <v>52</v>
      </c>
      <c r="C2688" t="s">
        <v>129</v>
      </c>
      <c r="D2688" t="s">
        <v>242</v>
      </c>
      <c r="E2688" t="s">
        <v>1981</v>
      </c>
      <c r="F2688" t="s">
        <v>242</v>
      </c>
      <c r="H2688" t="s">
        <v>5798</v>
      </c>
      <c r="I2688" t="s">
        <v>57</v>
      </c>
      <c r="J2688" t="s">
        <v>5799</v>
      </c>
      <c r="K2688">
        <v>318</v>
      </c>
      <c r="L2688">
        <v>318</v>
      </c>
      <c r="M2688">
        <v>0</v>
      </c>
      <c r="N2688">
        <v>317</v>
      </c>
      <c r="O2688">
        <v>0</v>
      </c>
      <c r="P2688">
        <v>835.404</v>
      </c>
      <c r="Q2688">
        <v>855.11900000000003</v>
      </c>
      <c r="R2688">
        <v>20000</v>
      </c>
      <c r="S2688">
        <v>394300</v>
      </c>
      <c r="T2688">
        <v>10000</v>
      </c>
      <c r="U2688">
        <v>0</v>
      </c>
      <c r="V2688">
        <v>404300</v>
      </c>
      <c r="W2688">
        <v>0</v>
      </c>
      <c r="X2688">
        <v>356479.05</v>
      </c>
      <c r="Y2688">
        <v>356479.05</v>
      </c>
      <c r="Z2688">
        <v>11.83</v>
      </c>
      <c r="AA2688">
        <v>2092531.76</v>
      </c>
      <c r="AB2688">
        <v>4185063.7609999999</v>
      </c>
      <c r="AC2688">
        <v>0.88170000000000004</v>
      </c>
      <c r="AD2688">
        <v>2</v>
      </c>
      <c r="AE2688">
        <v>23.66</v>
      </c>
      <c r="AH2688">
        <v>0</v>
      </c>
      <c r="AI2688">
        <v>0</v>
      </c>
      <c r="AJ2688">
        <v>0</v>
      </c>
      <c r="AK2688">
        <v>2252.5</v>
      </c>
      <c r="AL2688">
        <v>0</v>
      </c>
    </row>
    <row r="2689" spans="1:38" hidden="1" x14ac:dyDescent="0.25">
      <c r="A2689">
        <v>9698</v>
      </c>
      <c r="B2689" t="s">
        <v>52</v>
      </c>
      <c r="C2689" t="s">
        <v>129</v>
      </c>
      <c r="D2689" t="s">
        <v>130</v>
      </c>
      <c r="E2689" t="s">
        <v>930</v>
      </c>
      <c r="F2689" t="s">
        <v>130</v>
      </c>
      <c r="H2689" t="s">
        <v>5800</v>
      </c>
      <c r="I2689" t="s">
        <v>57</v>
      </c>
      <c r="J2689" t="s">
        <v>5801</v>
      </c>
      <c r="K2689">
        <v>383</v>
      </c>
      <c r="L2689">
        <v>383</v>
      </c>
      <c r="M2689">
        <v>0</v>
      </c>
      <c r="N2689">
        <v>377</v>
      </c>
      <c r="O2689">
        <v>0</v>
      </c>
      <c r="P2689">
        <v>1152.5060000000001</v>
      </c>
      <c r="Q2689">
        <v>1179.182</v>
      </c>
      <c r="R2689">
        <v>20000</v>
      </c>
      <c r="S2689">
        <v>533520</v>
      </c>
      <c r="T2689">
        <v>0</v>
      </c>
      <c r="U2689">
        <v>0</v>
      </c>
      <c r="V2689">
        <v>533520</v>
      </c>
      <c r="W2689">
        <v>0</v>
      </c>
      <c r="X2689">
        <v>482835.29300000001</v>
      </c>
      <c r="Y2689">
        <v>482835.29300000001</v>
      </c>
      <c r="Z2689">
        <v>9.5</v>
      </c>
      <c r="AA2689">
        <v>2834242.48</v>
      </c>
      <c r="AB2689">
        <v>5668485.6770000001</v>
      </c>
      <c r="AC2689">
        <v>0.90500000000000003</v>
      </c>
      <c r="AD2689">
        <v>2</v>
      </c>
      <c r="AE2689">
        <v>19</v>
      </c>
      <c r="AH2689">
        <v>0</v>
      </c>
      <c r="AI2689">
        <v>0</v>
      </c>
      <c r="AJ2689">
        <v>0</v>
      </c>
      <c r="AK2689">
        <v>3052.5</v>
      </c>
      <c r="AL2689">
        <v>0</v>
      </c>
    </row>
    <row r="2690" spans="1:38" hidden="1" x14ac:dyDescent="0.25">
      <c r="A2690">
        <v>9707</v>
      </c>
      <c r="B2690" t="s">
        <v>52</v>
      </c>
      <c r="C2690" t="s">
        <v>129</v>
      </c>
      <c r="D2690" t="s">
        <v>252</v>
      </c>
      <c r="E2690" t="s">
        <v>253</v>
      </c>
      <c r="F2690" t="s">
        <v>252</v>
      </c>
      <c r="H2690" t="s">
        <v>5802</v>
      </c>
      <c r="I2690" t="s">
        <v>43</v>
      </c>
      <c r="J2690" t="s">
        <v>5803</v>
      </c>
      <c r="K2690">
        <v>2356</v>
      </c>
      <c r="L2690">
        <v>2356</v>
      </c>
      <c r="M2690">
        <v>0</v>
      </c>
      <c r="N2690">
        <v>0</v>
      </c>
      <c r="O2690">
        <v>0</v>
      </c>
      <c r="P2690">
        <v>768.62400000000002</v>
      </c>
      <c r="Q2690">
        <v>784.65200000000004</v>
      </c>
      <c r="R2690">
        <v>20000</v>
      </c>
      <c r="S2690">
        <v>320560</v>
      </c>
      <c r="T2690">
        <v>0</v>
      </c>
      <c r="U2690">
        <v>0</v>
      </c>
      <c r="V2690">
        <v>375360</v>
      </c>
      <c r="W2690">
        <v>329293</v>
      </c>
      <c r="X2690">
        <v>0</v>
      </c>
      <c r="Y2690">
        <v>329293</v>
      </c>
      <c r="Z2690">
        <v>12.27</v>
      </c>
      <c r="AA2690">
        <v>2780359.84</v>
      </c>
      <c r="AB2690">
        <v>1371652.69</v>
      </c>
      <c r="AC2690">
        <v>0.87729999999999997</v>
      </c>
      <c r="AD2690">
        <v>0.49330000000000002</v>
      </c>
      <c r="AE2690">
        <v>6.05</v>
      </c>
      <c r="AH2690">
        <v>54800</v>
      </c>
      <c r="AI2690">
        <v>0</v>
      </c>
      <c r="AJ2690">
        <v>0</v>
      </c>
      <c r="AK2690">
        <v>0</v>
      </c>
      <c r="AL2690">
        <v>0</v>
      </c>
    </row>
    <row r="2691" spans="1:38" hidden="1" x14ac:dyDescent="0.25">
      <c r="A2691">
        <v>9709</v>
      </c>
      <c r="B2691" t="s">
        <v>39</v>
      </c>
      <c r="C2691" t="s">
        <v>39</v>
      </c>
      <c r="D2691" t="s">
        <v>5415</v>
      </c>
      <c r="E2691" t="s">
        <v>5419</v>
      </c>
      <c r="F2691" t="s">
        <v>5415</v>
      </c>
      <c r="H2691" t="s">
        <v>9689</v>
      </c>
      <c r="I2691" t="s">
        <v>50</v>
      </c>
      <c r="J2691" t="s">
        <v>9690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</row>
    <row r="2692" spans="1:38" hidden="1" x14ac:dyDescent="0.25">
      <c r="A2692">
        <v>9710</v>
      </c>
      <c r="B2692" t="s">
        <v>39</v>
      </c>
      <c r="C2692" t="s">
        <v>39</v>
      </c>
      <c r="D2692" t="s">
        <v>5415</v>
      </c>
      <c r="E2692" t="s">
        <v>5419</v>
      </c>
      <c r="F2692" t="s">
        <v>5415</v>
      </c>
      <c r="H2692" t="s">
        <v>9691</v>
      </c>
      <c r="I2692" t="s">
        <v>50</v>
      </c>
      <c r="J2692" t="s">
        <v>9692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20000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</row>
    <row r="2693" spans="1:38" hidden="1" x14ac:dyDescent="0.25">
      <c r="A2693">
        <v>9711</v>
      </c>
      <c r="B2693" t="s">
        <v>39</v>
      </c>
      <c r="C2693" t="s">
        <v>39</v>
      </c>
      <c r="D2693" t="s">
        <v>5415</v>
      </c>
      <c r="E2693" t="s">
        <v>5419</v>
      </c>
      <c r="F2693" t="s">
        <v>5415</v>
      </c>
      <c r="H2693" t="s">
        <v>9693</v>
      </c>
      <c r="I2693" t="s">
        <v>50</v>
      </c>
      <c r="J2693" t="s">
        <v>9694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1000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</row>
    <row r="2694" spans="1:38" hidden="1" x14ac:dyDescent="0.25">
      <c r="A2694">
        <v>9712</v>
      </c>
      <c r="B2694" t="s">
        <v>39</v>
      </c>
      <c r="C2694" t="s">
        <v>39</v>
      </c>
      <c r="D2694" t="s">
        <v>5415</v>
      </c>
      <c r="E2694" t="s">
        <v>5419</v>
      </c>
      <c r="F2694" t="s">
        <v>5415</v>
      </c>
      <c r="H2694" t="s">
        <v>9695</v>
      </c>
      <c r="I2694" t="s">
        <v>50</v>
      </c>
      <c r="J2694" t="s">
        <v>9696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1000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</row>
    <row r="2695" spans="1:38" hidden="1" x14ac:dyDescent="0.25">
      <c r="A2695">
        <v>9713</v>
      </c>
      <c r="B2695" t="s">
        <v>39</v>
      </c>
      <c r="C2695" t="s">
        <v>39</v>
      </c>
      <c r="D2695" t="s">
        <v>5415</v>
      </c>
      <c r="E2695" t="s">
        <v>5419</v>
      </c>
      <c r="F2695" t="s">
        <v>5415</v>
      </c>
      <c r="H2695" t="s">
        <v>9697</v>
      </c>
      <c r="I2695" t="s">
        <v>50</v>
      </c>
      <c r="J2695" t="s">
        <v>9698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20000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</row>
    <row r="2696" spans="1:38" hidden="1" x14ac:dyDescent="0.25">
      <c r="A2696">
        <v>9714</v>
      </c>
      <c r="B2696" t="s">
        <v>39</v>
      </c>
      <c r="C2696" t="s">
        <v>39</v>
      </c>
      <c r="D2696" t="s">
        <v>5415</v>
      </c>
      <c r="E2696" t="s">
        <v>5419</v>
      </c>
      <c r="F2696" t="s">
        <v>5415</v>
      </c>
      <c r="H2696" t="s">
        <v>9699</v>
      </c>
      <c r="I2696" t="s">
        <v>50</v>
      </c>
      <c r="J2696" t="s">
        <v>9700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20000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</row>
    <row r="2697" spans="1:38" hidden="1" x14ac:dyDescent="0.25">
      <c r="A2697">
        <v>9715</v>
      </c>
      <c r="B2697" t="s">
        <v>39</v>
      </c>
      <c r="C2697" t="s">
        <v>39</v>
      </c>
      <c r="D2697" t="s">
        <v>5415</v>
      </c>
      <c r="E2697" t="s">
        <v>5419</v>
      </c>
      <c r="F2697" t="s">
        <v>5415</v>
      </c>
      <c r="H2697" t="s">
        <v>9701</v>
      </c>
      <c r="I2697" t="s">
        <v>79</v>
      </c>
      <c r="J2697" t="s">
        <v>9702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20000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</row>
    <row r="2698" spans="1:38" hidden="1" x14ac:dyDescent="0.25">
      <c r="A2698">
        <v>9718</v>
      </c>
      <c r="B2698" t="s">
        <v>39</v>
      </c>
      <c r="C2698" t="s">
        <v>39</v>
      </c>
      <c r="D2698" t="s">
        <v>5415</v>
      </c>
      <c r="E2698" t="s">
        <v>5422</v>
      </c>
      <c r="F2698" t="s">
        <v>5415</v>
      </c>
      <c r="H2698" t="s">
        <v>9703</v>
      </c>
      <c r="I2698" t="s">
        <v>50</v>
      </c>
      <c r="J2698" t="s">
        <v>9704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1000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</row>
    <row r="2699" spans="1:38" hidden="1" x14ac:dyDescent="0.25">
      <c r="A2699">
        <v>9719</v>
      </c>
      <c r="B2699" t="s">
        <v>39</v>
      </c>
      <c r="C2699" t="s">
        <v>39</v>
      </c>
      <c r="D2699" t="s">
        <v>2297</v>
      </c>
      <c r="E2699" t="s">
        <v>3881</v>
      </c>
      <c r="F2699" t="s">
        <v>2297</v>
      </c>
      <c r="H2699" t="s">
        <v>5804</v>
      </c>
      <c r="I2699" t="s">
        <v>43</v>
      </c>
      <c r="J2699" t="s">
        <v>5805</v>
      </c>
      <c r="K2699">
        <v>2658</v>
      </c>
      <c r="L2699">
        <v>2658</v>
      </c>
      <c r="M2699">
        <v>0</v>
      </c>
      <c r="N2699">
        <v>0</v>
      </c>
      <c r="O2699">
        <v>0</v>
      </c>
      <c r="P2699">
        <v>1724.2940000000001</v>
      </c>
      <c r="Q2699">
        <v>1749.6590000000001</v>
      </c>
      <c r="R2699">
        <v>20000</v>
      </c>
      <c r="S2699">
        <v>507300</v>
      </c>
      <c r="T2699">
        <v>0</v>
      </c>
      <c r="U2699">
        <v>150000</v>
      </c>
      <c r="V2699">
        <v>357300</v>
      </c>
      <c r="W2699">
        <v>327331.75</v>
      </c>
      <c r="X2699">
        <v>0</v>
      </c>
      <c r="Y2699">
        <v>327331.75</v>
      </c>
      <c r="Z2699">
        <v>8.39</v>
      </c>
      <c r="AA2699">
        <v>3304626.53</v>
      </c>
      <c r="AB2699">
        <v>4235762.79</v>
      </c>
      <c r="AC2699">
        <v>0.91610000000000003</v>
      </c>
      <c r="AD2699">
        <v>1.2818000000000001</v>
      </c>
      <c r="AE2699">
        <v>10.75</v>
      </c>
      <c r="AH2699">
        <v>0</v>
      </c>
      <c r="AI2699">
        <v>0</v>
      </c>
      <c r="AJ2699">
        <v>0</v>
      </c>
      <c r="AK2699">
        <v>0</v>
      </c>
      <c r="AL2699">
        <v>0</v>
      </c>
    </row>
    <row r="2700" spans="1:38" hidden="1" x14ac:dyDescent="0.25">
      <c r="A2700">
        <v>9720</v>
      </c>
      <c r="B2700" t="s">
        <v>39</v>
      </c>
      <c r="C2700" t="s">
        <v>39</v>
      </c>
      <c r="D2700" t="s">
        <v>2297</v>
      </c>
      <c r="E2700" t="s">
        <v>3881</v>
      </c>
      <c r="F2700" t="s">
        <v>2297</v>
      </c>
      <c r="H2700" t="s">
        <v>5806</v>
      </c>
      <c r="I2700" t="s">
        <v>43</v>
      </c>
      <c r="J2700" t="s">
        <v>5807</v>
      </c>
      <c r="K2700">
        <v>1310</v>
      </c>
      <c r="L2700">
        <v>1310</v>
      </c>
      <c r="M2700">
        <v>0</v>
      </c>
      <c r="N2700">
        <v>0</v>
      </c>
      <c r="O2700">
        <v>0</v>
      </c>
      <c r="P2700">
        <v>1387.4639999999999</v>
      </c>
      <c r="Q2700">
        <v>1408.027</v>
      </c>
      <c r="R2700">
        <v>20000</v>
      </c>
      <c r="S2700">
        <v>411260</v>
      </c>
      <c r="T2700">
        <v>0</v>
      </c>
      <c r="U2700">
        <v>182000</v>
      </c>
      <c r="V2700">
        <v>229260</v>
      </c>
      <c r="W2700">
        <v>208680.5</v>
      </c>
      <c r="X2700">
        <v>0</v>
      </c>
      <c r="Y2700">
        <v>208680.5</v>
      </c>
      <c r="Z2700">
        <v>8.98</v>
      </c>
      <c r="AA2700">
        <v>1924407.01</v>
      </c>
      <c r="AB2700">
        <v>1673968.01</v>
      </c>
      <c r="AC2700">
        <v>0.91020000000000001</v>
      </c>
      <c r="AD2700">
        <v>0.86990000000000001</v>
      </c>
      <c r="AE2700">
        <v>7.81</v>
      </c>
      <c r="AH2700">
        <v>0</v>
      </c>
      <c r="AI2700">
        <v>0</v>
      </c>
      <c r="AJ2700">
        <v>0</v>
      </c>
      <c r="AK2700">
        <v>0</v>
      </c>
      <c r="AL2700">
        <v>0</v>
      </c>
    </row>
    <row r="2701" spans="1:38" hidden="1" x14ac:dyDescent="0.25">
      <c r="A2701">
        <v>9721</v>
      </c>
      <c r="B2701" t="s">
        <v>39</v>
      </c>
      <c r="C2701" t="s">
        <v>39</v>
      </c>
      <c r="D2701" t="s">
        <v>2297</v>
      </c>
      <c r="E2701" t="s">
        <v>3858</v>
      </c>
      <c r="F2701" t="s">
        <v>2297</v>
      </c>
      <c r="H2701" t="s">
        <v>5808</v>
      </c>
      <c r="I2701" t="s">
        <v>57</v>
      </c>
      <c r="J2701" t="s">
        <v>5809</v>
      </c>
      <c r="K2701">
        <v>378</v>
      </c>
      <c r="L2701">
        <v>378</v>
      </c>
      <c r="M2701">
        <v>0</v>
      </c>
      <c r="N2701">
        <v>378</v>
      </c>
      <c r="O2701">
        <v>0</v>
      </c>
      <c r="P2701">
        <v>586.99099999999999</v>
      </c>
      <c r="Q2701">
        <v>604.572</v>
      </c>
      <c r="R2701">
        <v>20000</v>
      </c>
      <c r="S2701">
        <v>351620</v>
      </c>
      <c r="T2701">
        <v>178500</v>
      </c>
      <c r="U2701">
        <v>0</v>
      </c>
      <c r="V2701">
        <v>530120</v>
      </c>
      <c r="W2701">
        <v>0</v>
      </c>
      <c r="X2701">
        <v>479759.22700000001</v>
      </c>
      <c r="Y2701">
        <v>479759.22700000001</v>
      </c>
      <c r="Z2701">
        <v>9.5</v>
      </c>
      <c r="AA2701">
        <v>2816187</v>
      </c>
      <c r="AB2701">
        <v>2816187</v>
      </c>
      <c r="AC2701">
        <v>0.90500000000000003</v>
      </c>
      <c r="AD2701">
        <v>1</v>
      </c>
      <c r="AE2701">
        <v>9.5</v>
      </c>
      <c r="AH2701">
        <v>0</v>
      </c>
      <c r="AI2701">
        <v>0</v>
      </c>
      <c r="AJ2701">
        <v>0</v>
      </c>
      <c r="AK2701">
        <v>2798</v>
      </c>
      <c r="AL2701">
        <v>0</v>
      </c>
    </row>
    <row r="2702" spans="1:38" hidden="1" x14ac:dyDescent="0.25">
      <c r="A2702">
        <v>9722</v>
      </c>
      <c r="B2702" t="s">
        <v>39</v>
      </c>
      <c r="C2702" t="s">
        <v>39</v>
      </c>
      <c r="D2702" t="s">
        <v>2297</v>
      </c>
      <c r="E2702" t="s">
        <v>3858</v>
      </c>
      <c r="F2702" t="s">
        <v>2297</v>
      </c>
      <c r="H2702" t="s">
        <v>5810</v>
      </c>
      <c r="I2702" t="s">
        <v>57</v>
      </c>
      <c r="J2702" t="s">
        <v>5811</v>
      </c>
      <c r="K2702">
        <v>399</v>
      </c>
      <c r="L2702">
        <v>399</v>
      </c>
      <c r="M2702">
        <v>0</v>
      </c>
      <c r="N2702">
        <v>399</v>
      </c>
      <c r="O2702">
        <v>0</v>
      </c>
      <c r="P2702">
        <v>610.27099999999996</v>
      </c>
      <c r="Q2702">
        <v>633.18899999999996</v>
      </c>
      <c r="R2702">
        <v>20000</v>
      </c>
      <c r="S2702">
        <v>458360</v>
      </c>
      <c r="T2702">
        <v>178500</v>
      </c>
      <c r="U2702">
        <v>0</v>
      </c>
      <c r="V2702">
        <v>636860</v>
      </c>
      <c r="W2702">
        <v>0</v>
      </c>
      <c r="X2702">
        <v>576357.03300000005</v>
      </c>
      <c r="Y2702">
        <v>576357.03300000005</v>
      </c>
      <c r="Z2702">
        <v>9.5</v>
      </c>
      <c r="AA2702">
        <v>3383214.29</v>
      </c>
      <c r="AB2702">
        <v>3383214.29</v>
      </c>
      <c r="AC2702">
        <v>0.90500000000000003</v>
      </c>
      <c r="AD2702">
        <v>1</v>
      </c>
      <c r="AE2702">
        <v>9.5</v>
      </c>
      <c r="AH2702">
        <v>0</v>
      </c>
      <c r="AI2702">
        <v>0</v>
      </c>
      <c r="AJ2702">
        <v>0</v>
      </c>
      <c r="AK2702">
        <v>3028.5</v>
      </c>
      <c r="AL2702">
        <v>0</v>
      </c>
    </row>
    <row r="2703" spans="1:38" hidden="1" x14ac:dyDescent="0.25">
      <c r="A2703">
        <v>9723</v>
      </c>
      <c r="B2703" t="s">
        <v>39</v>
      </c>
      <c r="C2703" t="s">
        <v>39</v>
      </c>
      <c r="D2703" t="s">
        <v>327</v>
      </c>
      <c r="E2703" t="s">
        <v>3407</v>
      </c>
      <c r="F2703" t="s">
        <v>327</v>
      </c>
      <c r="H2703" t="s">
        <v>5812</v>
      </c>
      <c r="I2703" t="s">
        <v>57</v>
      </c>
      <c r="J2703" t="s">
        <v>5813</v>
      </c>
      <c r="K2703">
        <v>333</v>
      </c>
      <c r="L2703">
        <v>333</v>
      </c>
      <c r="M2703">
        <v>0</v>
      </c>
      <c r="N2703">
        <v>333</v>
      </c>
      <c r="O2703">
        <v>0</v>
      </c>
      <c r="P2703">
        <v>575.69899999999996</v>
      </c>
      <c r="Q2703">
        <v>594.98599999999999</v>
      </c>
      <c r="R2703">
        <v>20000</v>
      </c>
      <c r="S2703">
        <v>385740</v>
      </c>
      <c r="T2703">
        <v>198000</v>
      </c>
      <c r="U2703">
        <v>0</v>
      </c>
      <c r="V2703">
        <v>583740</v>
      </c>
      <c r="W2703">
        <v>0</v>
      </c>
      <c r="X2703">
        <v>528283.97400000005</v>
      </c>
      <c r="Y2703">
        <v>528283.97400000005</v>
      </c>
      <c r="Z2703">
        <v>9.5</v>
      </c>
      <c r="AA2703">
        <v>3101026.56</v>
      </c>
      <c r="AB2703">
        <v>6202263.3650000002</v>
      </c>
      <c r="AC2703">
        <v>0.90500000000000003</v>
      </c>
      <c r="AD2703">
        <v>2.0001000000000002</v>
      </c>
      <c r="AE2703">
        <v>19</v>
      </c>
      <c r="AH2703">
        <v>0</v>
      </c>
      <c r="AI2703">
        <v>0</v>
      </c>
      <c r="AJ2703">
        <v>0</v>
      </c>
      <c r="AK2703">
        <v>2648</v>
      </c>
      <c r="AL2703">
        <v>0</v>
      </c>
    </row>
    <row r="2704" spans="1:38" hidden="1" x14ac:dyDescent="0.25">
      <c r="A2704">
        <v>9725</v>
      </c>
      <c r="B2704" t="s">
        <v>39</v>
      </c>
      <c r="C2704" t="s">
        <v>39</v>
      </c>
      <c r="D2704" t="s">
        <v>40</v>
      </c>
      <c r="E2704" t="s">
        <v>352</v>
      </c>
      <c r="F2704" t="s">
        <v>40</v>
      </c>
      <c r="H2704" t="s">
        <v>5814</v>
      </c>
      <c r="I2704" t="s">
        <v>62</v>
      </c>
      <c r="J2704" t="s">
        <v>5815</v>
      </c>
      <c r="K2704">
        <v>3</v>
      </c>
      <c r="L2704">
        <v>3</v>
      </c>
      <c r="M2704">
        <v>0</v>
      </c>
      <c r="N2704">
        <v>0</v>
      </c>
      <c r="O2704">
        <v>0</v>
      </c>
      <c r="P2704">
        <v>488.51600000000002</v>
      </c>
      <c r="Q2704">
        <v>488.51600000000002</v>
      </c>
      <c r="R2704">
        <v>20000</v>
      </c>
      <c r="S2704">
        <v>0</v>
      </c>
      <c r="T2704">
        <v>467922</v>
      </c>
      <c r="U2704">
        <v>0</v>
      </c>
      <c r="V2704">
        <v>467922</v>
      </c>
      <c r="W2704">
        <v>452266</v>
      </c>
      <c r="X2704">
        <v>0</v>
      </c>
      <c r="Y2704">
        <v>452266</v>
      </c>
      <c r="Z2704">
        <v>3.35</v>
      </c>
      <c r="AA2704">
        <v>3657781</v>
      </c>
      <c r="AB2704">
        <v>2000000</v>
      </c>
      <c r="AC2704">
        <v>0.96650000000000003</v>
      </c>
      <c r="AD2704">
        <v>0.54679999999999995</v>
      </c>
      <c r="AE2704">
        <v>1.83</v>
      </c>
      <c r="AH2704">
        <v>0</v>
      </c>
      <c r="AI2704">
        <v>0</v>
      </c>
      <c r="AJ2704">
        <v>0</v>
      </c>
      <c r="AK2704">
        <v>0</v>
      </c>
      <c r="AL2704">
        <v>0</v>
      </c>
    </row>
    <row r="2705" spans="1:38" hidden="1" x14ac:dyDescent="0.25">
      <c r="A2705">
        <v>9726</v>
      </c>
      <c r="B2705" t="s">
        <v>39</v>
      </c>
      <c r="C2705" t="s">
        <v>39</v>
      </c>
      <c r="D2705" t="s">
        <v>40</v>
      </c>
      <c r="E2705" t="s">
        <v>1281</v>
      </c>
      <c r="F2705" t="s">
        <v>40</v>
      </c>
      <c r="H2705" t="s">
        <v>5816</v>
      </c>
      <c r="I2705" t="s">
        <v>57</v>
      </c>
      <c r="J2705" t="s">
        <v>5817</v>
      </c>
      <c r="K2705">
        <v>180</v>
      </c>
      <c r="L2705">
        <v>180</v>
      </c>
      <c r="M2705">
        <v>0</v>
      </c>
      <c r="N2705">
        <v>180</v>
      </c>
      <c r="O2705">
        <v>0</v>
      </c>
      <c r="P2705">
        <v>610.39599999999996</v>
      </c>
      <c r="Q2705">
        <v>654.88499999999999</v>
      </c>
      <c r="R2705">
        <v>20000</v>
      </c>
      <c r="S2705">
        <v>889780</v>
      </c>
      <c r="T2705">
        <v>0</v>
      </c>
      <c r="U2705">
        <v>590000</v>
      </c>
      <c r="V2705">
        <v>299780</v>
      </c>
      <c r="W2705">
        <v>0</v>
      </c>
      <c r="X2705">
        <v>272790.386</v>
      </c>
      <c r="Y2705">
        <v>272790.386</v>
      </c>
      <c r="Z2705">
        <v>9</v>
      </c>
      <c r="AA2705">
        <v>1601280.38</v>
      </c>
      <c r="AB2705">
        <v>3193812.9559999998</v>
      </c>
      <c r="AC2705">
        <v>0.91</v>
      </c>
      <c r="AD2705">
        <v>1.9944999999999999</v>
      </c>
      <c r="AE2705">
        <v>17.95</v>
      </c>
      <c r="AH2705">
        <v>0</v>
      </c>
      <c r="AI2705">
        <v>0</v>
      </c>
      <c r="AJ2705">
        <v>0</v>
      </c>
      <c r="AK2705">
        <v>1365.5</v>
      </c>
      <c r="AL2705">
        <v>0</v>
      </c>
    </row>
    <row r="2706" spans="1:38" hidden="1" x14ac:dyDescent="0.25">
      <c r="A2706">
        <v>9727</v>
      </c>
      <c r="B2706" t="s">
        <v>39</v>
      </c>
      <c r="C2706" t="s">
        <v>39</v>
      </c>
      <c r="D2706" t="s">
        <v>40</v>
      </c>
      <c r="E2706" t="s">
        <v>1281</v>
      </c>
      <c r="F2706" t="s">
        <v>40</v>
      </c>
      <c r="H2706" t="s">
        <v>5818</v>
      </c>
      <c r="I2706" t="s">
        <v>43</v>
      </c>
      <c r="J2706" t="s">
        <v>5819</v>
      </c>
      <c r="K2706">
        <v>2371</v>
      </c>
      <c r="L2706">
        <v>2371</v>
      </c>
      <c r="M2706">
        <v>0</v>
      </c>
      <c r="N2706">
        <v>0</v>
      </c>
      <c r="O2706">
        <v>0</v>
      </c>
      <c r="P2706">
        <v>20547.7</v>
      </c>
      <c r="Q2706">
        <v>20736.3</v>
      </c>
      <c r="R2706">
        <v>2000</v>
      </c>
      <c r="S2706">
        <v>377200</v>
      </c>
      <c r="T2706">
        <v>0</v>
      </c>
      <c r="U2706">
        <v>228000</v>
      </c>
      <c r="V2706">
        <v>149200</v>
      </c>
      <c r="W2706">
        <v>138532</v>
      </c>
      <c r="X2706">
        <v>0</v>
      </c>
      <c r="Y2706">
        <v>138532</v>
      </c>
      <c r="Z2706">
        <v>7.15</v>
      </c>
      <c r="AA2706">
        <v>1454150.51</v>
      </c>
      <c r="AB2706">
        <v>916976.31</v>
      </c>
      <c r="AC2706">
        <v>0.92849999999999999</v>
      </c>
      <c r="AD2706">
        <v>0.63060000000000005</v>
      </c>
      <c r="AE2706">
        <v>4.51</v>
      </c>
      <c r="AH2706">
        <v>0</v>
      </c>
      <c r="AI2706">
        <v>0</v>
      </c>
      <c r="AJ2706">
        <v>0</v>
      </c>
      <c r="AK2706">
        <v>0</v>
      </c>
      <c r="AL2706">
        <v>0</v>
      </c>
    </row>
    <row r="2707" spans="1:38" hidden="1" x14ac:dyDescent="0.25">
      <c r="A2707">
        <v>9728</v>
      </c>
      <c r="B2707" t="s">
        <v>39</v>
      </c>
      <c r="C2707" t="s">
        <v>39</v>
      </c>
      <c r="D2707" t="s">
        <v>40</v>
      </c>
      <c r="E2707" t="s">
        <v>1146</v>
      </c>
      <c r="F2707" t="s">
        <v>40</v>
      </c>
      <c r="H2707" t="s">
        <v>5820</v>
      </c>
      <c r="I2707" t="s">
        <v>57</v>
      </c>
      <c r="J2707" t="s">
        <v>5821</v>
      </c>
      <c r="K2707">
        <v>369</v>
      </c>
      <c r="L2707">
        <v>369</v>
      </c>
      <c r="M2707">
        <v>0</v>
      </c>
      <c r="N2707">
        <v>369</v>
      </c>
      <c r="O2707">
        <v>0</v>
      </c>
      <c r="P2707">
        <v>1306.2329999999999</v>
      </c>
      <c r="Q2707">
        <v>1365.7919999999999</v>
      </c>
      <c r="R2707">
        <v>20000</v>
      </c>
      <c r="S2707">
        <v>1191180</v>
      </c>
      <c r="T2707">
        <v>0</v>
      </c>
      <c r="U2707">
        <v>580000</v>
      </c>
      <c r="V2707">
        <v>611180</v>
      </c>
      <c r="W2707">
        <v>0</v>
      </c>
      <c r="X2707">
        <v>553117.96400000004</v>
      </c>
      <c r="Y2707">
        <v>553117.96400000004</v>
      </c>
      <c r="Z2707">
        <v>9.5</v>
      </c>
      <c r="AA2707">
        <v>3246803.97</v>
      </c>
      <c r="AB2707">
        <v>6493606.2850000001</v>
      </c>
      <c r="AC2707">
        <v>0.90500000000000003</v>
      </c>
      <c r="AD2707">
        <v>2</v>
      </c>
      <c r="AE2707">
        <v>19</v>
      </c>
      <c r="AH2707">
        <v>0</v>
      </c>
      <c r="AI2707">
        <v>0</v>
      </c>
      <c r="AJ2707">
        <v>0</v>
      </c>
      <c r="AK2707">
        <v>2781.5</v>
      </c>
      <c r="AL2707">
        <v>0</v>
      </c>
    </row>
    <row r="2708" spans="1:38" hidden="1" x14ac:dyDescent="0.25">
      <c r="A2708">
        <v>9729</v>
      </c>
      <c r="B2708" t="s">
        <v>39</v>
      </c>
      <c r="C2708" t="s">
        <v>39</v>
      </c>
      <c r="D2708" t="s">
        <v>40</v>
      </c>
      <c r="E2708" t="s">
        <v>5822</v>
      </c>
      <c r="F2708" t="s">
        <v>40</v>
      </c>
      <c r="H2708" t="s">
        <v>5823</v>
      </c>
      <c r="I2708" t="s">
        <v>57</v>
      </c>
      <c r="J2708" t="s">
        <v>5824</v>
      </c>
      <c r="K2708">
        <v>60</v>
      </c>
      <c r="L2708">
        <v>60</v>
      </c>
      <c r="M2708">
        <v>0</v>
      </c>
      <c r="N2708">
        <v>60</v>
      </c>
      <c r="O2708">
        <v>0</v>
      </c>
      <c r="P2708">
        <v>212.08600000000001</v>
      </c>
      <c r="Q2708">
        <v>223.41900000000001</v>
      </c>
      <c r="R2708">
        <v>6000</v>
      </c>
      <c r="S2708">
        <v>67998</v>
      </c>
      <c r="T2708">
        <v>3700</v>
      </c>
      <c r="U2708">
        <v>0</v>
      </c>
      <c r="V2708">
        <v>71698</v>
      </c>
      <c r="W2708">
        <v>0</v>
      </c>
      <c r="X2708">
        <v>64886.879999999997</v>
      </c>
      <c r="Y2708">
        <v>64886.879999999997</v>
      </c>
      <c r="Z2708">
        <v>9.5</v>
      </c>
      <c r="AA2708">
        <v>380886</v>
      </c>
      <c r="AB2708">
        <v>761771.82</v>
      </c>
      <c r="AC2708">
        <v>0.90500000000000003</v>
      </c>
      <c r="AD2708">
        <v>2</v>
      </c>
      <c r="AE2708">
        <v>19</v>
      </c>
      <c r="AH2708">
        <v>0</v>
      </c>
      <c r="AI2708">
        <v>0</v>
      </c>
      <c r="AJ2708">
        <v>0</v>
      </c>
      <c r="AK2708">
        <v>450</v>
      </c>
      <c r="AL2708">
        <v>0</v>
      </c>
    </row>
    <row r="2709" spans="1:38" hidden="1" x14ac:dyDescent="0.25">
      <c r="A2709">
        <v>9730</v>
      </c>
      <c r="B2709" t="s">
        <v>39</v>
      </c>
      <c r="C2709" t="s">
        <v>39</v>
      </c>
      <c r="D2709" t="s">
        <v>316</v>
      </c>
      <c r="E2709" t="s">
        <v>1321</v>
      </c>
      <c r="F2709" t="s">
        <v>316</v>
      </c>
      <c r="H2709" t="s">
        <v>5825</v>
      </c>
      <c r="I2709" t="s">
        <v>57</v>
      </c>
      <c r="J2709" t="s">
        <v>5826</v>
      </c>
      <c r="K2709">
        <v>467</v>
      </c>
      <c r="L2709">
        <v>467</v>
      </c>
      <c r="M2709">
        <v>0</v>
      </c>
      <c r="N2709">
        <v>467</v>
      </c>
      <c r="O2709">
        <v>0</v>
      </c>
      <c r="P2709">
        <v>835.21199999999999</v>
      </c>
      <c r="Q2709">
        <v>874.05200000000002</v>
      </c>
      <c r="R2709">
        <v>20000</v>
      </c>
      <c r="S2709">
        <v>776800</v>
      </c>
      <c r="T2709">
        <v>0</v>
      </c>
      <c r="U2709">
        <v>125000</v>
      </c>
      <c r="V2709">
        <v>651800</v>
      </c>
      <c r="W2709">
        <v>0</v>
      </c>
      <c r="X2709">
        <v>589880.21400000004</v>
      </c>
      <c r="Y2709">
        <v>589880.21400000004</v>
      </c>
      <c r="Z2709">
        <v>9.5</v>
      </c>
      <c r="AA2709">
        <v>3462597.29</v>
      </c>
      <c r="AB2709">
        <v>6925194.1339999996</v>
      </c>
      <c r="AC2709">
        <v>0.90500000000000003</v>
      </c>
      <c r="AD2709">
        <v>2</v>
      </c>
      <c r="AE2709">
        <v>19</v>
      </c>
      <c r="AH2709">
        <v>0</v>
      </c>
      <c r="AI2709">
        <v>0</v>
      </c>
      <c r="AJ2709">
        <v>0</v>
      </c>
      <c r="AK2709">
        <v>3069</v>
      </c>
      <c r="AL2709">
        <v>0</v>
      </c>
    </row>
    <row r="2710" spans="1:38" hidden="1" x14ac:dyDescent="0.25">
      <c r="A2710">
        <v>9731</v>
      </c>
      <c r="B2710" t="s">
        <v>39</v>
      </c>
      <c r="C2710" t="s">
        <v>39</v>
      </c>
      <c r="D2710" t="s">
        <v>316</v>
      </c>
      <c r="E2710" t="s">
        <v>1321</v>
      </c>
      <c r="F2710" t="s">
        <v>316</v>
      </c>
      <c r="H2710" t="s">
        <v>5827</v>
      </c>
      <c r="I2710" t="s">
        <v>57</v>
      </c>
      <c r="J2710" t="s">
        <v>5828</v>
      </c>
      <c r="K2710">
        <v>553</v>
      </c>
      <c r="L2710">
        <v>553</v>
      </c>
      <c r="M2710">
        <v>0</v>
      </c>
      <c r="N2710">
        <v>553</v>
      </c>
      <c r="O2710">
        <v>0</v>
      </c>
      <c r="P2710">
        <v>1001.408</v>
      </c>
      <c r="Q2710">
        <v>1037.5540000000001</v>
      </c>
      <c r="R2710">
        <v>20000</v>
      </c>
      <c r="S2710">
        <v>722920</v>
      </c>
      <c r="T2710">
        <v>65000</v>
      </c>
      <c r="U2710">
        <v>0</v>
      </c>
      <c r="V2710">
        <v>787920</v>
      </c>
      <c r="W2710">
        <v>0</v>
      </c>
      <c r="X2710">
        <v>713065.96</v>
      </c>
      <c r="Y2710">
        <v>713065.96</v>
      </c>
      <c r="Z2710">
        <v>9.5</v>
      </c>
      <c r="AA2710">
        <v>4185694.92</v>
      </c>
      <c r="AB2710">
        <v>8371392.0310000004</v>
      </c>
      <c r="AC2710">
        <v>0.90500000000000003</v>
      </c>
      <c r="AD2710">
        <v>2</v>
      </c>
      <c r="AE2710">
        <v>19</v>
      </c>
      <c r="AH2710">
        <v>0</v>
      </c>
      <c r="AI2710">
        <v>0</v>
      </c>
      <c r="AJ2710">
        <v>0</v>
      </c>
      <c r="AK2710">
        <v>3696.5</v>
      </c>
      <c r="AL2710">
        <v>0</v>
      </c>
    </row>
    <row r="2711" spans="1:38" hidden="1" x14ac:dyDescent="0.25">
      <c r="A2711">
        <v>9732</v>
      </c>
      <c r="B2711" t="s">
        <v>39</v>
      </c>
      <c r="C2711" t="s">
        <v>39</v>
      </c>
      <c r="D2711" t="s">
        <v>316</v>
      </c>
      <c r="E2711" t="s">
        <v>317</v>
      </c>
      <c r="F2711" t="s">
        <v>316</v>
      </c>
      <c r="H2711" t="s">
        <v>5829</v>
      </c>
      <c r="I2711" t="s">
        <v>57</v>
      </c>
      <c r="J2711" t="s">
        <v>5830</v>
      </c>
      <c r="K2711">
        <v>842</v>
      </c>
      <c r="L2711">
        <v>842</v>
      </c>
      <c r="M2711">
        <v>0</v>
      </c>
      <c r="N2711">
        <v>841</v>
      </c>
      <c r="O2711">
        <v>0</v>
      </c>
      <c r="P2711">
        <v>1902.3</v>
      </c>
      <c r="Q2711">
        <v>2583.1</v>
      </c>
      <c r="R2711">
        <v>750</v>
      </c>
      <c r="S2711">
        <v>510600</v>
      </c>
      <c r="T2711">
        <v>108000</v>
      </c>
      <c r="U2711">
        <v>0</v>
      </c>
      <c r="V2711">
        <v>618600</v>
      </c>
      <c r="W2711">
        <v>20</v>
      </c>
      <c r="X2711">
        <v>559810.30700000003</v>
      </c>
      <c r="Y2711">
        <v>559830.30700000003</v>
      </c>
      <c r="Z2711">
        <v>9.5</v>
      </c>
      <c r="AA2711">
        <v>3286338.85</v>
      </c>
      <c r="AB2711">
        <v>6572424.1519999998</v>
      </c>
      <c r="AC2711">
        <v>0.90500000000000003</v>
      </c>
      <c r="AD2711">
        <v>1.9999</v>
      </c>
      <c r="AE2711">
        <v>19</v>
      </c>
      <c r="AH2711">
        <v>0</v>
      </c>
      <c r="AI2711">
        <v>0</v>
      </c>
      <c r="AJ2711">
        <v>0</v>
      </c>
      <c r="AK2711">
        <v>6671</v>
      </c>
      <c r="AL2711">
        <v>0</v>
      </c>
    </row>
    <row r="2712" spans="1:38" hidden="1" x14ac:dyDescent="0.25">
      <c r="A2712">
        <v>9734</v>
      </c>
      <c r="B2712" t="s">
        <v>39</v>
      </c>
      <c r="C2712" t="s">
        <v>39</v>
      </c>
      <c r="D2712" t="s">
        <v>316</v>
      </c>
      <c r="E2712" t="s">
        <v>2474</v>
      </c>
      <c r="F2712" t="s">
        <v>316</v>
      </c>
      <c r="H2712" t="s">
        <v>5831</v>
      </c>
      <c r="I2712" t="s">
        <v>43</v>
      </c>
      <c r="J2712" t="s">
        <v>5832</v>
      </c>
      <c r="K2712">
        <v>3485</v>
      </c>
      <c r="L2712">
        <v>3485</v>
      </c>
      <c r="M2712">
        <v>0</v>
      </c>
      <c r="N2712">
        <v>0</v>
      </c>
      <c r="O2712">
        <v>0</v>
      </c>
      <c r="P2712">
        <v>690.48800000000006</v>
      </c>
      <c r="Q2712">
        <v>705.78899999999999</v>
      </c>
      <c r="R2712">
        <v>20000</v>
      </c>
      <c r="S2712">
        <v>306020</v>
      </c>
      <c r="T2712">
        <v>0</v>
      </c>
      <c r="U2712">
        <v>57000</v>
      </c>
      <c r="V2712">
        <v>249020</v>
      </c>
      <c r="W2712">
        <v>224677.48</v>
      </c>
      <c r="X2712">
        <v>0</v>
      </c>
      <c r="Y2712">
        <v>224677.48</v>
      </c>
      <c r="Z2712">
        <v>9.7799999999999994</v>
      </c>
      <c r="AA2712">
        <v>2278793.9700000002</v>
      </c>
      <c r="AB2712">
        <v>2613567.6</v>
      </c>
      <c r="AC2712">
        <v>0.9022</v>
      </c>
      <c r="AD2712">
        <v>1.1469</v>
      </c>
      <c r="AE2712">
        <v>11.22</v>
      </c>
      <c r="AH2712">
        <v>0</v>
      </c>
      <c r="AI2712">
        <v>0</v>
      </c>
      <c r="AJ2712">
        <v>0</v>
      </c>
      <c r="AK2712">
        <v>0</v>
      </c>
      <c r="AL2712">
        <v>0</v>
      </c>
    </row>
    <row r="2713" spans="1:38" hidden="1" x14ac:dyDescent="0.25">
      <c r="A2713">
        <v>9735</v>
      </c>
      <c r="B2713" t="s">
        <v>39</v>
      </c>
      <c r="C2713" t="s">
        <v>39</v>
      </c>
      <c r="D2713" t="s">
        <v>316</v>
      </c>
      <c r="E2713" t="s">
        <v>2474</v>
      </c>
      <c r="F2713" t="s">
        <v>316</v>
      </c>
      <c r="H2713" t="s">
        <v>5833</v>
      </c>
      <c r="I2713" t="s">
        <v>43</v>
      </c>
      <c r="J2713" t="s">
        <v>5834</v>
      </c>
      <c r="K2713">
        <v>2765</v>
      </c>
      <c r="L2713">
        <v>2765</v>
      </c>
      <c r="M2713">
        <v>0</v>
      </c>
      <c r="N2713">
        <v>0</v>
      </c>
      <c r="O2713">
        <v>0</v>
      </c>
      <c r="P2713">
        <v>572.10900000000004</v>
      </c>
      <c r="Q2713">
        <v>583.89</v>
      </c>
      <c r="R2713">
        <v>20000</v>
      </c>
      <c r="S2713">
        <v>235620</v>
      </c>
      <c r="T2713">
        <v>0</v>
      </c>
      <c r="U2713">
        <v>15000</v>
      </c>
      <c r="V2713">
        <v>220620</v>
      </c>
      <c r="W2713">
        <v>199657.3</v>
      </c>
      <c r="X2713">
        <v>0</v>
      </c>
      <c r="Y2713">
        <v>199657.3</v>
      </c>
      <c r="Z2713">
        <v>9.5</v>
      </c>
      <c r="AA2713">
        <v>2045409.93</v>
      </c>
      <c r="AB2713">
        <v>1786291.21</v>
      </c>
      <c r="AC2713">
        <v>0.90500000000000003</v>
      </c>
      <c r="AD2713">
        <v>0.87329999999999997</v>
      </c>
      <c r="AE2713">
        <v>8.3000000000000007</v>
      </c>
      <c r="AH2713">
        <v>0</v>
      </c>
      <c r="AI2713">
        <v>0</v>
      </c>
      <c r="AJ2713">
        <v>0</v>
      </c>
      <c r="AK2713">
        <v>0</v>
      </c>
      <c r="AL2713">
        <v>0</v>
      </c>
    </row>
    <row r="2714" spans="1:38" hidden="1" x14ac:dyDescent="0.25">
      <c r="A2714">
        <v>9736</v>
      </c>
      <c r="B2714" t="s">
        <v>39</v>
      </c>
      <c r="C2714" t="s">
        <v>39</v>
      </c>
      <c r="D2714" t="s">
        <v>316</v>
      </c>
      <c r="E2714" t="s">
        <v>2474</v>
      </c>
      <c r="F2714" t="s">
        <v>316</v>
      </c>
      <c r="H2714" t="s">
        <v>5835</v>
      </c>
      <c r="I2714" t="s">
        <v>43</v>
      </c>
      <c r="J2714" t="s">
        <v>5836</v>
      </c>
      <c r="K2714">
        <v>1917</v>
      </c>
      <c r="L2714">
        <v>1917</v>
      </c>
      <c r="M2714">
        <v>0</v>
      </c>
      <c r="N2714">
        <v>0</v>
      </c>
      <c r="O2714">
        <v>0</v>
      </c>
      <c r="P2714">
        <v>39043.5</v>
      </c>
      <c r="Q2714">
        <v>39744.6</v>
      </c>
      <c r="R2714">
        <v>250</v>
      </c>
      <c r="S2714">
        <v>175275</v>
      </c>
      <c r="T2714">
        <v>0</v>
      </c>
      <c r="U2714">
        <v>30000</v>
      </c>
      <c r="V2714">
        <v>145275</v>
      </c>
      <c r="W2714">
        <v>131410.1</v>
      </c>
      <c r="X2714">
        <v>0</v>
      </c>
      <c r="Y2714">
        <v>131410.1</v>
      </c>
      <c r="Z2714">
        <v>9.5399999999999991</v>
      </c>
      <c r="AA2714">
        <v>1398697.78</v>
      </c>
      <c r="AB2714">
        <v>1167734.08</v>
      </c>
      <c r="AC2714">
        <v>0.90459999999999996</v>
      </c>
      <c r="AD2714">
        <v>0.83489999999999998</v>
      </c>
      <c r="AE2714">
        <v>7.96</v>
      </c>
      <c r="AH2714">
        <v>0</v>
      </c>
      <c r="AI2714">
        <v>0</v>
      </c>
      <c r="AJ2714">
        <v>0</v>
      </c>
      <c r="AK2714">
        <v>0</v>
      </c>
      <c r="AL2714">
        <v>0</v>
      </c>
    </row>
    <row r="2715" spans="1:38" hidden="1" x14ac:dyDescent="0.25">
      <c r="A2715">
        <v>9739</v>
      </c>
      <c r="B2715" t="s">
        <v>39</v>
      </c>
      <c r="C2715" t="s">
        <v>187</v>
      </c>
      <c r="D2715" t="s">
        <v>2456</v>
      </c>
      <c r="E2715" t="s">
        <v>2457</v>
      </c>
      <c r="F2715" t="s">
        <v>2456</v>
      </c>
      <c r="H2715" t="s">
        <v>5837</v>
      </c>
      <c r="I2715" t="s">
        <v>62</v>
      </c>
      <c r="J2715" t="s">
        <v>5838</v>
      </c>
      <c r="K2715">
        <v>2</v>
      </c>
      <c r="L2715">
        <v>2</v>
      </c>
      <c r="M2715">
        <v>0</v>
      </c>
      <c r="N2715">
        <v>0</v>
      </c>
      <c r="O2715">
        <v>0</v>
      </c>
      <c r="P2715">
        <v>66.462000000000003</v>
      </c>
      <c r="Q2715">
        <v>67.034999999999997</v>
      </c>
      <c r="R2715">
        <v>20000</v>
      </c>
      <c r="S2715">
        <v>11460</v>
      </c>
      <c r="T2715">
        <v>0</v>
      </c>
      <c r="U2715">
        <v>0</v>
      </c>
      <c r="V2715">
        <v>11460</v>
      </c>
      <c r="W2715">
        <v>22965</v>
      </c>
      <c r="X2715">
        <v>0</v>
      </c>
      <c r="Y2715">
        <v>22965</v>
      </c>
      <c r="Z2715">
        <v>-100.39</v>
      </c>
      <c r="AA2715">
        <v>571086</v>
      </c>
      <c r="AB2715">
        <v>0</v>
      </c>
      <c r="AC2715">
        <v>2.0038999999999998</v>
      </c>
      <c r="AD2715">
        <v>0</v>
      </c>
      <c r="AE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</row>
    <row r="2716" spans="1:38" hidden="1" x14ac:dyDescent="0.25">
      <c r="A2716">
        <v>9740</v>
      </c>
      <c r="B2716" t="s">
        <v>39</v>
      </c>
      <c r="C2716" t="s">
        <v>187</v>
      </c>
      <c r="D2716" t="s">
        <v>2456</v>
      </c>
      <c r="E2716" t="s">
        <v>2457</v>
      </c>
      <c r="F2716" t="s">
        <v>2456</v>
      </c>
      <c r="H2716" t="s">
        <v>5839</v>
      </c>
      <c r="I2716" t="s">
        <v>43</v>
      </c>
      <c r="J2716" t="s">
        <v>5840</v>
      </c>
      <c r="K2716">
        <v>2887</v>
      </c>
      <c r="L2716">
        <v>2887</v>
      </c>
      <c r="M2716">
        <v>0</v>
      </c>
      <c r="N2716">
        <v>0</v>
      </c>
      <c r="O2716">
        <v>0</v>
      </c>
      <c r="P2716">
        <v>1319.403</v>
      </c>
      <c r="Q2716">
        <v>1360.5239999999999</v>
      </c>
      <c r="R2716">
        <v>20000</v>
      </c>
      <c r="S2716">
        <v>822420</v>
      </c>
      <c r="T2716">
        <v>0</v>
      </c>
      <c r="U2716">
        <v>0</v>
      </c>
      <c r="V2716">
        <v>822420</v>
      </c>
      <c r="W2716">
        <v>725780.15</v>
      </c>
      <c r="X2716">
        <v>0</v>
      </c>
      <c r="Y2716">
        <v>725780.15</v>
      </c>
      <c r="Z2716">
        <v>11.75</v>
      </c>
      <c r="AA2716">
        <v>4327649.82</v>
      </c>
      <c r="AB2716">
        <v>3692629.54</v>
      </c>
      <c r="AC2716">
        <v>0.88249999999999995</v>
      </c>
      <c r="AD2716">
        <v>0.85329999999999995</v>
      </c>
      <c r="AE2716">
        <v>10.029999999999999</v>
      </c>
      <c r="AH2716">
        <v>0</v>
      </c>
      <c r="AI2716">
        <v>0</v>
      </c>
      <c r="AJ2716">
        <v>0</v>
      </c>
      <c r="AK2716">
        <v>0</v>
      </c>
      <c r="AL2716">
        <v>0</v>
      </c>
    </row>
    <row r="2717" spans="1:38" hidden="1" x14ac:dyDescent="0.25">
      <c r="A2717">
        <v>9741</v>
      </c>
      <c r="B2717" t="s">
        <v>39</v>
      </c>
      <c r="C2717" t="s">
        <v>187</v>
      </c>
      <c r="D2717" t="s">
        <v>2456</v>
      </c>
      <c r="E2717" t="s">
        <v>3446</v>
      </c>
      <c r="F2717" t="s">
        <v>2456</v>
      </c>
      <c r="H2717" t="s">
        <v>5841</v>
      </c>
      <c r="I2717" t="s">
        <v>43</v>
      </c>
      <c r="J2717" t="s">
        <v>5842</v>
      </c>
      <c r="K2717">
        <v>2906</v>
      </c>
      <c r="L2717">
        <v>2906</v>
      </c>
      <c r="M2717">
        <v>0</v>
      </c>
      <c r="N2717">
        <v>0</v>
      </c>
      <c r="O2717">
        <v>0</v>
      </c>
      <c r="P2717">
        <v>1145</v>
      </c>
      <c r="Q2717">
        <v>1154</v>
      </c>
      <c r="R2717">
        <v>20000</v>
      </c>
      <c r="S2717">
        <v>180000</v>
      </c>
      <c r="T2717">
        <v>0</v>
      </c>
      <c r="U2717">
        <v>0</v>
      </c>
      <c r="V2717">
        <v>180000</v>
      </c>
      <c r="W2717">
        <v>166685</v>
      </c>
      <c r="X2717">
        <v>0</v>
      </c>
      <c r="Y2717">
        <v>166685</v>
      </c>
      <c r="Z2717">
        <v>7.4</v>
      </c>
      <c r="AA2717">
        <v>1834626.04</v>
      </c>
      <c r="AB2717">
        <v>1486448.96</v>
      </c>
      <c r="AC2717">
        <v>0.92600000000000005</v>
      </c>
      <c r="AD2717">
        <v>0.81020000000000003</v>
      </c>
      <c r="AE2717">
        <v>6</v>
      </c>
      <c r="AH2717">
        <v>0</v>
      </c>
      <c r="AI2717">
        <v>0</v>
      </c>
      <c r="AJ2717">
        <v>0</v>
      </c>
      <c r="AK2717">
        <v>0</v>
      </c>
      <c r="AL2717">
        <v>0</v>
      </c>
    </row>
    <row r="2718" spans="1:38" hidden="1" x14ac:dyDescent="0.25">
      <c r="A2718">
        <v>9746</v>
      </c>
      <c r="B2718" t="s">
        <v>39</v>
      </c>
      <c r="C2718" t="s">
        <v>187</v>
      </c>
      <c r="D2718" t="s">
        <v>188</v>
      </c>
      <c r="E2718" t="s">
        <v>189</v>
      </c>
      <c r="F2718" t="s">
        <v>188</v>
      </c>
      <c r="H2718" t="s">
        <v>5843</v>
      </c>
      <c r="I2718" t="s">
        <v>57</v>
      </c>
      <c r="J2718" t="s">
        <v>5844</v>
      </c>
      <c r="K2718">
        <v>369</v>
      </c>
      <c r="L2718">
        <v>369</v>
      </c>
      <c r="M2718">
        <v>0</v>
      </c>
      <c r="N2718">
        <v>369</v>
      </c>
      <c r="O2718">
        <v>0</v>
      </c>
      <c r="P2718">
        <v>554.971</v>
      </c>
      <c r="Q2718">
        <v>573.39099999999996</v>
      </c>
      <c r="R2718">
        <v>20000</v>
      </c>
      <c r="S2718">
        <v>368400</v>
      </c>
      <c r="T2718">
        <v>244600</v>
      </c>
      <c r="U2718">
        <v>0</v>
      </c>
      <c r="V2718">
        <v>613000</v>
      </c>
      <c r="W2718">
        <v>0</v>
      </c>
      <c r="X2718">
        <v>554765.56599999999</v>
      </c>
      <c r="Y2718">
        <v>554765.56599999999</v>
      </c>
      <c r="Z2718">
        <v>9.5</v>
      </c>
      <c r="AA2718">
        <v>3256473.54</v>
      </c>
      <c r="AB2718">
        <v>6512948.2970000003</v>
      </c>
      <c r="AC2718">
        <v>0.90500000000000003</v>
      </c>
      <c r="AD2718">
        <v>2</v>
      </c>
      <c r="AE2718">
        <v>19</v>
      </c>
      <c r="AH2718">
        <v>0</v>
      </c>
      <c r="AI2718">
        <v>0</v>
      </c>
      <c r="AJ2718">
        <v>0</v>
      </c>
      <c r="AK2718">
        <v>2917.5</v>
      </c>
      <c r="AL2718">
        <v>0</v>
      </c>
    </row>
    <row r="2719" spans="1:38" hidden="1" x14ac:dyDescent="0.25">
      <c r="A2719">
        <v>9747</v>
      </c>
      <c r="B2719" t="s">
        <v>39</v>
      </c>
      <c r="C2719" t="s">
        <v>187</v>
      </c>
      <c r="D2719" t="s">
        <v>188</v>
      </c>
      <c r="E2719" t="s">
        <v>2954</v>
      </c>
      <c r="F2719" t="s">
        <v>188</v>
      </c>
      <c r="H2719" t="s">
        <v>5845</v>
      </c>
      <c r="I2719" t="s">
        <v>57</v>
      </c>
      <c r="J2719" t="s">
        <v>5846</v>
      </c>
      <c r="K2719">
        <v>372</v>
      </c>
      <c r="L2719">
        <v>372</v>
      </c>
      <c r="M2719">
        <v>0</v>
      </c>
      <c r="N2719">
        <v>372</v>
      </c>
      <c r="O2719">
        <v>0</v>
      </c>
      <c r="P2719">
        <v>322.98899999999998</v>
      </c>
      <c r="Q2719">
        <v>344.03500000000003</v>
      </c>
      <c r="R2719">
        <v>20000</v>
      </c>
      <c r="S2719">
        <v>420920</v>
      </c>
      <c r="T2719">
        <v>124560</v>
      </c>
      <c r="U2719">
        <v>0</v>
      </c>
      <c r="V2719">
        <v>545480</v>
      </c>
      <c r="W2719">
        <v>0</v>
      </c>
      <c r="X2719">
        <v>380932.05</v>
      </c>
      <c r="Y2719">
        <v>380932.05</v>
      </c>
      <c r="Z2719">
        <v>30.17</v>
      </c>
      <c r="AA2719">
        <v>2236071.9300000002</v>
      </c>
      <c r="AB2719">
        <v>4473862.1059999997</v>
      </c>
      <c r="AC2719">
        <v>0.69830000000000003</v>
      </c>
      <c r="AD2719">
        <v>2.0007999999999999</v>
      </c>
      <c r="AE2719">
        <v>60.36</v>
      </c>
      <c r="AH2719">
        <v>0</v>
      </c>
      <c r="AI2719">
        <v>0</v>
      </c>
      <c r="AJ2719">
        <v>0</v>
      </c>
      <c r="AK2719">
        <v>2923.5</v>
      </c>
      <c r="AL2719">
        <v>0</v>
      </c>
    </row>
    <row r="2720" spans="1:38" hidden="1" x14ac:dyDescent="0.25">
      <c r="A2720">
        <v>9748</v>
      </c>
      <c r="B2720" t="s">
        <v>39</v>
      </c>
      <c r="C2720" t="s">
        <v>187</v>
      </c>
      <c r="D2720" t="s">
        <v>188</v>
      </c>
      <c r="E2720" t="s">
        <v>2667</v>
      </c>
      <c r="F2720" t="s">
        <v>188</v>
      </c>
      <c r="H2720" t="s">
        <v>5847</v>
      </c>
      <c r="I2720" t="s">
        <v>43</v>
      </c>
      <c r="J2720" t="s">
        <v>5848</v>
      </c>
      <c r="K2720">
        <v>3135</v>
      </c>
      <c r="L2720">
        <v>3135</v>
      </c>
      <c r="M2720">
        <v>0</v>
      </c>
      <c r="N2720">
        <v>0</v>
      </c>
      <c r="O2720">
        <v>0</v>
      </c>
      <c r="P2720">
        <v>926.50800000000004</v>
      </c>
      <c r="Q2720">
        <v>951.58900000000006</v>
      </c>
      <c r="R2720">
        <v>20000</v>
      </c>
      <c r="S2720">
        <v>501620</v>
      </c>
      <c r="T2720">
        <v>0</v>
      </c>
      <c r="U2720">
        <v>323690</v>
      </c>
      <c r="V2720">
        <v>177930</v>
      </c>
      <c r="W2720">
        <v>155029.29999999999</v>
      </c>
      <c r="X2720">
        <v>0</v>
      </c>
      <c r="Y2720">
        <v>155029.29999999999</v>
      </c>
      <c r="Z2720">
        <v>12.87</v>
      </c>
      <c r="AA2720">
        <v>1691833.9</v>
      </c>
      <c r="AB2720">
        <v>1860357.35</v>
      </c>
      <c r="AC2720">
        <v>0.87129999999999996</v>
      </c>
      <c r="AD2720">
        <v>1.0995999999999999</v>
      </c>
      <c r="AE2720">
        <v>14.15</v>
      </c>
      <c r="AH2720">
        <v>0</v>
      </c>
      <c r="AI2720">
        <v>0</v>
      </c>
      <c r="AJ2720">
        <v>0</v>
      </c>
      <c r="AK2720">
        <v>0</v>
      </c>
      <c r="AL2720">
        <v>0</v>
      </c>
    </row>
    <row r="2721" spans="1:38" hidden="1" x14ac:dyDescent="0.25">
      <c r="A2721">
        <v>9749</v>
      </c>
      <c r="B2721" t="s">
        <v>39</v>
      </c>
      <c r="C2721" t="s">
        <v>187</v>
      </c>
      <c r="D2721" t="s">
        <v>188</v>
      </c>
      <c r="E2721" t="s">
        <v>2667</v>
      </c>
      <c r="F2721" t="s">
        <v>188</v>
      </c>
      <c r="H2721" t="s">
        <v>5849</v>
      </c>
      <c r="I2721" t="s">
        <v>57</v>
      </c>
      <c r="J2721" t="s">
        <v>5850</v>
      </c>
      <c r="K2721">
        <v>1109</v>
      </c>
      <c r="L2721">
        <v>1109</v>
      </c>
      <c r="M2721">
        <v>0</v>
      </c>
      <c r="N2721">
        <v>1109</v>
      </c>
      <c r="O2721">
        <v>0</v>
      </c>
      <c r="P2721">
        <v>1527.2360000000001</v>
      </c>
      <c r="Q2721">
        <v>1589.6980000000001</v>
      </c>
      <c r="R2721">
        <v>20000</v>
      </c>
      <c r="S2721">
        <v>1249240</v>
      </c>
      <c r="T2721">
        <v>650000</v>
      </c>
      <c r="U2721">
        <v>0</v>
      </c>
      <c r="V2721">
        <v>1899240</v>
      </c>
      <c r="W2721">
        <v>0</v>
      </c>
      <c r="X2721">
        <v>1130566.0290000001</v>
      </c>
      <c r="Y2721">
        <v>1130566.0290000001</v>
      </c>
      <c r="Z2721">
        <v>40.47</v>
      </c>
      <c r="AA2721">
        <v>6636423.3399999999</v>
      </c>
      <c r="AB2721">
        <v>13277139.322000001</v>
      </c>
      <c r="AC2721">
        <v>0.59530000000000005</v>
      </c>
      <c r="AD2721">
        <v>2.0005999999999999</v>
      </c>
      <c r="AE2721">
        <v>80.959999999999994</v>
      </c>
      <c r="AH2721">
        <v>0</v>
      </c>
      <c r="AI2721">
        <v>0</v>
      </c>
      <c r="AJ2721">
        <v>0</v>
      </c>
      <c r="AK2721">
        <v>8756</v>
      </c>
      <c r="AL2721">
        <v>0</v>
      </c>
    </row>
    <row r="2722" spans="1:38" hidden="1" x14ac:dyDescent="0.25">
      <c r="A2722">
        <v>9750</v>
      </c>
      <c r="B2722" t="s">
        <v>39</v>
      </c>
      <c r="C2722" t="s">
        <v>187</v>
      </c>
      <c r="D2722" t="s">
        <v>636</v>
      </c>
      <c r="E2722" t="s">
        <v>3978</v>
      </c>
      <c r="F2722" t="s">
        <v>636</v>
      </c>
      <c r="H2722" t="s">
        <v>5851</v>
      </c>
      <c r="I2722" t="s">
        <v>57</v>
      </c>
      <c r="J2722" t="s">
        <v>5852</v>
      </c>
      <c r="K2722">
        <v>484</v>
      </c>
      <c r="L2722">
        <v>484</v>
      </c>
      <c r="M2722">
        <v>0</v>
      </c>
      <c r="N2722">
        <v>484</v>
      </c>
      <c r="O2722">
        <v>0</v>
      </c>
      <c r="P2722">
        <v>942.65200000000004</v>
      </c>
      <c r="Q2722">
        <v>993.13199999999995</v>
      </c>
      <c r="R2722">
        <v>20000</v>
      </c>
      <c r="S2722">
        <v>1009600</v>
      </c>
      <c r="T2722">
        <v>0</v>
      </c>
      <c r="U2722">
        <v>0</v>
      </c>
      <c r="V2722">
        <v>1009600</v>
      </c>
      <c r="W2722">
        <v>0</v>
      </c>
      <c r="X2722">
        <v>737300</v>
      </c>
      <c r="Y2722">
        <v>737300</v>
      </c>
      <c r="Z2722">
        <v>26.97</v>
      </c>
      <c r="AA2722">
        <v>4327951</v>
      </c>
      <c r="AB2722">
        <v>8647097</v>
      </c>
      <c r="AC2722">
        <v>0.73029999999999995</v>
      </c>
      <c r="AD2722">
        <v>1.998</v>
      </c>
      <c r="AE2722">
        <v>53.89</v>
      </c>
      <c r="AH2722">
        <v>0</v>
      </c>
      <c r="AI2722">
        <v>0</v>
      </c>
      <c r="AJ2722">
        <v>0</v>
      </c>
      <c r="AK2722">
        <v>3686.5</v>
      </c>
      <c r="AL2722">
        <v>0</v>
      </c>
    </row>
    <row r="2723" spans="1:38" hidden="1" x14ac:dyDescent="0.25">
      <c r="A2723">
        <v>9751</v>
      </c>
      <c r="B2723" t="s">
        <v>39</v>
      </c>
      <c r="C2723" t="s">
        <v>187</v>
      </c>
      <c r="D2723" t="s">
        <v>636</v>
      </c>
      <c r="E2723" t="s">
        <v>3978</v>
      </c>
      <c r="F2723" t="s">
        <v>636</v>
      </c>
      <c r="H2723" t="s">
        <v>5853</v>
      </c>
      <c r="I2723" t="s">
        <v>57</v>
      </c>
      <c r="J2723" t="s">
        <v>5854</v>
      </c>
      <c r="K2723">
        <v>464</v>
      </c>
      <c r="L2723">
        <v>464</v>
      </c>
      <c r="M2723">
        <v>0</v>
      </c>
      <c r="N2723">
        <v>460</v>
      </c>
      <c r="O2723">
        <v>0</v>
      </c>
      <c r="P2723">
        <v>1201.462</v>
      </c>
      <c r="Q2723">
        <v>1257.546</v>
      </c>
      <c r="R2723">
        <v>20000</v>
      </c>
      <c r="S2723">
        <v>1121680</v>
      </c>
      <c r="T2723">
        <v>0</v>
      </c>
      <c r="U2723">
        <v>0</v>
      </c>
      <c r="V2723">
        <v>1121680</v>
      </c>
      <c r="W2723">
        <v>71</v>
      </c>
      <c r="X2723">
        <v>699800</v>
      </c>
      <c r="Y2723">
        <v>699871</v>
      </c>
      <c r="Z2723">
        <v>37.61</v>
      </c>
      <c r="AA2723">
        <v>4109191.86</v>
      </c>
      <c r="AB2723">
        <v>8198160.8600000003</v>
      </c>
      <c r="AC2723">
        <v>0.62390000000000001</v>
      </c>
      <c r="AD2723">
        <v>1.9951000000000001</v>
      </c>
      <c r="AE2723">
        <v>75.040000000000006</v>
      </c>
      <c r="AH2723">
        <v>0</v>
      </c>
      <c r="AI2723">
        <v>0</v>
      </c>
      <c r="AJ2723">
        <v>0</v>
      </c>
      <c r="AK2723">
        <v>3499</v>
      </c>
      <c r="AL2723">
        <v>0</v>
      </c>
    </row>
    <row r="2724" spans="1:38" hidden="1" x14ac:dyDescent="0.25">
      <c r="A2724">
        <v>9753</v>
      </c>
      <c r="B2724" t="s">
        <v>39</v>
      </c>
      <c r="C2724" t="s">
        <v>187</v>
      </c>
      <c r="D2724" t="s">
        <v>636</v>
      </c>
      <c r="E2724" t="s">
        <v>3978</v>
      </c>
      <c r="F2724" t="s">
        <v>636</v>
      </c>
      <c r="H2724" t="s">
        <v>5855</v>
      </c>
      <c r="I2724" t="s">
        <v>43</v>
      </c>
      <c r="J2724" t="s">
        <v>5856</v>
      </c>
      <c r="K2724">
        <v>1889</v>
      </c>
      <c r="L2724">
        <v>1889</v>
      </c>
      <c r="M2724">
        <v>0</v>
      </c>
      <c r="N2724">
        <v>0</v>
      </c>
      <c r="O2724">
        <v>0</v>
      </c>
      <c r="P2724">
        <v>464.56900000000002</v>
      </c>
      <c r="Q2724">
        <v>472.44600000000003</v>
      </c>
      <c r="R2724">
        <v>20000</v>
      </c>
      <c r="S2724">
        <v>157540</v>
      </c>
      <c r="T2724">
        <v>0</v>
      </c>
      <c r="U2724">
        <v>48300</v>
      </c>
      <c r="V2724">
        <v>109240</v>
      </c>
      <c r="W2724">
        <v>98122</v>
      </c>
      <c r="X2724">
        <v>0</v>
      </c>
      <c r="Y2724">
        <v>98122</v>
      </c>
      <c r="Z2724">
        <v>10.18</v>
      </c>
      <c r="AA2724">
        <v>1042780.41</v>
      </c>
      <c r="AB2724">
        <v>1125679.4099999999</v>
      </c>
      <c r="AC2724">
        <v>0.8982</v>
      </c>
      <c r="AD2724">
        <v>1.0794999999999999</v>
      </c>
      <c r="AE2724">
        <v>10.99</v>
      </c>
      <c r="AH2724">
        <v>0</v>
      </c>
      <c r="AI2724">
        <v>0</v>
      </c>
      <c r="AJ2724">
        <v>0</v>
      </c>
      <c r="AK2724">
        <v>0</v>
      </c>
      <c r="AL2724">
        <v>0</v>
      </c>
    </row>
    <row r="2725" spans="1:38" hidden="1" x14ac:dyDescent="0.25">
      <c r="A2725">
        <v>9754</v>
      </c>
      <c r="B2725" t="s">
        <v>39</v>
      </c>
      <c r="C2725" t="s">
        <v>187</v>
      </c>
      <c r="D2725" t="s">
        <v>636</v>
      </c>
      <c r="E2725" t="s">
        <v>839</v>
      </c>
      <c r="F2725" t="s">
        <v>636</v>
      </c>
      <c r="H2725" t="s">
        <v>5857</v>
      </c>
      <c r="I2725" t="s">
        <v>57</v>
      </c>
      <c r="J2725" t="s">
        <v>5858</v>
      </c>
      <c r="K2725">
        <v>340</v>
      </c>
      <c r="L2725">
        <v>340</v>
      </c>
      <c r="M2725">
        <v>0</v>
      </c>
      <c r="N2725">
        <v>339</v>
      </c>
      <c r="O2725">
        <v>0</v>
      </c>
      <c r="P2725">
        <v>312.57799999999997</v>
      </c>
      <c r="Q2725">
        <v>327.96800000000002</v>
      </c>
      <c r="R2725">
        <v>20000</v>
      </c>
      <c r="S2725">
        <v>307800</v>
      </c>
      <c r="T2725">
        <v>0</v>
      </c>
      <c r="U2725">
        <v>0</v>
      </c>
      <c r="V2725">
        <v>307800</v>
      </c>
      <c r="W2725">
        <v>376</v>
      </c>
      <c r="X2725">
        <v>278184.12</v>
      </c>
      <c r="Y2725">
        <v>278560.12</v>
      </c>
      <c r="Z2725">
        <v>9.5</v>
      </c>
      <c r="AA2725">
        <v>1635720.6</v>
      </c>
      <c r="AB2725">
        <v>3265882.3050000002</v>
      </c>
      <c r="AC2725">
        <v>0.90500000000000003</v>
      </c>
      <c r="AD2725">
        <v>1.9965999999999999</v>
      </c>
      <c r="AE2725">
        <v>18.97</v>
      </c>
      <c r="AH2725">
        <v>0</v>
      </c>
      <c r="AI2725">
        <v>0</v>
      </c>
      <c r="AJ2725">
        <v>0</v>
      </c>
      <c r="AK2725">
        <v>2588</v>
      </c>
      <c r="AL2725">
        <v>0</v>
      </c>
    </row>
    <row r="2726" spans="1:38" hidden="1" x14ac:dyDescent="0.25">
      <c r="A2726">
        <v>9755</v>
      </c>
      <c r="B2726" t="s">
        <v>39</v>
      </c>
      <c r="C2726" t="s">
        <v>187</v>
      </c>
      <c r="D2726" t="s">
        <v>636</v>
      </c>
      <c r="E2726" t="s">
        <v>839</v>
      </c>
      <c r="F2726" t="s">
        <v>636</v>
      </c>
      <c r="H2726" t="s">
        <v>5859</v>
      </c>
      <c r="I2726" t="s">
        <v>43</v>
      </c>
      <c r="J2726" t="s">
        <v>5860</v>
      </c>
      <c r="K2726">
        <v>2292</v>
      </c>
      <c r="L2726">
        <v>2292</v>
      </c>
      <c r="M2726">
        <v>0</v>
      </c>
      <c r="N2726">
        <v>0</v>
      </c>
      <c r="O2726">
        <v>0</v>
      </c>
      <c r="P2726">
        <v>809.33600000000001</v>
      </c>
      <c r="Q2726">
        <v>828.47199999999998</v>
      </c>
      <c r="R2726">
        <v>20000</v>
      </c>
      <c r="S2726">
        <v>382720</v>
      </c>
      <c r="T2726">
        <v>0</v>
      </c>
      <c r="U2726">
        <v>238654</v>
      </c>
      <c r="V2726">
        <v>144066</v>
      </c>
      <c r="W2726">
        <v>125771</v>
      </c>
      <c r="X2726">
        <v>0</v>
      </c>
      <c r="Y2726">
        <v>125771</v>
      </c>
      <c r="Z2726">
        <v>12.7</v>
      </c>
      <c r="AA2726">
        <v>1434815.14</v>
      </c>
      <c r="AB2726">
        <v>1517747.75</v>
      </c>
      <c r="AC2726">
        <v>0.873</v>
      </c>
      <c r="AD2726">
        <v>1.0578000000000001</v>
      </c>
      <c r="AE2726">
        <v>13.43</v>
      </c>
      <c r="AH2726">
        <v>0</v>
      </c>
      <c r="AI2726">
        <v>0</v>
      </c>
      <c r="AJ2726">
        <v>0</v>
      </c>
      <c r="AK2726">
        <v>0</v>
      </c>
      <c r="AL2726">
        <v>0</v>
      </c>
    </row>
    <row r="2727" spans="1:38" hidden="1" x14ac:dyDescent="0.25">
      <c r="A2727">
        <v>9757</v>
      </c>
      <c r="B2727" t="s">
        <v>39</v>
      </c>
      <c r="C2727" t="s">
        <v>187</v>
      </c>
      <c r="D2727" t="s">
        <v>636</v>
      </c>
      <c r="E2727" t="s">
        <v>637</v>
      </c>
      <c r="F2727" t="s">
        <v>636</v>
      </c>
      <c r="H2727" t="s">
        <v>5861</v>
      </c>
      <c r="I2727" t="s">
        <v>43</v>
      </c>
      <c r="J2727" t="s">
        <v>5862</v>
      </c>
      <c r="K2727">
        <v>2545</v>
      </c>
      <c r="L2727">
        <v>2545</v>
      </c>
      <c r="M2727">
        <v>0</v>
      </c>
      <c r="N2727">
        <v>0</v>
      </c>
      <c r="O2727">
        <v>0</v>
      </c>
      <c r="P2727">
        <v>74.72</v>
      </c>
      <c r="Q2727">
        <v>94.036000000000001</v>
      </c>
      <c r="R2727">
        <v>20000</v>
      </c>
      <c r="S2727">
        <v>386320</v>
      </c>
      <c r="T2727">
        <v>0</v>
      </c>
      <c r="U2727">
        <v>188336</v>
      </c>
      <c r="V2727">
        <v>197984</v>
      </c>
      <c r="W2727">
        <v>178647</v>
      </c>
      <c r="X2727">
        <v>0</v>
      </c>
      <c r="Y2727">
        <v>178647</v>
      </c>
      <c r="Z2727">
        <v>9.77</v>
      </c>
      <c r="AA2727">
        <v>1779738.81</v>
      </c>
      <c r="AB2727">
        <v>1802880.81</v>
      </c>
      <c r="AC2727">
        <v>0.90229999999999999</v>
      </c>
      <c r="AD2727">
        <v>1.0129999999999999</v>
      </c>
      <c r="AE2727">
        <v>9.9</v>
      </c>
      <c r="AH2727">
        <v>0</v>
      </c>
      <c r="AI2727">
        <v>0</v>
      </c>
      <c r="AJ2727">
        <v>0</v>
      </c>
      <c r="AK2727">
        <v>0</v>
      </c>
      <c r="AL2727">
        <v>0</v>
      </c>
    </row>
    <row r="2728" spans="1:38" hidden="1" x14ac:dyDescent="0.25">
      <c r="A2728">
        <v>9758</v>
      </c>
      <c r="B2728" t="s">
        <v>39</v>
      </c>
      <c r="C2728" t="s">
        <v>187</v>
      </c>
      <c r="D2728" t="s">
        <v>636</v>
      </c>
      <c r="E2728" t="s">
        <v>637</v>
      </c>
      <c r="F2728" t="s">
        <v>636</v>
      </c>
      <c r="H2728" t="s">
        <v>5863</v>
      </c>
      <c r="I2728" t="s">
        <v>43</v>
      </c>
      <c r="J2728" t="s">
        <v>5864</v>
      </c>
      <c r="K2728">
        <v>1540</v>
      </c>
      <c r="L2728">
        <v>1540</v>
      </c>
      <c r="M2728">
        <v>0</v>
      </c>
      <c r="N2728">
        <v>0</v>
      </c>
      <c r="O2728">
        <v>0</v>
      </c>
      <c r="P2728">
        <v>636</v>
      </c>
      <c r="Q2728">
        <v>636</v>
      </c>
      <c r="R2728">
        <v>10000</v>
      </c>
      <c r="S2728">
        <v>396300</v>
      </c>
      <c r="T2728">
        <v>0</v>
      </c>
      <c r="U2728">
        <v>278476</v>
      </c>
      <c r="V2728">
        <v>117824</v>
      </c>
      <c r="W2728">
        <v>104446.1</v>
      </c>
      <c r="X2728">
        <v>0</v>
      </c>
      <c r="Y2728">
        <v>104446.1</v>
      </c>
      <c r="Z2728">
        <v>11.35</v>
      </c>
      <c r="AA2728">
        <v>1137208.45</v>
      </c>
      <c r="AB2728">
        <v>938253.62</v>
      </c>
      <c r="AC2728">
        <v>0.88649999999999995</v>
      </c>
      <c r="AD2728">
        <v>0.82499999999999996</v>
      </c>
      <c r="AE2728">
        <v>9.36</v>
      </c>
      <c r="AH2728">
        <v>0</v>
      </c>
      <c r="AI2728">
        <v>0</v>
      </c>
      <c r="AJ2728">
        <v>0</v>
      </c>
      <c r="AK2728">
        <v>0</v>
      </c>
      <c r="AL2728">
        <v>396300</v>
      </c>
    </row>
    <row r="2729" spans="1:38" hidden="1" x14ac:dyDescent="0.25">
      <c r="A2729">
        <v>9759</v>
      </c>
      <c r="B2729" t="s">
        <v>39</v>
      </c>
      <c r="C2729" t="s">
        <v>187</v>
      </c>
      <c r="D2729" t="s">
        <v>636</v>
      </c>
      <c r="E2729" t="s">
        <v>637</v>
      </c>
      <c r="F2729" t="s">
        <v>636</v>
      </c>
      <c r="H2729" t="s">
        <v>5865</v>
      </c>
      <c r="I2729" t="s">
        <v>57</v>
      </c>
      <c r="J2729" t="s">
        <v>5866</v>
      </c>
      <c r="K2729">
        <v>221</v>
      </c>
      <c r="L2729">
        <v>221</v>
      </c>
      <c r="M2729">
        <v>0</v>
      </c>
      <c r="N2729">
        <v>220</v>
      </c>
      <c r="O2729">
        <v>0</v>
      </c>
      <c r="P2729">
        <v>278.59399999999999</v>
      </c>
      <c r="Q2729">
        <v>295.113</v>
      </c>
      <c r="R2729">
        <v>20000</v>
      </c>
      <c r="S2729">
        <v>330380</v>
      </c>
      <c r="T2729">
        <v>0</v>
      </c>
      <c r="U2729">
        <v>0</v>
      </c>
      <c r="V2729">
        <v>330380</v>
      </c>
      <c r="W2729">
        <v>85</v>
      </c>
      <c r="X2729">
        <v>298908.86599999998</v>
      </c>
      <c r="Y2729">
        <v>298993.86599999998</v>
      </c>
      <c r="Z2729">
        <v>9.5</v>
      </c>
      <c r="AA2729">
        <v>1750491.59</v>
      </c>
      <c r="AB2729">
        <v>2942898.1519999998</v>
      </c>
      <c r="AC2729">
        <v>0.90500000000000003</v>
      </c>
      <c r="AD2729">
        <v>1.6812</v>
      </c>
      <c r="AE2729">
        <v>15.97</v>
      </c>
      <c r="AH2729">
        <v>0</v>
      </c>
      <c r="AI2729">
        <v>0</v>
      </c>
      <c r="AJ2729">
        <v>0</v>
      </c>
      <c r="AK2729">
        <v>1700.5</v>
      </c>
      <c r="AL2729">
        <v>0</v>
      </c>
    </row>
    <row r="2730" spans="1:38" hidden="1" x14ac:dyDescent="0.25">
      <c r="A2730">
        <v>9760</v>
      </c>
      <c r="B2730" t="s">
        <v>39</v>
      </c>
      <c r="C2730" t="s">
        <v>187</v>
      </c>
      <c r="D2730" t="s">
        <v>636</v>
      </c>
      <c r="E2730" t="s">
        <v>3870</v>
      </c>
      <c r="F2730" t="s">
        <v>636</v>
      </c>
      <c r="H2730" t="s">
        <v>5867</v>
      </c>
      <c r="I2730" t="s">
        <v>43</v>
      </c>
      <c r="J2730" t="s">
        <v>5868</v>
      </c>
      <c r="K2730">
        <v>1689</v>
      </c>
      <c r="L2730">
        <v>1689</v>
      </c>
      <c r="M2730">
        <v>0</v>
      </c>
      <c r="N2730">
        <v>0</v>
      </c>
      <c r="O2730">
        <v>0</v>
      </c>
      <c r="P2730">
        <v>0.38800000000000001</v>
      </c>
      <c r="Q2730">
        <v>28.878</v>
      </c>
      <c r="R2730">
        <v>10000</v>
      </c>
      <c r="S2730">
        <v>284900</v>
      </c>
      <c r="T2730">
        <v>0</v>
      </c>
      <c r="U2730">
        <v>153128</v>
      </c>
      <c r="V2730">
        <v>131772</v>
      </c>
      <c r="W2730">
        <v>119029.2</v>
      </c>
      <c r="X2730">
        <v>0</v>
      </c>
      <c r="Y2730">
        <v>119029.2</v>
      </c>
      <c r="Z2730">
        <v>9.67</v>
      </c>
      <c r="AA2730">
        <v>1218632.02</v>
      </c>
      <c r="AB2730">
        <v>1052840.83</v>
      </c>
      <c r="AC2730">
        <v>0.90329999999999999</v>
      </c>
      <c r="AD2730">
        <v>0.86399999999999999</v>
      </c>
      <c r="AE2730">
        <v>8.35</v>
      </c>
      <c r="AH2730">
        <v>0</v>
      </c>
      <c r="AI2730">
        <v>0</v>
      </c>
      <c r="AJ2730">
        <v>0</v>
      </c>
      <c r="AK2730">
        <v>0</v>
      </c>
      <c r="AL2730">
        <v>0</v>
      </c>
    </row>
    <row r="2731" spans="1:38" hidden="1" x14ac:dyDescent="0.25">
      <c r="A2731">
        <v>9761</v>
      </c>
      <c r="B2731" t="s">
        <v>39</v>
      </c>
      <c r="C2731" t="s">
        <v>187</v>
      </c>
      <c r="D2731" t="s">
        <v>636</v>
      </c>
      <c r="E2731" t="s">
        <v>3910</v>
      </c>
      <c r="F2731" t="s">
        <v>636</v>
      </c>
      <c r="H2731" t="s">
        <v>5869</v>
      </c>
      <c r="I2731" t="s">
        <v>43</v>
      </c>
      <c r="J2731" t="s">
        <v>5870</v>
      </c>
      <c r="K2731">
        <v>1934</v>
      </c>
      <c r="L2731">
        <v>1934</v>
      </c>
      <c r="M2731">
        <v>0</v>
      </c>
      <c r="N2731">
        <v>0</v>
      </c>
      <c r="O2731">
        <v>0</v>
      </c>
      <c r="P2731">
        <v>184.34399999999999</v>
      </c>
      <c r="Q2731">
        <v>203.268</v>
      </c>
      <c r="R2731">
        <v>10000</v>
      </c>
      <c r="S2731">
        <v>189240</v>
      </c>
      <c r="T2731">
        <v>0</v>
      </c>
      <c r="U2731">
        <v>40300</v>
      </c>
      <c r="V2731">
        <v>148940</v>
      </c>
      <c r="W2731">
        <v>131605.70000000001</v>
      </c>
      <c r="X2731">
        <v>0</v>
      </c>
      <c r="Y2731">
        <v>131605.70000000001</v>
      </c>
      <c r="Z2731">
        <v>11.64</v>
      </c>
      <c r="AA2731">
        <v>1335846.6599999999</v>
      </c>
      <c r="AB2731">
        <v>973377.66</v>
      </c>
      <c r="AC2731">
        <v>0.88360000000000005</v>
      </c>
      <c r="AD2731">
        <v>0.72870000000000001</v>
      </c>
      <c r="AE2731">
        <v>8.48</v>
      </c>
      <c r="AH2731">
        <v>0</v>
      </c>
      <c r="AI2731">
        <v>0</v>
      </c>
      <c r="AJ2731">
        <v>0</v>
      </c>
      <c r="AK2731">
        <v>0</v>
      </c>
      <c r="AL2731">
        <v>0</v>
      </c>
    </row>
    <row r="2732" spans="1:38" hidden="1" x14ac:dyDescent="0.25">
      <c r="A2732">
        <v>9762</v>
      </c>
      <c r="B2732" t="s">
        <v>39</v>
      </c>
      <c r="C2732" t="s">
        <v>187</v>
      </c>
      <c r="D2732" t="s">
        <v>636</v>
      </c>
      <c r="E2732" t="s">
        <v>5871</v>
      </c>
      <c r="F2732" t="s">
        <v>636</v>
      </c>
      <c r="H2732" t="s">
        <v>5872</v>
      </c>
      <c r="I2732" t="s">
        <v>57</v>
      </c>
      <c r="J2732" t="s">
        <v>5873</v>
      </c>
      <c r="K2732">
        <v>251</v>
      </c>
      <c r="L2732">
        <v>251</v>
      </c>
      <c r="M2732">
        <v>0</v>
      </c>
      <c r="N2732">
        <v>248</v>
      </c>
      <c r="O2732">
        <v>0</v>
      </c>
      <c r="P2732">
        <v>679.19</v>
      </c>
      <c r="Q2732">
        <v>812.03</v>
      </c>
      <c r="R2732">
        <v>2000</v>
      </c>
      <c r="S2732">
        <v>265680</v>
      </c>
      <c r="T2732">
        <v>0</v>
      </c>
      <c r="U2732">
        <v>0</v>
      </c>
      <c r="V2732">
        <v>265680</v>
      </c>
      <c r="W2732">
        <v>312</v>
      </c>
      <c r="X2732">
        <v>240128.364</v>
      </c>
      <c r="Y2732">
        <v>240440.364</v>
      </c>
      <c r="Z2732">
        <v>9.5</v>
      </c>
      <c r="AA2732">
        <v>1412483.8</v>
      </c>
      <c r="AB2732">
        <v>2824312.2289999998</v>
      </c>
      <c r="AC2732">
        <v>0.90500000000000003</v>
      </c>
      <c r="AD2732">
        <v>1.9995000000000001</v>
      </c>
      <c r="AE2732">
        <v>19</v>
      </c>
      <c r="AH2732">
        <v>0</v>
      </c>
      <c r="AI2732">
        <v>0</v>
      </c>
      <c r="AJ2732">
        <v>0</v>
      </c>
      <c r="AK2732">
        <v>1877</v>
      </c>
      <c r="AL2732">
        <v>0</v>
      </c>
    </row>
    <row r="2733" spans="1:38" hidden="1" x14ac:dyDescent="0.25">
      <c r="A2733">
        <v>9763</v>
      </c>
      <c r="B2733" t="s">
        <v>39</v>
      </c>
      <c r="C2733" t="s">
        <v>187</v>
      </c>
      <c r="D2733" t="s">
        <v>636</v>
      </c>
      <c r="E2733" t="s">
        <v>5871</v>
      </c>
      <c r="F2733" t="s">
        <v>636</v>
      </c>
      <c r="H2733" t="s">
        <v>5874</v>
      </c>
      <c r="I2733" t="s">
        <v>43</v>
      </c>
      <c r="J2733" t="s">
        <v>5875</v>
      </c>
      <c r="K2733">
        <v>2302</v>
      </c>
      <c r="L2733">
        <v>2302</v>
      </c>
      <c r="M2733">
        <v>0</v>
      </c>
      <c r="N2733">
        <v>0</v>
      </c>
      <c r="O2733">
        <v>0</v>
      </c>
      <c r="P2733">
        <v>747.01199999999994</v>
      </c>
      <c r="Q2733">
        <v>765.77</v>
      </c>
      <c r="R2733">
        <v>20000</v>
      </c>
      <c r="S2733">
        <v>375160</v>
      </c>
      <c r="T2733">
        <v>0</v>
      </c>
      <c r="U2733">
        <v>218600</v>
      </c>
      <c r="V2733">
        <v>156560</v>
      </c>
      <c r="W2733">
        <v>140493</v>
      </c>
      <c r="X2733">
        <v>0</v>
      </c>
      <c r="Y2733">
        <v>140493</v>
      </c>
      <c r="Z2733">
        <v>10.26</v>
      </c>
      <c r="AA2733">
        <v>1473945.73</v>
      </c>
      <c r="AB2733">
        <v>1314498.73</v>
      </c>
      <c r="AC2733">
        <v>0.89739999999999998</v>
      </c>
      <c r="AD2733">
        <v>0.89180000000000004</v>
      </c>
      <c r="AE2733">
        <v>9.15</v>
      </c>
      <c r="AH2733">
        <v>0</v>
      </c>
      <c r="AI2733">
        <v>0</v>
      </c>
      <c r="AJ2733">
        <v>0</v>
      </c>
      <c r="AK2733">
        <v>0</v>
      </c>
      <c r="AL2733">
        <v>0</v>
      </c>
    </row>
    <row r="2734" spans="1:38" hidden="1" x14ac:dyDescent="0.25">
      <c r="A2734">
        <v>9764</v>
      </c>
      <c r="B2734" t="s">
        <v>39</v>
      </c>
      <c r="C2734" t="s">
        <v>187</v>
      </c>
      <c r="D2734" t="s">
        <v>636</v>
      </c>
      <c r="E2734" t="s">
        <v>5871</v>
      </c>
      <c r="F2734" t="s">
        <v>636</v>
      </c>
      <c r="H2734" t="s">
        <v>5876</v>
      </c>
      <c r="I2734" t="s">
        <v>43</v>
      </c>
      <c r="J2734" t="s">
        <v>5877</v>
      </c>
      <c r="K2734">
        <v>2275</v>
      </c>
      <c r="L2734">
        <v>2275</v>
      </c>
      <c r="M2734">
        <v>0</v>
      </c>
      <c r="N2734">
        <v>0</v>
      </c>
      <c r="O2734">
        <v>0</v>
      </c>
      <c r="P2734">
        <v>1857.22</v>
      </c>
      <c r="Q2734">
        <v>2004.82</v>
      </c>
      <c r="R2734">
        <v>2000</v>
      </c>
      <c r="S2734">
        <v>295200</v>
      </c>
      <c r="T2734">
        <v>0</v>
      </c>
      <c r="U2734">
        <v>132648</v>
      </c>
      <c r="V2734">
        <v>162552</v>
      </c>
      <c r="W2734">
        <v>142482.5</v>
      </c>
      <c r="X2734">
        <v>0</v>
      </c>
      <c r="Y2734">
        <v>142482.5</v>
      </c>
      <c r="Z2734">
        <v>12.35</v>
      </c>
      <c r="AA2734">
        <v>1542638.31</v>
      </c>
      <c r="AB2734">
        <v>1410906.88</v>
      </c>
      <c r="AC2734">
        <v>0.87649999999999995</v>
      </c>
      <c r="AD2734">
        <v>0.91459999999999997</v>
      </c>
      <c r="AE2734">
        <v>11.3</v>
      </c>
      <c r="AH2734">
        <v>0</v>
      </c>
      <c r="AI2734">
        <v>0</v>
      </c>
      <c r="AJ2734">
        <v>0</v>
      </c>
      <c r="AK2734">
        <v>0</v>
      </c>
      <c r="AL2734">
        <v>0</v>
      </c>
    </row>
    <row r="2735" spans="1:38" hidden="1" x14ac:dyDescent="0.25">
      <c r="A2735">
        <v>9767</v>
      </c>
      <c r="B2735" t="s">
        <v>39</v>
      </c>
      <c r="C2735" t="s">
        <v>187</v>
      </c>
      <c r="D2735" t="s">
        <v>445</v>
      </c>
      <c r="E2735" t="s">
        <v>446</v>
      </c>
      <c r="F2735" t="s">
        <v>445</v>
      </c>
      <c r="H2735" t="s">
        <v>5878</v>
      </c>
      <c r="I2735" t="s">
        <v>43</v>
      </c>
      <c r="J2735" t="s">
        <v>5879</v>
      </c>
      <c r="K2735">
        <v>2119</v>
      </c>
      <c r="L2735">
        <v>2119</v>
      </c>
      <c r="M2735">
        <v>0</v>
      </c>
      <c r="N2735">
        <v>0</v>
      </c>
      <c r="O2735">
        <v>0</v>
      </c>
      <c r="P2735">
        <v>592.30799999999999</v>
      </c>
      <c r="Q2735">
        <v>610.65099999999995</v>
      </c>
      <c r="R2735">
        <v>20000</v>
      </c>
      <c r="S2735">
        <v>366860</v>
      </c>
      <c r="T2735">
        <v>0</v>
      </c>
      <c r="U2735">
        <v>220000</v>
      </c>
      <c r="V2735">
        <v>146860</v>
      </c>
      <c r="W2735">
        <v>127343.4</v>
      </c>
      <c r="X2735">
        <v>0</v>
      </c>
      <c r="Y2735">
        <v>127343.4</v>
      </c>
      <c r="Z2735">
        <v>13.29</v>
      </c>
      <c r="AA2735">
        <v>1275072.3999999999</v>
      </c>
      <c r="AB2735">
        <v>935865.42</v>
      </c>
      <c r="AC2735">
        <v>0.86709999999999998</v>
      </c>
      <c r="AD2735">
        <v>0.73399999999999999</v>
      </c>
      <c r="AE2735">
        <v>9.75</v>
      </c>
      <c r="AH2735">
        <v>0</v>
      </c>
      <c r="AI2735">
        <v>0</v>
      </c>
      <c r="AJ2735">
        <v>0</v>
      </c>
      <c r="AK2735">
        <v>0</v>
      </c>
      <c r="AL2735">
        <v>0</v>
      </c>
    </row>
    <row r="2736" spans="1:38" hidden="1" x14ac:dyDescent="0.25">
      <c r="A2736">
        <v>9770</v>
      </c>
      <c r="B2736" t="s">
        <v>39</v>
      </c>
      <c r="C2736" t="s">
        <v>187</v>
      </c>
      <c r="D2736" t="s">
        <v>876</v>
      </c>
      <c r="E2736" t="s">
        <v>877</v>
      </c>
      <c r="F2736" t="s">
        <v>876</v>
      </c>
      <c r="H2736" t="s">
        <v>5880</v>
      </c>
      <c r="I2736" t="s">
        <v>57</v>
      </c>
      <c r="J2736" t="s">
        <v>5881</v>
      </c>
      <c r="K2736">
        <v>611</v>
      </c>
      <c r="L2736">
        <v>611</v>
      </c>
      <c r="M2736">
        <v>0</v>
      </c>
      <c r="N2736">
        <v>611</v>
      </c>
      <c r="O2736">
        <v>0</v>
      </c>
      <c r="P2736">
        <v>816.33900000000006</v>
      </c>
      <c r="Q2736">
        <v>844.50300000000004</v>
      </c>
      <c r="R2736">
        <v>20000</v>
      </c>
      <c r="S2736">
        <v>563280</v>
      </c>
      <c r="T2736">
        <v>279100</v>
      </c>
      <c r="U2736">
        <v>0</v>
      </c>
      <c r="V2736">
        <v>842380</v>
      </c>
      <c r="W2736">
        <v>0</v>
      </c>
      <c r="X2736">
        <v>762355.89099999995</v>
      </c>
      <c r="Y2736">
        <v>762355.89099999995</v>
      </c>
      <c r="Z2736">
        <v>9.5</v>
      </c>
      <c r="AA2736">
        <v>4475028.18</v>
      </c>
      <c r="AB2736">
        <v>8950057.2440000009</v>
      </c>
      <c r="AC2736">
        <v>0.90500000000000003</v>
      </c>
      <c r="AD2736">
        <v>2</v>
      </c>
      <c r="AE2736">
        <v>19</v>
      </c>
      <c r="AH2736">
        <v>0</v>
      </c>
      <c r="AI2736">
        <v>0</v>
      </c>
      <c r="AJ2736">
        <v>0</v>
      </c>
      <c r="AK2736">
        <v>4548.5</v>
      </c>
      <c r="AL2736">
        <v>0</v>
      </c>
    </row>
    <row r="2737" spans="1:38" hidden="1" x14ac:dyDescent="0.25">
      <c r="A2737">
        <v>9777</v>
      </c>
      <c r="B2737" t="s">
        <v>39</v>
      </c>
      <c r="C2737" t="s">
        <v>598</v>
      </c>
      <c r="D2737" t="s">
        <v>598</v>
      </c>
      <c r="E2737" t="s">
        <v>3399</v>
      </c>
      <c r="F2737" t="s">
        <v>598</v>
      </c>
      <c r="H2737" t="s">
        <v>5882</v>
      </c>
      <c r="I2737" t="s">
        <v>43</v>
      </c>
      <c r="J2737" t="s">
        <v>5883</v>
      </c>
      <c r="K2737">
        <v>3984</v>
      </c>
      <c r="L2737">
        <v>3984</v>
      </c>
      <c r="M2737">
        <v>0</v>
      </c>
      <c r="N2737">
        <v>1</v>
      </c>
      <c r="O2737">
        <v>0</v>
      </c>
      <c r="P2737">
        <v>2458.3870000000002</v>
      </c>
      <c r="Q2737">
        <v>2483.585</v>
      </c>
      <c r="R2737">
        <v>10000</v>
      </c>
      <c r="S2737">
        <v>251980</v>
      </c>
      <c r="T2737">
        <v>433808</v>
      </c>
      <c r="U2737">
        <v>0</v>
      </c>
      <c r="V2737">
        <v>685788</v>
      </c>
      <c r="W2737">
        <v>637511</v>
      </c>
      <c r="X2737">
        <v>895.72</v>
      </c>
      <c r="Y2737">
        <v>638406.72</v>
      </c>
      <c r="Z2737">
        <v>6.91</v>
      </c>
      <c r="AA2737">
        <v>5893788.2999999998</v>
      </c>
      <c r="AB2737">
        <v>5274089.3</v>
      </c>
      <c r="AC2737">
        <v>0.93089999999999995</v>
      </c>
      <c r="AD2737">
        <v>0.89490000000000003</v>
      </c>
      <c r="AE2737">
        <v>6.18</v>
      </c>
      <c r="AH2737">
        <v>0</v>
      </c>
      <c r="AI2737">
        <v>0</v>
      </c>
      <c r="AJ2737">
        <v>0</v>
      </c>
      <c r="AK2737">
        <v>5</v>
      </c>
      <c r="AL2737">
        <v>0</v>
      </c>
    </row>
    <row r="2738" spans="1:38" hidden="1" x14ac:dyDescent="0.25">
      <c r="A2738">
        <v>9778</v>
      </c>
      <c r="B2738" t="s">
        <v>39</v>
      </c>
      <c r="C2738" t="s">
        <v>598</v>
      </c>
      <c r="D2738" t="s">
        <v>598</v>
      </c>
      <c r="E2738" t="s">
        <v>3399</v>
      </c>
      <c r="F2738" t="s">
        <v>598</v>
      </c>
      <c r="H2738" t="s">
        <v>5884</v>
      </c>
      <c r="I2738" t="s">
        <v>57</v>
      </c>
      <c r="J2738" t="s">
        <v>5885</v>
      </c>
      <c r="K2738">
        <v>350</v>
      </c>
      <c r="L2738">
        <v>350</v>
      </c>
      <c r="M2738">
        <v>0</v>
      </c>
      <c r="N2738">
        <v>341</v>
      </c>
      <c r="O2738">
        <v>0</v>
      </c>
      <c r="P2738">
        <v>983.74</v>
      </c>
      <c r="Q2738">
        <v>1010.299</v>
      </c>
      <c r="R2738">
        <v>20000</v>
      </c>
      <c r="S2738">
        <v>531180</v>
      </c>
      <c r="T2738">
        <v>0</v>
      </c>
      <c r="U2738">
        <v>99495</v>
      </c>
      <c r="V2738">
        <v>431685</v>
      </c>
      <c r="W2738">
        <v>517</v>
      </c>
      <c r="X2738">
        <v>388000</v>
      </c>
      <c r="Y2738">
        <v>388517</v>
      </c>
      <c r="Z2738">
        <v>10</v>
      </c>
      <c r="AA2738">
        <v>2283349.1</v>
      </c>
      <c r="AB2738">
        <v>2278465.1</v>
      </c>
      <c r="AC2738">
        <v>0.9</v>
      </c>
      <c r="AD2738">
        <v>0.99790000000000001</v>
      </c>
      <c r="AE2738">
        <v>9.98</v>
      </c>
      <c r="AH2738">
        <v>0</v>
      </c>
      <c r="AI2738">
        <v>0</v>
      </c>
      <c r="AJ2738">
        <v>0</v>
      </c>
      <c r="AK2738">
        <v>1940</v>
      </c>
      <c r="AL2738">
        <v>0</v>
      </c>
    </row>
    <row r="2739" spans="1:38" hidden="1" x14ac:dyDescent="0.25">
      <c r="A2739">
        <v>9779</v>
      </c>
      <c r="B2739" t="s">
        <v>39</v>
      </c>
      <c r="C2739" t="s">
        <v>598</v>
      </c>
      <c r="D2739" t="s">
        <v>598</v>
      </c>
      <c r="E2739" t="s">
        <v>3399</v>
      </c>
      <c r="F2739" t="s">
        <v>598</v>
      </c>
      <c r="H2739" t="s">
        <v>5886</v>
      </c>
      <c r="I2739" t="s">
        <v>57</v>
      </c>
      <c r="J2739" t="s">
        <v>5887</v>
      </c>
      <c r="K2739">
        <v>550</v>
      </c>
      <c r="L2739">
        <v>550</v>
      </c>
      <c r="M2739">
        <v>0</v>
      </c>
      <c r="N2739">
        <v>549</v>
      </c>
      <c r="O2739">
        <v>0</v>
      </c>
      <c r="P2739">
        <v>747.47699999999998</v>
      </c>
      <c r="Q2739">
        <v>749.17</v>
      </c>
      <c r="R2739">
        <v>20000</v>
      </c>
      <c r="S2739">
        <v>391480</v>
      </c>
      <c r="T2739">
        <v>0</v>
      </c>
      <c r="U2739">
        <v>0</v>
      </c>
      <c r="V2739">
        <v>391480</v>
      </c>
      <c r="W2739">
        <v>8</v>
      </c>
      <c r="X2739">
        <v>354280.50699999998</v>
      </c>
      <c r="Y2739">
        <v>354288.50699999998</v>
      </c>
      <c r="Z2739">
        <v>9.5</v>
      </c>
      <c r="AA2739">
        <v>2079800.99</v>
      </c>
      <c r="AB2739">
        <v>2080124.99</v>
      </c>
      <c r="AC2739">
        <v>0.90500000000000003</v>
      </c>
      <c r="AD2739">
        <v>1.0002</v>
      </c>
      <c r="AE2739">
        <v>9.5</v>
      </c>
      <c r="AH2739">
        <v>0</v>
      </c>
      <c r="AI2739">
        <v>0</v>
      </c>
      <c r="AJ2739">
        <v>0</v>
      </c>
      <c r="AK2739">
        <v>3621.5</v>
      </c>
      <c r="AL2739">
        <v>357620</v>
      </c>
    </row>
    <row r="2740" spans="1:38" hidden="1" x14ac:dyDescent="0.25">
      <c r="A2740">
        <v>9780</v>
      </c>
      <c r="B2740" t="s">
        <v>39</v>
      </c>
      <c r="C2740" t="s">
        <v>598</v>
      </c>
      <c r="D2740" t="s">
        <v>598</v>
      </c>
      <c r="E2740" t="s">
        <v>3502</v>
      </c>
      <c r="F2740" t="s">
        <v>598</v>
      </c>
      <c r="H2740" t="s">
        <v>5888</v>
      </c>
      <c r="I2740" t="s">
        <v>43</v>
      </c>
      <c r="J2740" t="s">
        <v>5889</v>
      </c>
      <c r="K2740">
        <v>2166</v>
      </c>
      <c r="L2740">
        <v>2166</v>
      </c>
      <c r="M2740">
        <v>0</v>
      </c>
      <c r="N2740">
        <v>0</v>
      </c>
      <c r="O2740">
        <v>0</v>
      </c>
      <c r="P2740">
        <v>1198.1300000000001</v>
      </c>
      <c r="Q2740">
        <v>1232.981</v>
      </c>
      <c r="R2740">
        <v>10000</v>
      </c>
      <c r="S2740">
        <v>348510</v>
      </c>
      <c r="T2740">
        <v>0</v>
      </c>
      <c r="U2740">
        <v>179697</v>
      </c>
      <c r="V2740">
        <v>168813</v>
      </c>
      <c r="W2740">
        <v>156995.85</v>
      </c>
      <c r="X2740">
        <v>0</v>
      </c>
      <c r="Y2740">
        <v>156995.85</v>
      </c>
      <c r="Z2740">
        <v>7</v>
      </c>
      <c r="AA2740">
        <v>1666010.89</v>
      </c>
      <c r="AB2740">
        <v>1102318.1000000001</v>
      </c>
      <c r="AC2740">
        <v>0.93</v>
      </c>
      <c r="AD2740">
        <v>0.66169999999999995</v>
      </c>
      <c r="AE2740">
        <v>4.63</v>
      </c>
      <c r="AH2740">
        <v>0</v>
      </c>
      <c r="AI2740">
        <v>0</v>
      </c>
      <c r="AJ2740">
        <v>0</v>
      </c>
      <c r="AK2740">
        <v>0</v>
      </c>
      <c r="AL2740">
        <v>0</v>
      </c>
    </row>
    <row r="2741" spans="1:38" hidden="1" x14ac:dyDescent="0.25">
      <c r="A2741">
        <v>9781</v>
      </c>
      <c r="B2741" t="s">
        <v>39</v>
      </c>
      <c r="C2741" t="s">
        <v>598</v>
      </c>
      <c r="D2741" t="s">
        <v>598</v>
      </c>
      <c r="E2741" t="s">
        <v>3502</v>
      </c>
      <c r="F2741" t="s">
        <v>598</v>
      </c>
      <c r="H2741" t="s">
        <v>5890</v>
      </c>
      <c r="I2741" t="s">
        <v>43</v>
      </c>
      <c r="J2741" t="s">
        <v>5891</v>
      </c>
      <c r="K2741">
        <v>2721</v>
      </c>
      <c r="L2741">
        <v>2721</v>
      </c>
      <c r="M2741">
        <v>0</v>
      </c>
      <c r="N2741">
        <v>1</v>
      </c>
      <c r="O2741">
        <v>0</v>
      </c>
      <c r="P2741">
        <v>1204.577</v>
      </c>
      <c r="Q2741">
        <v>1229.6189999999999</v>
      </c>
      <c r="R2741">
        <v>10000</v>
      </c>
      <c r="S2741">
        <v>250420</v>
      </c>
      <c r="T2741">
        <v>0</v>
      </c>
      <c r="U2741">
        <v>45297</v>
      </c>
      <c r="V2741">
        <v>205123</v>
      </c>
      <c r="W2741">
        <v>189894.13</v>
      </c>
      <c r="X2741">
        <v>895.72</v>
      </c>
      <c r="Y2741">
        <v>190789.85</v>
      </c>
      <c r="Z2741">
        <v>6.99</v>
      </c>
      <c r="AA2741">
        <v>1931285.78</v>
      </c>
      <c r="AB2741">
        <v>1862799.78</v>
      </c>
      <c r="AC2741">
        <v>0.93010000000000004</v>
      </c>
      <c r="AD2741">
        <v>0.96450000000000002</v>
      </c>
      <c r="AE2741">
        <v>6.74</v>
      </c>
      <c r="AH2741">
        <v>0</v>
      </c>
      <c r="AI2741">
        <v>0</v>
      </c>
      <c r="AJ2741">
        <v>0</v>
      </c>
      <c r="AK2741">
        <v>5</v>
      </c>
      <c r="AL2741">
        <v>0</v>
      </c>
    </row>
    <row r="2742" spans="1:38" hidden="1" x14ac:dyDescent="0.25">
      <c r="A2742">
        <v>9782</v>
      </c>
      <c r="B2742" t="s">
        <v>39</v>
      </c>
      <c r="C2742" t="s">
        <v>598</v>
      </c>
      <c r="D2742" t="s">
        <v>599</v>
      </c>
      <c r="E2742" t="s">
        <v>600</v>
      </c>
      <c r="F2742" t="s">
        <v>599</v>
      </c>
      <c r="H2742" t="s">
        <v>5892</v>
      </c>
      <c r="I2742" t="s">
        <v>57</v>
      </c>
      <c r="J2742" t="s">
        <v>5893</v>
      </c>
      <c r="K2742">
        <v>825</v>
      </c>
      <c r="L2742">
        <v>825</v>
      </c>
      <c r="M2742">
        <v>0</v>
      </c>
      <c r="N2742">
        <v>825</v>
      </c>
      <c r="O2742">
        <v>0</v>
      </c>
      <c r="P2742">
        <v>753.94600000000003</v>
      </c>
      <c r="Q2742">
        <v>779.28</v>
      </c>
      <c r="R2742">
        <v>20000</v>
      </c>
      <c r="S2742">
        <v>506680</v>
      </c>
      <c r="T2742">
        <v>0</v>
      </c>
      <c r="U2742">
        <v>0</v>
      </c>
      <c r="V2742">
        <v>506680</v>
      </c>
      <c r="W2742">
        <v>0</v>
      </c>
      <c r="X2742">
        <v>458547</v>
      </c>
      <c r="Y2742">
        <v>458547</v>
      </c>
      <c r="Z2742">
        <v>9.5</v>
      </c>
      <c r="AA2742">
        <v>2691672.86</v>
      </c>
      <c r="AB2742">
        <v>2691672.86</v>
      </c>
      <c r="AC2742">
        <v>0.90500000000000003</v>
      </c>
      <c r="AD2742">
        <v>1</v>
      </c>
      <c r="AE2742">
        <v>9.5</v>
      </c>
      <c r="AH2742">
        <v>0</v>
      </c>
      <c r="AI2742">
        <v>0</v>
      </c>
      <c r="AJ2742">
        <v>0</v>
      </c>
      <c r="AK2742">
        <v>4236</v>
      </c>
      <c r="AL2742">
        <v>0</v>
      </c>
    </row>
    <row r="2743" spans="1:38" hidden="1" x14ac:dyDescent="0.25">
      <c r="A2743">
        <v>9784</v>
      </c>
      <c r="B2743" t="s">
        <v>39</v>
      </c>
      <c r="C2743" t="s">
        <v>598</v>
      </c>
      <c r="D2743" t="s">
        <v>1649</v>
      </c>
      <c r="E2743" t="s">
        <v>3827</v>
      </c>
      <c r="F2743" t="s">
        <v>1649</v>
      </c>
      <c r="H2743" t="s">
        <v>5894</v>
      </c>
      <c r="I2743" t="s">
        <v>43</v>
      </c>
      <c r="J2743" t="s">
        <v>5895</v>
      </c>
      <c r="K2743">
        <v>1272</v>
      </c>
      <c r="L2743">
        <v>1272</v>
      </c>
      <c r="M2743">
        <v>0</v>
      </c>
      <c r="N2743">
        <v>2</v>
      </c>
      <c r="O2743">
        <v>0</v>
      </c>
      <c r="P2743">
        <v>1555.751</v>
      </c>
      <c r="Q2743">
        <v>1570.2819999999999</v>
      </c>
      <c r="R2743">
        <v>20000</v>
      </c>
      <c r="S2743">
        <v>290620</v>
      </c>
      <c r="T2743">
        <v>0</v>
      </c>
      <c r="U2743">
        <v>210000</v>
      </c>
      <c r="V2743">
        <v>80620</v>
      </c>
      <c r="W2743">
        <v>74046</v>
      </c>
      <c r="X2743">
        <v>2359.8510000000001</v>
      </c>
      <c r="Y2743">
        <v>76405.850999999995</v>
      </c>
      <c r="Z2743">
        <v>5.23</v>
      </c>
      <c r="AA2743">
        <v>813129.4</v>
      </c>
      <c r="AB2743">
        <v>1003227.41</v>
      </c>
      <c r="AC2743">
        <v>0.94769999999999999</v>
      </c>
      <c r="AD2743">
        <v>1.2338</v>
      </c>
      <c r="AE2743">
        <v>6.45</v>
      </c>
      <c r="AH2743">
        <v>0</v>
      </c>
      <c r="AI2743">
        <v>0</v>
      </c>
      <c r="AJ2743">
        <v>0</v>
      </c>
      <c r="AK2743">
        <v>13</v>
      </c>
      <c r="AL2743">
        <v>0</v>
      </c>
    </row>
    <row r="2744" spans="1:38" hidden="1" x14ac:dyDescent="0.25">
      <c r="A2744">
        <v>9791</v>
      </c>
      <c r="B2744" t="s">
        <v>39</v>
      </c>
      <c r="C2744" t="s">
        <v>598</v>
      </c>
      <c r="D2744" t="s">
        <v>1948</v>
      </c>
      <c r="E2744" t="s">
        <v>3837</v>
      </c>
      <c r="F2744" t="s">
        <v>1948</v>
      </c>
      <c r="H2744" t="s">
        <v>5896</v>
      </c>
      <c r="I2744" t="s">
        <v>43</v>
      </c>
      <c r="J2744" t="s">
        <v>5897</v>
      </c>
      <c r="K2744">
        <v>2271</v>
      </c>
      <c r="L2744">
        <v>2271</v>
      </c>
      <c r="M2744">
        <v>0</v>
      </c>
      <c r="N2744">
        <v>0</v>
      </c>
      <c r="O2744">
        <v>0</v>
      </c>
      <c r="P2744">
        <v>594.86</v>
      </c>
      <c r="Q2744">
        <v>613.94500000000005</v>
      </c>
      <c r="R2744">
        <v>20000</v>
      </c>
      <c r="S2744">
        <v>381700</v>
      </c>
      <c r="T2744">
        <v>0</v>
      </c>
      <c r="U2744">
        <v>245000</v>
      </c>
      <c r="V2744">
        <v>136700</v>
      </c>
      <c r="W2744">
        <v>127306</v>
      </c>
      <c r="X2744">
        <v>0</v>
      </c>
      <c r="Y2744">
        <v>127306</v>
      </c>
      <c r="Z2744">
        <v>6.87</v>
      </c>
      <c r="AA2744">
        <v>1376281.12</v>
      </c>
      <c r="AB2744">
        <v>1067010.23</v>
      </c>
      <c r="AC2744">
        <v>0.93130000000000002</v>
      </c>
      <c r="AD2744">
        <v>0.77529999999999999</v>
      </c>
      <c r="AE2744">
        <v>5.33</v>
      </c>
      <c r="AH2744">
        <v>0</v>
      </c>
      <c r="AI2744">
        <v>0</v>
      </c>
      <c r="AJ2744">
        <v>0</v>
      </c>
      <c r="AK2744">
        <v>0</v>
      </c>
      <c r="AL2744">
        <v>0</v>
      </c>
    </row>
    <row r="2745" spans="1:38" hidden="1" x14ac:dyDescent="0.25">
      <c r="A2745">
        <v>9792</v>
      </c>
      <c r="B2745" t="s">
        <v>39</v>
      </c>
      <c r="C2745" t="s">
        <v>598</v>
      </c>
      <c r="D2745" t="s">
        <v>1948</v>
      </c>
      <c r="E2745" t="s">
        <v>1949</v>
      </c>
      <c r="F2745" t="s">
        <v>1948</v>
      </c>
      <c r="H2745" t="s">
        <v>5898</v>
      </c>
      <c r="I2745" t="s">
        <v>57</v>
      </c>
      <c r="J2745" t="s">
        <v>5899</v>
      </c>
      <c r="K2745">
        <v>359</v>
      </c>
      <c r="L2745">
        <v>359</v>
      </c>
      <c r="M2745">
        <v>0</v>
      </c>
      <c r="N2745">
        <v>359</v>
      </c>
      <c r="O2745">
        <v>0</v>
      </c>
      <c r="P2745">
        <v>732.98500000000001</v>
      </c>
      <c r="Q2745">
        <v>761.18600000000004</v>
      </c>
      <c r="R2745">
        <v>20000</v>
      </c>
      <c r="S2745">
        <v>564020</v>
      </c>
      <c r="T2745">
        <v>56000</v>
      </c>
      <c r="U2745">
        <v>0</v>
      </c>
      <c r="V2745">
        <v>620020</v>
      </c>
      <c r="W2745">
        <v>0</v>
      </c>
      <c r="X2745">
        <v>528100</v>
      </c>
      <c r="Y2745">
        <v>528100</v>
      </c>
      <c r="Z2745">
        <v>14.83</v>
      </c>
      <c r="AA2745">
        <v>3099947</v>
      </c>
      <c r="AB2745">
        <v>3099947</v>
      </c>
      <c r="AC2745">
        <v>0.85170000000000001</v>
      </c>
      <c r="AD2745">
        <v>1</v>
      </c>
      <c r="AE2745">
        <v>14.83</v>
      </c>
      <c r="AH2745">
        <v>0</v>
      </c>
      <c r="AI2745">
        <v>0</v>
      </c>
      <c r="AJ2745">
        <v>0</v>
      </c>
      <c r="AK2745">
        <v>2640.5</v>
      </c>
      <c r="AL2745">
        <v>0</v>
      </c>
    </row>
    <row r="2746" spans="1:38" hidden="1" x14ac:dyDescent="0.25">
      <c r="A2746">
        <v>9793</v>
      </c>
      <c r="B2746" t="s">
        <v>39</v>
      </c>
      <c r="C2746" t="s">
        <v>598</v>
      </c>
      <c r="D2746" t="s">
        <v>1948</v>
      </c>
      <c r="E2746" t="s">
        <v>3832</v>
      </c>
      <c r="F2746" t="s">
        <v>1948</v>
      </c>
      <c r="H2746" t="s">
        <v>5900</v>
      </c>
      <c r="I2746" t="s">
        <v>57</v>
      </c>
      <c r="J2746" t="s">
        <v>5901</v>
      </c>
      <c r="K2746">
        <v>1054</v>
      </c>
      <c r="L2746">
        <v>1054</v>
      </c>
      <c r="M2746">
        <v>0</v>
      </c>
      <c r="N2746">
        <v>934</v>
      </c>
      <c r="O2746">
        <v>0</v>
      </c>
      <c r="P2746">
        <v>1010.494</v>
      </c>
      <c r="Q2746">
        <v>1060.682</v>
      </c>
      <c r="R2746">
        <v>20000</v>
      </c>
      <c r="S2746">
        <v>1003760</v>
      </c>
      <c r="T2746">
        <v>195000</v>
      </c>
      <c r="U2746">
        <v>0</v>
      </c>
      <c r="V2746">
        <v>1198760</v>
      </c>
      <c r="W2746">
        <v>5123</v>
      </c>
      <c r="X2746">
        <v>1026500</v>
      </c>
      <c r="Y2746">
        <v>1031623</v>
      </c>
      <c r="Z2746">
        <v>13.94</v>
      </c>
      <c r="AA2746">
        <v>6086976.8399999999</v>
      </c>
      <c r="AB2746">
        <v>6064684.8399999999</v>
      </c>
      <c r="AC2746">
        <v>0.86060000000000003</v>
      </c>
      <c r="AD2746">
        <v>0.99629999999999996</v>
      </c>
      <c r="AE2746">
        <v>13.89</v>
      </c>
      <c r="AH2746">
        <v>0</v>
      </c>
      <c r="AI2746">
        <v>0</v>
      </c>
      <c r="AJ2746">
        <v>0</v>
      </c>
      <c r="AK2746">
        <v>5140</v>
      </c>
      <c r="AL2746">
        <v>0</v>
      </c>
    </row>
    <row r="2747" spans="1:38" hidden="1" x14ac:dyDescent="0.25">
      <c r="A2747">
        <v>9794</v>
      </c>
      <c r="B2747" t="s">
        <v>39</v>
      </c>
      <c r="C2747" t="s">
        <v>598</v>
      </c>
      <c r="D2747" t="s">
        <v>3809</v>
      </c>
      <c r="E2747" t="s">
        <v>3810</v>
      </c>
      <c r="F2747" t="s">
        <v>3809</v>
      </c>
      <c r="H2747" t="s">
        <v>5902</v>
      </c>
      <c r="I2747" t="s">
        <v>43</v>
      </c>
      <c r="J2747" t="s">
        <v>5903</v>
      </c>
      <c r="K2747">
        <v>3330</v>
      </c>
      <c r="L2747">
        <v>3330</v>
      </c>
      <c r="M2747">
        <v>0</v>
      </c>
      <c r="N2747">
        <v>1</v>
      </c>
      <c r="O2747">
        <v>0</v>
      </c>
      <c r="P2747">
        <v>667.43</v>
      </c>
      <c r="Q2747">
        <v>707.77200000000005</v>
      </c>
      <c r="R2747">
        <v>20000</v>
      </c>
      <c r="S2747">
        <v>806840</v>
      </c>
      <c r="T2747">
        <v>0</v>
      </c>
      <c r="U2747">
        <v>625000</v>
      </c>
      <c r="V2747">
        <v>181840</v>
      </c>
      <c r="W2747">
        <v>164912</v>
      </c>
      <c r="X2747">
        <v>1425.7049999999999</v>
      </c>
      <c r="Y2747">
        <v>166337.70499999999</v>
      </c>
      <c r="Z2747">
        <v>8.5299999999999994</v>
      </c>
      <c r="AA2747">
        <v>1932139.28</v>
      </c>
      <c r="AB2747">
        <v>1591827.618</v>
      </c>
      <c r="AC2747">
        <v>0.91469999999999996</v>
      </c>
      <c r="AD2747">
        <v>0.82389999999999997</v>
      </c>
      <c r="AE2747">
        <v>7.03</v>
      </c>
      <c r="AH2747">
        <v>0</v>
      </c>
      <c r="AI2747">
        <v>0</v>
      </c>
      <c r="AJ2747">
        <v>0</v>
      </c>
      <c r="AK2747">
        <v>7.5</v>
      </c>
      <c r="AL2747">
        <v>0</v>
      </c>
    </row>
    <row r="2748" spans="1:38" hidden="1" x14ac:dyDescent="0.25">
      <c r="A2748">
        <v>9795</v>
      </c>
      <c r="B2748" t="s">
        <v>39</v>
      </c>
      <c r="C2748" t="s">
        <v>598</v>
      </c>
      <c r="D2748" t="s">
        <v>1948</v>
      </c>
      <c r="E2748" t="s">
        <v>3832</v>
      </c>
      <c r="F2748" t="s">
        <v>1948</v>
      </c>
      <c r="H2748" t="s">
        <v>5904</v>
      </c>
      <c r="I2748" t="s">
        <v>43</v>
      </c>
      <c r="J2748" t="s">
        <v>5905</v>
      </c>
      <c r="K2748">
        <v>209</v>
      </c>
      <c r="L2748">
        <v>209</v>
      </c>
      <c r="M2748">
        <v>0</v>
      </c>
      <c r="N2748">
        <v>0</v>
      </c>
      <c r="O2748">
        <v>0</v>
      </c>
      <c r="P2748">
        <v>157.459</v>
      </c>
      <c r="Q2748">
        <v>168.22</v>
      </c>
      <c r="R2748">
        <v>20000</v>
      </c>
      <c r="S2748">
        <v>215220</v>
      </c>
      <c r="T2748">
        <v>0</v>
      </c>
      <c r="U2748">
        <v>0</v>
      </c>
      <c r="V2748">
        <v>215220</v>
      </c>
      <c r="W2748">
        <v>196991</v>
      </c>
      <c r="X2748">
        <v>0</v>
      </c>
      <c r="Y2748">
        <v>196991</v>
      </c>
      <c r="Z2748">
        <v>8.4700000000000006</v>
      </c>
      <c r="AA2748">
        <v>3343485.68</v>
      </c>
      <c r="AB2748">
        <v>2583243.9300000002</v>
      </c>
      <c r="AC2748">
        <v>0.9153</v>
      </c>
      <c r="AD2748">
        <v>0.77259999999999995</v>
      </c>
      <c r="AE2748">
        <v>6.54</v>
      </c>
      <c r="AH2748">
        <v>0</v>
      </c>
      <c r="AI2748">
        <v>0</v>
      </c>
      <c r="AJ2748">
        <v>0</v>
      </c>
      <c r="AK2748">
        <v>0</v>
      </c>
      <c r="AL2748">
        <v>0</v>
      </c>
    </row>
    <row r="2749" spans="1:38" hidden="1" x14ac:dyDescent="0.25">
      <c r="A2749">
        <v>9796</v>
      </c>
      <c r="B2749" t="s">
        <v>39</v>
      </c>
      <c r="C2749" t="s">
        <v>598</v>
      </c>
      <c r="D2749" t="s">
        <v>1948</v>
      </c>
      <c r="E2749" t="s">
        <v>3832</v>
      </c>
      <c r="F2749" t="s">
        <v>1948</v>
      </c>
      <c r="H2749" t="s">
        <v>5906</v>
      </c>
      <c r="I2749" t="s">
        <v>57</v>
      </c>
      <c r="J2749" t="s">
        <v>5907</v>
      </c>
      <c r="K2749">
        <v>461</v>
      </c>
      <c r="L2749">
        <v>461</v>
      </c>
      <c r="M2749">
        <v>0</v>
      </c>
      <c r="N2749">
        <v>461</v>
      </c>
      <c r="O2749">
        <v>0</v>
      </c>
      <c r="P2749">
        <v>401.738</v>
      </c>
      <c r="Q2749">
        <v>422.22</v>
      </c>
      <c r="R2749">
        <v>20000</v>
      </c>
      <c r="S2749">
        <v>409640</v>
      </c>
      <c r="T2749">
        <v>282000</v>
      </c>
      <c r="U2749">
        <v>0</v>
      </c>
      <c r="V2749">
        <v>691640</v>
      </c>
      <c r="W2749">
        <v>0</v>
      </c>
      <c r="X2749">
        <v>590000</v>
      </c>
      <c r="Y2749">
        <v>590000</v>
      </c>
      <c r="Z2749">
        <v>14.7</v>
      </c>
      <c r="AA2749">
        <v>3463300</v>
      </c>
      <c r="AB2749">
        <v>3463300</v>
      </c>
      <c r="AC2749">
        <v>0.85299999999999998</v>
      </c>
      <c r="AD2749">
        <v>1</v>
      </c>
      <c r="AE2749">
        <v>14.7</v>
      </c>
      <c r="AH2749">
        <v>0</v>
      </c>
      <c r="AI2749">
        <v>0</v>
      </c>
      <c r="AJ2749">
        <v>0</v>
      </c>
      <c r="AK2749">
        <v>2950</v>
      </c>
      <c r="AL2749">
        <v>0</v>
      </c>
    </row>
    <row r="2750" spans="1:38" hidden="1" x14ac:dyDescent="0.25">
      <c r="A2750">
        <v>9799</v>
      </c>
      <c r="B2750" t="s">
        <v>39</v>
      </c>
      <c r="C2750" t="s">
        <v>216</v>
      </c>
      <c r="D2750" t="s">
        <v>217</v>
      </c>
      <c r="E2750" t="s">
        <v>3981</v>
      </c>
      <c r="F2750" t="s">
        <v>217</v>
      </c>
      <c r="H2750" t="s">
        <v>5908</v>
      </c>
      <c r="I2750" t="s">
        <v>2321</v>
      </c>
      <c r="J2750" t="s">
        <v>5909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</row>
    <row r="2751" spans="1:38" hidden="1" x14ac:dyDescent="0.25">
      <c r="A2751">
        <v>9800</v>
      </c>
      <c r="B2751" t="s">
        <v>39</v>
      </c>
      <c r="C2751" t="s">
        <v>216</v>
      </c>
      <c r="D2751" t="s">
        <v>217</v>
      </c>
      <c r="E2751" t="s">
        <v>3981</v>
      </c>
      <c r="F2751" t="s">
        <v>217</v>
      </c>
      <c r="H2751" t="s">
        <v>5910</v>
      </c>
      <c r="I2751" t="s">
        <v>43</v>
      </c>
      <c r="J2751" t="s">
        <v>5911</v>
      </c>
      <c r="K2751">
        <v>781</v>
      </c>
      <c r="L2751">
        <v>781</v>
      </c>
      <c r="M2751">
        <v>0</v>
      </c>
      <c r="N2751">
        <v>0</v>
      </c>
      <c r="O2751">
        <v>0</v>
      </c>
      <c r="P2751">
        <v>115.17400000000001</v>
      </c>
      <c r="Q2751">
        <v>117.148</v>
      </c>
      <c r="R2751">
        <v>20000</v>
      </c>
      <c r="S2751">
        <v>49372</v>
      </c>
      <c r="T2751">
        <v>0</v>
      </c>
      <c r="U2751">
        <v>0</v>
      </c>
      <c r="V2751">
        <v>49372</v>
      </c>
      <c r="W2751">
        <v>30305.87</v>
      </c>
      <c r="X2751">
        <v>0</v>
      </c>
      <c r="Y2751">
        <v>30305.87</v>
      </c>
      <c r="Z2751">
        <v>38.619999999999997</v>
      </c>
      <c r="AA2751">
        <v>396396.43</v>
      </c>
      <c r="AB2751">
        <v>285637.43</v>
      </c>
      <c r="AC2751">
        <v>0.61380000000000001</v>
      </c>
      <c r="AD2751">
        <v>0.72060000000000002</v>
      </c>
      <c r="AE2751">
        <v>27.83</v>
      </c>
      <c r="AH2751">
        <v>0</v>
      </c>
      <c r="AI2751">
        <v>0</v>
      </c>
      <c r="AJ2751">
        <v>0</v>
      </c>
      <c r="AK2751">
        <v>0</v>
      </c>
      <c r="AL2751">
        <v>9892</v>
      </c>
    </row>
    <row r="2752" spans="1:38" hidden="1" x14ac:dyDescent="0.25">
      <c r="A2752">
        <v>9801</v>
      </c>
      <c r="B2752" t="s">
        <v>39</v>
      </c>
      <c r="C2752" t="s">
        <v>216</v>
      </c>
      <c r="D2752" t="s">
        <v>217</v>
      </c>
      <c r="E2752" t="s">
        <v>3981</v>
      </c>
      <c r="F2752" t="s">
        <v>217</v>
      </c>
      <c r="H2752" t="s">
        <v>5912</v>
      </c>
      <c r="I2752" t="s">
        <v>62</v>
      </c>
      <c r="J2752" t="s">
        <v>5913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181.02799999999999</v>
      </c>
      <c r="Q2752">
        <v>181.36199999999999</v>
      </c>
      <c r="R2752">
        <v>20000</v>
      </c>
      <c r="S2752">
        <v>6680</v>
      </c>
      <c r="T2752">
        <v>0</v>
      </c>
      <c r="U2752">
        <v>0</v>
      </c>
      <c r="V2752">
        <v>6680</v>
      </c>
      <c r="W2752">
        <v>0</v>
      </c>
      <c r="X2752">
        <v>0</v>
      </c>
      <c r="Y2752">
        <v>0</v>
      </c>
      <c r="Z2752">
        <v>100</v>
      </c>
      <c r="AA2752">
        <v>0</v>
      </c>
      <c r="AB2752">
        <v>0</v>
      </c>
      <c r="AC2752">
        <v>0</v>
      </c>
      <c r="AD2752">
        <v>0</v>
      </c>
      <c r="AE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</row>
    <row r="2753" spans="1:38" hidden="1" x14ac:dyDescent="0.25">
      <c r="A2753">
        <v>9802</v>
      </c>
      <c r="B2753" t="s">
        <v>39</v>
      </c>
      <c r="C2753" t="s">
        <v>216</v>
      </c>
      <c r="D2753" t="s">
        <v>217</v>
      </c>
      <c r="E2753" t="s">
        <v>4343</v>
      </c>
      <c r="F2753" t="s">
        <v>217</v>
      </c>
      <c r="H2753" t="s">
        <v>5914</v>
      </c>
      <c r="I2753" t="s">
        <v>43</v>
      </c>
      <c r="J2753" t="s">
        <v>5915</v>
      </c>
      <c r="K2753">
        <v>2920</v>
      </c>
      <c r="L2753">
        <v>2920</v>
      </c>
      <c r="M2753">
        <v>0</v>
      </c>
      <c r="N2753">
        <v>19</v>
      </c>
      <c r="O2753">
        <v>0</v>
      </c>
      <c r="P2753">
        <v>643.47</v>
      </c>
      <c r="Q2753">
        <v>745.36</v>
      </c>
      <c r="R2753">
        <v>15000</v>
      </c>
      <c r="S2753">
        <v>1528350</v>
      </c>
      <c r="T2753">
        <v>0</v>
      </c>
      <c r="U2753">
        <v>0</v>
      </c>
      <c r="V2753">
        <v>1528350</v>
      </c>
      <c r="W2753">
        <v>188034.4</v>
      </c>
      <c r="X2753">
        <v>24030.124</v>
      </c>
      <c r="Y2753">
        <v>212064.524</v>
      </c>
      <c r="Z2753">
        <v>86.12</v>
      </c>
      <c r="AA2753">
        <v>2171823.7799999998</v>
      </c>
      <c r="AB2753">
        <v>1977379.66</v>
      </c>
      <c r="AC2753">
        <v>0.13880000000000001</v>
      </c>
      <c r="AD2753">
        <v>0.91049999999999998</v>
      </c>
      <c r="AE2753">
        <v>78.41</v>
      </c>
      <c r="AH2753">
        <v>0</v>
      </c>
      <c r="AI2753">
        <v>0</v>
      </c>
      <c r="AJ2753">
        <v>0</v>
      </c>
      <c r="AK2753">
        <v>149</v>
      </c>
      <c r="AL2753">
        <v>0</v>
      </c>
    </row>
    <row r="2754" spans="1:38" hidden="1" x14ac:dyDescent="0.25">
      <c r="A2754">
        <v>9803</v>
      </c>
      <c r="B2754" t="s">
        <v>39</v>
      </c>
      <c r="C2754" t="s">
        <v>216</v>
      </c>
      <c r="D2754" t="s">
        <v>217</v>
      </c>
      <c r="E2754" t="s">
        <v>4343</v>
      </c>
      <c r="F2754" t="s">
        <v>217</v>
      </c>
      <c r="H2754" t="s">
        <v>5916</v>
      </c>
      <c r="I2754" t="s">
        <v>43</v>
      </c>
      <c r="J2754" t="s">
        <v>5917</v>
      </c>
      <c r="K2754">
        <v>1021</v>
      </c>
      <c r="L2754">
        <v>1021</v>
      </c>
      <c r="M2754">
        <v>0</v>
      </c>
      <c r="N2754">
        <v>0</v>
      </c>
      <c r="O2754">
        <v>0</v>
      </c>
      <c r="P2754">
        <v>1051.7</v>
      </c>
      <c r="Q2754">
        <v>1133.1099999999999</v>
      </c>
      <c r="R2754">
        <v>2000</v>
      </c>
      <c r="S2754">
        <v>162820</v>
      </c>
      <c r="T2754">
        <v>0</v>
      </c>
      <c r="U2754">
        <v>0</v>
      </c>
      <c r="V2754">
        <v>162820</v>
      </c>
      <c r="W2754">
        <v>73299.5</v>
      </c>
      <c r="X2754">
        <v>0</v>
      </c>
      <c r="Y2754">
        <v>73299.5</v>
      </c>
      <c r="Z2754">
        <v>54.98</v>
      </c>
      <c r="AA2754">
        <v>822521.3</v>
      </c>
      <c r="AB2754">
        <v>318930.3</v>
      </c>
      <c r="AC2754">
        <v>0.45019999999999999</v>
      </c>
      <c r="AD2754">
        <v>0.38769999999999999</v>
      </c>
      <c r="AE2754">
        <v>21.32</v>
      </c>
      <c r="AH2754">
        <v>0</v>
      </c>
      <c r="AI2754">
        <v>0</v>
      </c>
      <c r="AJ2754">
        <v>0</v>
      </c>
      <c r="AK2754">
        <v>0</v>
      </c>
      <c r="AL2754">
        <v>0</v>
      </c>
    </row>
    <row r="2755" spans="1:38" hidden="1" x14ac:dyDescent="0.25">
      <c r="A2755">
        <v>9804</v>
      </c>
      <c r="B2755" t="s">
        <v>39</v>
      </c>
      <c r="C2755" t="s">
        <v>216</v>
      </c>
      <c r="D2755" t="s">
        <v>217</v>
      </c>
      <c r="E2755" t="s">
        <v>2374</v>
      </c>
      <c r="F2755" t="s">
        <v>217</v>
      </c>
      <c r="H2755" t="s">
        <v>5918</v>
      </c>
      <c r="I2755" t="s">
        <v>57</v>
      </c>
      <c r="J2755" t="s">
        <v>5919</v>
      </c>
      <c r="K2755">
        <v>349</v>
      </c>
      <c r="L2755">
        <v>349</v>
      </c>
      <c r="M2755">
        <v>0</v>
      </c>
      <c r="N2755">
        <v>342</v>
      </c>
      <c r="O2755">
        <v>0</v>
      </c>
      <c r="P2755">
        <v>4074.14</v>
      </c>
      <c r="Q2755">
        <v>4322.32</v>
      </c>
      <c r="R2755">
        <v>2000</v>
      </c>
      <c r="S2755">
        <v>496360</v>
      </c>
      <c r="T2755">
        <v>0</v>
      </c>
      <c r="U2755">
        <v>0</v>
      </c>
      <c r="V2755">
        <v>496360</v>
      </c>
      <c r="W2755">
        <v>60</v>
      </c>
      <c r="X2755">
        <v>449145.64799999999</v>
      </c>
      <c r="Y2755">
        <v>449205.64799999999</v>
      </c>
      <c r="Z2755">
        <v>9.5</v>
      </c>
      <c r="AA2755">
        <v>2637992.9</v>
      </c>
      <c r="AB2755">
        <v>2639667.9</v>
      </c>
      <c r="AC2755">
        <v>0.90500000000000003</v>
      </c>
      <c r="AD2755">
        <v>1.0005999999999999</v>
      </c>
      <c r="AE2755">
        <v>9.51</v>
      </c>
      <c r="AH2755">
        <v>0</v>
      </c>
      <c r="AI2755">
        <v>0</v>
      </c>
      <c r="AJ2755">
        <v>0</v>
      </c>
      <c r="AK2755">
        <v>2551.5</v>
      </c>
      <c r="AL2755">
        <v>0</v>
      </c>
    </row>
    <row r="2756" spans="1:38" hidden="1" x14ac:dyDescent="0.25">
      <c r="A2756">
        <v>9805</v>
      </c>
      <c r="B2756" t="s">
        <v>39</v>
      </c>
      <c r="C2756" t="s">
        <v>216</v>
      </c>
      <c r="D2756" t="s">
        <v>217</v>
      </c>
      <c r="E2756" t="s">
        <v>2987</v>
      </c>
      <c r="F2756" t="s">
        <v>217</v>
      </c>
      <c r="H2756" t="s">
        <v>5920</v>
      </c>
      <c r="I2756" t="s">
        <v>2321</v>
      </c>
      <c r="J2756" t="s">
        <v>5921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40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</row>
    <row r="2757" spans="1:38" hidden="1" x14ac:dyDescent="0.25">
      <c r="A2757">
        <v>9806</v>
      </c>
      <c r="B2757" t="s">
        <v>39</v>
      </c>
      <c r="C2757" t="s">
        <v>216</v>
      </c>
      <c r="D2757" t="s">
        <v>217</v>
      </c>
      <c r="E2757" t="s">
        <v>2987</v>
      </c>
      <c r="F2757" t="s">
        <v>217</v>
      </c>
      <c r="H2757" t="s">
        <v>5922</v>
      </c>
      <c r="I2757" t="s">
        <v>43</v>
      </c>
      <c r="J2757" t="s">
        <v>5923</v>
      </c>
      <c r="K2757">
        <v>1104</v>
      </c>
      <c r="L2757">
        <v>1104</v>
      </c>
      <c r="M2757">
        <v>0</v>
      </c>
      <c r="N2757">
        <v>0</v>
      </c>
      <c r="O2757">
        <v>0</v>
      </c>
      <c r="P2757">
        <v>1063.299</v>
      </c>
      <c r="Q2757">
        <v>1098.9690000000001</v>
      </c>
      <c r="R2757">
        <v>10000</v>
      </c>
      <c r="S2757">
        <v>356700</v>
      </c>
      <c r="T2757">
        <v>0</v>
      </c>
      <c r="U2757">
        <v>0</v>
      </c>
      <c r="V2757">
        <v>356700</v>
      </c>
      <c r="W2757">
        <v>135171.04999999999</v>
      </c>
      <c r="X2757">
        <v>0</v>
      </c>
      <c r="Y2757">
        <v>135171.04999999999</v>
      </c>
      <c r="Z2757">
        <v>62.11</v>
      </c>
      <c r="AA2757">
        <v>1667492.47</v>
      </c>
      <c r="AB2757">
        <v>1441020.11</v>
      </c>
      <c r="AC2757">
        <v>0.37890000000000001</v>
      </c>
      <c r="AD2757">
        <v>0.86419999999999997</v>
      </c>
      <c r="AE2757">
        <v>53.68</v>
      </c>
      <c r="AH2757">
        <v>0</v>
      </c>
      <c r="AI2757">
        <v>0</v>
      </c>
      <c r="AJ2757">
        <v>0</v>
      </c>
      <c r="AK2757">
        <v>0</v>
      </c>
      <c r="AL2757">
        <v>0</v>
      </c>
    </row>
    <row r="2758" spans="1:38" hidden="1" x14ac:dyDescent="0.25">
      <c r="A2758">
        <v>9807</v>
      </c>
      <c r="B2758" t="s">
        <v>39</v>
      </c>
      <c r="C2758" t="s">
        <v>216</v>
      </c>
      <c r="D2758" t="s">
        <v>217</v>
      </c>
      <c r="E2758" t="s">
        <v>4251</v>
      </c>
      <c r="F2758" t="s">
        <v>217</v>
      </c>
      <c r="H2758" t="s">
        <v>2320</v>
      </c>
      <c r="I2758" t="s">
        <v>2321</v>
      </c>
      <c r="J2758" t="s">
        <v>5924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2000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</row>
    <row r="2759" spans="1:38" hidden="1" x14ac:dyDescent="0.25">
      <c r="A2759">
        <v>9808</v>
      </c>
      <c r="B2759" t="s">
        <v>39</v>
      </c>
      <c r="C2759" t="s">
        <v>216</v>
      </c>
      <c r="D2759" t="s">
        <v>217</v>
      </c>
      <c r="E2759" t="s">
        <v>5005</v>
      </c>
      <c r="F2759" t="s">
        <v>217</v>
      </c>
      <c r="H2759" t="s">
        <v>5925</v>
      </c>
      <c r="I2759" t="s">
        <v>57</v>
      </c>
      <c r="J2759" t="s">
        <v>5926</v>
      </c>
      <c r="K2759">
        <v>305</v>
      </c>
      <c r="L2759">
        <v>305</v>
      </c>
      <c r="M2759">
        <v>0</v>
      </c>
      <c r="N2759">
        <v>304</v>
      </c>
      <c r="O2759">
        <v>0</v>
      </c>
      <c r="P2759">
        <v>881.33600000000001</v>
      </c>
      <c r="Q2759">
        <v>913.43100000000004</v>
      </c>
      <c r="R2759">
        <v>20000</v>
      </c>
      <c r="S2759">
        <v>641900</v>
      </c>
      <c r="T2759">
        <v>0</v>
      </c>
      <c r="U2759">
        <v>0</v>
      </c>
      <c r="V2759">
        <v>641900</v>
      </c>
      <c r="W2759">
        <v>0</v>
      </c>
      <c r="X2759">
        <v>530000</v>
      </c>
      <c r="Y2759">
        <v>530000</v>
      </c>
      <c r="Z2759">
        <v>17.43</v>
      </c>
      <c r="AA2759">
        <v>3086825</v>
      </c>
      <c r="AB2759">
        <v>3086825</v>
      </c>
      <c r="AC2759">
        <v>0.82569999999999999</v>
      </c>
      <c r="AD2759">
        <v>1</v>
      </c>
      <c r="AE2759">
        <v>17.43</v>
      </c>
      <c r="AH2759">
        <v>0</v>
      </c>
      <c r="AI2759">
        <v>0</v>
      </c>
      <c r="AJ2759">
        <v>0</v>
      </c>
      <c r="AK2759">
        <v>2650</v>
      </c>
      <c r="AL2759">
        <v>0</v>
      </c>
    </row>
    <row r="2760" spans="1:38" hidden="1" x14ac:dyDescent="0.25">
      <c r="A2760">
        <v>9809</v>
      </c>
      <c r="B2760" t="s">
        <v>39</v>
      </c>
      <c r="C2760" t="s">
        <v>216</v>
      </c>
      <c r="D2760" t="s">
        <v>217</v>
      </c>
      <c r="E2760" t="s">
        <v>3852</v>
      </c>
      <c r="F2760" t="s">
        <v>217</v>
      </c>
      <c r="H2760" t="s">
        <v>5927</v>
      </c>
      <c r="I2760" t="s">
        <v>2321</v>
      </c>
      <c r="J2760" t="s">
        <v>5928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</row>
    <row r="2761" spans="1:38" hidden="1" x14ac:dyDescent="0.25">
      <c r="A2761">
        <v>9810</v>
      </c>
      <c r="B2761" t="s">
        <v>39</v>
      </c>
      <c r="C2761" t="s">
        <v>216</v>
      </c>
      <c r="D2761" t="s">
        <v>217</v>
      </c>
      <c r="E2761" t="s">
        <v>3820</v>
      </c>
      <c r="F2761" t="s">
        <v>217</v>
      </c>
      <c r="H2761" t="s">
        <v>5929</v>
      </c>
      <c r="I2761" t="s">
        <v>43</v>
      </c>
      <c r="J2761" t="s">
        <v>5930</v>
      </c>
      <c r="K2761">
        <v>1615</v>
      </c>
      <c r="L2761">
        <v>1615</v>
      </c>
      <c r="M2761">
        <v>0</v>
      </c>
      <c r="N2761">
        <v>0</v>
      </c>
      <c r="O2761">
        <v>0</v>
      </c>
      <c r="P2761">
        <v>428.51799999999997</v>
      </c>
      <c r="Q2761">
        <v>428.51799999999997</v>
      </c>
      <c r="R2761">
        <v>20000</v>
      </c>
      <c r="S2761">
        <v>141538</v>
      </c>
      <c r="T2761">
        <v>0</v>
      </c>
      <c r="U2761">
        <v>0</v>
      </c>
      <c r="V2761">
        <v>141538</v>
      </c>
      <c r="W2761">
        <v>123008.15</v>
      </c>
      <c r="X2761">
        <v>0</v>
      </c>
      <c r="Y2761">
        <v>123008.15</v>
      </c>
      <c r="Z2761">
        <v>13.09</v>
      </c>
      <c r="AA2761">
        <v>1297614.33</v>
      </c>
      <c r="AB2761">
        <v>948849.07</v>
      </c>
      <c r="AC2761">
        <v>0.86909999999999998</v>
      </c>
      <c r="AD2761">
        <v>0.73119999999999996</v>
      </c>
      <c r="AE2761">
        <v>9.57</v>
      </c>
      <c r="AH2761">
        <v>0</v>
      </c>
      <c r="AI2761">
        <v>0</v>
      </c>
      <c r="AJ2761">
        <v>0</v>
      </c>
      <c r="AK2761">
        <v>0</v>
      </c>
      <c r="AL2761">
        <v>141538</v>
      </c>
    </row>
    <row r="2762" spans="1:38" hidden="1" x14ac:dyDescent="0.25">
      <c r="A2762">
        <v>9811</v>
      </c>
      <c r="B2762" t="s">
        <v>39</v>
      </c>
      <c r="C2762" t="s">
        <v>216</v>
      </c>
      <c r="D2762" t="s">
        <v>217</v>
      </c>
      <c r="E2762" t="s">
        <v>3820</v>
      </c>
      <c r="F2762" t="s">
        <v>217</v>
      </c>
      <c r="H2762" t="s">
        <v>5931</v>
      </c>
      <c r="I2762" t="s">
        <v>57</v>
      </c>
      <c r="J2762" t="s">
        <v>5932</v>
      </c>
      <c r="K2762">
        <v>552</v>
      </c>
      <c r="L2762">
        <v>552</v>
      </c>
      <c r="M2762">
        <v>0</v>
      </c>
      <c r="N2762">
        <v>552</v>
      </c>
      <c r="O2762">
        <v>0</v>
      </c>
      <c r="P2762">
        <v>1418.8510000000001</v>
      </c>
      <c r="Q2762">
        <v>1458.604</v>
      </c>
      <c r="R2762">
        <v>20000</v>
      </c>
      <c r="S2762">
        <v>795060</v>
      </c>
      <c r="T2762">
        <v>96000</v>
      </c>
      <c r="U2762">
        <v>0</v>
      </c>
      <c r="V2762">
        <v>891060</v>
      </c>
      <c r="W2762">
        <v>0</v>
      </c>
      <c r="X2762">
        <v>719675.79099999997</v>
      </c>
      <c r="Y2762">
        <v>719675.79099999997</v>
      </c>
      <c r="Z2762">
        <v>19.23</v>
      </c>
      <c r="AA2762">
        <v>4224496.09</v>
      </c>
      <c r="AB2762">
        <v>8440914.4079999998</v>
      </c>
      <c r="AC2762">
        <v>0.80769999999999997</v>
      </c>
      <c r="AD2762">
        <v>1.9981</v>
      </c>
      <c r="AE2762">
        <v>38.42</v>
      </c>
      <c r="AH2762">
        <v>0</v>
      </c>
      <c r="AI2762">
        <v>0</v>
      </c>
      <c r="AJ2762">
        <v>0</v>
      </c>
      <c r="AK2762">
        <v>4395</v>
      </c>
      <c r="AL2762">
        <v>0</v>
      </c>
    </row>
    <row r="2763" spans="1:38" hidden="1" x14ac:dyDescent="0.25">
      <c r="A2763">
        <v>9812</v>
      </c>
      <c r="B2763" t="s">
        <v>39</v>
      </c>
      <c r="C2763" t="s">
        <v>216</v>
      </c>
      <c r="D2763" t="s">
        <v>217</v>
      </c>
      <c r="E2763" t="s">
        <v>3820</v>
      </c>
      <c r="F2763" t="s">
        <v>217</v>
      </c>
      <c r="H2763" t="s">
        <v>5933</v>
      </c>
      <c r="I2763" t="s">
        <v>57</v>
      </c>
      <c r="J2763" t="s">
        <v>5934</v>
      </c>
      <c r="K2763">
        <v>355</v>
      </c>
      <c r="L2763">
        <v>355</v>
      </c>
      <c r="M2763">
        <v>0</v>
      </c>
      <c r="N2763">
        <v>354</v>
      </c>
      <c r="O2763">
        <v>0</v>
      </c>
      <c r="P2763">
        <v>785.44100000000003</v>
      </c>
      <c r="Q2763">
        <v>824.63599999999997</v>
      </c>
      <c r="R2763">
        <v>20000</v>
      </c>
      <c r="S2763">
        <v>783900</v>
      </c>
      <c r="T2763">
        <v>0</v>
      </c>
      <c r="U2763">
        <v>0</v>
      </c>
      <c r="V2763">
        <v>783900</v>
      </c>
      <c r="W2763">
        <v>15</v>
      </c>
      <c r="X2763">
        <v>556600</v>
      </c>
      <c r="Y2763">
        <v>556615</v>
      </c>
      <c r="Z2763">
        <v>28.99</v>
      </c>
      <c r="AA2763">
        <v>3267462.77</v>
      </c>
      <c r="AB2763">
        <v>3267561.77</v>
      </c>
      <c r="AC2763">
        <v>0.71009999999999995</v>
      </c>
      <c r="AD2763">
        <v>1</v>
      </c>
      <c r="AE2763">
        <v>28.99</v>
      </c>
      <c r="AH2763">
        <v>0</v>
      </c>
      <c r="AI2763">
        <v>0</v>
      </c>
      <c r="AJ2763">
        <v>0</v>
      </c>
      <c r="AK2763">
        <v>2783</v>
      </c>
      <c r="AL2763">
        <v>0</v>
      </c>
    </row>
    <row r="2764" spans="1:38" hidden="1" x14ac:dyDescent="0.25">
      <c r="A2764">
        <v>9813</v>
      </c>
      <c r="B2764" t="s">
        <v>39</v>
      </c>
      <c r="C2764" t="s">
        <v>216</v>
      </c>
      <c r="D2764" t="s">
        <v>217</v>
      </c>
      <c r="E2764" t="s">
        <v>3820</v>
      </c>
      <c r="F2764" t="s">
        <v>217</v>
      </c>
      <c r="H2764" t="s">
        <v>5935</v>
      </c>
      <c r="I2764" t="s">
        <v>57</v>
      </c>
      <c r="J2764" t="s">
        <v>5936</v>
      </c>
      <c r="K2764">
        <v>428</v>
      </c>
      <c r="L2764">
        <v>428</v>
      </c>
      <c r="M2764">
        <v>0</v>
      </c>
      <c r="N2764">
        <v>428</v>
      </c>
      <c r="O2764">
        <v>0</v>
      </c>
      <c r="P2764">
        <v>1248.701</v>
      </c>
      <c r="Q2764">
        <v>1297.702</v>
      </c>
      <c r="R2764">
        <v>20000</v>
      </c>
      <c r="S2764">
        <v>980020</v>
      </c>
      <c r="T2764">
        <v>0</v>
      </c>
      <c r="U2764">
        <v>0</v>
      </c>
      <c r="V2764">
        <v>980020</v>
      </c>
      <c r="W2764">
        <v>0</v>
      </c>
      <c r="X2764">
        <v>762200</v>
      </c>
      <c r="Y2764">
        <v>762200</v>
      </c>
      <c r="Z2764">
        <v>22.23</v>
      </c>
      <c r="AA2764">
        <v>4474024</v>
      </c>
      <c r="AB2764">
        <v>4474024</v>
      </c>
      <c r="AC2764">
        <v>0.77769999999999995</v>
      </c>
      <c r="AD2764">
        <v>1</v>
      </c>
      <c r="AE2764">
        <v>22.23</v>
      </c>
      <c r="AH2764">
        <v>0</v>
      </c>
      <c r="AI2764">
        <v>0</v>
      </c>
      <c r="AJ2764">
        <v>0</v>
      </c>
      <c r="AK2764">
        <v>3811</v>
      </c>
      <c r="AL2764">
        <v>0</v>
      </c>
    </row>
    <row r="2765" spans="1:38" hidden="1" x14ac:dyDescent="0.25">
      <c r="A2765">
        <v>9814</v>
      </c>
      <c r="B2765" t="s">
        <v>39</v>
      </c>
      <c r="C2765" t="s">
        <v>216</v>
      </c>
      <c r="D2765" t="s">
        <v>217</v>
      </c>
      <c r="E2765" t="s">
        <v>3820</v>
      </c>
      <c r="F2765" t="s">
        <v>217</v>
      </c>
      <c r="H2765" t="s">
        <v>5937</v>
      </c>
      <c r="I2765" t="s">
        <v>43</v>
      </c>
      <c r="J2765" t="s">
        <v>5938</v>
      </c>
      <c r="K2765">
        <v>966</v>
      </c>
      <c r="L2765">
        <v>966</v>
      </c>
      <c r="M2765">
        <v>0</v>
      </c>
      <c r="N2765">
        <v>0</v>
      </c>
      <c r="O2765">
        <v>0</v>
      </c>
      <c r="P2765">
        <v>260.08800000000002</v>
      </c>
      <c r="Q2765">
        <v>264.43200000000002</v>
      </c>
      <c r="R2765">
        <v>20000</v>
      </c>
      <c r="S2765">
        <v>86880</v>
      </c>
      <c r="T2765">
        <v>0</v>
      </c>
      <c r="U2765">
        <v>0</v>
      </c>
      <c r="V2765">
        <v>86880</v>
      </c>
      <c r="W2765">
        <v>72921.350000000006</v>
      </c>
      <c r="X2765">
        <v>0</v>
      </c>
      <c r="Y2765">
        <v>72921.350000000006</v>
      </c>
      <c r="Z2765">
        <v>16.07</v>
      </c>
      <c r="AA2765">
        <v>830919.08</v>
      </c>
      <c r="AB2765">
        <v>474277.08</v>
      </c>
      <c r="AC2765">
        <v>0.83930000000000005</v>
      </c>
      <c r="AD2765">
        <v>0.57079999999999997</v>
      </c>
      <c r="AE2765">
        <v>9.17</v>
      </c>
      <c r="AH2765">
        <v>0</v>
      </c>
      <c r="AI2765">
        <v>0</v>
      </c>
      <c r="AJ2765">
        <v>0</v>
      </c>
      <c r="AK2765">
        <v>0</v>
      </c>
      <c r="AL2765">
        <v>0</v>
      </c>
    </row>
    <row r="2766" spans="1:38" hidden="1" x14ac:dyDescent="0.25">
      <c r="A2766">
        <v>9815</v>
      </c>
      <c r="B2766" t="s">
        <v>39</v>
      </c>
      <c r="C2766" t="s">
        <v>216</v>
      </c>
      <c r="D2766" t="s">
        <v>2218</v>
      </c>
      <c r="E2766" t="s">
        <v>3899</v>
      </c>
      <c r="F2766" t="s">
        <v>2218</v>
      </c>
      <c r="H2766" t="s">
        <v>5939</v>
      </c>
      <c r="I2766" t="s">
        <v>57</v>
      </c>
      <c r="J2766" t="s">
        <v>5940</v>
      </c>
      <c r="K2766">
        <v>283</v>
      </c>
      <c r="L2766">
        <v>283</v>
      </c>
      <c r="M2766">
        <v>0</v>
      </c>
      <c r="N2766">
        <v>266</v>
      </c>
      <c r="O2766">
        <v>0</v>
      </c>
      <c r="P2766">
        <v>0.64600000000000002</v>
      </c>
      <c r="Q2766">
        <v>19.916</v>
      </c>
      <c r="R2766">
        <v>20000</v>
      </c>
      <c r="S2766">
        <v>493400</v>
      </c>
      <c r="T2766">
        <v>0</v>
      </c>
      <c r="U2766">
        <v>0</v>
      </c>
      <c r="V2766">
        <v>493400</v>
      </c>
      <c r="W2766">
        <v>276</v>
      </c>
      <c r="X2766">
        <v>289800</v>
      </c>
      <c r="Y2766">
        <v>290076</v>
      </c>
      <c r="Z2766">
        <v>41.21</v>
      </c>
      <c r="AA2766">
        <v>1705107.35</v>
      </c>
      <c r="AB2766">
        <v>1704748.35</v>
      </c>
      <c r="AC2766">
        <v>0.58789999999999998</v>
      </c>
      <c r="AD2766">
        <v>0.99980000000000002</v>
      </c>
      <c r="AE2766">
        <v>41.2</v>
      </c>
      <c r="AH2766">
        <v>0</v>
      </c>
      <c r="AI2766">
        <v>0</v>
      </c>
      <c r="AJ2766">
        <v>0</v>
      </c>
      <c r="AK2766">
        <v>1449</v>
      </c>
      <c r="AL2766">
        <v>108000</v>
      </c>
    </row>
    <row r="2767" spans="1:38" hidden="1" x14ac:dyDescent="0.25">
      <c r="A2767">
        <v>9816</v>
      </c>
      <c r="B2767" t="s">
        <v>39</v>
      </c>
      <c r="C2767" t="s">
        <v>216</v>
      </c>
      <c r="D2767" t="s">
        <v>2218</v>
      </c>
      <c r="E2767" t="s">
        <v>3899</v>
      </c>
      <c r="F2767" t="s">
        <v>2218</v>
      </c>
      <c r="H2767" t="s">
        <v>5941</v>
      </c>
      <c r="I2767" t="s">
        <v>43</v>
      </c>
      <c r="J2767" t="s">
        <v>5942</v>
      </c>
      <c r="K2767">
        <v>2367</v>
      </c>
      <c r="L2767">
        <v>2367</v>
      </c>
      <c r="M2767">
        <v>0</v>
      </c>
      <c r="N2767">
        <v>0</v>
      </c>
      <c r="O2767">
        <v>0</v>
      </c>
      <c r="P2767">
        <v>6001.8</v>
      </c>
      <c r="Q2767">
        <v>6116.3</v>
      </c>
      <c r="R2767">
        <v>2000</v>
      </c>
      <c r="S2767">
        <v>229000</v>
      </c>
      <c r="T2767">
        <v>0</v>
      </c>
      <c r="U2767">
        <v>0</v>
      </c>
      <c r="V2767">
        <v>229000</v>
      </c>
      <c r="W2767">
        <v>170798</v>
      </c>
      <c r="X2767">
        <v>0</v>
      </c>
      <c r="Y2767">
        <v>170798</v>
      </c>
      <c r="Z2767">
        <v>25.42</v>
      </c>
      <c r="AA2767">
        <v>1717821.12</v>
      </c>
      <c r="AB2767">
        <v>901858.05</v>
      </c>
      <c r="AC2767">
        <v>0.74580000000000002</v>
      </c>
      <c r="AD2767">
        <v>0.52500000000000002</v>
      </c>
      <c r="AE2767">
        <v>13.35</v>
      </c>
      <c r="AH2767">
        <v>0</v>
      </c>
      <c r="AI2767">
        <v>0</v>
      </c>
      <c r="AJ2767">
        <v>0</v>
      </c>
      <c r="AK2767">
        <v>0</v>
      </c>
      <c r="AL2767">
        <v>0</v>
      </c>
    </row>
    <row r="2768" spans="1:38" hidden="1" x14ac:dyDescent="0.25">
      <c r="A2768">
        <v>9817</v>
      </c>
      <c r="B2768" t="s">
        <v>39</v>
      </c>
      <c r="C2768" t="s">
        <v>216</v>
      </c>
      <c r="D2768" t="s">
        <v>3431</v>
      </c>
      <c r="E2768" t="s">
        <v>4184</v>
      </c>
      <c r="F2768" t="s">
        <v>3431</v>
      </c>
      <c r="H2768" t="s">
        <v>9705</v>
      </c>
      <c r="I2768" t="s">
        <v>436</v>
      </c>
      <c r="J2768" t="s">
        <v>9706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</row>
    <row r="2769" spans="1:38" hidden="1" x14ac:dyDescent="0.25">
      <c r="A2769">
        <v>9818</v>
      </c>
      <c r="B2769" t="s">
        <v>39</v>
      </c>
      <c r="C2769" t="s">
        <v>216</v>
      </c>
      <c r="D2769" t="s">
        <v>3431</v>
      </c>
      <c r="E2769" t="s">
        <v>4179</v>
      </c>
      <c r="F2769" t="s">
        <v>3431</v>
      </c>
      <c r="H2769" t="s">
        <v>5943</v>
      </c>
      <c r="I2769" t="s">
        <v>43</v>
      </c>
      <c r="J2769" t="s">
        <v>5944</v>
      </c>
      <c r="K2769">
        <v>1549</v>
      </c>
      <c r="L2769">
        <v>1549</v>
      </c>
      <c r="M2769">
        <v>0</v>
      </c>
      <c r="N2769">
        <v>0</v>
      </c>
      <c r="O2769">
        <v>0</v>
      </c>
      <c r="P2769">
        <v>227.54300000000001</v>
      </c>
      <c r="Q2769">
        <v>233.87100000000001</v>
      </c>
      <c r="R2769">
        <v>20000</v>
      </c>
      <c r="S2769">
        <v>126560</v>
      </c>
      <c r="T2769">
        <v>0</v>
      </c>
      <c r="U2769">
        <v>8000</v>
      </c>
      <c r="V2769">
        <v>118560</v>
      </c>
      <c r="W2769">
        <v>102894.98</v>
      </c>
      <c r="X2769">
        <v>0</v>
      </c>
      <c r="Y2769">
        <v>102894.98</v>
      </c>
      <c r="Z2769">
        <v>13.21</v>
      </c>
      <c r="AA2769">
        <v>1041000.26</v>
      </c>
      <c r="AB2769">
        <v>974762.26</v>
      </c>
      <c r="AC2769">
        <v>0.8679</v>
      </c>
      <c r="AD2769">
        <v>0.93640000000000001</v>
      </c>
      <c r="AE2769">
        <v>12.37</v>
      </c>
      <c r="AH2769">
        <v>0</v>
      </c>
      <c r="AI2769">
        <v>0</v>
      </c>
      <c r="AJ2769">
        <v>0</v>
      </c>
      <c r="AK2769">
        <v>0</v>
      </c>
      <c r="AL2769">
        <v>0</v>
      </c>
    </row>
    <row r="2770" spans="1:38" hidden="1" x14ac:dyDescent="0.25">
      <c r="A2770">
        <v>9819</v>
      </c>
      <c r="B2770" t="s">
        <v>39</v>
      </c>
      <c r="C2770" t="s">
        <v>216</v>
      </c>
      <c r="D2770" t="s">
        <v>3431</v>
      </c>
      <c r="E2770" t="s">
        <v>3432</v>
      </c>
      <c r="F2770" t="s">
        <v>3431</v>
      </c>
      <c r="H2770" t="s">
        <v>5784</v>
      </c>
      <c r="I2770" t="s">
        <v>436</v>
      </c>
      <c r="J2770" t="s">
        <v>9707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</row>
    <row r="2771" spans="1:38" hidden="1" x14ac:dyDescent="0.25">
      <c r="A2771">
        <v>9820</v>
      </c>
      <c r="B2771" t="s">
        <v>39</v>
      </c>
      <c r="C2771" t="s">
        <v>216</v>
      </c>
      <c r="D2771" t="s">
        <v>3431</v>
      </c>
      <c r="E2771" t="s">
        <v>3432</v>
      </c>
      <c r="F2771" t="s">
        <v>3431</v>
      </c>
      <c r="H2771" t="s">
        <v>5945</v>
      </c>
      <c r="I2771" t="s">
        <v>57</v>
      </c>
      <c r="J2771" t="s">
        <v>5946</v>
      </c>
      <c r="K2771">
        <v>748</v>
      </c>
      <c r="L2771">
        <v>748</v>
      </c>
      <c r="M2771">
        <v>0</v>
      </c>
      <c r="N2771">
        <v>746</v>
      </c>
      <c r="O2771">
        <v>0</v>
      </c>
      <c r="P2771">
        <v>724.83399999999995</v>
      </c>
      <c r="Q2771">
        <v>741.88499999999999</v>
      </c>
      <c r="R2771">
        <v>20000</v>
      </c>
      <c r="S2771">
        <v>341020</v>
      </c>
      <c r="T2771">
        <v>0</v>
      </c>
      <c r="U2771">
        <v>0</v>
      </c>
      <c r="V2771">
        <v>341020</v>
      </c>
      <c r="W2771">
        <v>500</v>
      </c>
      <c r="X2771">
        <v>308121.28999999998</v>
      </c>
      <c r="Y2771">
        <v>308621.28999999998</v>
      </c>
      <c r="Z2771">
        <v>9.5</v>
      </c>
      <c r="AA2771">
        <v>1813404.52</v>
      </c>
      <c r="AB2771">
        <v>3615362.0580000002</v>
      </c>
      <c r="AC2771">
        <v>0.90500000000000003</v>
      </c>
      <c r="AD2771">
        <v>1.9937</v>
      </c>
      <c r="AE2771">
        <v>18.940000000000001</v>
      </c>
      <c r="AH2771">
        <v>0</v>
      </c>
      <c r="AI2771">
        <v>0</v>
      </c>
      <c r="AJ2771">
        <v>0</v>
      </c>
      <c r="AK2771">
        <v>5939</v>
      </c>
      <c r="AL2771">
        <v>0</v>
      </c>
    </row>
    <row r="2772" spans="1:38" hidden="1" x14ac:dyDescent="0.25">
      <c r="A2772">
        <v>9821</v>
      </c>
      <c r="B2772" t="s">
        <v>39</v>
      </c>
      <c r="C2772" t="s">
        <v>216</v>
      </c>
      <c r="D2772" t="s">
        <v>800</v>
      </c>
      <c r="E2772" t="s">
        <v>937</v>
      </c>
      <c r="F2772" t="s">
        <v>800</v>
      </c>
      <c r="H2772" t="s">
        <v>5947</v>
      </c>
      <c r="I2772" t="s">
        <v>57</v>
      </c>
      <c r="J2772" t="s">
        <v>5948</v>
      </c>
      <c r="K2772">
        <v>231</v>
      </c>
      <c r="L2772">
        <v>231</v>
      </c>
      <c r="M2772">
        <v>0</v>
      </c>
      <c r="N2772">
        <v>231</v>
      </c>
      <c r="O2772">
        <v>0</v>
      </c>
      <c r="P2772">
        <v>881.54100000000005</v>
      </c>
      <c r="Q2772">
        <v>911.79200000000003</v>
      </c>
      <c r="R2772">
        <v>20000</v>
      </c>
      <c r="S2772">
        <v>605020</v>
      </c>
      <c r="T2772">
        <v>0</v>
      </c>
      <c r="U2772">
        <v>0</v>
      </c>
      <c r="V2772">
        <v>605020</v>
      </c>
      <c r="W2772">
        <v>0</v>
      </c>
      <c r="X2772">
        <v>335200</v>
      </c>
      <c r="Y2772">
        <v>335200</v>
      </c>
      <c r="Z2772">
        <v>44.6</v>
      </c>
      <c r="AA2772">
        <v>1950864</v>
      </c>
      <c r="AB2772">
        <v>1950864</v>
      </c>
      <c r="AC2772">
        <v>0.55400000000000005</v>
      </c>
      <c r="AD2772">
        <v>1</v>
      </c>
      <c r="AE2772">
        <v>44.6</v>
      </c>
      <c r="AH2772">
        <v>0</v>
      </c>
      <c r="AI2772">
        <v>0</v>
      </c>
      <c r="AJ2772">
        <v>0</v>
      </c>
      <c r="AK2772">
        <v>1676</v>
      </c>
      <c r="AL2772">
        <v>0</v>
      </c>
    </row>
    <row r="2773" spans="1:38" hidden="1" x14ac:dyDescent="0.25">
      <c r="A2773">
        <v>9822</v>
      </c>
      <c r="B2773" t="s">
        <v>39</v>
      </c>
      <c r="C2773" t="s">
        <v>216</v>
      </c>
      <c r="D2773" t="s">
        <v>800</v>
      </c>
      <c r="E2773" t="s">
        <v>1166</v>
      </c>
      <c r="F2773" t="s">
        <v>800</v>
      </c>
      <c r="H2773" t="s">
        <v>5949</v>
      </c>
      <c r="I2773" t="s">
        <v>43</v>
      </c>
      <c r="J2773" t="s">
        <v>5950</v>
      </c>
      <c r="K2773">
        <v>1636</v>
      </c>
      <c r="L2773">
        <v>1636</v>
      </c>
      <c r="M2773">
        <v>0</v>
      </c>
      <c r="N2773">
        <v>0</v>
      </c>
      <c r="O2773">
        <v>0</v>
      </c>
      <c r="P2773">
        <v>27.594999999999999</v>
      </c>
      <c r="Q2773">
        <v>37.369</v>
      </c>
      <c r="R2773">
        <v>20000</v>
      </c>
      <c r="S2773">
        <v>195480</v>
      </c>
      <c r="T2773">
        <v>0</v>
      </c>
      <c r="U2773">
        <v>0</v>
      </c>
      <c r="V2773">
        <v>195480</v>
      </c>
      <c r="W2773">
        <v>176045</v>
      </c>
      <c r="X2773">
        <v>0</v>
      </c>
      <c r="Y2773">
        <v>176045</v>
      </c>
      <c r="Z2773">
        <v>9.94</v>
      </c>
      <c r="AA2773">
        <v>1645777.31</v>
      </c>
      <c r="AB2773">
        <v>692069.95</v>
      </c>
      <c r="AC2773">
        <v>0.90059999999999996</v>
      </c>
      <c r="AD2773">
        <v>0.42049999999999998</v>
      </c>
      <c r="AE2773">
        <v>4.18</v>
      </c>
      <c r="AH2773">
        <v>0</v>
      </c>
      <c r="AI2773">
        <v>0</v>
      </c>
      <c r="AJ2773">
        <v>0</v>
      </c>
      <c r="AK2773">
        <v>0</v>
      </c>
      <c r="AL2773">
        <v>0</v>
      </c>
    </row>
    <row r="2774" spans="1:38" hidden="1" x14ac:dyDescent="0.25">
      <c r="A2774">
        <v>9826</v>
      </c>
      <c r="B2774" t="s">
        <v>39</v>
      </c>
      <c r="C2774" t="s">
        <v>216</v>
      </c>
      <c r="D2774" t="s">
        <v>800</v>
      </c>
      <c r="E2774" t="s">
        <v>2169</v>
      </c>
      <c r="F2774" t="s">
        <v>800</v>
      </c>
      <c r="H2774" t="s">
        <v>5951</v>
      </c>
      <c r="I2774" t="s">
        <v>57</v>
      </c>
      <c r="J2774" t="s">
        <v>5952</v>
      </c>
      <c r="K2774">
        <v>316</v>
      </c>
      <c r="L2774">
        <v>316</v>
      </c>
      <c r="M2774">
        <v>0</v>
      </c>
      <c r="N2774">
        <v>315</v>
      </c>
      <c r="O2774">
        <v>0</v>
      </c>
      <c r="P2774">
        <v>548.49400000000003</v>
      </c>
      <c r="Q2774">
        <v>560.83100000000002</v>
      </c>
      <c r="R2774">
        <v>20000</v>
      </c>
      <c r="S2774">
        <v>246740</v>
      </c>
      <c r="T2774">
        <v>0</v>
      </c>
      <c r="U2774">
        <v>0</v>
      </c>
      <c r="V2774">
        <v>246740</v>
      </c>
      <c r="W2774">
        <v>20</v>
      </c>
      <c r="X2774">
        <v>223280.31200000001</v>
      </c>
      <c r="Y2774">
        <v>223300.31200000001</v>
      </c>
      <c r="Z2774">
        <v>9.5</v>
      </c>
      <c r="AA2774">
        <v>1300146.94</v>
      </c>
      <c r="AB2774">
        <v>1299490.94</v>
      </c>
      <c r="AC2774">
        <v>0.90500000000000003</v>
      </c>
      <c r="AD2774">
        <v>0.99950000000000006</v>
      </c>
      <c r="AE2774">
        <v>9.5</v>
      </c>
      <c r="AH2774">
        <v>0</v>
      </c>
      <c r="AI2774">
        <v>0</v>
      </c>
      <c r="AJ2774">
        <v>0</v>
      </c>
      <c r="AK2774">
        <v>2402</v>
      </c>
      <c r="AL2774">
        <v>0</v>
      </c>
    </row>
    <row r="2775" spans="1:38" hidden="1" x14ac:dyDescent="0.25">
      <c r="A2775">
        <v>9827</v>
      </c>
      <c r="B2775" t="s">
        <v>39</v>
      </c>
      <c r="C2775" t="s">
        <v>216</v>
      </c>
      <c r="D2775" t="s">
        <v>800</v>
      </c>
      <c r="E2775" t="s">
        <v>2169</v>
      </c>
      <c r="F2775" t="s">
        <v>800</v>
      </c>
      <c r="H2775" t="s">
        <v>5953</v>
      </c>
      <c r="I2775" t="s">
        <v>43</v>
      </c>
      <c r="J2775" t="s">
        <v>5954</v>
      </c>
      <c r="K2775">
        <v>1483</v>
      </c>
      <c r="L2775">
        <v>1483</v>
      </c>
      <c r="M2775">
        <v>0</v>
      </c>
      <c r="N2775">
        <v>0</v>
      </c>
      <c r="O2775">
        <v>0</v>
      </c>
      <c r="P2775">
        <v>51.427999999999997</v>
      </c>
      <c r="Q2775">
        <v>71.012</v>
      </c>
      <c r="R2775">
        <v>10000</v>
      </c>
      <c r="S2775">
        <v>195840</v>
      </c>
      <c r="T2775">
        <v>0</v>
      </c>
      <c r="U2775">
        <v>0</v>
      </c>
      <c r="V2775">
        <v>195840</v>
      </c>
      <c r="W2775">
        <v>339256</v>
      </c>
      <c r="X2775">
        <v>0</v>
      </c>
      <c r="Y2775">
        <v>339256</v>
      </c>
      <c r="Z2775">
        <v>-73.23</v>
      </c>
      <c r="AA2775">
        <v>2697111.89</v>
      </c>
      <c r="AB2775">
        <v>741975.76</v>
      </c>
      <c r="AC2775">
        <v>1.7323</v>
      </c>
      <c r="AD2775">
        <v>0.27510000000000001</v>
      </c>
      <c r="AE2775">
        <v>-20.149999999999999</v>
      </c>
      <c r="AH2775">
        <v>0</v>
      </c>
      <c r="AI2775">
        <v>0</v>
      </c>
      <c r="AJ2775">
        <v>0</v>
      </c>
      <c r="AK2775">
        <v>0</v>
      </c>
      <c r="AL2775">
        <v>0</v>
      </c>
    </row>
    <row r="2776" spans="1:38" hidden="1" x14ac:dyDescent="0.25">
      <c r="A2776">
        <v>9836</v>
      </c>
      <c r="B2776" t="s">
        <v>94</v>
      </c>
      <c r="C2776" t="s">
        <v>95</v>
      </c>
      <c r="D2776" t="s">
        <v>151</v>
      </c>
      <c r="E2776" t="s">
        <v>643</v>
      </c>
      <c r="F2776" t="s">
        <v>151</v>
      </c>
      <c r="H2776" t="s">
        <v>5955</v>
      </c>
      <c r="I2776" t="s">
        <v>57</v>
      </c>
      <c r="J2776" t="s">
        <v>5956</v>
      </c>
      <c r="K2776">
        <v>255</v>
      </c>
      <c r="L2776">
        <v>255</v>
      </c>
      <c r="M2776">
        <v>0</v>
      </c>
      <c r="N2776">
        <v>255</v>
      </c>
      <c r="O2776">
        <v>0</v>
      </c>
      <c r="P2776">
        <v>425.75</v>
      </c>
      <c r="Q2776">
        <v>449.65300000000002</v>
      </c>
      <c r="R2776">
        <v>20000</v>
      </c>
      <c r="S2776">
        <v>478060</v>
      </c>
      <c r="T2776">
        <v>0</v>
      </c>
      <c r="U2776">
        <v>0</v>
      </c>
      <c r="V2776">
        <v>478060</v>
      </c>
      <c r="W2776">
        <v>0</v>
      </c>
      <c r="X2776">
        <v>432643.37</v>
      </c>
      <c r="Y2776">
        <v>432643.37</v>
      </c>
      <c r="Z2776">
        <v>9.5</v>
      </c>
      <c r="AA2776">
        <v>2539615.9</v>
      </c>
      <c r="AB2776">
        <v>5079232.2319999998</v>
      </c>
      <c r="AC2776">
        <v>0.90500000000000003</v>
      </c>
      <c r="AD2776">
        <v>2</v>
      </c>
      <c r="AE2776">
        <v>19</v>
      </c>
      <c r="AH2776">
        <v>0</v>
      </c>
      <c r="AI2776">
        <v>0</v>
      </c>
      <c r="AJ2776">
        <v>0</v>
      </c>
      <c r="AK2776">
        <v>2403</v>
      </c>
      <c r="AL2776">
        <v>0</v>
      </c>
    </row>
    <row r="2777" spans="1:38" hidden="1" x14ac:dyDescent="0.25">
      <c r="A2777">
        <v>9837</v>
      </c>
      <c r="B2777" t="s">
        <v>94</v>
      </c>
      <c r="C2777" t="s">
        <v>95</v>
      </c>
      <c r="D2777" t="s">
        <v>151</v>
      </c>
      <c r="E2777" t="s">
        <v>643</v>
      </c>
      <c r="F2777" t="s">
        <v>151</v>
      </c>
      <c r="H2777" t="s">
        <v>5957</v>
      </c>
      <c r="I2777" t="s">
        <v>57</v>
      </c>
      <c r="J2777" t="s">
        <v>5958</v>
      </c>
      <c r="K2777">
        <v>252</v>
      </c>
      <c r="L2777">
        <v>252</v>
      </c>
      <c r="M2777">
        <v>0</v>
      </c>
      <c r="N2777">
        <v>250</v>
      </c>
      <c r="O2777">
        <v>0</v>
      </c>
      <c r="P2777">
        <v>596.86</v>
      </c>
      <c r="Q2777">
        <v>621.49699999999996</v>
      </c>
      <c r="R2777">
        <v>20000</v>
      </c>
      <c r="S2777">
        <v>492740</v>
      </c>
      <c r="T2777">
        <v>0</v>
      </c>
      <c r="U2777">
        <v>0</v>
      </c>
      <c r="V2777">
        <v>492740</v>
      </c>
      <c r="W2777">
        <v>52</v>
      </c>
      <c r="X2777">
        <v>445878.77600000001</v>
      </c>
      <c r="Y2777">
        <v>445930.77600000001</v>
      </c>
      <c r="Z2777">
        <v>9.5</v>
      </c>
      <c r="AA2777">
        <v>2617895.9700000002</v>
      </c>
      <c r="AB2777">
        <v>5235170.3159999996</v>
      </c>
      <c r="AC2777">
        <v>0.90500000000000003</v>
      </c>
      <c r="AD2777">
        <v>1.9998</v>
      </c>
      <c r="AE2777">
        <v>19</v>
      </c>
      <c r="AH2777">
        <v>0</v>
      </c>
      <c r="AI2777">
        <v>0</v>
      </c>
      <c r="AJ2777">
        <v>0</v>
      </c>
      <c r="AK2777">
        <v>2348.3000000000002</v>
      </c>
      <c r="AL2777">
        <v>0</v>
      </c>
    </row>
    <row r="2778" spans="1:38" hidden="1" x14ac:dyDescent="0.25">
      <c r="A2778">
        <v>9840</v>
      </c>
      <c r="B2778" t="s">
        <v>94</v>
      </c>
      <c r="C2778" t="s">
        <v>95</v>
      </c>
      <c r="D2778" t="s">
        <v>151</v>
      </c>
      <c r="E2778" t="s">
        <v>365</v>
      </c>
      <c r="F2778" t="s">
        <v>151</v>
      </c>
      <c r="H2778" t="s">
        <v>5959</v>
      </c>
      <c r="I2778" t="s">
        <v>57</v>
      </c>
      <c r="J2778" t="s">
        <v>5960</v>
      </c>
      <c r="K2778">
        <v>241</v>
      </c>
      <c r="L2778">
        <v>241</v>
      </c>
      <c r="M2778">
        <v>0</v>
      </c>
      <c r="N2778">
        <v>225</v>
      </c>
      <c r="O2778">
        <v>0</v>
      </c>
      <c r="P2778">
        <v>354.137</v>
      </c>
      <c r="Q2778">
        <v>374.63299999999998</v>
      </c>
      <c r="R2778">
        <v>20000</v>
      </c>
      <c r="S2778">
        <v>409920</v>
      </c>
      <c r="T2778">
        <v>0</v>
      </c>
      <c r="U2778">
        <v>0</v>
      </c>
      <c r="V2778">
        <v>409920</v>
      </c>
      <c r="W2778">
        <v>553</v>
      </c>
      <c r="X2778">
        <v>370425.57900000003</v>
      </c>
      <c r="Y2778">
        <v>370978.57900000003</v>
      </c>
      <c r="Z2778">
        <v>9.5</v>
      </c>
      <c r="AA2778">
        <v>2179916.4700000002</v>
      </c>
      <c r="AB2778">
        <v>4352850.4919999996</v>
      </c>
      <c r="AC2778">
        <v>0.90500000000000003</v>
      </c>
      <c r="AD2778">
        <v>1.9967999999999999</v>
      </c>
      <c r="AE2778">
        <v>18.97</v>
      </c>
      <c r="AH2778">
        <v>0</v>
      </c>
      <c r="AI2778">
        <v>0</v>
      </c>
      <c r="AJ2778">
        <v>0</v>
      </c>
      <c r="AK2778">
        <v>2153.9</v>
      </c>
      <c r="AL2778">
        <v>0</v>
      </c>
    </row>
    <row r="2779" spans="1:38" hidden="1" x14ac:dyDescent="0.25">
      <c r="A2779">
        <v>9842</v>
      </c>
      <c r="B2779" t="s">
        <v>94</v>
      </c>
      <c r="C2779" t="s">
        <v>95</v>
      </c>
      <c r="D2779" t="s">
        <v>331</v>
      </c>
      <c r="E2779" t="s">
        <v>985</v>
      </c>
      <c r="F2779" t="s">
        <v>331</v>
      </c>
      <c r="H2779" t="s">
        <v>5961</v>
      </c>
      <c r="I2779" t="s">
        <v>57</v>
      </c>
      <c r="J2779" t="s">
        <v>5962</v>
      </c>
      <c r="K2779">
        <v>245</v>
      </c>
      <c r="L2779">
        <v>245</v>
      </c>
      <c r="M2779">
        <v>0</v>
      </c>
      <c r="N2779">
        <v>152</v>
      </c>
      <c r="O2779">
        <v>0</v>
      </c>
      <c r="P2779">
        <v>844.87400000000002</v>
      </c>
      <c r="Q2779">
        <v>873.51199999999994</v>
      </c>
      <c r="R2779">
        <v>20000</v>
      </c>
      <c r="S2779">
        <v>572760</v>
      </c>
      <c r="T2779">
        <v>0</v>
      </c>
      <c r="U2779">
        <v>0</v>
      </c>
      <c r="V2779">
        <v>572760</v>
      </c>
      <c r="W2779">
        <v>3581.4</v>
      </c>
      <c r="X2779">
        <v>256600</v>
      </c>
      <c r="Y2779">
        <v>260181.4</v>
      </c>
      <c r="Z2779">
        <v>54.57</v>
      </c>
      <c r="AA2779">
        <v>1544914.88</v>
      </c>
      <c r="AB2779">
        <v>3046291.88</v>
      </c>
      <c r="AC2779">
        <v>0.45429999999999998</v>
      </c>
      <c r="AD2779">
        <v>1.9718</v>
      </c>
      <c r="AE2779">
        <v>107.6</v>
      </c>
      <c r="AH2779">
        <v>0</v>
      </c>
      <c r="AI2779">
        <v>0</v>
      </c>
      <c r="AJ2779">
        <v>0</v>
      </c>
      <c r="AK2779">
        <v>1283</v>
      </c>
      <c r="AL2779">
        <v>0</v>
      </c>
    </row>
    <row r="2780" spans="1:38" hidden="1" x14ac:dyDescent="0.25">
      <c r="A2780">
        <v>9843</v>
      </c>
      <c r="B2780" t="s">
        <v>94</v>
      </c>
      <c r="C2780" t="s">
        <v>95</v>
      </c>
      <c r="D2780" t="s">
        <v>331</v>
      </c>
      <c r="E2780" t="s">
        <v>992</v>
      </c>
      <c r="F2780" t="s">
        <v>331</v>
      </c>
      <c r="H2780" t="s">
        <v>5963</v>
      </c>
      <c r="I2780" t="s">
        <v>57</v>
      </c>
      <c r="J2780" t="s">
        <v>5964</v>
      </c>
      <c r="K2780">
        <v>301</v>
      </c>
      <c r="L2780">
        <v>301</v>
      </c>
      <c r="M2780">
        <v>0</v>
      </c>
      <c r="N2780">
        <v>275</v>
      </c>
      <c r="O2780">
        <v>0</v>
      </c>
      <c r="P2780">
        <v>626.38400000000001</v>
      </c>
      <c r="Q2780">
        <v>646.08600000000001</v>
      </c>
      <c r="R2780">
        <v>20000</v>
      </c>
      <c r="S2780">
        <v>394040</v>
      </c>
      <c r="T2780">
        <v>0</v>
      </c>
      <c r="U2780">
        <v>0</v>
      </c>
      <c r="V2780">
        <v>394040</v>
      </c>
      <c r="W2780">
        <v>853</v>
      </c>
      <c r="X2780">
        <v>355753.22</v>
      </c>
      <c r="Y2780">
        <v>356606.22</v>
      </c>
      <c r="Z2780">
        <v>9.5</v>
      </c>
      <c r="AA2780">
        <v>2104140.2400000002</v>
      </c>
      <c r="AB2780">
        <v>4186381.679</v>
      </c>
      <c r="AC2780">
        <v>0.90500000000000003</v>
      </c>
      <c r="AD2780">
        <v>1.9896</v>
      </c>
      <c r="AE2780">
        <v>18.899999999999999</v>
      </c>
      <c r="AH2780">
        <v>0</v>
      </c>
      <c r="AI2780">
        <v>0</v>
      </c>
      <c r="AJ2780">
        <v>0</v>
      </c>
      <c r="AK2780">
        <v>2592.5</v>
      </c>
      <c r="AL2780">
        <v>0</v>
      </c>
    </row>
    <row r="2781" spans="1:38" hidden="1" x14ac:dyDescent="0.25">
      <c r="A2781">
        <v>9844</v>
      </c>
      <c r="B2781" t="s">
        <v>94</v>
      </c>
      <c r="C2781" t="s">
        <v>95</v>
      </c>
      <c r="D2781" t="s">
        <v>3165</v>
      </c>
      <c r="E2781" t="s">
        <v>3169</v>
      </c>
      <c r="F2781" t="s">
        <v>3165</v>
      </c>
      <c r="H2781" t="s">
        <v>5965</v>
      </c>
      <c r="I2781" t="s">
        <v>57</v>
      </c>
      <c r="J2781" t="s">
        <v>5966</v>
      </c>
      <c r="K2781">
        <v>549</v>
      </c>
      <c r="L2781">
        <v>549</v>
      </c>
      <c r="M2781">
        <v>0</v>
      </c>
      <c r="N2781">
        <v>461</v>
      </c>
      <c r="O2781">
        <v>0</v>
      </c>
      <c r="P2781">
        <v>193.18</v>
      </c>
      <c r="Q2781">
        <v>213.16</v>
      </c>
      <c r="R2781">
        <v>20000</v>
      </c>
      <c r="S2781">
        <v>399600</v>
      </c>
      <c r="T2781">
        <v>400000</v>
      </c>
      <c r="U2781">
        <v>0</v>
      </c>
      <c r="V2781">
        <v>799600</v>
      </c>
      <c r="W2781">
        <v>3051</v>
      </c>
      <c r="X2781">
        <v>720587.17599999998</v>
      </c>
      <c r="Y2781">
        <v>723638.17599999998</v>
      </c>
      <c r="Z2781">
        <v>9.5</v>
      </c>
      <c r="AA2781">
        <v>4263744.79</v>
      </c>
      <c r="AB2781">
        <v>8492282.4869999997</v>
      </c>
      <c r="AC2781">
        <v>0.90500000000000003</v>
      </c>
      <c r="AD2781">
        <v>1.9917</v>
      </c>
      <c r="AE2781">
        <v>18.920000000000002</v>
      </c>
      <c r="AH2781">
        <v>0</v>
      </c>
      <c r="AI2781">
        <v>0</v>
      </c>
      <c r="AJ2781">
        <v>0</v>
      </c>
      <c r="AK2781">
        <v>4439.3</v>
      </c>
      <c r="AL2781">
        <v>0</v>
      </c>
    </row>
    <row r="2782" spans="1:38" hidden="1" x14ac:dyDescent="0.25">
      <c r="A2782">
        <v>9845</v>
      </c>
      <c r="B2782" t="s">
        <v>94</v>
      </c>
      <c r="C2782" t="s">
        <v>95</v>
      </c>
      <c r="D2782" t="s">
        <v>3165</v>
      </c>
      <c r="E2782" t="s">
        <v>3169</v>
      </c>
      <c r="F2782" t="s">
        <v>3165</v>
      </c>
      <c r="H2782" t="s">
        <v>5967</v>
      </c>
      <c r="I2782" t="s">
        <v>57</v>
      </c>
      <c r="J2782" t="s">
        <v>5968</v>
      </c>
      <c r="K2782">
        <v>239</v>
      </c>
      <c r="L2782">
        <v>239</v>
      </c>
      <c r="M2782">
        <v>0</v>
      </c>
      <c r="N2782">
        <v>238</v>
      </c>
      <c r="O2782">
        <v>0</v>
      </c>
      <c r="P2782">
        <v>740.06899999999996</v>
      </c>
      <c r="Q2782">
        <v>760.91800000000001</v>
      </c>
      <c r="R2782">
        <v>20000</v>
      </c>
      <c r="S2782">
        <v>416980</v>
      </c>
      <c r="T2782">
        <v>0</v>
      </c>
      <c r="U2782">
        <v>0</v>
      </c>
      <c r="V2782">
        <v>416980</v>
      </c>
      <c r="W2782">
        <v>21</v>
      </c>
      <c r="X2782">
        <v>377345.103</v>
      </c>
      <c r="Y2782">
        <v>377366.103</v>
      </c>
      <c r="Z2782">
        <v>9.5</v>
      </c>
      <c r="AA2782">
        <v>2215275.27</v>
      </c>
      <c r="AB2782">
        <v>4430291.0959999999</v>
      </c>
      <c r="AC2782">
        <v>0.90500000000000003</v>
      </c>
      <c r="AD2782">
        <v>1.9999</v>
      </c>
      <c r="AE2782">
        <v>19</v>
      </c>
      <c r="AH2782">
        <v>0</v>
      </c>
      <c r="AI2782">
        <v>0</v>
      </c>
      <c r="AJ2782">
        <v>0</v>
      </c>
      <c r="AK2782">
        <v>1939.3</v>
      </c>
      <c r="AL2782">
        <v>0</v>
      </c>
    </row>
    <row r="2783" spans="1:38" hidden="1" x14ac:dyDescent="0.25">
      <c r="A2783">
        <v>9847</v>
      </c>
      <c r="B2783" t="s">
        <v>94</v>
      </c>
      <c r="C2783" t="s">
        <v>95</v>
      </c>
      <c r="D2783" t="s">
        <v>238</v>
      </c>
      <c r="E2783" t="s">
        <v>272</v>
      </c>
      <c r="F2783" t="s">
        <v>238</v>
      </c>
      <c r="H2783" t="s">
        <v>5969</v>
      </c>
      <c r="I2783" t="s">
        <v>57</v>
      </c>
      <c r="J2783" t="s">
        <v>5970</v>
      </c>
      <c r="K2783">
        <v>95</v>
      </c>
      <c r="L2783">
        <v>95</v>
      </c>
      <c r="M2783">
        <v>0</v>
      </c>
      <c r="N2783">
        <v>95</v>
      </c>
      <c r="O2783">
        <v>0</v>
      </c>
      <c r="P2783">
        <v>58.34</v>
      </c>
      <c r="Q2783">
        <v>76.13</v>
      </c>
      <c r="R2783">
        <v>20000</v>
      </c>
      <c r="S2783">
        <v>355800</v>
      </c>
      <c r="T2783">
        <v>0</v>
      </c>
      <c r="U2783">
        <v>0</v>
      </c>
      <c r="V2783">
        <v>355800</v>
      </c>
      <c r="W2783">
        <v>0</v>
      </c>
      <c r="X2783">
        <v>175600</v>
      </c>
      <c r="Y2783">
        <v>175600</v>
      </c>
      <c r="Z2783">
        <v>50.65</v>
      </c>
      <c r="AA2783">
        <v>1030772</v>
      </c>
      <c r="AB2783">
        <v>2061544</v>
      </c>
      <c r="AC2783">
        <v>0.49349999999999999</v>
      </c>
      <c r="AD2783">
        <v>2</v>
      </c>
      <c r="AE2783">
        <v>101.3</v>
      </c>
      <c r="AH2783">
        <v>0</v>
      </c>
      <c r="AI2783">
        <v>0</v>
      </c>
      <c r="AJ2783">
        <v>0</v>
      </c>
      <c r="AK2783">
        <v>878</v>
      </c>
      <c r="AL2783">
        <v>0</v>
      </c>
    </row>
    <row r="2784" spans="1:38" hidden="1" x14ac:dyDescent="0.25">
      <c r="A2784">
        <v>9848</v>
      </c>
      <c r="B2784" t="s">
        <v>94</v>
      </c>
      <c r="C2784" t="s">
        <v>95</v>
      </c>
      <c r="D2784" t="s">
        <v>238</v>
      </c>
      <c r="E2784" t="s">
        <v>727</v>
      </c>
      <c r="F2784" t="s">
        <v>238</v>
      </c>
      <c r="H2784" t="s">
        <v>5971</v>
      </c>
      <c r="I2784" t="s">
        <v>57</v>
      </c>
      <c r="J2784" t="s">
        <v>5972</v>
      </c>
      <c r="K2784">
        <v>173</v>
      </c>
      <c r="L2784">
        <v>173</v>
      </c>
      <c r="M2784">
        <v>0</v>
      </c>
      <c r="N2784">
        <v>116</v>
      </c>
      <c r="O2784">
        <v>0</v>
      </c>
      <c r="P2784">
        <v>519.83399999999995</v>
      </c>
      <c r="Q2784">
        <v>533.71</v>
      </c>
      <c r="R2784">
        <v>20000</v>
      </c>
      <c r="S2784">
        <v>277520</v>
      </c>
      <c r="T2784">
        <v>0</v>
      </c>
      <c r="U2784">
        <v>60000</v>
      </c>
      <c r="V2784">
        <v>217520</v>
      </c>
      <c r="W2784">
        <v>1640</v>
      </c>
      <c r="X2784">
        <v>206500</v>
      </c>
      <c r="Y2784">
        <v>208140</v>
      </c>
      <c r="Z2784">
        <v>4.3099999999999996</v>
      </c>
      <c r="AA2784">
        <v>1230736.0900000001</v>
      </c>
      <c r="AB2784">
        <v>2441961.09</v>
      </c>
      <c r="AC2784">
        <v>0.95689999999999997</v>
      </c>
      <c r="AD2784">
        <v>1.9841</v>
      </c>
      <c r="AE2784">
        <v>8.5500000000000007</v>
      </c>
      <c r="AH2784">
        <v>0</v>
      </c>
      <c r="AI2784">
        <v>0</v>
      </c>
      <c r="AJ2784">
        <v>0</v>
      </c>
      <c r="AK2784">
        <v>1032.5</v>
      </c>
      <c r="AL2784">
        <v>0</v>
      </c>
    </row>
    <row r="2785" spans="1:38" hidden="1" x14ac:dyDescent="0.25">
      <c r="A2785">
        <v>9849</v>
      </c>
      <c r="B2785" t="s">
        <v>94</v>
      </c>
      <c r="C2785" t="s">
        <v>95</v>
      </c>
      <c r="D2785" t="s">
        <v>238</v>
      </c>
      <c r="E2785" t="s">
        <v>239</v>
      </c>
      <c r="F2785" t="s">
        <v>238</v>
      </c>
      <c r="H2785" t="s">
        <v>5973</v>
      </c>
      <c r="I2785" t="s">
        <v>43</v>
      </c>
      <c r="J2785" t="s">
        <v>5974</v>
      </c>
      <c r="K2785">
        <v>3058</v>
      </c>
      <c r="L2785">
        <v>3058</v>
      </c>
      <c r="M2785">
        <v>0</v>
      </c>
      <c r="N2785">
        <v>0</v>
      </c>
      <c r="O2785">
        <v>0</v>
      </c>
      <c r="P2785">
        <v>1645.463</v>
      </c>
      <c r="Q2785">
        <v>1687.2090000000001</v>
      </c>
      <c r="R2785">
        <v>10000</v>
      </c>
      <c r="S2785">
        <v>417460</v>
      </c>
      <c r="T2785">
        <v>0</v>
      </c>
      <c r="U2785">
        <v>100000</v>
      </c>
      <c r="V2785">
        <v>317460</v>
      </c>
      <c r="W2785">
        <v>270843.12</v>
      </c>
      <c r="X2785">
        <v>0</v>
      </c>
      <c r="Y2785">
        <v>270843.12</v>
      </c>
      <c r="Z2785">
        <v>14.68</v>
      </c>
      <c r="AA2785">
        <v>2763352.17</v>
      </c>
      <c r="AB2785">
        <v>2111887.0499999998</v>
      </c>
      <c r="AC2785">
        <v>0.85319999999999996</v>
      </c>
      <c r="AD2785">
        <v>0.76419999999999999</v>
      </c>
      <c r="AE2785">
        <v>11.22</v>
      </c>
      <c r="AH2785">
        <v>0</v>
      </c>
      <c r="AI2785">
        <v>0</v>
      </c>
      <c r="AJ2785">
        <v>0</v>
      </c>
      <c r="AK2785">
        <v>0</v>
      </c>
      <c r="AL2785">
        <v>0</v>
      </c>
    </row>
    <row r="2786" spans="1:38" hidden="1" x14ac:dyDescent="0.25">
      <c r="A2786">
        <v>9850</v>
      </c>
      <c r="B2786" t="s">
        <v>94</v>
      </c>
      <c r="C2786" t="s">
        <v>95</v>
      </c>
      <c r="D2786" t="s">
        <v>238</v>
      </c>
      <c r="E2786" t="s">
        <v>239</v>
      </c>
      <c r="F2786" t="s">
        <v>238</v>
      </c>
      <c r="H2786" t="s">
        <v>5975</v>
      </c>
      <c r="I2786" t="s">
        <v>57</v>
      </c>
      <c r="J2786" t="s">
        <v>5976</v>
      </c>
      <c r="K2786">
        <v>555</v>
      </c>
      <c r="L2786">
        <v>555</v>
      </c>
      <c r="M2786">
        <v>0</v>
      </c>
      <c r="N2786">
        <v>478</v>
      </c>
      <c r="O2786">
        <v>0</v>
      </c>
      <c r="P2786">
        <v>726.71699999999998</v>
      </c>
      <c r="Q2786">
        <v>754.36</v>
      </c>
      <c r="R2786">
        <v>40000</v>
      </c>
      <c r="S2786">
        <v>1105720</v>
      </c>
      <c r="T2786">
        <v>0</v>
      </c>
      <c r="U2786">
        <v>90000</v>
      </c>
      <c r="V2786">
        <v>1015720</v>
      </c>
      <c r="W2786">
        <v>2804</v>
      </c>
      <c r="X2786">
        <v>924200</v>
      </c>
      <c r="Y2786">
        <v>927004</v>
      </c>
      <c r="Z2786">
        <v>8.73</v>
      </c>
      <c r="AA2786">
        <v>5455620.1200000001</v>
      </c>
      <c r="AB2786">
        <v>10881093.970000001</v>
      </c>
      <c r="AC2786">
        <v>0.91269999999999996</v>
      </c>
      <c r="AD2786">
        <v>1.9944999999999999</v>
      </c>
      <c r="AE2786">
        <v>17.41</v>
      </c>
      <c r="AH2786">
        <v>0</v>
      </c>
      <c r="AI2786">
        <v>0</v>
      </c>
      <c r="AJ2786">
        <v>0</v>
      </c>
      <c r="AK2786">
        <v>4621</v>
      </c>
      <c r="AL2786">
        <v>0</v>
      </c>
    </row>
    <row r="2787" spans="1:38" hidden="1" x14ac:dyDescent="0.25">
      <c r="A2787">
        <v>9851</v>
      </c>
      <c r="B2787" t="s">
        <v>94</v>
      </c>
      <c r="C2787" t="s">
        <v>95</v>
      </c>
      <c r="D2787" t="s">
        <v>238</v>
      </c>
      <c r="E2787" t="s">
        <v>589</v>
      </c>
      <c r="F2787" t="s">
        <v>238</v>
      </c>
      <c r="H2787" t="s">
        <v>5977</v>
      </c>
      <c r="I2787" t="s">
        <v>57</v>
      </c>
      <c r="J2787" t="s">
        <v>5978</v>
      </c>
      <c r="K2787">
        <v>310</v>
      </c>
      <c r="L2787">
        <v>310</v>
      </c>
      <c r="M2787">
        <v>0</v>
      </c>
      <c r="N2787">
        <v>197</v>
      </c>
      <c r="O2787">
        <v>0</v>
      </c>
      <c r="P2787">
        <v>714.24199999999996</v>
      </c>
      <c r="Q2787">
        <v>735.14800000000002</v>
      </c>
      <c r="R2787">
        <v>20000</v>
      </c>
      <c r="S2787">
        <v>418120</v>
      </c>
      <c r="T2787">
        <v>0</v>
      </c>
      <c r="U2787">
        <v>30000</v>
      </c>
      <c r="V2787">
        <v>388120</v>
      </c>
      <c r="W2787">
        <v>2608</v>
      </c>
      <c r="X2787">
        <v>360900</v>
      </c>
      <c r="Y2787">
        <v>363508</v>
      </c>
      <c r="Z2787">
        <v>6.34</v>
      </c>
      <c r="AA2787">
        <v>2150865.31</v>
      </c>
      <c r="AB2787">
        <v>4266302.3099999996</v>
      </c>
      <c r="AC2787">
        <v>0.93659999999999999</v>
      </c>
      <c r="AD2787">
        <v>1.9835</v>
      </c>
      <c r="AE2787">
        <v>12.58</v>
      </c>
      <c r="AH2787">
        <v>0</v>
      </c>
      <c r="AI2787">
        <v>0</v>
      </c>
      <c r="AJ2787">
        <v>0</v>
      </c>
      <c r="AK2787">
        <v>1804.5</v>
      </c>
      <c r="AL2787">
        <v>0</v>
      </c>
    </row>
    <row r="2788" spans="1:38" hidden="1" x14ac:dyDescent="0.25">
      <c r="A2788">
        <v>9852</v>
      </c>
      <c r="B2788" t="s">
        <v>94</v>
      </c>
      <c r="C2788" t="s">
        <v>95</v>
      </c>
      <c r="D2788" t="s">
        <v>238</v>
      </c>
      <c r="E2788" t="s">
        <v>1376</v>
      </c>
      <c r="F2788" t="s">
        <v>238</v>
      </c>
      <c r="H2788" t="s">
        <v>5979</v>
      </c>
      <c r="I2788" t="s">
        <v>43</v>
      </c>
      <c r="J2788" t="s">
        <v>5980</v>
      </c>
      <c r="K2788">
        <v>3379</v>
      </c>
      <c r="L2788">
        <v>3379</v>
      </c>
      <c r="M2788">
        <v>0</v>
      </c>
      <c r="N2788">
        <v>0</v>
      </c>
      <c r="O2788">
        <v>0</v>
      </c>
      <c r="P2788">
        <v>1740.2270000000001</v>
      </c>
      <c r="Q2788">
        <v>1779.6780000000001</v>
      </c>
      <c r="R2788">
        <v>10000</v>
      </c>
      <c r="S2788">
        <v>394510</v>
      </c>
      <c r="T2788">
        <v>0</v>
      </c>
      <c r="U2788">
        <v>0</v>
      </c>
      <c r="V2788">
        <v>394510</v>
      </c>
      <c r="W2788">
        <v>241720</v>
      </c>
      <c r="X2788">
        <v>0</v>
      </c>
      <c r="Y2788">
        <v>241720</v>
      </c>
      <c r="Z2788">
        <v>38.729999999999997</v>
      </c>
      <c r="AA2788">
        <v>2484167.77</v>
      </c>
      <c r="AB2788">
        <v>1743743.68</v>
      </c>
      <c r="AC2788">
        <v>0.61270000000000002</v>
      </c>
      <c r="AD2788">
        <v>0.70189999999999997</v>
      </c>
      <c r="AE2788">
        <v>27.18</v>
      </c>
      <c r="AH2788">
        <v>0</v>
      </c>
      <c r="AI2788">
        <v>0</v>
      </c>
      <c r="AJ2788">
        <v>0</v>
      </c>
      <c r="AK2788">
        <v>0</v>
      </c>
      <c r="AL2788">
        <v>0</v>
      </c>
    </row>
    <row r="2789" spans="1:38" hidden="1" x14ac:dyDescent="0.25">
      <c r="A2789">
        <v>9854</v>
      </c>
      <c r="B2789" t="s">
        <v>94</v>
      </c>
      <c r="C2789" t="s">
        <v>95</v>
      </c>
      <c r="D2789" t="s">
        <v>238</v>
      </c>
      <c r="E2789" t="s">
        <v>263</v>
      </c>
      <c r="F2789" t="s">
        <v>238</v>
      </c>
      <c r="H2789" t="s">
        <v>5981</v>
      </c>
      <c r="I2789" t="s">
        <v>43</v>
      </c>
      <c r="J2789" t="s">
        <v>5982</v>
      </c>
      <c r="K2789">
        <v>202</v>
      </c>
      <c r="L2789">
        <v>202</v>
      </c>
      <c r="M2789">
        <v>0</v>
      </c>
      <c r="N2789">
        <v>2</v>
      </c>
      <c r="O2789">
        <v>0</v>
      </c>
      <c r="P2789">
        <v>469.13499999999999</v>
      </c>
      <c r="Q2789">
        <v>477.86700000000002</v>
      </c>
      <c r="R2789">
        <v>20000</v>
      </c>
      <c r="S2789">
        <v>174640</v>
      </c>
      <c r="T2789">
        <v>0</v>
      </c>
      <c r="U2789">
        <v>125000</v>
      </c>
      <c r="V2789">
        <v>49640</v>
      </c>
      <c r="W2789">
        <v>40543</v>
      </c>
      <c r="X2789">
        <v>3106.4940000000001</v>
      </c>
      <c r="Y2789">
        <v>43649.493999999999</v>
      </c>
      <c r="Z2789">
        <v>12.07</v>
      </c>
      <c r="AA2789">
        <v>421818.2</v>
      </c>
      <c r="AB2789">
        <v>132655.32</v>
      </c>
      <c r="AC2789">
        <v>0.87929999999999997</v>
      </c>
      <c r="AD2789">
        <v>0.3145</v>
      </c>
      <c r="AE2789">
        <v>3.8</v>
      </c>
      <c r="AH2789">
        <v>0</v>
      </c>
      <c r="AI2789">
        <v>0</v>
      </c>
      <c r="AJ2789">
        <v>0</v>
      </c>
      <c r="AK2789">
        <v>18</v>
      </c>
      <c r="AL2789">
        <v>0</v>
      </c>
    </row>
    <row r="2790" spans="1:38" hidden="1" x14ac:dyDescent="0.25">
      <c r="A2790">
        <v>9855</v>
      </c>
      <c r="B2790" t="s">
        <v>94</v>
      </c>
      <c r="C2790" t="s">
        <v>95</v>
      </c>
      <c r="D2790" t="s">
        <v>393</v>
      </c>
      <c r="E2790" t="s">
        <v>434</v>
      </c>
      <c r="F2790" t="s">
        <v>393</v>
      </c>
      <c r="H2790" t="s">
        <v>5983</v>
      </c>
      <c r="I2790" t="s">
        <v>79</v>
      </c>
      <c r="J2790" t="s">
        <v>5984</v>
      </c>
      <c r="K2790">
        <v>1</v>
      </c>
      <c r="L2790">
        <v>1</v>
      </c>
      <c r="M2790">
        <v>0</v>
      </c>
      <c r="N2790">
        <v>0</v>
      </c>
      <c r="O2790">
        <v>0</v>
      </c>
      <c r="P2790">
        <v>37.51</v>
      </c>
      <c r="Q2790">
        <v>37.51</v>
      </c>
      <c r="R2790">
        <v>20000</v>
      </c>
      <c r="S2790">
        <v>0</v>
      </c>
      <c r="T2790">
        <v>34515</v>
      </c>
      <c r="U2790">
        <v>0</v>
      </c>
      <c r="V2790">
        <v>34515</v>
      </c>
      <c r="W2790">
        <v>34515</v>
      </c>
      <c r="X2790">
        <v>0</v>
      </c>
      <c r="Y2790">
        <v>34515</v>
      </c>
      <c r="Z2790">
        <v>0</v>
      </c>
      <c r="AA2790">
        <v>557754</v>
      </c>
      <c r="AB2790">
        <v>557754</v>
      </c>
      <c r="AC2790">
        <v>1</v>
      </c>
      <c r="AD2790">
        <v>1</v>
      </c>
      <c r="AE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</row>
    <row r="2791" spans="1:38" hidden="1" x14ac:dyDescent="0.25">
      <c r="A2791">
        <v>9856</v>
      </c>
      <c r="B2791" t="s">
        <v>94</v>
      </c>
      <c r="C2791" t="s">
        <v>95</v>
      </c>
      <c r="D2791" t="s">
        <v>393</v>
      </c>
      <c r="E2791" t="s">
        <v>520</v>
      </c>
      <c r="F2791" t="s">
        <v>393</v>
      </c>
      <c r="H2791" t="s">
        <v>5985</v>
      </c>
      <c r="I2791" t="s">
        <v>57</v>
      </c>
      <c r="J2791" t="s">
        <v>5986</v>
      </c>
      <c r="K2791">
        <v>608</v>
      </c>
      <c r="L2791">
        <v>608</v>
      </c>
      <c r="M2791">
        <v>0</v>
      </c>
      <c r="N2791">
        <v>156</v>
      </c>
      <c r="O2791">
        <v>0</v>
      </c>
      <c r="P2791">
        <v>657.39599999999996</v>
      </c>
      <c r="Q2791">
        <v>657.39599999999996</v>
      </c>
      <c r="R2791">
        <v>20000</v>
      </c>
      <c r="S2791">
        <v>0</v>
      </c>
      <c r="T2791">
        <v>432600</v>
      </c>
      <c r="U2791">
        <v>99851</v>
      </c>
      <c r="V2791">
        <v>332749</v>
      </c>
      <c r="W2791">
        <v>35542</v>
      </c>
      <c r="X2791">
        <v>279180</v>
      </c>
      <c r="Y2791">
        <v>314722</v>
      </c>
      <c r="Z2791">
        <v>5.42</v>
      </c>
      <c r="AA2791">
        <v>2100968.34</v>
      </c>
      <c r="AB2791">
        <v>3487093.51</v>
      </c>
      <c r="AC2791">
        <v>0.94579999999999997</v>
      </c>
      <c r="AD2791">
        <v>1.6597999999999999</v>
      </c>
      <c r="AE2791">
        <v>9</v>
      </c>
      <c r="AH2791">
        <v>0</v>
      </c>
      <c r="AI2791">
        <v>0</v>
      </c>
      <c r="AJ2791">
        <v>0</v>
      </c>
      <c r="AK2791">
        <v>1395.9</v>
      </c>
      <c r="AL2791">
        <v>0</v>
      </c>
    </row>
    <row r="2792" spans="1:38" hidden="1" x14ac:dyDescent="0.25">
      <c r="A2792">
        <v>9857</v>
      </c>
      <c r="B2792" t="s">
        <v>94</v>
      </c>
      <c r="C2792" t="s">
        <v>207</v>
      </c>
      <c r="D2792" t="s">
        <v>1490</v>
      </c>
      <c r="E2792" t="s">
        <v>5352</v>
      </c>
      <c r="F2792" t="s">
        <v>1490</v>
      </c>
      <c r="H2792" t="s">
        <v>5987</v>
      </c>
      <c r="I2792" t="s">
        <v>57</v>
      </c>
      <c r="J2792" t="s">
        <v>5988</v>
      </c>
      <c r="K2792">
        <v>118</v>
      </c>
      <c r="L2792">
        <v>118</v>
      </c>
      <c r="M2792">
        <v>0</v>
      </c>
      <c r="N2792">
        <v>118</v>
      </c>
      <c r="O2792">
        <v>0</v>
      </c>
      <c r="P2792">
        <v>364.85300000000001</v>
      </c>
      <c r="Q2792">
        <v>371.30900000000003</v>
      </c>
      <c r="R2792">
        <v>20000</v>
      </c>
      <c r="S2792">
        <v>129120</v>
      </c>
      <c r="T2792">
        <v>60000</v>
      </c>
      <c r="U2792">
        <v>0</v>
      </c>
      <c r="V2792">
        <v>189120</v>
      </c>
      <c r="W2792">
        <v>0</v>
      </c>
      <c r="X2792">
        <v>171153.96900000001</v>
      </c>
      <c r="Y2792">
        <v>171153.96900000001</v>
      </c>
      <c r="Z2792">
        <v>9.5</v>
      </c>
      <c r="AA2792">
        <v>1004673.98</v>
      </c>
      <c r="AB2792">
        <v>1004673.98</v>
      </c>
      <c r="AC2792">
        <v>0.90500000000000003</v>
      </c>
      <c r="AD2792">
        <v>1</v>
      </c>
      <c r="AE2792">
        <v>9.5</v>
      </c>
      <c r="AH2792">
        <v>0</v>
      </c>
      <c r="AI2792">
        <v>0</v>
      </c>
      <c r="AJ2792">
        <v>0</v>
      </c>
      <c r="AK2792">
        <v>910.5</v>
      </c>
      <c r="AL2792">
        <v>0</v>
      </c>
    </row>
    <row r="2793" spans="1:38" hidden="1" x14ac:dyDescent="0.25">
      <c r="A2793">
        <v>9858</v>
      </c>
      <c r="B2793" t="s">
        <v>94</v>
      </c>
      <c r="C2793" t="s">
        <v>207</v>
      </c>
      <c r="D2793" t="s">
        <v>1490</v>
      </c>
      <c r="E2793" t="s">
        <v>5352</v>
      </c>
      <c r="F2793" t="s">
        <v>1490</v>
      </c>
      <c r="H2793" t="s">
        <v>5989</v>
      </c>
      <c r="I2793" t="s">
        <v>43</v>
      </c>
      <c r="J2793" t="s">
        <v>5990</v>
      </c>
      <c r="K2793">
        <v>2340</v>
      </c>
      <c r="L2793">
        <v>2340</v>
      </c>
      <c r="M2793">
        <v>0</v>
      </c>
      <c r="N2793">
        <v>0</v>
      </c>
      <c r="O2793">
        <v>0</v>
      </c>
      <c r="P2793">
        <v>332.36599999999999</v>
      </c>
      <c r="Q2793">
        <v>342.887</v>
      </c>
      <c r="R2793">
        <v>20000</v>
      </c>
      <c r="S2793">
        <v>210420</v>
      </c>
      <c r="T2793">
        <v>0</v>
      </c>
      <c r="U2793">
        <v>0</v>
      </c>
      <c r="V2793">
        <v>210420</v>
      </c>
      <c r="W2793">
        <v>185550</v>
      </c>
      <c r="X2793">
        <v>0</v>
      </c>
      <c r="Y2793">
        <v>185550</v>
      </c>
      <c r="Z2793">
        <v>11.82</v>
      </c>
      <c r="AA2793">
        <v>2265732.0299999998</v>
      </c>
      <c r="AB2793">
        <v>1913545.95</v>
      </c>
      <c r="AC2793">
        <v>0.88180000000000003</v>
      </c>
      <c r="AD2793">
        <v>0.84460000000000002</v>
      </c>
      <c r="AE2793">
        <v>9.98</v>
      </c>
      <c r="AH2793">
        <v>0</v>
      </c>
      <c r="AI2793">
        <v>0</v>
      </c>
      <c r="AJ2793">
        <v>0</v>
      </c>
      <c r="AK2793">
        <v>0</v>
      </c>
      <c r="AL2793">
        <v>0</v>
      </c>
    </row>
    <row r="2794" spans="1:38" hidden="1" x14ac:dyDescent="0.25">
      <c r="A2794">
        <v>9859</v>
      </c>
      <c r="B2794" t="s">
        <v>94</v>
      </c>
      <c r="C2794" t="s">
        <v>207</v>
      </c>
      <c r="D2794" t="s">
        <v>1490</v>
      </c>
      <c r="E2794" t="s">
        <v>5352</v>
      </c>
      <c r="F2794" t="s">
        <v>1490</v>
      </c>
      <c r="H2794" t="s">
        <v>5991</v>
      </c>
      <c r="I2794" t="s">
        <v>57</v>
      </c>
      <c r="J2794" t="s">
        <v>5992</v>
      </c>
      <c r="K2794">
        <v>262</v>
      </c>
      <c r="L2794">
        <v>262</v>
      </c>
      <c r="M2794">
        <v>0</v>
      </c>
      <c r="N2794">
        <v>262</v>
      </c>
      <c r="O2794">
        <v>0</v>
      </c>
      <c r="P2794">
        <v>409.61399999999998</v>
      </c>
      <c r="Q2794">
        <v>426.50700000000001</v>
      </c>
      <c r="R2794">
        <v>20000</v>
      </c>
      <c r="S2794">
        <v>337860</v>
      </c>
      <c r="T2794">
        <v>8000</v>
      </c>
      <c r="U2794">
        <v>0</v>
      </c>
      <c r="V2794">
        <v>345860</v>
      </c>
      <c r="W2794">
        <v>0</v>
      </c>
      <c r="X2794">
        <v>313003.44400000002</v>
      </c>
      <c r="Y2794">
        <v>313003.44400000002</v>
      </c>
      <c r="Z2794">
        <v>9.5</v>
      </c>
      <c r="AA2794">
        <v>1837329.83</v>
      </c>
      <c r="AB2794">
        <v>1837329.83</v>
      </c>
      <c r="AC2794">
        <v>0.90500000000000003</v>
      </c>
      <c r="AD2794">
        <v>1</v>
      </c>
      <c r="AE2794">
        <v>9.5</v>
      </c>
      <c r="AH2794">
        <v>0</v>
      </c>
      <c r="AI2794">
        <v>0</v>
      </c>
      <c r="AJ2794">
        <v>0</v>
      </c>
      <c r="AK2794">
        <v>1586</v>
      </c>
      <c r="AL2794">
        <v>0</v>
      </c>
    </row>
    <row r="2795" spans="1:38" hidden="1" x14ac:dyDescent="0.25">
      <c r="A2795">
        <v>9860</v>
      </c>
      <c r="B2795" t="s">
        <v>94</v>
      </c>
      <c r="C2795" t="s">
        <v>207</v>
      </c>
      <c r="D2795" t="s">
        <v>1490</v>
      </c>
      <c r="E2795" t="s">
        <v>1491</v>
      </c>
      <c r="F2795" t="s">
        <v>1490</v>
      </c>
      <c r="H2795" t="s">
        <v>5993</v>
      </c>
      <c r="I2795" t="s">
        <v>57</v>
      </c>
      <c r="J2795" t="s">
        <v>5994</v>
      </c>
      <c r="K2795">
        <v>385</v>
      </c>
      <c r="L2795">
        <v>385</v>
      </c>
      <c r="M2795">
        <v>0</v>
      </c>
      <c r="N2795">
        <v>385</v>
      </c>
      <c r="O2795">
        <v>0</v>
      </c>
      <c r="P2795">
        <v>519.62599999999998</v>
      </c>
      <c r="Q2795">
        <v>557.721</v>
      </c>
      <c r="R2795">
        <v>20000</v>
      </c>
      <c r="S2795">
        <v>761900</v>
      </c>
      <c r="T2795">
        <v>0</v>
      </c>
      <c r="U2795">
        <v>190000</v>
      </c>
      <c r="V2795">
        <v>571900</v>
      </c>
      <c r="W2795">
        <v>0</v>
      </c>
      <c r="X2795">
        <v>517570.43800000002</v>
      </c>
      <c r="Y2795">
        <v>517570.43800000002</v>
      </c>
      <c r="Z2795">
        <v>9.5</v>
      </c>
      <c r="AA2795">
        <v>3038139.59</v>
      </c>
      <c r="AB2795">
        <v>3038139.59</v>
      </c>
      <c r="AC2795">
        <v>0.90500000000000003</v>
      </c>
      <c r="AD2795">
        <v>1</v>
      </c>
      <c r="AE2795">
        <v>9.5</v>
      </c>
      <c r="AH2795">
        <v>0</v>
      </c>
      <c r="AI2795">
        <v>0</v>
      </c>
      <c r="AJ2795">
        <v>0</v>
      </c>
      <c r="AK2795">
        <v>2810.5</v>
      </c>
      <c r="AL2795">
        <v>0</v>
      </c>
    </row>
    <row r="2796" spans="1:38" hidden="1" x14ac:dyDescent="0.25">
      <c r="A2796">
        <v>9861</v>
      </c>
      <c r="B2796" t="s">
        <v>94</v>
      </c>
      <c r="C2796" t="s">
        <v>207</v>
      </c>
      <c r="D2796" t="s">
        <v>1490</v>
      </c>
      <c r="E2796" t="s">
        <v>1491</v>
      </c>
      <c r="F2796" t="s">
        <v>1490</v>
      </c>
      <c r="H2796" t="s">
        <v>5995</v>
      </c>
      <c r="I2796" t="s">
        <v>57</v>
      </c>
      <c r="J2796" t="s">
        <v>5996</v>
      </c>
      <c r="K2796">
        <v>356</v>
      </c>
      <c r="L2796">
        <v>356</v>
      </c>
      <c r="M2796">
        <v>0</v>
      </c>
      <c r="N2796">
        <v>354</v>
      </c>
      <c r="O2796">
        <v>0</v>
      </c>
      <c r="P2796">
        <v>404.42099999999999</v>
      </c>
      <c r="Q2796">
        <v>426.24700000000001</v>
      </c>
      <c r="R2796">
        <v>20000</v>
      </c>
      <c r="S2796">
        <v>436520</v>
      </c>
      <c r="T2796">
        <v>120000</v>
      </c>
      <c r="U2796">
        <v>0</v>
      </c>
      <c r="V2796">
        <v>556520</v>
      </c>
      <c r="W2796">
        <v>12</v>
      </c>
      <c r="X2796">
        <v>503639.50799999997</v>
      </c>
      <c r="Y2796">
        <v>503651.50799999997</v>
      </c>
      <c r="Z2796">
        <v>9.5</v>
      </c>
      <c r="AA2796">
        <v>2957573.66</v>
      </c>
      <c r="AB2796">
        <v>2956640.66</v>
      </c>
      <c r="AC2796">
        <v>0.90500000000000003</v>
      </c>
      <c r="AD2796">
        <v>0.99970000000000003</v>
      </c>
      <c r="AE2796">
        <v>9.5</v>
      </c>
      <c r="AH2796">
        <v>0</v>
      </c>
      <c r="AI2796">
        <v>0</v>
      </c>
      <c r="AJ2796">
        <v>0</v>
      </c>
      <c r="AK2796">
        <v>2643</v>
      </c>
      <c r="AL2796">
        <v>0</v>
      </c>
    </row>
    <row r="2797" spans="1:38" hidden="1" x14ac:dyDescent="0.25">
      <c r="A2797">
        <v>9865</v>
      </c>
      <c r="B2797" t="s">
        <v>94</v>
      </c>
      <c r="C2797" t="s">
        <v>207</v>
      </c>
      <c r="D2797" t="s">
        <v>5329</v>
      </c>
      <c r="E2797" t="s">
        <v>5333</v>
      </c>
      <c r="F2797" t="s">
        <v>5329</v>
      </c>
      <c r="H2797" t="s">
        <v>5997</v>
      </c>
      <c r="I2797" t="s">
        <v>43</v>
      </c>
      <c r="J2797" t="s">
        <v>5998</v>
      </c>
      <c r="K2797">
        <v>1109</v>
      </c>
      <c r="L2797">
        <v>1109</v>
      </c>
      <c r="M2797">
        <v>0</v>
      </c>
      <c r="N2797">
        <v>1</v>
      </c>
      <c r="O2797">
        <v>0</v>
      </c>
      <c r="P2797">
        <v>338.84699999999998</v>
      </c>
      <c r="Q2797">
        <v>346.32100000000003</v>
      </c>
      <c r="R2797">
        <v>20000</v>
      </c>
      <c r="S2797">
        <v>149480</v>
      </c>
      <c r="T2797">
        <v>0</v>
      </c>
      <c r="U2797">
        <v>43000</v>
      </c>
      <c r="V2797">
        <v>106480</v>
      </c>
      <c r="W2797">
        <v>92180.9</v>
      </c>
      <c r="X2797">
        <v>1635.88</v>
      </c>
      <c r="Y2797">
        <v>93816.78</v>
      </c>
      <c r="Z2797">
        <v>11.89</v>
      </c>
      <c r="AA2797">
        <v>1011782.75</v>
      </c>
      <c r="AB2797">
        <v>665079.75</v>
      </c>
      <c r="AC2797">
        <v>0.88109999999999999</v>
      </c>
      <c r="AD2797">
        <v>0.6573</v>
      </c>
      <c r="AE2797">
        <v>7.82</v>
      </c>
      <c r="AH2797">
        <v>0</v>
      </c>
      <c r="AI2797">
        <v>0</v>
      </c>
      <c r="AJ2797">
        <v>0</v>
      </c>
      <c r="AK2797">
        <v>10</v>
      </c>
      <c r="AL2797">
        <v>0</v>
      </c>
    </row>
    <row r="2798" spans="1:38" hidden="1" x14ac:dyDescent="0.25">
      <c r="A2798">
        <v>9866</v>
      </c>
      <c r="B2798" t="s">
        <v>94</v>
      </c>
      <c r="C2798" t="s">
        <v>207</v>
      </c>
      <c r="D2798" t="s">
        <v>5329</v>
      </c>
      <c r="E2798" t="s">
        <v>5333</v>
      </c>
      <c r="F2798" t="s">
        <v>5329</v>
      </c>
      <c r="H2798" t="s">
        <v>5999</v>
      </c>
      <c r="I2798" t="s">
        <v>57</v>
      </c>
      <c r="J2798" t="s">
        <v>6000</v>
      </c>
      <c r="K2798">
        <v>105</v>
      </c>
      <c r="L2798">
        <v>105</v>
      </c>
      <c r="M2798">
        <v>0</v>
      </c>
      <c r="N2798">
        <v>102</v>
      </c>
      <c r="O2798">
        <v>0</v>
      </c>
      <c r="P2798">
        <v>2513</v>
      </c>
      <c r="Q2798">
        <v>2717.7</v>
      </c>
      <c r="R2798">
        <v>2000</v>
      </c>
      <c r="S2798">
        <v>409400</v>
      </c>
      <c r="T2798">
        <v>0</v>
      </c>
      <c r="U2798">
        <v>260000</v>
      </c>
      <c r="V2798">
        <v>149400</v>
      </c>
      <c r="W2798">
        <v>59</v>
      </c>
      <c r="X2798">
        <v>135148.34400000001</v>
      </c>
      <c r="Y2798">
        <v>135207.34400000001</v>
      </c>
      <c r="Z2798">
        <v>9.5</v>
      </c>
      <c r="AA2798">
        <v>794209.23</v>
      </c>
      <c r="AB2798">
        <v>804797.55700000003</v>
      </c>
      <c r="AC2798">
        <v>0.90500000000000003</v>
      </c>
      <c r="AD2798">
        <v>1.0133000000000001</v>
      </c>
      <c r="AE2798">
        <v>9.6300000000000008</v>
      </c>
      <c r="AH2798">
        <v>0</v>
      </c>
      <c r="AI2798">
        <v>0</v>
      </c>
      <c r="AJ2798">
        <v>0</v>
      </c>
      <c r="AK2798">
        <v>746</v>
      </c>
      <c r="AL2798">
        <v>0</v>
      </c>
    </row>
    <row r="2799" spans="1:38" hidden="1" x14ac:dyDescent="0.25">
      <c r="A2799">
        <v>9867</v>
      </c>
      <c r="B2799" t="s">
        <v>94</v>
      </c>
      <c r="C2799" t="s">
        <v>207</v>
      </c>
      <c r="D2799" t="s">
        <v>5329</v>
      </c>
      <c r="E2799" t="s">
        <v>5333</v>
      </c>
      <c r="F2799" t="s">
        <v>5329</v>
      </c>
      <c r="H2799" t="s">
        <v>6001</v>
      </c>
      <c r="I2799" t="s">
        <v>57</v>
      </c>
      <c r="J2799" t="s">
        <v>6002</v>
      </c>
      <c r="K2799">
        <v>220</v>
      </c>
      <c r="L2799">
        <v>220</v>
      </c>
      <c r="M2799">
        <v>0</v>
      </c>
      <c r="N2799">
        <v>162</v>
      </c>
      <c r="O2799">
        <v>0</v>
      </c>
      <c r="P2799">
        <v>263.21699999999998</v>
      </c>
      <c r="Q2799">
        <v>278.65100000000001</v>
      </c>
      <c r="R2799">
        <v>20000</v>
      </c>
      <c r="S2799">
        <v>308680</v>
      </c>
      <c r="T2799">
        <v>0</v>
      </c>
      <c r="U2799">
        <v>50000</v>
      </c>
      <c r="V2799">
        <v>258680</v>
      </c>
      <c r="W2799">
        <v>5713</v>
      </c>
      <c r="X2799">
        <v>228392.38800000001</v>
      </c>
      <c r="Y2799">
        <v>234105.38800000001</v>
      </c>
      <c r="Z2799">
        <v>9.5</v>
      </c>
      <c r="AA2799">
        <v>1406557.04</v>
      </c>
      <c r="AB2799">
        <v>1372511.04</v>
      </c>
      <c r="AC2799">
        <v>0.90500000000000003</v>
      </c>
      <c r="AD2799">
        <v>0.9758</v>
      </c>
      <c r="AE2799">
        <v>9.27</v>
      </c>
      <c r="AH2799">
        <v>0</v>
      </c>
      <c r="AI2799">
        <v>0</v>
      </c>
      <c r="AJ2799">
        <v>0</v>
      </c>
      <c r="AK2799">
        <v>1197</v>
      </c>
      <c r="AL2799">
        <v>0</v>
      </c>
    </row>
    <row r="2800" spans="1:38" hidden="1" x14ac:dyDescent="0.25">
      <c r="A2800">
        <v>9870</v>
      </c>
      <c r="B2800" t="s">
        <v>94</v>
      </c>
      <c r="C2800" t="s">
        <v>207</v>
      </c>
      <c r="D2800" t="s">
        <v>5329</v>
      </c>
      <c r="E2800" t="s">
        <v>5333</v>
      </c>
      <c r="F2800" t="s">
        <v>5329</v>
      </c>
      <c r="H2800" t="s">
        <v>6003</v>
      </c>
      <c r="I2800" t="s">
        <v>43</v>
      </c>
      <c r="J2800" t="s">
        <v>6004</v>
      </c>
      <c r="K2800">
        <v>3143</v>
      </c>
      <c r="L2800">
        <v>3143</v>
      </c>
      <c r="M2800">
        <v>0</v>
      </c>
      <c r="N2800">
        <v>0</v>
      </c>
      <c r="O2800">
        <v>0</v>
      </c>
      <c r="P2800">
        <v>1099.6569999999999</v>
      </c>
      <c r="Q2800">
        <v>1125.9090000000001</v>
      </c>
      <c r="R2800">
        <v>20000</v>
      </c>
      <c r="S2800">
        <v>525040</v>
      </c>
      <c r="T2800">
        <v>0</v>
      </c>
      <c r="U2800">
        <v>50000</v>
      </c>
      <c r="V2800">
        <v>475040</v>
      </c>
      <c r="W2800">
        <v>415154.55</v>
      </c>
      <c r="X2800">
        <v>0</v>
      </c>
      <c r="Y2800">
        <v>415154.55</v>
      </c>
      <c r="Z2800">
        <v>12.61</v>
      </c>
      <c r="AA2800">
        <v>4447220.6500000004</v>
      </c>
      <c r="AB2800">
        <v>3376186.52</v>
      </c>
      <c r="AC2800">
        <v>0.87390000000000001</v>
      </c>
      <c r="AD2800">
        <v>0.75919999999999999</v>
      </c>
      <c r="AE2800">
        <v>9.57</v>
      </c>
      <c r="AH2800">
        <v>0</v>
      </c>
      <c r="AI2800">
        <v>0</v>
      </c>
      <c r="AJ2800">
        <v>0</v>
      </c>
      <c r="AK2800">
        <v>0</v>
      </c>
      <c r="AL2800">
        <v>0</v>
      </c>
    </row>
    <row r="2801" spans="1:38" hidden="1" x14ac:dyDescent="0.25">
      <c r="A2801">
        <v>9871</v>
      </c>
      <c r="B2801" t="s">
        <v>94</v>
      </c>
      <c r="C2801" t="s">
        <v>207</v>
      </c>
      <c r="D2801" t="s">
        <v>5329</v>
      </c>
      <c r="E2801" t="s">
        <v>5333</v>
      </c>
      <c r="F2801" t="s">
        <v>5329</v>
      </c>
      <c r="H2801" t="s">
        <v>6005</v>
      </c>
      <c r="I2801" t="s">
        <v>57</v>
      </c>
      <c r="J2801" t="s">
        <v>6006</v>
      </c>
      <c r="K2801">
        <v>264</v>
      </c>
      <c r="L2801">
        <v>264</v>
      </c>
      <c r="M2801">
        <v>0</v>
      </c>
      <c r="N2801">
        <v>264</v>
      </c>
      <c r="O2801">
        <v>0</v>
      </c>
      <c r="P2801">
        <v>507.58600000000001</v>
      </c>
      <c r="Q2801">
        <v>525.34199999999998</v>
      </c>
      <c r="R2801">
        <v>20000</v>
      </c>
      <c r="S2801">
        <v>355120</v>
      </c>
      <c r="T2801">
        <v>0</v>
      </c>
      <c r="U2801">
        <v>0</v>
      </c>
      <c r="V2801">
        <v>355120</v>
      </c>
      <c r="W2801">
        <v>0</v>
      </c>
      <c r="X2801">
        <v>321384.40100000001</v>
      </c>
      <c r="Y2801">
        <v>321384.40100000001</v>
      </c>
      <c r="Z2801">
        <v>9.5</v>
      </c>
      <c r="AA2801">
        <v>1886526.17</v>
      </c>
      <c r="AB2801">
        <v>2032339.4839999999</v>
      </c>
      <c r="AC2801">
        <v>0.90500000000000003</v>
      </c>
      <c r="AD2801">
        <v>1.0772999999999999</v>
      </c>
      <c r="AE2801">
        <v>10.23</v>
      </c>
      <c r="AH2801">
        <v>0</v>
      </c>
      <c r="AI2801">
        <v>0</v>
      </c>
      <c r="AJ2801">
        <v>0</v>
      </c>
      <c r="AK2801">
        <v>1772.5</v>
      </c>
      <c r="AL2801">
        <v>0</v>
      </c>
    </row>
    <row r="2802" spans="1:38" hidden="1" x14ac:dyDescent="0.25">
      <c r="A2802">
        <v>9872</v>
      </c>
      <c r="B2802" t="s">
        <v>94</v>
      </c>
      <c r="C2802" t="s">
        <v>207</v>
      </c>
      <c r="D2802" t="s">
        <v>5329</v>
      </c>
      <c r="E2802" t="s">
        <v>5333</v>
      </c>
      <c r="F2802" t="s">
        <v>5329</v>
      </c>
      <c r="H2802" t="s">
        <v>6007</v>
      </c>
      <c r="I2802" t="s">
        <v>57</v>
      </c>
      <c r="J2802" t="s">
        <v>6008</v>
      </c>
      <c r="K2802">
        <v>159</v>
      </c>
      <c r="L2802">
        <v>159</v>
      </c>
      <c r="M2802">
        <v>0</v>
      </c>
      <c r="N2802">
        <v>157</v>
      </c>
      <c r="O2802">
        <v>0</v>
      </c>
      <c r="P2802">
        <v>500.97699999999998</v>
      </c>
      <c r="Q2802">
        <v>521.31200000000001</v>
      </c>
      <c r="R2802">
        <v>20000</v>
      </c>
      <c r="S2802">
        <v>406700</v>
      </c>
      <c r="T2802">
        <v>0</v>
      </c>
      <c r="U2802">
        <v>200000</v>
      </c>
      <c r="V2802">
        <v>206700</v>
      </c>
      <c r="W2802">
        <v>7</v>
      </c>
      <c r="X2802">
        <v>187056.88399999999</v>
      </c>
      <c r="Y2802">
        <v>187063.88399999999</v>
      </c>
      <c r="Z2802">
        <v>9.5</v>
      </c>
      <c r="AA2802">
        <v>1099505.92</v>
      </c>
      <c r="AB2802">
        <v>1605611.426</v>
      </c>
      <c r="AC2802">
        <v>0.90500000000000003</v>
      </c>
      <c r="AD2802">
        <v>1.4602999999999999</v>
      </c>
      <c r="AE2802">
        <v>13.87</v>
      </c>
      <c r="AH2802">
        <v>0</v>
      </c>
      <c r="AI2802">
        <v>0</v>
      </c>
      <c r="AJ2802">
        <v>0</v>
      </c>
      <c r="AK2802">
        <v>994</v>
      </c>
      <c r="AL2802">
        <v>0</v>
      </c>
    </row>
    <row r="2803" spans="1:38" hidden="1" x14ac:dyDescent="0.25">
      <c r="A2803">
        <v>9873</v>
      </c>
      <c r="B2803" t="s">
        <v>94</v>
      </c>
      <c r="C2803" t="s">
        <v>207</v>
      </c>
      <c r="D2803" t="s">
        <v>1490</v>
      </c>
      <c r="E2803" t="s">
        <v>5336</v>
      </c>
      <c r="F2803" t="s">
        <v>1490</v>
      </c>
      <c r="H2803" t="s">
        <v>6009</v>
      </c>
      <c r="I2803" t="s">
        <v>57</v>
      </c>
      <c r="J2803" t="s">
        <v>6010</v>
      </c>
      <c r="K2803">
        <v>379</v>
      </c>
      <c r="L2803">
        <v>379</v>
      </c>
      <c r="M2803">
        <v>0</v>
      </c>
      <c r="N2803">
        <v>379</v>
      </c>
      <c r="O2803">
        <v>0</v>
      </c>
      <c r="P2803">
        <v>3830.9</v>
      </c>
      <c r="Q2803">
        <v>4066.3</v>
      </c>
      <c r="R2803">
        <v>2000</v>
      </c>
      <c r="S2803">
        <v>470800</v>
      </c>
      <c r="T2803">
        <v>0</v>
      </c>
      <c r="U2803">
        <v>15000</v>
      </c>
      <c r="V2803">
        <v>455800</v>
      </c>
      <c r="W2803">
        <v>0</v>
      </c>
      <c r="X2803">
        <v>412498.21</v>
      </c>
      <c r="Y2803">
        <v>412498.21</v>
      </c>
      <c r="Z2803">
        <v>9.5</v>
      </c>
      <c r="AA2803">
        <v>2421365.33</v>
      </c>
      <c r="AB2803">
        <v>2421365.33</v>
      </c>
      <c r="AC2803">
        <v>0.90500000000000003</v>
      </c>
      <c r="AD2803">
        <v>1</v>
      </c>
      <c r="AE2803">
        <v>9.5</v>
      </c>
      <c r="AH2803">
        <v>0</v>
      </c>
      <c r="AI2803">
        <v>0</v>
      </c>
      <c r="AJ2803">
        <v>0</v>
      </c>
      <c r="AK2803">
        <v>2068.5</v>
      </c>
      <c r="AL2803">
        <v>0</v>
      </c>
    </row>
    <row r="2804" spans="1:38" hidden="1" x14ac:dyDescent="0.25">
      <c r="A2804">
        <v>9874</v>
      </c>
      <c r="B2804" t="s">
        <v>94</v>
      </c>
      <c r="C2804" t="s">
        <v>207</v>
      </c>
      <c r="D2804" t="s">
        <v>1490</v>
      </c>
      <c r="E2804" t="s">
        <v>5336</v>
      </c>
      <c r="F2804" t="s">
        <v>1490</v>
      </c>
      <c r="H2804" t="s">
        <v>6011</v>
      </c>
      <c r="I2804" t="s">
        <v>57</v>
      </c>
      <c r="J2804" t="s">
        <v>6012</v>
      </c>
      <c r="K2804">
        <v>344</v>
      </c>
      <c r="L2804">
        <v>344</v>
      </c>
      <c r="M2804">
        <v>0</v>
      </c>
      <c r="N2804">
        <v>344</v>
      </c>
      <c r="O2804">
        <v>0</v>
      </c>
      <c r="P2804">
        <v>588.43600000000004</v>
      </c>
      <c r="Q2804">
        <v>608.33100000000002</v>
      </c>
      <c r="R2804">
        <v>20000</v>
      </c>
      <c r="S2804">
        <v>397900</v>
      </c>
      <c r="T2804">
        <v>0</v>
      </c>
      <c r="U2804">
        <v>0</v>
      </c>
      <c r="V2804">
        <v>397900</v>
      </c>
      <c r="W2804">
        <v>0</v>
      </c>
      <c r="X2804">
        <v>360099.06400000001</v>
      </c>
      <c r="Y2804">
        <v>360099.06400000001</v>
      </c>
      <c r="Z2804">
        <v>9.5</v>
      </c>
      <c r="AA2804">
        <v>2113781</v>
      </c>
      <c r="AB2804">
        <v>2113781</v>
      </c>
      <c r="AC2804">
        <v>0.90500000000000003</v>
      </c>
      <c r="AD2804">
        <v>1</v>
      </c>
      <c r="AE2804">
        <v>9.5</v>
      </c>
      <c r="AH2804">
        <v>0</v>
      </c>
      <c r="AI2804">
        <v>0</v>
      </c>
      <c r="AJ2804">
        <v>0</v>
      </c>
      <c r="AK2804">
        <v>2138</v>
      </c>
      <c r="AL2804">
        <v>0</v>
      </c>
    </row>
    <row r="2805" spans="1:38" hidden="1" x14ac:dyDescent="0.25">
      <c r="A2805">
        <v>9878</v>
      </c>
      <c r="B2805" t="s">
        <v>94</v>
      </c>
      <c r="C2805" t="s">
        <v>207</v>
      </c>
      <c r="D2805" t="s">
        <v>207</v>
      </c>
      <c r="E2805" t="s">
        <v>506</v>
      </c>
      <c r="F2805" t="s">
        <v>207</v>
      </c>
      <c r="H2805" t="s">
        <v>6013</v>
      </c>
      <c r="I2805" t="s">
        <v>57</v>
      </c>
      <c r="J2805" t="s">
        <v>6014</v>
      </c>
      <c r="K2805">
        <v>102</v>
      </c>
      <c r="L2805">
        <v>102</v>
      </c>
      <c r="M2805">
        <v>0</v>
      </c>
      <c r="N2805">
        <v>102</v>
      </c>
      <c r="O2805">
        <v>0</v>
      </c>
      <c r="P2805">
        <v>767.97</v>
      </c>
      <c r="Q2805">
        <v>789.66800000000001</v>
      </c>
      <c r="R2805">
        <v>20000</v>
      </c>
      <c r="S2805">
        <v>433960</v>
      </c>
      <c r="T2805">
        <v>0</v>
      </c>
      <c r="U2805">
        <v>269000</v>
      </c>
      <c r="V2805">
        <v>164960</v>
      </c>
      <c r="W2805">
        <v>0</v>
      </c>
      <c r="X2805">
        <v>149288.80300000001</v>
      </c>
      <c r="Y2805">
        <v>149288.80300000001</v>
      </c>
      <c r="Z2805">
        <v>9.5</v>
      </c>
      <c r="AA2805">
        <v>868860.81</v>
      </c>
      <c r="AB2805">
        <v>868860.81</v>
      </c>
      <c r="AC2805">
        <v>0.90500000000000003</v>
      </c>
      <c r="AD2805">
        <v>1</v>
      </c>
      <c r="AE2805">
        <v>9.5</v>
      </c>
      <c r="AH2805">
        <v>0</v>
      </c>
      <c r="AI2805">
        <v>0</v>
      </c>
      <c r="AJ2805">
        <v>0</v>
      </c>
      <c r="AK2805">
        <v>746.5</v>
      </c>
      <c r="AL2805">
        <v>0</v>
      </c>
    </row>
    <row r="2806" spans="1:38" hidden="1" x14ac:dyDescent="0.25">
      <c r="A2806">
        <v>9879</v>
      </c>
      <c r="B2806" t="s">
        <v>94</v>
      </c>
      <c r="C2806" t="s">
        <v>207</v>
      </c>
      <c r="D2806" t="s">
        <v>207</v>
      </c>
      <c r="E2806" t="s">
        <v>506</v>
      </c>
      <c r="F2806" t="s">
        <v>207</v>
      </c>
      <c r="H2806" t="s">
        <v>6015</v>
      </c>
      <c r="I2806" t="s">
        <v>43</v>
      </c>
      <c r="J2806" t="s">
        <v>6016</v>
      </c>
      <c r="K2806">
        <v>961</v>
      </c>
      <c r="L2806">
        <v>961</v>
      </c>
      <c r="M2806">
        <v>0</v>
      </c>
      <c r="N2806">
        <v>0</v>
      </c>
      <c r="O2806">
        <v>0</v>
      </c>
      <c r="P2806">
        <v>262.90300000000002</v>
      </c>
      <c r="Q2806">
        <v>274.51</v>
      </c>
      <c r="R2806">
        <v>20000</v>
      </c>
      <c r="S2806">
        <v>232140</v>
      </c>
      <c r="T2806">
        <v>0</v>
      </c>
      <c r="U2806">
        <v>138000</v>
      </c>
      <c r="V2806">
        <v>94140</v>
      </c>
      <c r="W2806">
        <v>86354.2</v>
      </c>
      <c r="X2806">
        <v>0</v>
      </c>
      <c r="Y2806">
        <v>86354.2</v>
      </c>
      <c r="Z2806">
        <v>8.27</v>
      </c>
      <c r="AA2806">
        <v>934569.16</v>
      </c>
      <c r="AB2806">
        <v>778638.31</v>
      </c>
      <c r="AC2806">
        <v>0.9173</v>
      </c>
      <c r="AD2806">
        <v>0.83320000000000005</v>
      </c>
      <c r="AE2806">
        <v>6.89</v>
      </c>
      <c r="AH2806">
        <v>0</v>
      </c>
      <c r="AI2806">
        <v>0</v>
      </c>
      <c r="AJ2806">
        <v>0</v>
      </c>
      <c r="AK2806">
        <v>0</v>
      </c>
      <c r="AL2806">
        <v>0</v>
      </c>
    </row>
    <row r="2807" spans="1:38" hidden="1" x14ac:dyDescent="0.25">
      <c r="A2807">
        <v>9880</v>
      </c>
      <c r="B2807" t="s">
        <v>94</v>
      </c>
      <c r="C2807" t="s">
        <v>207</v>
      </c>
      <c r="D2807" t="s">
        <v>207</v>
      </c>
      <c r="E2807" t="s">
        <v>506</v>
      </c>
      <c r="F2807" t="s">
        <v>207</v>
      </c>
      <c r="H2807" t="s">
        <v>6017</v>
      </c>
      <c r="I2807" t="s">
        <v>79</v>
      </c>
      <c r="J2807" t="s">
        <v>6018</v>
      </c>
      <c r="K2807">
        <v>1</v>
      </c>
      <c r="L2807">
        <v>1</v>
      </c>
      <c r="M2807">
        <v>0</v>
      </c>
      <c r="N2807">
        <v>0</v>
      </c>
      <c r="O2807">
        <v>0</v>
      </c>
      <c r="P2807">
        <v>1080.1220000000001</v>
      </c>
      <c r="Q2807">
        <v>1094.7719999999999</v>
      </c>
      <c r="R2807">
        <v>40000</v>
      </c>
      <c r="S2807">
        <v>586000</v>
      </c>
      <c r="T2807">
        <v>0</v>
      </c>
      <c r="U2807">
        <v>0</v>
      </c>
      <c r="V2807">
        <v>586000</v>
      </c>
      <c r="W2807">
        <v>586125</v>
      </c>
      <c r="X2807">
        <v>0</v>
      </c>
      <c r="Y2807">
        <v>586125</v>
      </c>
      <c r="Z2807">
        <v>-0.02</v>
      </c>
      <c r="AA2807">
        <v>2158362</v>
      </c>
      <c r="AB2807">
        <v>911058</v>
      </c>
      <c r="AC2807">
        <v>1.0002</v>
      </c>
      <c r="AD2807">
        <v>0.42209999999999998</v>
      </c>
      <c r="AE2807">
        <v>-0.01</v>
      </c>
      <c r="AH2807">
        <v>0</v>
      </c>
      <c r="AI2807">
        <v>0</v>
      </c>
      <c r="AJ2807">
        <v>392689</v>
      </c>
      <c r="AK2807">
        <v>0</v>
      </c>
      <c r="AL2807">
        <v>0</v>
      </c>
    </row>
    <row r="2808" spans="1:38" hidden="1" x14ac:dyDescent="0.25">
      <c r="A2808">
        <v>9881</v>
      </c>
      <c r="B2808" t="s">
        <v>94</v>
      </c>
      <c r="C2808" t="s">
        <v>207</v>
      </c>
      <c r="D2808" t="s">
        <v>207</v>
      </c>
      <c r="E2808" t="s">
        <v>506</v>
      </c>
      <c r="F2808" t="s">
        <v>207</v>
      </c>
      <c r="H2808" t="s">
        <v>6019</v>
      </c>
      <c r="I2808" t="s">
        <v>79</v>
      </c>
      <c r="J2808" t="s">
        <v>6020</v>
      </c>
      <c r="K2808">
        <v>1</v>
      </c>
      <c r="L2808">
        <v>1</v>
      </c>
      <c r="M2808">
        <v>0</v>
      </c>
      <c r="N2808">
        <v>0</v>
      </c>
      <c r="O2808">
        <v>0</v>
      </c>
      <c r="P2808">
        <v>747.18399999999997</v>
      </c>
      <c r="Q2808">
        <v>767.31200000000001</v>
      </c>
      <c r="R2808">
        <v>20000</v>
      </c>
      <c r="S2808">
        <v>402560</v>
      </c>
      <c r="T2808">
        <v>0</v>
      </c>
      <c r="U2808">
        <v>0</v>
      </c>
      <c r="V2808">
        <v>402560</v>
      </c>
      <c r="W2808">
        <v>401960</v>
      </c>
      <c r="X2808">
        <v>0</v>
      </c>
      <c r="Y2808">
        <v>401960</v>
      </c>
      <c r="Z2808">
        <v>0.15</v>
      </c>
      <c r="AA2808">
        <v>3375491</v>
      </c>
      <c r="AB2808">
        <v>3375491</v>
      </c>
      <c r="AC2808">
        <v>0.99850000000000005</v>
      </c>
      <c r="AD2808">
        <v>1</v>
      </c>
      <c r="AE2808">
        <v>0.15</v>
      </c>
      <c r="AH2808">
        <v>0</v>
      </c>
      <c r="AI2808">
        <v>0</v>
      </c>
      <c r="AJ2808">
        <v>0</v>
      </c>
      <c r="AK2808">
        <v>0</v>
      </c>
      <c r="AL2808">
        <v>0</v>
      </c>
    </row>
    <row r="2809" spans="1:38" hidden="1" x14ac:dyDescent="0.25">
      <c r="A2809">
        <v>9882</v>
      </c>
      <c r="B2809" t="s">
        <v>94</v>
      </c>
      <c r="C2809" t="s">
        <v>207</v>
      </c>
      <c r="D2809" t="s">
        <v>207</v>
      </c>
      <c r="E2809" t="s">
        <v>1240</v>
      </c>
      <c r="F2809" t="s">
        <v>207</v>
      </c>
      <c r="H2809" t="s">
        <v>6021</v>
      </c>
      <c r="I2809" t="s">
        <v>57</v>
      </c>
      <c r="J2809" t="s">
        <v>6022</v>
      </c>
      <c r="K2809">
        <v>348</v>
      </c>
      <c r="L2809">
        <v>348</v>
      </c>
      <c r="M2809">
        <v>0</v>
      </c>
      <c r="N2809">
        <v>344</v>
      </c>
      <c r="O2809">
        <v>0</v>
      </c>
      <c r="P2809">
        <v>586.19100000000003</v>
      </c>
      <c r="Q2809">
        <v>608.01800000000003</v>
      </c>
      <c r="R2809">
        <v>20000</v>
      </c>
      <c r="S2809">
        <v>436540</v>
      </c>
      <c r="T2809">
        <v>0</v>
      </c>
      <c r="U2809">
        <v>0</v>
      </c>
      <c r="V2809">
        <v>436540</v>
      </c>
      <c r="W2809">
        <v>234</v>
      </c>
      <c r="X2809">
        <v>394835.44199999998</v>
      </c>
      <c r="Y2809">
        <v>395069.44199999998</v>
      </c>
      <c r="Z2809">
        <v>9.5</v>
      </c>
      <c r="AA2809">
        <v>2300023.79</v>
      </c>
      <c r="AB2809">
        <v>2299845.79</v>
      </c>
      <c r="AC2809">
        <v>0.90500000000000003</v>
      </c>
      <c r="AD2809">
        <v>0.99990000000000001</v>
      </c>
      <c r="AE2809">
        <v>9.5</v>
      </c>
      <c r="AH2809">
        <v>0</v>
      </c>
      <c r="AI2809">
        <v>0</v>
      </c>
      <c r="AJ2809">
        <v>0</v>
      </c>
      <c r="AK2809">
        <v>2023.5</v>
      </c>
      <c r="AL2809">
        <v>0</v>
      </c>
    </row>
    <row r="2810" spans="1:38" hidden="1" x14ac:dyDescent="0.25">
      <c r="A2810">
        <v>9888</v>
      </c>
      <c r="B2810" t="s">
        <v>94</v>
      </c>
      <c r="C2810" t="s">
        <v>102</v>
      </c>
      <c r="D2810" t="s">
        <v>102</v>
      </c>
      <c r="E2810" t="s">
        <v>4921</v>
      </c>
      <c r="F2810" t="s">
        <v>102</v>
      </c>
      <c r="H2810" t="s">
        <v>6023</v>
      </c>
      <c r="I2810" t="s">
        <v>57</v>
      </c>
      <c r="J2810" t="s">
        <v>6024</v>
      </c>
      <c r="K2810">
        <v>620</v>
      </c>
      <c r="L2810">
        <v>620</v>
      </c>
      <c r="M2810">
        <v>0</v>
      </c>
      <c r="N2810">
        <v>619</v>
      </c>
      <c r="O2810">
        <v>0</v>
      </c>
      <c r="P2810">
        <v>632.55999999999995</v>
      </c>
      <c r="Q2810">
        <v>654.86699999999996</v>
      </c>
      <c r="R2810">
        <v>20000</v>
      </c>
      <c r="S2810">
        <v>446140</v>
      </c>
      <c r="T2810">
        <v>0</v>
      </c>
      <c r="U2810">
        <v>0</v>
      </c>
      <c r="V2810">
        <v>446140</v>
      </c>
      <c r="W2810">
        <v>35</v>
      </c>
      <c r="X2810">
        <v>402747.63400000002</v>
      </c>
      <c r="Y2810">
        <v>402782.63400000002</v>
      </c>
      <c r="Z2810">
        <v>9.7200000000000006</v>
      </c>
      <c r="AA2810">
        <v>2364482.33</v>
      </c>
      <c r="AB2810">
        <v>2364482.33</v>
      </c>
      <c r="AC2810">
        <v>0.90280000000000005</v>
      </c>
      <c r="AD2810">
        <v>1</v>
      </c>
      <c r="AE2810">
        <v>9.7200000000000006</v>
      </c>
      <c r="AH2810">
        <v>0</v>
      </c>
      <c r="AI2810">
        <v>0</v>
      </c>
      <c r="AJ2810">
        <v>0</v>
      </c>
      <c r="AK2810">
        <v>4151.96</v>
      </c>
      <c r="AL2810">
        <v>0</v>
      </c>
    </row>
    <row r="2811" spans="1:38" hidden="1" x14ac:dyDescent="0.25">
      <c r="A2811">
        <v>9889</v>
      </c>
      <c r="B2811" t="s">
        <v>94</v>
      </c>
      <c r="C2811" t="s">
        <v>102</v>
      </c>
      <c r="D2811" t="s">
        <v>102</v>
      </c>
      <c r="E2811" t="s">
        <v>4921</v>
      </c>
      <c r="F2811" t="s">
        <v>102</v>
      </c>
      <c r="H2811" t="s">
        <v>6025</v>
      </c>
      <c r="I2811" t="s">
        <v>43</v>
      </c>
      <c r="J2811" t="s">
        <v>6026</v>
      </c>
      <c r="K2811">
        <v>1157</v>
      </c>
      <c r="L2811">
        <v>1157</v>
      </c>
      <c r="M2811">
        <v>0</v>
      </c>
      <c r="N2811">
        <v>0</v>
      </c>
      <c r="O2811">
        <v>0</v>
      </c>
      <c r="P2811">
        <v>241.655</v>
      </c>
      <c r="Q2811">
        <v>246.92</v>
      </c>
      <c r="R2811">
        <v>20000</v>
      </c>
      <c r="S2811">
        <v>105300</v>
      </c>
      <c r="T2811">
        <v>0</v>
      </c>
      <c r="U2811">
        <v>0</v>
      </c>
      <c r="V2811">
        <v>105300</v>
      </c>
      <c r="W2811">
        <v>48282</v>
      </c>
      <c r="X2811">
        <v>0</v>
      </c>
      <c r="Y2811">
        <v>48282</v>
      </c>
      <c r="Z2811">
        <v>54.15</v>
      </c>
      <c r="AA2811">
        <v>568267.4</v>
      </c>
      <c r="AB2811">
        <v>403558.40000000002</v>
      </c>
      <c r="AC2811">
        <v>0.45850000000000002</v>
      </c>
      <c r="AD2811">
        <v>0.71020000000000005</v>
      </c>
      <c r="AE2811">
        <v>38.46</v>
      </c>
      <c r="AH2811">
        <v>0</v>
      </c>
      <c r="AI2811">
        <v>0</v>
      </c>
      <c r="AJ2811">
        <v>0</v>
      </c>
      <c r="AK2811">
        <v>0</v>
      </c>
      <c r="AL2811">
        <v>0</v>
      </c>
    </row>
    <row r="2812" spans="1:38" hidden="1" x14ac:dyDescent="0.25">
      <c r="A2812">
        <v>9890</v>
      </c>
      <c r="B2812" t="s">
        <v>94</v>
      </c>
      <c r="C2812" t="s">
        <v>102</v>
      </c>
      <c r="D2812" t="s">
        <v>102</v>
      </c>
      <c r="E2812" t="s">
        <v>431</v>
      </c>
      <c r="F2812" t="s">
        <v>102</v>
      </c>
      <c r="H2812" t="s">
        <v>6027</v>
      </c>
      <c r="I2812" t="s">
        <v>62</v>
      </c>
      <c r="J2812" t="s">
        <v>6028</v>
      </c>
      <c r="K2812">
        <v>5</v>
      </c>
      <c r="L2812">
        <v>5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2000</v>
      </c>
      <c r="S2812">
        <v>0</v>
      </c>
      <c r="T2812">
        <v>0</v>
      </c>
      <c r="U2812">
        <v>0</v>
      </c>
      <c r="V2812">
        <v>0</v>
      </c>
      <c r="W2812">
        <v>125</v>
      </c>
      <c r="X2812">
        <v>0</v>
      </c>
      <c r="Y2812">
        <v>125</v>
      </c>
      <c r="Z2812">
        <v>-12500</v>
      </c>
      <c r="AA2812">
        <v>133950</v>
      </c>
      <c r="AB2812">
        <v>992095</v>
      </c>
      <c r="AC2812">
        <v>0</v>
      </c>
      <c r="AD2812">
        <v>7.4065000000000003</v>
      </c>
      <c r="AE2812">
        <v>740.65</v>
      </c>
      <c r="AH2812">
        <v>0</v>
      </c>
      <c r="AI2812">
        <v>0</v>
      </c>
      <c r="AJ2812">
        <v>0</v>
      </c>
      <c r="AK2812">
        <v>0</v>
      </c>
      <c r="AL2812">
        <v>0</v>
      </c>
    </row>
    <row r="2813" spans="1:38" hidden="1" x14ac:dyDescent="0.25">
      <c r="A2813">
        <v>9891</v>
      </c>
      <c r="B2813" t="s">
        <v>94</v>
      </c>
      <c r="C2813" t="s">
        <v>102</v>
      </c>
      <c r="D2813" t="s">
        <v>102</v>
      </c>
      <c r="E2813" t="s">
        <v>431</v>
      </c>
      <c r="F2813" t="s">
        <v>102</v>
      </c>
      <c r="H2813" t="s">
        <v>6029</v>
      </c>
      <c r="I2813" t="s">
        <v>79</v>
      </c>
      <c r="J2813" t="s">
        <v>6030</v>
      </c>
      <c r="K2813">
        <v>1</v>
      </c>
      <c r="L2813">
        <v>1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2000</v>
      </c>
      <c r="S2813">
        <v>0</v>
      </c>
      <c r="T2813">
        <v>0</v>
      </c>
      <c r="U2813">
        <v>0</v>
      </c>
      <c r="V2813">
        <v>0</v>
      </c>
      <c r="W2813">
        <v>69</v>
      </c>
      <c r="X2813">
        <v>0</v>
      </c>
      <c r="Y2813">
        <v>69</v>
      </c>
      <c r="Z2813">
        <v>-6900</v>
      </c>
      <c r="AA2813">
        <v>1081</v>
      </c>
      <c r="AB2813">
        <v>1100</v>
      </c>
      <c r="AC2813">
        <v>0</v>
      </c>
      <c r="AD2813">
        <v>1.0176000000000001</v>
      </c>
      <c r="AE2813">
        <v>101.76</v>
      </c>
      <c r="AH2813">
        <v>0</v>
      </c>
      <c r="AI2813">
        <v>0</v>
      </c>
      <c r="AJ2813">
        <v>0</v>
      </c>
      <c r="AK2813">
        <v>0</v>
      </c>
      <c r="AL2813">
        <v>0</v>
      </c>
    </row>
    <row r="2814" spans="1:38" hidden="1" x14ac:dyDescent="0.25">
      <c r="A2814">
        <v>9892</v>
      </c>
      <c r="B2814" t="s">
        <v>94</v>
      </c>
      <c r="C2814" t="s">
        <v>102</v>
      </c>
      <c r="D2814" t="s">
        <v>102</v>
      </c>
      <c r="E2814" t="s">
        <v>3800</v>
      </c>
      <c r="F2814" t="s">
        <v>102</v>
      </c>
      <c r="H2814" t="s">
        <v>6031</v>
      </c>
      <c r="I2814" t="s">
        <v>43</v>
      </c>
      <c r="J2814" t="s">
        <v>6032</v>
      </c>
      <c r="K2814">
        <v>2283</v>
      </c>
      <c r="L2814">
        <v>2283</v>
      </c>
      <c r="M2814">
        <v>0</v>
      </c>
      <c r="N2814">
        <v>0</v>
      </c>
      <c r="O2814">
        <v>0</v>
      </c>
      <c r="P2814">
        <v>316.11700000000002</v>
      </c>
      <c r="Q2814">
        <v>323.01400000000001</v>
      </c>
      <c r="R2814">
        <v>30000</v>
      </c>
      <c r="S2814">
        <v>206910</v>
      </c>
      <c r="T2814">
        <v>0</v>
      </c>
      <c r="U2814">
        <v>0</v>
      </c>
      <c r="V2814">
        <v>206910</v>
      </c>
      <c r="W2814">
        <v>189894.7</v>
      </c>
      <c r="X2814">
        <v>0</v>
      </c>
      <c r="Y2814">
        <v>189894.7</v>
      </c>
      <c r="Z2814">
        <v>8.2200000000000006</v>
      </c>
      <c r="AA2814">
        <v>2153906.0299999998</v>
      </c>
      <c r="AB2814">
        <v>1853510.46</v>
      </c>
      <c r="AC2814">
        <v>0.91779999999999995</v>
      </c>
      <c r="AD2814">
        <v>0.86050000000000004</v>
      </c>
      <c r="AE2814">
        <v>7.07</v>
      </c>
      <c r="AH2814">
        <v>0</v>
      </c>
      <c r="AI2814">
        <v>0</v>
      </c>
      <c r="AJ2814">
        <v>0</v>
      </c>
      <c r="AK2814">
        <v>0</v>
      </c>
      <c r="AL2814">
        <v>0</v>
      </c>
    </row>
    <row r="2815" spans="1:38" hidden="1" x14ac:dyDescent="0.25">
      <c r="A2815">
        <v>9893</v>
      </c>
      <c r="B2815" t="s">
        <v>94</v>
      </c>
      <c r="C2815" t="s">
        <v>102</v>
      </c>
      <c r="D2815" t="s">
        <v>102</v>
      </c>
      <c r="E2815" t="s">
        <v>3330</v>
      </c>
      <c r="F2815" t="s">
        <v>102</v>
      </c>
      <c r="H2815" t="s">
        <v>6033</v>
      </c>
      <c r="I2815" t="s">
        <v>57</v>
      </c>
      <c r="J2815" t="s">
        <v>6034</v>
      </c>
      <c r="K2815">
        <v>528</v>
      </c>
      <c r="L2815">
        <v>528</v>
      </c>
      <c r="M2815">
        <v>0</v>
      </c>
      <c r="N2815">
        <v>513</v>
      </c>
      <c r="O2815">
        <v>0</v>
      </c>
      <c r="P2815">
        <v>675.93</v>
      </c>
      <c r="Q2815">
        <v>699.01</v>
      </c>
      <c r="R2815">
        <v>20000</v>
      </c>
      <c r="S2815">
        <v>461600</v>
      </c>
      <c r="T2815">
        <v>0</v>
      </c>
      <c r="U2815">
        <v>0</v>
      </c>
      <c r="V2815">
        <v>461600</v>
      </c>
      <c r="W2815">
        <v>581</v>
      </c>
      <c r="X2815">
        <v>417168.59600000002</v>
      </c>
      <c r="Y2815">
        <v>417749.59600000002</v>
      </c>
      <c r="Z2815">
        <v>9.5</v>
      </c>
      <c r="AA2815">
        <v>2454619.04</v>
      </c>
      <c r="AB2815">
        <v>2453836.04</v>
      </c>
      <c r="AC2815">
        <v>0.90500000000000003</v>
      </c>
      <c r="AD2815">
        <v>0.99970000000000003</v>
      </c>
      <c r="AE2815">
        <v>9.5</v>
      </c>
      <c r="AH2815">
        <v>0</v>
      </c>
      <c r="AI2815">
        <v>0</v>
      </c>
      <c r="AJ2815">
        <v>0</v>
      </c>
      <c r="AK2815">
        <v>4780.7</v>
      </c>
      <c r="AL2815">
        <v>0</v>
      </c>
    </row>
    <row r="2816" spans="1:38" hidden="1" x14ac:dyDescent="0.25">
      <c r="A2816">
        <v>9894</v>
      </c>
      <c r="B2816" t="s">
        <v>94</v>
      </c>
      <c r="C2816" t="s">
        <v>102</v>
      </c>
      <c r="D2816" t="s">
        <v>102</v>
      </c>
      <c r="E2816" t="s">
        <v>903</v>
      </c>
      <c r="F2816" t="s">
        <v>102</v>
      </c>
      <c r="H2816" t="s">
        <v>6035</v>
      </c>
      <c r="I2816" t="s">
        <v>43</v>
      </c>
      <c r="J2816" t="s">
        <v>6036</v>
      </c>
      <c r="K2816">
        <v>1351</v>
      </c>
      <c r="L2816">
        <v>1351</v>
      </c>
      <c r="M2816">
        <v>0</v>
      </c>
      <c r="N2816">
        <v>0</v>
      </c>
      <c r="O2816">
        <v>0</v>
      </c>
      <c r="P2816">
        <v>7577.9</v>
      </c>
      <c r="Q2816">
        <v>7693.3</v>
      </c>
      <c r="R2816">
        <v>1000</v>
      </c>
      <c r="S2816">
        <v>115400</v>
      </c>
      <c r="T2816">
        <v>0</v>
      </c>
      <c r="U2816">
        <v>0</v>
      </c>
      <c r="V2816">
        <v>115400</v>
      </c>
      <c r="W2816">
        <v>98822.25</v>
      </c>
      <c r="X2816">
        <v>0</v>
      </c>
      <c r="Y2816">
        <v>98822.25</v>
      </c>
      <c r="Z2816">
        <v>14.37</v>
      </c>
      <c r="AA2816">
        <v>990964.29</v>
      </c>
      <c r="AB2816">
        <v>694090.62</v>
      </c>
      <c r="AC2816">
        <v>0.85629999999999995</v>
      </c>
      <c r="AD2816">
        <v>0.70040000000000002</v>
      </c>
      <c r="AE2816">
        <v>10.06</v>
      </c>
      <c r="AH2816">
        <v>0</v>
      </c>
      <c r="AI2816">
        <v>0</v>
      </c>
      <c r="AJ2816">
        <v>0</v>
      </c>
      <c r="AK2816">
        <v>0</v>
      </c>
      <c r="AL2816">
        <v>0</v>
      </c>
    </row>
    <row r="2817" spans="1:38" hidden="1" x14ac:dyDescent="0.25">
      <c r="A2817">
        <v>9895</v>
      </c>
      <c r="B2817" t="s">
        <v>94</v>
      </c>
      <c r="C2817" t="s">
        <v>102</v>
      </c>
      <c r="D2817" t="s">
        <v>102</v>
      </c>
      <c r="E2817" t="s">
        <v>903</v>
      </c>
      <c r="F2817" t="s">
        <v>102</v>
      </c>
      <c r="H2817" t="s">
        <v>6037</v>
      </c>
      <c r="I2817" t="s">
        <v>57</v>
      </c>
      <c r="J2817" t="s">
        <v>6038</v>
      </c>
      <c r="K2817">
        <v>259</v>
      </c>
      <c r="L2817">
        <v>259</v>
      </c>
      <c r="M2817">
        <v>0</v>
      </c>
      <c r="N2817">
        <v>259</v>
      </c>
      <c r="O2817">
        <v>0</v>
      </c>
      <c r="P2817">
        <v>389.68700000000001</v>
      </c>
      <c r="Q2817">
        <v>409.73</v>
      </c>
      <c r="R2817">
        <v>20000</v>
      </c>
      <c r="S2817">
        <v>400860</v>
      </c>
      <c r="T2817">
        <v>0</v>
      </c>
      <c r="U2817">
        <v>0</v>
      </c>
      <c r="V2817">
        <v>400860</v>
      </c>
      <c r="W2817">
        <v>0</v>
      </c>
      <c r="X2817">
        <v>316776</v>
      </c>
      <c r="Y2817">
        <v>316776</v>
      </c>
      <c r="Z2817">
        <v>20.98</v>
      </c>
      <c r="AA2817">
        <v>1859475.12</v>
      </c>
      <c r="AB2817">
        <v>1859475.12</v>
      </c>
      <c r="AC2817">
        <v>0.79020000000000001</v>
      </c>
      <c r="AD2817">
        <v>1</v>
      </c>
      <c r="AE2817">
        <v>20.98</v>
      </c>
      <c r="AH2817">
        <v>0</v>
      </c>
      <c r="AI2817">
        <v>0</v>
      </c>
      <c r="AJ2817">
        <v>0</v>
      </c>
      <c r="AK2817">
        <v>1583.88</v>
      </c>
      <c r="AL2817">
        <v>0</v>
      </c>
    </row>
    <row r="2818" spans="1:38" hidden="1" x14ac:dyDescent="0.25">
      <c r="A2818">
        <v>9896</v>
      </c>
      <c r="B2818" t="s">
        <v>94</v>
      </c>
      <c r="C2818" t="s">
        <v>102</v>
      </c>
      <c r="D2818" t="s">
        <v>102</v>
      </c>
      <c r="E2818" t="s">
        <v>903</v>
      </c>
      <c r="F2818" t="s">
        <v>102</v>
      </c>
      <c r="H2818" t="s">
        <v>6039</v>
      </c>
      <c r="I2818" t="s">
        <v>43</v>
      </c>
      <c r="J2818" t="s">
        <v>6040</v>
      </c>
      <c r="K2818">
        <v>1102</v>
      </c>
      <c r="L2818">
        <v>1102</v>
      </c>
      <c r="M2818">
        <v>0</v>
      </c>
      <c r="N2818">
        <v>0</v>
      </c>
      <c r="O2818">
        <v>0</v>
      </c>
      <c r="P2818">
        <v>367.01799999999997</v>
      </c>
      <c r="Q2818">
        <v>373.17</v>
      </c>
      <c r="R2818">
        <v>15000</v>
      </c>
      <c r="S2818">
        <v>92280</v>
      </c>
      <c r="T2818">
        <v>0</v>
      </c>
      <c r="U2818">
        <v>0</v>
      </c>
      <c r="V2818">
        <v>92280</v>
      </c>
      <c r="W2818">
        <v>71452.399999999994</v>
      </c>
      <c r="X2818">
        <v>0</v>
      </c>
      <c r="Y2818">
        <v>71452.399999999994</v>
      </c>
      <c r="Z2818">
        <v>22.57</v>
      </c>
      <c r="AA2818">
        <v>795875.41</v>
      </c>
      <c r="AB2818">
        <v>786759.59</v>
      </c>
      <c r="AC2818">
        <v>0.77429999999999999</v>
      </c>
      <c r="AD2818">
        <v>0.98850000000000005</v>
      </c>
      <c r="AE2818">
        <v>22.31</v>
      </c>
      <c r="AH2818">
        <v>0</v>
      </c>
      <c r="AI2818">
        <v>0</v>
      </c>
      <c r="AJ2818">
        <v>0</v>
      </c>
      <c r="AK2818">
        <v>0</v>
      </c>
      <c r="AL2818">
        <v>0</v>
      </c>
    </row>
    <row r="2819" spans="1:38" hidden="1" x14ac:dyDescent="0.25">
      <c r="A2819">
        <v>9897</v>
      </c>
      <c r="B2819" t="s">
        <v>94</v>
      </c>
      <c r="C2819" t="s">
        <v>102</v>
      </c>
      <c r="D2819" t="s">
        <v>102</v>
      </c>
      <c r="E2819" t="s">
        <v>903</v>
      </c>
      <c r="F2819" t="s">
        <v>102</v>
      </c>
      <c r="H2819" t="s">
        <v>6041</v>
      </c>
      <c r="I2819" t="s">
        <v>57</v>
      </c>
      <c r="J2819" t="s">
        <v>6042</v>
      </c>
      <c r="K2819">
        <v>300</v>
      </c>
      <c r="L2819">
        <v>300</v>
      </c>
      <c r="M2819">
        <v>0</v>
      </c>
      <c r="N2819">
        <v>289</v>
      </c>
      <c r="O2819">
        <v>0</v>
      </c>
      <c r="P2819">
        <v>213.94200000000001</v>
      </c>
      <c r="Q2819">
        <v>230.86199999999999</v>
      </c>
      <c r="R2819">
        <v>30000</v>
      </c>
      <c r="S2819">
        <v>507600</v>
      </c>
      <c r="T2819">
        <v>0</v>
      </c>
      <c r="U2819">
        <v>0</v>
      </c>
      <c r="V2819">
        <v>507600</v>
      </c>
      <c r="W2819">
        <v>491.9</v>
      </c>
      <c r="X2819">
        <v>458886.73599999998</v>
      </c>
      <c r="Y2819">
        <v>459378.636</v>
      </c>
      <c r="Z2819">
        <v>9.5</v>
      </c>
      <c r="AA2819">
        <v>2702828.12</v>
      </c>
      <c r="AB2819">
        <v>2704266.12</v>
      </c>
      <c r="AC2819">
        <v>0.90500000000000003</v>
      </c>
      <c r="AD2819">
        <v>1.0004999999999999</v>
      </c>
      <c r="AE2819">
        <v>9.5</v>
      </c>
      <c r="AH2819">
        <v>0</v>
      </c>
      <c r="AI2819">
        <v>0</v>
      </c>
      <c r="AJ2819">
        <v>0</v>
      </c>
      <c r="AK2819">
        <v>2422.87</v>
      </c>
      <c r="AL2819">
        <v>0</v>
      </c>
    </row>
    <row r="2820" spans="1:38" hidden="1" x14ac:dyDescent="0.25">
      <c r="A2820">
        <v>9901</v>
      </c>
      <c r="B2820" t="s">
        <v>94</v>
      </c>
      <c r="C2820" t="s">
        <v>102</v>
      </c>
      <c r="D2820" t="s">
        <v>102</v>
      </c>
      <c r="E2820" t="s">
        <v>103</v>
      </c>
      <c r="F2820" t="s">
        <v>102</v>
      </c>
      <c r="H2820" t="s">
        <v>6043</v>
      </c>
      <c r="I2820" t="s">
        <v>57</v>
      </c>
      <c r="J2820" t="s">
        <v>6044</v>
      </c>
      <c r="K2820">
        <v>192</v>
      </c>
      <c r="L2820">
        <v>192</v>
      </c>
      <c r="M2820">
        <v>0</v>
      </c>
      <c r="N2820">
        <v>190</v>
      </c>
      <c r="O2820">
        <v>0</v>
      </c>
      <c r="P2820">
        <v>388.279</v>
      </c>
      <c r="Q2820">
        <v>398.613</v>
      </c>
      <c r="R2820">
        <v>20000</v>
      </c>
      <c r="S2820">
        <v>206680</v>
      </c>
      <c r="T2820">
        <v>0</v>
      </c>
      <c r="U2820">
        <v>0</v>
      </c>
      <c r="V2820">
        <v>206680</v>
      </c>
      <c r="W2820">
        <v>77</v>
      </c>
      <c r="X2820">
        <v>186968.315</v>
      </c>
      <c r="Y2820">
        <v>187045.315</v>
      </c>
      <c r="Z2820">
        <v>9.5</v>
      </c>
      <c r="AA2820">
        <v>1098383.1399999999</v>
      </c>
      <c r="AB2820">
        <v>1097624.1399999999</v>
      </c>
      <c r="AC2820">
        <v>0.90500000000000003</v>
      </c>
      <c r="AD2820">
        <v>0.99929999999999997</v>
      </c>
      <c r="AE2820">
        <v>9.49</v>
      </c>
      <c r="AH2820">
        <v>0</v>
      </c>
      <c r="AI2820">
        <v>0</v>
      </c>
      <c r="AJ2820">
        <v>0</v>
      </c>
      <c r="AK2820">
        <v>1295.18</v>
      </c>
      <c r="AL2820">
        <v>0</v>
      </c>
    </row>
    <row r="2821" spans="1:38" hidden="1" x14ac:dyDescent="0.25">
      <c r="A2821">
        <v>9902</v>
      </c>
      <c r="B2821" t="s">
        <v>94</v>
      </c>
      <c r="C2821" t="s">
        <v>102</v>
      </c>
      <c r="D2821" t="s">
        <v>3210</v>
      </c>
      <c r="E2821" t="s">
        <v>3258</v>
      </c>
      <c r="F2821" t="s">
        <v>3210</v>
      </c>
      <c r="H2821" t="s">
        <v>6045</v>
      </c>
      <c r="I2821" t="s">
        <v>57</v>
      </c>
      <c r="J2821" t="s">
        <v>6046</v>
      </c>
      <c r="K2821">
        <v>869</v>
      </c>
      <c r="L2821">
        <v>869</v>
      </c>
      <c r="M2821">
        <v>0</v>
      </c>
      <c r="N2821">
        <v>864</v>
      </c>
      <c r="O2821">
        <v>0</v>
      </c>
      <c r="P2821">
        <v>1349.386</v>
      </c>
      <c r="Q2821">
        <v>1407.971</v>
      </c>
      <c r="R2821">
        <v>20000</v>
      </c>
      <c r="S2821">
        <v>1171700</v>
      </c>
      <c r="T2821">
        <v>0</v>
      </c>
      <c r="U2821">
        <v>0</v>
      </c>
      <c r="V2821">
        <v>1171700</v>
      </c>
      <c r="W2821">
        <v>426</v>
      </c>
      <c r="X2821">
        <v>1062690.9040000001</v>
      </c>
      <c r="Y2821">
        <v>1063116.9040000001</v>
      </c>
      <c r="Z2821">
        <v>9.27</v>
      </c>
      <c r="AA2821">
        <v>6242230.5499999998</v>
      </c>
      <c r="AB2821">
        <v>6245752.5499999998</v>
      </c>
      <c r="AC2821">
        <v>0.9073</v>
      </c>
      <c r="AD2821">
        <v>1.0005999999999999</v>
      </c>
      <c r="AE2821">
        <v>9.2799999999999994</v>
      </c>
      <c r="AH2821">
        <v>0</v>
      </c>
      <c r="AI2821">
        <v>0</v>
      </c>
      <c r="AJ2821">
        <v>0</v>
      </c>
      <c r="AK2821">
        <v>6218.4</v>
      </c>
      <c r="AL2821">
        <v>0</v>
      </c>
    </row>
    <row r="2822" spans="1:38" hidden="1" x14ac:dyDescent="0.25">
      <c r="A2822">
        <v>9903</v>
      </c>
      <c r="B2822" t="s">
        <v>94</v>
      </c>
      <c r="C2822" t="s">
        <v>102</v>
      </c>
      <c r="D2822" t="s">
        <v>3210</v>
      </c>
      <c r="E2822" t="s">
        <v>3258</v>
      </c>
      <c r="F2822" t="s">
        <v>3210</v>
      </c>
      <c r="H2822" t="s">
        <v>6047</v>
      </c>
      <c r="I2822" t="s">
        <v>43</v>
      </c>
      <c r="J2822" t="s">
        <v>6048</v>
      </c>
      <c r="K2822">
        <v>1382</v>
      </c>
      <c r="L2822">
        <v>1382</v>
      </c>
      <c r="M2822">
        <v>0</v>
      </c>
      <c r="N2822">
        <v>0</v>
      </c>
      <c r="O2822">
        <v>0</v>
      </c>
      <c r="P2822">
        <v>918.4</v>
      </c>
      <c r="Q2822">
        <v>926.67700000000002</v>
      </c>
      <c r="R2822">
        <v>20000</v>
      </c>
      <c r="S2822">
        <v>165540</v>
      </c>
      <c r="T2822">
        <v>0</v>
      </c>
      <c r="U2822">
        <v>65000</v>
      </c>
      <c r="V2822">
        <v>100540</v>
      </c>
      <c r="W2822">
        <v>89754</v>
      </c>
      <c r="X2822">
        <v>0</v>
      </c>
      <c r="Y2822">
        <v>89754</v>
      </c>
      <c r="Z2822">
        <v>10.73</v>
      </c>
      <c r="AA2822">
        <v>950051.91</v>
      </c>
      <c r="AB2822">
        <v>562000.37</v>
      </c>
      <c r="AC2822">
        <v>0.89270000000000005</v>
      </c>
      <c r="AD2822">
        <v>0.59150000000000003</v>
      </c>
      <c r="AE2822">
        <v>6.35</v>
      </c>
      <c r="AH2822">
        <v>0</v>
      </c>
      <c r="AI2822">
        <v>0</v>
      </c>
      <c r="AJ2822">
        <v>0</v>
      </c>
      <c r="AK2822">
        <v>0</v>
      </c>
      <c r="AL2822">
        <v>0</v>
      </c>
    </row>
    <row r="2823" spans="1:38" hidden="1" x14ac:dyDescent="0.25">
      <c r="A2823">
        <v>9904</v>
      </c>
      <c r="B2823" t="s">
        <v>94</v>
      </c>
      <c r="C2823" t="s">
        <v>102</v>
      </c>
      <c r="D2823" t="s">
        <v>3210</v>
      </c>
      <c r="E2823" t="s">
        <v>3238</v>
      </c>
      <c r="F2823" t="s">
        <v>3210</v>
      </c>
      <c r="H2823" t="s">
        <v>6049</v>
      </c>
      <c r="I2823" t="s">
        <v>43</v>
      </c>
      <c r="J2823" t="s">
        <v>6050</v>
      </c>
      <c r="K2823">
        <v>2099</v>
      </c>
      <c r="L2823">
        <v>2099</v>
      </c>
      <c r="M2823">
        <v>0</v>
      </c>
      <c r="N2823">
        <v>0</v>
      </c>
      <c r="O2823">
        <v>0</v>
      </c>
      <c r="P2823">
        <v>735.53700000000003</v>
      </c>
      <c r="Q2823">
        <v>751.42700000000002</v>
      </c>
      <c r="R2823">
        <v>10000</v>
      </c>
      <c r="S2823">
        <v>158900</v>
      </c>
      <c r="T2823">
        <v>0</v>
      </c>
      <c r="U2823">
        <v>40000</v>
      </c>
      <c r="V2823">
        <v>118900</v>
      </c>
      <c r="W2823">
        <v>107161</v>
      </c>
      <c r="X2823">
        <v>0</v>
      </c>
      <c r="Y2823">
        <v>107161</v>
      </c>
      <c r="Z2823">
        <v>9.8699999999999992</v>
      </c>
      <c r="AA2823">
        <v>1183033.28</v>
      </c>
      <c r="AB2823">
        <v>821105.34</v>
      </c>
      <c r="AC2823">
        <v>0.90129999999999999</v>
      </c>
      <c r="AD2823">
        <v>0.69410000000000005</v>
      </c>
      <c r="AE2823">
        <v>6.85</v>
      </c>
      <c r="AH2823">
        <v>0</v>
      </c>
      <c r="AI2823">
        <v>0</v>
      </c>
      <c r="AJ2823">
        <v>0</v>
      </c>
      <c r="AK2823">
        <v>0</v>
      </c>
      <c r="AL2823">
        <v>0</v>
      </c>
    </row>
    <row r="2824" spans="1:38" hidden="1" x14ac:dyDescent="0.25">
      <c r="A2824">
        <v>9905</v>
      </c>
      <c r="B2824" t="s">
        <v>94</v>
      </c>
      <c r="C2824" t="s">
        <v>102</v>
      </c>
      <c r="D2824" t="s">
        <v>3210</v>
      </c>
      <c r="E2824" t="s">
        <v>3238</v>
      </c>
      <c r="F2824" t="s">
        <v>3210</v>
      </c>
      <c r="H2824" t="s">
        <v>6051</v>
      </c>
      <c r="I2824" t="s">
        <v>43</v>
      </c>
      <c r="J2824" t="s">
        <v>6052</v>
      </c>
      <c r="K2824">
        <v>2112</v>
      </c>
      <c r="L2824">
        <v>2112</v>
      </c>
      <c r="M2824">
        <v>0</v>
      </c>
      <c r="N2824">
        <v>1</v>
      </c>
      <c r="O2824">
        <v>1</v>
      </c>
      <c r="P2824">
        <v>822.74699999999996</v>
      </c>
      <c r="Q2824">
        <v>844.35400000000004</v>
      </c>
      <c r="R2824">
        <v>10000</v>
      </c>
      <c r="S2824">
        <v>216070</v>
      </c>
      <c r="T2824">
        <v>0</v>
      </c>
      <c r="U2824">
        <v>115000</v>
      </c>
      <c r="V2824">
        <v>101070</v>
      </c>
      <c r="W2824">
        <v>88401</v>
      </c>
      <c r="X2824">
        <v>0</v>
      </c>
      <c r="Y2824">
        <v>88401</v>
      </c>
      <c r="Z2824">
        <v>12.53</v>
      </c>
      <c r="AA2824">
        <v>1086072.97</v>
      </c>
      <c r="AB2824">
        <v>960146.42</v>
      </c>
      <c r="AC2824">
        <v>0.87470000000000003</v>
      </c>
      <c r="AD2824">
        <v>0.8841</v>
      </c>
      <c r="AE2824">
        <v>11.08</v>
      </c>
      <c r="AH2824">
        <v>0</v>
      </c>
      <c r="AI2824">
        <v>0</v>
      </c>
      <c r="AJ2824">
        <v>0</v>
      </c>
      <c r="AK2824">
        <v>0</v>
      </c>
      <c r="AL2824">
        <v>0</v>
      </c>
    </row>
    <row r="2825" spans="1:38" hidden="1" x14ac:dyDescent="0.25">
      <c r="A2825">
        <v>9906</v>
      </c>
      <c r="B2825" t="s">
        <v>94</v>
      </c>
      <c r="C2825" t="s">
        <v>102</v>
      </c>
      <c r="D2825" t="s">
        <v>3210</v>
      </c>
      <c r="E2825" t="s">
        <v>3277</v>
      </c>
      <c r="F2825" t="s">
        <v>3210</v>
      </c>
      <c r="H2825" t="s">
        <v>6053</v>
      </c>
      <c r="I2825" t="s">
        <v>43</v>
      </c>
      <c r="J2825" t="s">
        <v>6054</v>
      </c>
      <c r="K2825">
        <v>1818</v>
      </c>
      <c r="L2825">
        <v>1818</v>
      </c>
      <c r="M2825">
        <v>0</v>
      </c>
      <c r="N2825">
        <v>0</v>
      </c>
      <c r="O2825">
        <v>0</v>
      </c>
      <c r="P2825">
        <v>875.66800000000001</v>
      </c>
      <c r="Q2825">
        <v>893.7</v>
      </c>
      <c r="R2825">
        <v>10000</v>
      </c>
      <c r="S2825">
        <v>180320</v>
      </c>
      <c r="T2825">
        <v>0</v>
      </c>
      <c r="U2825">
        <v>55000</v>
      </c>
      <c r="V2825">
        <v>125320</v>
      </c>
      <c r="W2825">
        <v>109486.55</v>
      </c>
      <c r="X2825">
        <v>0</v>
      </c>
      <c r="Y2825">
        <v>109486.55</v>
      </c>
      <c r="Z2825">
        <v>12.63</v>
      </c>
      <c r="AA2825">
        <v>1222083.6000000001</v>
      </c>
      <c r="AB2825">
        <v>1464327.09</v>
      </c>
      <c r="AC2825">
        <v>0.87370000000000003</v>
      </c>
      <c r="AD2825">
        <v>1.1981999999999999</v>
      </c>
      <c r="AE2825">
        <v>15.13</v>
      </c>
      <c r="AH2825">
        <v>0</v>
      </c>
      <c r="AI2825">
        <v>0</v>
      </c>
      <c r="AJ2825">
        <v>0</v>
      </c>
      <c r="AK2825">
        <v>0</v>
      </c>
      <c r="AL2825">
        <v>0</v>
      </c>
    </row>
    <row r="2826" spans="1:38" hidden="1" x14ac:dyDescent="0.25">
      <c r="A2826">
        <v>9910</v>
      </c>
      <c r="B2826" t="s">
        <v>94</v>
      </c>
      <c r="C2826" t="s">
        <v>102</v>
      </c>
      <c r="D2826" t="s">
        <v>3210</v>
      </c>
      <c r="E2826" t="s">
        <v>3277</v>
      </c>
      <c r="F2826" t="s">
        <v>3210</v>
      </c>
      <c r="H2826" t="s">
        <v>6055</v>
      </c>
      <c r="I2826" t="s">
        <v>50</v>
      </c>
      <c r="J2826" t="s">
        <v>6056</v>
      </c>
      <c r="K2826">
        <v>3159</v>
      </c>
      <c r="L2826">
        <v>3159</v>
      </c>
      <c r="M2826">
        <v>0</v>
      </c>
      <c r="N2826">
        <v>13</v>
      </c>
      <c r="O2826">
        <v>0</v>
      </c>
      <c r="P2826">
        <v>658.59</v>
      </c>
      <c r="Q2826">
        <v>671.40700000000004</v>
      </c>
      <c r="R2826">
        <v>20000</v>
      </c>
      <c r="S2826">
        <v>256340</v>
      </c>
      <c r="T2826">
        <v>0</v>
      </c>
      <c r="U2826">
        <v>20000</v>
      </c>
      <c r="V2826">
        <v>236340</v>
      </c>
      <c r="W2826">
        <v>201350.39999999999</v>
      </c>
      <c r="X2826">
        <v>11751.512000000001</v>
      </c>
      <c r="Y2826">
        <v>213101.91200000001</v>
      </c>
      <c r="Z2826">
        <v>9.83</v>
      </c>
      <c r="AA2826">
        <v>2425441.77</v>
      </c>
      <c r="AB2826">
        <v>2488111.9</v>
      </c>
      <c r="AC2826">
        <v>0.90169999999999995</v>
      </c>
      <c r="AD2826">
        <v>1.0258</v>
      </c>
      <c r="AE2826">
        <v>10.08</v>
      </c>
      <c r="AH2826">
        <v>0</v>
      </c>
      <c r="AI2826">
        <v>0</v>
      </c>
      <c r="AJ2826">
        <v>0</v>
      </c>
      <c r="AK2826">
        <v>85.8</v>
      </c>
      <c r="AL2826">
        <v>0</v>
      </c>
    </row>
    <row r="2827" spans="1:38" hidden="1" x14ac:dyDescent="0.25">
      <c r="A2827">
        <v>9912</v>
      </c>
      <c r="B2827" t="s">
        <v>94</v>
      </c>
      <c r="C2827" t="s">
        <v>102</v>
      </c>
      <c r="D2827" t="s">
        <v>3210</v>
      </c>
      <c r="E2827" t="s">
        <v>3253</v>
      </c>
      <c r="F2827" t="s">
        <v>3210</v>
      </c>
      <c r="H2827" t="s">
        <v>6057</v>
      </c>
      <c r="I2827" t="s">
        <v>43</v>
      </c>
      <c r="J2827" t="s">
        <v>6058</v>
      </c>
      <c r="K2827">
        <v>2391</v>
      </c>
      <c r="L2827">
        <v>2391</v>
      </c>
      <c r="M2827">
        <v>0</v>
      </c>
      <c r="N2827">
        <v>0</v>
      </c>
      <c r="O2827">
        <v>0</v>
      </c>
      <c r="P2827">
        <v>871.57299999999998</v>
      </c>
      <c r="Q2827">
        <v>886.53300000000002</v>
      </c>
      <c r="R2827">
        <v>10000</v>
      </c>
      <c r="S2827">
        <v>149600</v>
      </c>
      <c r="T2827">
        <v>0</v>
      </c>
      <c r="U2827">
        <v>22000</v>
      </c>
      <c r="V2827">
        <v>127600</v>
      </c>
      <c r="W2827">
        <v>109889.75</v>
      </c>
      <c r="X2827">
        <v>0</v>
      </c>
      <c r="Y2827">
        <v>109889.75</v>
      </c>
      <c r="Z2827">
        <v>13.88</v>
      </c>
      <c r="AA2827">
        <v>1250129.29</v>
      </c>
      <c r="AB2827">
        <v>910210.8</v>
      </c>
      <c r="AC2827">
        <v>0.86119999999999997</v>
      </c>
      <c r="AD2827">
        <v>0.72809999999999997</v>
      </c>
      <c r="AE2827">
        <v>10.11</v>
      </c>
      <c r="AH2827">
        <v>0</v>
      </c>
      <c r="AI2827">
        <v>0</v>
      </c>
      <c r="AJ2827">
        <v>0</v>
      </c>
      <c r="AK2827">
        <v>0</v>
      </c>
      <c r="AL2827">
        <v>0</v>
      </c>
    </row>
    <row r="2828" spans="1:38" hidden="1" x14ac:dyDescent="0.25">
      <c r="A2828">
        <v>9913</v>
      </c>
      <c r="B2828" t="s">
        <v>94</v>
      </c>
      <c r="C2828" t="s">
        <v>102</v>
      </c>
      <c r="D2828" t="s">
        <v>3210</v>
      </c>
      <c r="E2828" t="s">
        <v>3253</v>
      </c>
      <c r="F2828" t="s">
        <v>3210</v>
      </c>
      <c r="H2828" t="s">
        <v>6059</v>
      </c>
      <c r="I2828" t="s">
        <v>57</v>
      </c>
      <c r="J2828" t="s">
        <v>6060</v>
      </c>
      <c r="K2828">
        <v>490</v>
      </c>
      <c r="L2828">
        <v>490</v>
      </c>
      <c r="M2828">
        <v>0</v>
      </c>
      <c r="N2828">
        <v>490</v>
      </c>
      <c r="O2828">
        <v>0</v>
      </c>
      <c r="P2828">
        <v>630.47400000000005</v>
      </c>
      <c r="Q2828">
        <v>656.03</v>
      </c>
      <c r="R2828">
        <v>20000</v>
      </c>
      <c r="S2828">
        <v>511120</v>
      </c>
      <c r="T2828">
        <v>0</v>
      </c>
      <c r="U2828">
        <v>0</v>
      </c>
      <c r="V2828">
        <v>511120</v>
      </c>
      <c r="W2828">
        <v>0</v>
      </c>
      <c r="X2828">
        <v>458823.11499999999</v>
      </c>
      <c r="Y2828">
        <v>458823.11499999999</v>
      </c>
      <c r="Z2828">
        <v>10.23</v>
      </c>
      <c r="AA2828">
        <v>2693290.13</v>
      </c>
      <c r="AB2828">
        <v>2693290.13</v>
      </c>
      <c r="AC2828">
        <v>0.89770000000000005</v>
      </c>
      <c r="AD2828">
        <v>1</v>
      </c>
      <c r="AE2828">
        <v>10.23</v>
      </c>
      <c r="AH2828">
        <v>0</v>
      </c>
      <c r="AI2828">
        <v>0</v>
      </c>
      <c r="AJ2828">
        <v>0</v>
      </c>
      <c r="AK2828">
        <v>3091.2</v>
      </c>
      <c r="AL2828">
        <v>0</v>
      </c>
    </row>
    <row r="2829" spans="1:38" hidden="1" x14ac:dyDescent="0.25">
      <c r="A2829">
        <v>9914</v>
      </c>
      <c r="B2829" t="s">
        <v>94</v>
      </c>
      <c r="C2829" t="s">
        <v>102</v>
      </c>
      <c r="D2829" t="s">
        <v>3210</v>
      </c>
      <c r="E2829" t="s">
        <v>3253</v>
      </c>
      <c r="F2829" t="s">
        <v>3210</v>
      </c>
      <c r="H2829" t="s">
        <v>6061</v>
      </c>
      <c r="I2829" t="s">
        <v>43</v>
      </c>
      <c r="J2829" t="s">
        <v>6062</v>
      </c>
      <c r="K2829">
        <v>2192</v>
      </c>
      <c r="L2829">
        <v>2192</v>
      </c>
      <c r="M2829">
        <v>0</v>
      </c>
      <c r="N2829">
        <v>0</v>
      </c>
      <c r="O2829">
        <v>0</v>
      </c>
      <c r="P2829">
        <v>839.81100000000004</v>
      </c>
      <c r="Q2829">
        <v>856.23199999999997</v>
      </c>
      <c r="R2829">
        <v>10000</v>
      </c>
      <c r="S2829">
        <v>164210</v>
      </c>
      <c r="T2829">
        <v>0</v>
      </c>
      <c r="U2829">
        <v>20000</v>
      </c>
      <c r="V2829">
        <v>144210</v>
      </c>
      <c r="W2829">
        <v>126586</v>
      </c>
      <c r="X2829">
        <v>0</v>
      </c>
      <c r="Y2829">
        <v>126586</v>
      </c>
      <c r="Z2829">
        <v>12.22</v>
      </c>
      <c r="AA2829">
        <v>1414642.76</v>
      </c>
      <c r="AB2829">
        <v>1637961.56</v>
      </c>
      <c r="AC2829">
        <v>0.87780000000000002</v>
      </c>
      <c r="AD2829">
        <v>1.1578999999999999</v>
      </c>
      <c r="AE2829">
        <v>14.15</v>
      </c>
      <c r="AH2829">
        <v>0</v>
      </c>
      <c r="AI2829">
        <v>0</v>
      </c>
      <c r="AJ2829">
        <v>0</v>
      </c>
      <c r="AK2829">
        <v>0</v>
      </c>
      <c r="AL2829">
        <v>0</v>
      </c>
    </row>
    <row r="2830" spans="1:38" hidden="1" x14ac:dyDescent="0.25">
      <c r="A2830">
        <v>9915</v>
      </c>
      <c r="B2830" t="s">
        <v>94</v>
      </c>
      <c r="C2830" t="s">
        <v>102</v>
      </c>
      <c r="D2830" t="s">
        <v>3210</v>
      </c>
      <c r="E2830" t="s">
        <v>3253</v>
      </c>
      <c r="F2830" t="s">
        <v>3210</v>
      </c>
      <c r="H2830" t="s">
        <v>6063</v>
      </c>
      <c r="I2830" t="s">
        <v>43</v>
      </c>
      <c r="J2830" t="s">
        <v>6064</v>
      </c>
      <c r="K2830">
        <v>1891</v>
      </c>
      <c r="L2830">
        <v>1891</v>
      </c>
      <c r="M2830">
        <v>0</v>
      </c>
      <c r="N2830">
        <v>0</v>
      </c>
      <c r="O2830">
        <v>0</v>
      </c>
      <c r="P2830">
        <v>1378.356</v>
      </c>
      <c r="Q2830">
        <v>1391.761</v>
      </c>
      <c r="R2830">
        <v>10000</v>
      </c>
      <c r="S2830">
        <v>134050</v>
      </c>
      <c r="T2830">
        <v>0</v>
      </c>
      <c r="U2830">
        <v>40000</v>
      </c>
      <c r="V2830">
        <v>94050</v>
      </c>
      <c r="W2830">
        <v>83734.58</v>
      </c>
      <c r="X2830">
        <v>0</v>
      </c>
      <c r="Y2830">
        <v>83734.58</v>
      </c>
      <c r="Z2830">
        <v>10.97</v>
      </c>
      <c r="AA2830">
        <v>1241603.69</v>
      </c>
      <c r="AB2830">
        <v>1040497.27</v>
      </c>
      <c r="AC2830">
        <v>0.89029999999999998</v>
      </c>
      <c r="AD2830">
        <v>0.83799999999999997</v>
      </c>
      <c r="AE2830">
        <v>9.19</v>
      </c>
      <c r="AH2830">
        <v>0</v>
      </c>
      <c r="AI2830">
        <v>0</v>
      </c>
      <c r="AJ2830">
        <v>0</v>
      </c>
      <c r="AK2830">
        <v>0</v>
      </c>
      <c r="AL2830">
        <v>0</v>
      </c>
    </row>
    <row r="2831" spans="1:38" hidden="1" x14ac:dyDescent="0.25">
      <c r="A2831">
        <v>9916</v>
      </c>
      <c r="B2831" t="s">
        <v>94</v>
      </c>
      <c r="C2831" t="s">
        <v>102</v>
      </c>
      <c r="D2831" t="s">
        <v>3210</v>
      </c>
      <c r="E2831" t="s">
        <v>3211</v>
      </c>
      <c r="F2831" t="s">
        <v>3210</v>
      </c>
      <c r="H2831" t="s">
        <v>6065</v>
      </c>
      <c r="I2831" t="s">
        <v>436</v>
      </c>
      <c r="J2831" t="s">
        <v>6066</v>
      </c>
      <c r="K2831">
        <v>2</v>
      </c>
      <c r="L2831">
        <v>2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40000</v>
      </c>
      <c r="S2831">
        <v>0</v>
      </c>
      <c r="T2831">
        <v>0</v>
      </c>
      <c r="U2831">
        <v>0</v>
      </c>
      <c r="V2831">
        <v>0</v>
      </c>
      <c r="W2831">
        <v>168836</v>
      </c>
      <c r="X2831">
        <v>0</v>
      </c>
      <c r="Y2831">
        <v>168836</v>
      </c>
      <c r="Z2831">
        <v>-16883600</v>
      </c>
      <c r="AA2831">
        <v>1898925</v>
      </c>
      <c r="AB2831">
        <v>1897179</v>
      </c>
      <c r="AC2831">
        <v>0</v>
      </c>
      <c r="AD2831">
        <v>0.99909999999999999</v>
      </c>
      <c r="AE2831">
        <v>99.91</v>
      </c>
      <c r="AH2831">
        <v>0</v>
      </c>
      <c r="AI2831">
        <v>0</v>
      </c>
      <c r="AJ2831">
        <v>0</v>
      </c>
      <c r="AK2831">
        <v>0</v>
      </c>
      <c r="AL2831">
        <v>0</v>
      </c>
    </row>
    <row r="2832" spans="1:38" hidden="1" x14ac:dyDescent="0.25">
      <c r="A2832">
        <v>9920</v>
      </c>
      <c r="B2832" t="s">
        <v>94</v>
      </c>
      <c r="C2832" t="s">
        <v>102</v>
      </c>
      <c r="D2832" t="s">
        <v>159</v>
      </c>
      <c r="E2832" t="s">
        <v>842</v>
      </c>
      <c r="F2832" t="s">
        <v>159</v>
      </c>
      <c r="H2832" t="s">
        <v>6067</v>
      </c>
      <c r="I2832" t="s">
        <v>2321</v>
      </c>
      <c r="J2832" t="s">
        <v>6068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0.05</v>
      </c>
      <c r="R2832">
        <v>2000</v>
      </c>
      <c r="S2832">
        <v>100</v>
      </c>
      <c r="T2832">
        <v>0</v>
      </c>
      <c r="U2832">
        <v>0</v>
      </c>
      <c r="V2832">
        <v>100</v>
      </c>
      <c r="W2832">
        <v>0</v>
      </c>
      <c r="X2832">
        <v>0</v>
      </c>
      <c r="Y2832">
        <v>0</v>
      </c>
      <c r="Z2832">
        <v>100</v>
      </c>
      <c r="AA2832">
        <v>0</v>
      </c>
      <c r="AB2832">
        <v>0</v>
      </c>
      <c r="AC2832">
        <v>0</v>
      </c>
      <c r="AD2832">
        <v>0</v>
      </c>
      <c r="AE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</row>
    <row r="2833" spans="1:38" hidden="1" x14ac:dyDescent="0.25">
      <c r="A2833">
        <v>9921</v>
      </c>
      <c r="B2833" t="s">
        <v>94</v>
      </c>
      <c r="C2833" t="s">
        <v>102</v>
      </c>
      <c r="D2833" t="s">
        <v>159</v>
      </c>
      <c r="E2833" t="s">
        <v>4975</v>
      </c>
      <c r="F2833" t="s">
        <v>159</v>
      </c>
      <c r="H2833" t="s">
        <v>6069</v>
      </c>
      <c r="I2833" t="s">
        <v>57</v>
      </c>
      <c r="J2833" t="s">
        <v>6070</v>
      </c>
      <c r="K2833">
        <v>194</v>
      </c>
      <c r="L2833">
        <v>194</v>
      </c>
      <c r="M2833">
        <v>0</v>
      </c>
      <c r="N2833">
        <v>187</v>
      </c>
      <c r="O2833">
        <v>0</v>
      </c>
      <c r="P2833">
        <v>674.91499999999996</v>
      </c>
      <c r="Q2833">
        <v>697.03499999999997</v>
      </c>
      <c r="R2833">
        <v>20000</v>
      </c>
      <c r="S2833">
        <v>442400</v>
      </c>
      <c r="T2833">
        <v>0</v>
      </c>
      <c r="U2833">
        <v>0</v>
      </c>
      <c r="V2833">
        <v>442400</v>
      </c>
      <c r="W2833">
        <v>264</v>
      </c>
      <c r="X2833">
        <v>348300</v>
      </c>
      <c r="Y2833">
        <v>348564</v>
      </c>
      <c r="Z2833">
        <v>21.21</v>
      </c>
      <c r="AA2833">
        <v>2047170.8</v>
      </c>
      <c r="AB2833">
        <v>4091524.8</v>
      </c>
      <c r="AC2833">
        <v>0.78790000000000004</v>
      </c>
      <c r="AD2833">
        <v>1.9985999999999999</v>
      </c>
      <c r="AE2833">
        <v>42.39</v>
      </c>
      <c r="AH2833">
        <v>0</v>
      </c>
      <c r="AI2833">
        <v>0</v>
      </c>
      <c r="AJ2833">
        <v>0</v>
      </c>
      <c r="AK2833">
        <v>1741.5</v>
      </c>
      <c r="AL2833">
        <v>0</v>
      </c>
    </row>
    <row r="2834" spans="1:38" hidden="1" x14ac:dyDescent="0.25">
      <c r="A2834">
        <v>9922</v>
      </c>
      <c r="B2834" t="s">
        <v>94</v>
      </c>
      <c r="C2834" t="s">
        <v>102</v>
      </c>
      <c r="D2834" t="s">
        <v>159</v>
      </c>
      <c r="E2834" t="s">
        <v>160</v>
      </c>
      <c r="F2834" t="s">
        <v>159</v>
      </c>
      <c r="H2834" t="s">
        <v>6071</v>
      </c>
      <c r="I2834" t="s">
        <v>2321</v>
      </c>
      <c r="J2834" t="s">
        <v>6072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50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</row>
    <row r="2835" spans="1:38" hidden="1" x14ac:dyDescent="0.25">
      <c r="A2835">
        <v>9923</v>
      </c>
      <c r="B2835" t="s">
        <v>94</v>
      </c>
      <c r="C2835" t="s">
        <v>102</v>
      </c>
      <c r="D2835" t="s">
        <v>159</v>
      </c>
      <c r="E2835" t="s">
        <v>160</v>
      </c>
      <c r="F2835" t="s">
        <v>159</v>
      </c>
      <c r="H2835" t="s">
        <v>1998</v>
      </c>
      <c r="I2835" t="s">
        <v>2321</v>
      </c>
      <c r="J2835" t="s">
        <v>6073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0.01</v>
      </c>
      <c r="R2835">
        <v>2000</v>
      </c>
      <c r="S2835">
        <v>20</v>
      </c>
      <c r="T2835">
        <v>0</v>
      </c>
      <c r="U2835">
        <v>0</v>
      </c>
      <c r="V2835">
        <v>20</v>
      </c>
      <c r="W2835">
        <v>0</v>
      </c>
      <c r="X2835">
        <v>0</v>
      </c>
      <c r="Y2835">
        <v>0</v>
      </c>
      <c r="Z2835">
        <v>100</v>
      </c>
      <c r="AA2835">
        <v>0</v>
      </c>
      <c r="AB2835">
        <v>0</v>
      </c>
      <c r="AC2835">
        <v>0</v>
      </c>
      <c r="AD2835">
        <v>0</v>
      </c>
      <c r="AE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</row>
    <row r="2836" spans="1:38" hidden="1" x14ac:dyDescent="0.25">
      <c r="A2836">
        <v>9924</v>
      </c>
      <c r="B2836" t="s">
        <v>94</v>
      </c>
      <c r="C2836" t="s">
        <v>102</v>
      </c>
      <c r="D2836" t="s">
        <v>159</v>
      </c>
      <c r="E2836" t="s">
        <v>160</v>
      </c>
      <c r="F2836" t="s">
        <v>159</v>
      </c>
      <c r="H2836" t="s">
        <v>6074</v>
      </c>
      <c r="I2836" t="s">
        <v>57</v>
      </c>
      <c r="J2836" t="s">
        <v>6075</v>
      </c>
      <c r="K2836">
        <v>392</v>
      </c>
      <c r="L2836">
        <v>392</v>
      </c>
      <c r="M2836">
        <v>0</v>
      </c>
      <c r="N2836">
        <v>389</v>
      </c>
      <c r="O2836">
        <v>0</v>
      </c>
      <c r="P2836">
        <v>429.87</v>
      </c>
      <c r="Q2836">
        <v>456.608</v>
      </c>
      <c r="R2836">
        <v>20000</v>
      </c>
      <c r="S2836">
        <v>534760</v>
      </c>
      <c r="T2836">
        <v>0</v>
      </c>
      <c r="U2836">
        <v>0</v>
      </c>
      <c r="V2836">
        <v>534760</v>
      </c>
      <c r="W2836">
        <v>10</v>
      </c>
      <c r="X2836">
        <v>483948.022</v>
      </c>
      <c r="Y2836">
        <v>483958.022</v>
      </c>
      <c r="Z2836">
        <v>9.5</v>
      </c>
      <c r="AA2836">
        <v>2841237.38</v>
      </c>
      <c r="AB2836">
        <v>5681823.2630000003</v>
      </c>
      <c r="AC2836">
        <v>0.90500000000000003</v>
      </c>
      <c r="AD2836">
        <v>1.9998</v>
      </c>
      <c r="AE2836">
        <v>19</v>
      </c>
      <c r="AH2836">
        <v>0</v>
      </c>
      <c r="AI2836">
        <v>0</v>
      </c>
      <c r="AJ2836">
        <v>0</v>
      </c>
      <c r="AK2836">
        <v>3456.5</v>
      </c>
      <c r="AL2836">
        <v>0</v>
      </c>
    </row>
    <row r="2837" spans="1:38" hidden="1" x14ac:dyDescent="0.25">
      <c r="A2837">
        <v>9925</v>
      </c>
      <c r="B2837" t="s">
        <v>94</v>
      </c>
      <c r="C2837" t="s">
        <v>102</v>
      </c>
      <c r="D2837" t="s">
        <v>159</v>
      </c>
      <c r="E2837" t="s">
        <v>160</v>
      </c>
      <c r="F2837" t="s">
        <v>159</v>
      </c>
      <c r="H2837" t="s">
        <v>6076</v>
      </c>
      <c r="I2837" t="s">
        <v>57</v>
      </c>
      <c r="J2837" t="s">
        <v>6077</v>
      </c>
      <c r="K2837">
        <v>307</v>
      </c>
      <c r="L2837">
        <v>307</v>
      </c>
      <c r="M2837">
        <v>0</v>
      </c>
      <c r="N2837">
        <v>305</v>
      </c>
      <c r="O2837">
        <v>0</v>
      </c>
      <c r="P2837">
        <v>309.70600000000002</v>
      </c>
      <c r="Q2837">
        <v>329.01</v>
      </c>
      <c r="R2837">
        <v>20000</v>
      </c>
      <c r="S2837">
        <v>386080</v>
      </c>
      <c r="T2837">
        <v>0</v>
      </c>
      <c r="U2837">
        <v>0</v>
      </c>
      <c r="V2837">
        <v>386080</v>
      </c>
      <c r="W2837">
        <v>18</v>
      </c>
      <c r="X2837">
        <v>349384.68099999998</v>
      </c>
      <c r="Y2837">
        <v>349402.68099999998</v>
      </c>
      <c r="Z2837">
        <v>9.5</v>
      </c>
      <c r="AA2837">
        <v>2051248.15</v>
      </c>
      <c r="AB2837">
        <v>4102008.0090000001</v>
      </c>
      <c r="AC2837">
        <v>0.90500000000000003</v>
      </c>
      <c r="AD2837">
        <v>1.9998</v>
      </c>
      <c r="AE2837">
        <v>19</v>
      </c>
      <c r="AH2837">
        <v>0</v>
      </c>
      <c r="AI2837">
        <v>0</v>
      </c>
      <c r="AJ2837">
        <v>0</v>
      </c>
      <c r="AK2837">
        <v>2854.1</v>
      </c>
      <c r="AL2837">
        <v>0</v>
      </c>
    </row>
    <row r="2838" spans="1:38" hidden="1" x14ac:dyDescent="0.25">
      <c r="A2838">
        <v>9926</v>
      </c>
      <c r="B2838" t="s">
        <v>94</v>
      </c>
      <c r="C2838" t="s">
        <v>102</v>
      </c>
      <c r="D2838" t="s">
        <v>159</v>
      </c>
      <c r="E2838" t="s">
        <v>545</v>
      </c>
      <c r="F2838" t="s">
        <v>159</v>
      </c>
      <c r="H2838" t="s">
        <v>6078</v>
      </c>
      <c r="I2838" t="s">
        <v>2321</v>
      </c>
      <c r="J2838" t="s">
        <v>6079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5</v>
      </c>
      <c r="R2838">
        <v>20</v>
      </c>
      <c r="S2838">
        <v>100</v>
      </c>
      <c r="T2838">
        <v>0</v>
      </c>
      <c r="U2838">
        <v>0</v>
      </c>
      <c r="V2838">
        <v>100</v>
      </c>
      <c r="W2838">
        <v>0</v>
      </c>
      <c r="X2838">
        <v>0</v>
      </c>
      <c r="Y2838">
        <v>0</v>
      </c>
      <c r="Z2838">
        <v>100</v>
      </c>
      <c r="AA2838">
        <v>0</v>
      </c>
      <c r="AB2838">
        <v>0</v>
      </c>
      <c r="AC2838">
        <v>0</v>
      </c>
      <c r="AD2838">
        <v>0</v>
      </c>
      <c r="AE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</row>
    <row r="2839" spans="1:38" hidden="1" x14ac:dyDescent="0.25">
      <c r="A2839">
        <v>9928</v>
      </c>
      <c r="B2839" t="s">
        <v>94</v>
      </c>
      <c r="C2839" t="s">
        <v>102</v>
      </c>
      <c r="D2839" t="s">
        <v>159</v>
      </c>
      <c r="E2839" t="s">
        <v>163</v>
      </c>
      <c r="F2839" t="s">
        <v>159</v>
      </c>
      <c r="H2839" t="s">
        <v>6080</v>
      </c>
      <c r="I2839" t="s">
        <v>57</v>
      </c>
      <c r="J2839" t="s">
        <v>6081</v>
      </c>
      <c r="K2839">
        <v>416</v>
      </c>
      <c r="L2839">
        <v>416</v>
      </c>
      <c r="M2839">
        <v>0</v>
      </c>
      <c r="N2839">
        <v>411</v>
      </c>
      <c r="O2839">
        <v>0</v>
      </c>
      <c r="P2839">
        <v>734.06799999999998</v>
      </c>
      <c r="Q2839">
        <v>762.31100000000004</v>
      </c>
      <c r="R2839">
        <v>20000</v>
      </c>
      <c r="S2839">
        <v>564860</v>
      </c>
      <c r="T2839">
        <v>0</v>
      </c>
      <c r="U2839">
        <v>0</v>
      </c>
      <c r="V2839">
        <v>564860</v>
      </c>
      <c r="W2839">
        <v>76</v>
      </c>
      <c r="X2839">
        <v>511122.29499999998</v>
      </c>
      <c r="Y2839">
        <v>511198.29499999998</v>
      </c>
      <c r="Z2839">
        <v>9.5</v>
      </c>
      <c r="AA2839">
        <v>3001425.85</v>
      </c>
      <c r="AB2839">
        <v>6001488.8140000002</v>
      </c>
      <c r="AC2839">
        <v>0.90500000000000003</v>
      </c>
      <c r="AD2839">
        <v>1.9995000000000001</v>
      </c>
      <c r="AE2839">
        <v>19</v>
      </c>
      <c r="AH2839">
        <v>0</v>
      </c>
      <c r="AI2839">
        <v>0</v>
      </c>
      <c r="AJ2839">
        <v>0</v>
      </c>
      <c r="AK2839">
        <v>2730.5</v>
      </c>
      <c r="AL2839">
        <v>0</v>
      </c>
    </row>
    <row r="2840" spans="1:38" hidden="1" x14ac:dyDescent="0.25">
      <c r="A2840">
        <v>9929</v>
      </c>
      <c r="B2840" t="s">
        <v>94</v>
      </c>
      <c r="C2840" t="s">
        <v>166</v>
      </c>
      <c r="D2840" t="s">
        <v>166</v>
      </c>
      <c r="E2840" t="s">
        <v>1101</v>
      </c>
      <c r="F2840" t="s">
        <v>166</v>
      </c>
      <c r="H2840" t="s">
        <v>6082</v>
      </c>
      <c r="I2840" t="s">
        <v>57</v>
      </c>
      <c r="J2840" t="s">
        <v>6083</v>
      </c>
      <c r="K2840">
        <v>31</v>
      </c>
      <c r="L2840">
        <v>31</v>
      </c>
      <c r="M2840">
        <v>0</v>
      </c>
      <c r="N2840">
        <v>31</v>
      </c>
      <c r="O2840">
        <v>0</v>
      </c>
      <c r="P2840">
        <v>188.93299999999999</v>
      </c>
      <c r="Q2840">
        <v>203.82300000000001</v>
      </c>
      <c r="R2840">
        <v>20000</v>
      </c>
      <c r="S2840">
        <v>297800</v>
      </c>
      <c r="T2840">
        <v>0</v>
      </c>
      <c r="U2840">
        <v>251000</v>
      </c>
      <c r="V2840">
        <v>46800</v>
      </c>
      <c r="W2840">
        <v>0</v>
      </c>
      <c r="X2840">
        <v>42353.938999999998</v>
      </c>
      <c r="Y2840">
        <v>42353.938999999998</v>
      </c>
      <c r="Z2840">
        <v>9.5</v>
      </c>
      <c r="AA2840">
        <v>246499.94</v>
      </c>
      <c r="AB2840">
        <v>246499.94</v>
      </c>
      <c r="AC2840">
        <v>0.90500000000000003</v>
      </c>
      <c r="AD2840">
        <v>1</v>
      </c>
      <c r="AE2840">
        <v>9.5</v>
      </c>
      <c r="AH2840">
        <v>0</v>
      </c>
      <c r="AI2840">
        <v>0</v>
      </c>
      <c r="AJ2840">
        <v>0</v>
      </c>
      <c r="AK2840">
        <v>215.5</v>
      </c>
      <c r="AL2840">
        <v>0</v>
      </c>
    </row>
    <row r="2841" spans="1:38" hidden="1" x14ac:dyDescent="0.25">
      <c r="A2841">
        <v>9933</v>
      </c>
      <c r="B2841" t="s">
        <v>94</v>
      </c>
      <c r="C2841" t="s">
        <v>166</v>
      </c>
      <c r="D2841" t="s">
        <v>166</v>
      </c>
      <c r="E2841" t="s">
        <v>390</v>
      </c>
      <c r="F2841" t="s">
        <v>166</v>
      </c>
      <c r="H2841" t="s">
        <v>6084</v>
      </c>
      <c r="I2841" t="s">
        <v>43</v>
      </c>
      <c r="J2841" t="s">
        <v>6085</v>
      </c>
      <c r="K2841">
        <v>2465</v>
      </c>
      <c r="L2841">
        <v>2465</v>
      </c>
      <c r="M2841">
        <v>0</v>
      </c>
      <c r="N2841">
        <v>0</v>
      </c>
      <c r="O2841">
        <v>0</v>
      </c>
      <c r="P2841">
        <v>1335.816</v>
      </c>
      <c r="Q2841">
        <v>1376.654</v>
      </c>
      <c r="R2841">
        <v>10000</v>
      </c>
      <c r="S2841">
        <v>408380</v>
      </c>
      <c r="T2841">
        <v>0</v>
      </c>
      <c r="U2841">
        <v>222000</v>
      </c>
      <c r="V2841">
        <v>186380</v>
      </c>
      <c r="W2841">
        <v>168796</v>
      </c>
      <c r="X2841">
        <v>0</v>
      </c>
      <c r="Y2841">
        <v>168796</v>
      </c>
      <c r="Z2841">
        <v>9.43</v>
      </c>
      <c r="AA2841">
        <v>1744931.25</v>
      </c>
      <c r="AB2841">
        <v>1100610.18</v>
      </c>
      <c r="AC2841">
        <v>0.90569999999999995</v>
      </c>
      <c r="AD2841">
        <v>0.63070000000000004</v>
      </c>
      <c r="AE2841">
        <v>5.95</v>
      </c>
      <c r="AH2841">
        <v>0</v>
      </c>
      <c r="AI2841">
        <v>0</v>
      </c>
      <c r="AJ2841">
        <v>0</v>
      </c>
      <c r="AK2841">
        <v>0</v>
      </c>
      <c r="AL2841">
        <v>0</v>
      </c>
    </row>
    <row r="2842" spans="1:38" hidden="1" x14ac:dyDescent="0.25">
      <c r="A2842">
        <v>9939</v>
      </c>
      <c r="B2842" t="s">
        <v>94</v>
      </c>
      <c r="C2842" t="s">
        <v>166</v>
      </c>
      <c r="D2842" t="s">
        <v>171</v>
      </c>
      <c r="E2842" t="s">
        <v>548</v>
      </c>
      <c r="F2842" t="s">
        <v>171</v>
      </c>
      <c r="H2842" t="s">
        <v>6086</v>
      </c>
      <c r="I2842" t="s">
        <v>57</v>
      </c>
      <c r="J2842" t="s">
        <v>6087</v>
      </c>
      <c r="K2842">
        <v>356</v>
      </c>
      <c r="L2842">
        <v>356</v>
      </c>
      <c r="M2842">
        <v>0</v>
      </c>
      <c r="N2842">
        <v>355</v>
      </c>
      <c r="O2842">
        <v>0</v>
      </c>
      <c r="P2842">
        <v>1065.9269999999999</v>
      </c>
      <c r="Q2842">
        <v>1091.039</v>
      </c>
      <c r="R2842">
        <v>20000</v>
      </c>
      <c r="S2842">
        <v>502240</v>
      </c>
      <c r="T2842">
        <v>75200</v>
      </c>
      <c r="U2842">
        <v>0</v>
      </c>
      <c r="V2842">
        <v>577440</v>
      </c>
      <c r="W2842">
        <v>0</v>
      </c>
      <c r="X2842">
        <v>520898.56599999999</v>
      </c>
      <c r="Y2842">
        <v>520898.56599999999</v>
      </c>
      <c r="Z2842">
        <v>9.7899999999999991</v>
      </c>
      <c r="AA2842">
        <v>3031628.38</v>
      </c>
      <c r="AB2842">
        <v>3031628.38</v>
      </c>
      <c r="AC2842">
        <v>0.90210000000000001</v>
      </c>
      <c r="AD2842">
        <v>1</v>
      </c>
      <c r="AE2842">
        <v>9.7899999999999991</v>
      </c>
      <c r="AH2842">
        <v>0</v>
      </c>
      <c r="AI2842">
        <v>0</v>
      </c>
      <c r="AJ2842">
        <v>0</v>
      </c>
      <c r="AK2842">
        <v>3103.92</v>
      </c>
      <c r="AL2842">
        <v>0</v>
      </c>
    </row>
    <row r="2843" spans="1:38" hidden="1" x14ac:dyDescent="0.25">
      <c r="A2843">
        <v>9941</v>
      </c>
      <c r="B2843" t="s">
        <v>94</v>
      </c>
      <c r="C2843" t="s">
        <v>166</v>
      </c>
      <c r="D2843" t="s">
        <v>224</v>
      </c>
      <c r="E2843" t="s">
        <v>566</v>
      </c>
      <c r="F2843" t="s">
        <v>224</v>
      </c>
      <c r="H2843" t="s">
        <v>6088</v>
      </c>
      <c r="I2843" t="s">
        <v>57</v>
      </c>
      <c r="J2843" t="s">
        <v>6089</v>
      </c>
      <c r="K2843">
        <v>598</v>
      </c>
      <c r="L2843">
        <v>598</v>
      </c>
      <c r="M2843">
        <v>0</v>
      </c>
      <c r="N2843">
        <v>587</v>
      </c>
      <c r="O2843">
        <v>0</v>
      </c>
      <c r="P2843">
        <v>989.21600000000001</v>
      </c>
      <c r="Q2843">
        <v>1004.711</v>
      </c>
      <c r="R2843">
        <v>40000</v>
      </c>
      <c r="S2843">
        <v>619800</v>
      </c>
      <c r="T2843">
        <v>55000</v>
      </c>
      <c r="U2843">
        <v>0</v>
      </c>
      <c r="V2843">
        <v>674800</v>
      </c>
      <c r="W2843">
        <v>2652</v>
      </c>
      <c r="X2843">
        <v>608040.49300000002</v>
      </c>
      <c r="Y2843">
        <v>610692.49300000002</v>
      </c>
      <c r="Z2843">
        <v>9.5</v>
      </c>
      <c r="AA2843">
        <v>3561308.13</v>
      </c>
      <c r="AB2843">
        <v>3568436.13</v>
      </c>
      <c r="AC2843">
        <v>0.90500000000000003</v>
      </c>
      <c r="AD2843">
        <v>1.002</v>
      </c>
      <c r="AE2843">
        <v>9.52</v>
      </c>
      <c r="AH2843">
        <v>0</v>
      </c>
      <c r="AI2843">
        <v>0</v>
      </c>
      <c r="AJ2843">
        <v>0</v>
      </c>
      <c r="AK2843">
        <v>5134.3500000000004</v>
      </c>
      <c r="AL2843">
        <v>0</v>
      </c>
    </row>
    <row r="2844" spans="1:38" hidden="1" x14ac:dyDescent="0.25">
      <c r="A2844">
        <v>9942</v>
      </c>
      <c r="B2844" t="s">
        <v>94</v>
      </c>
      <c r="C2844" t="s">
        <v>166</v>
      </c>
      <c r="D2844" t="s">
        <v>224</v>
      </c>
      <c r="E2844" t="s">
        <v>1043</v>
      </c>
      <c r="F2844" t="s">
        <v>224</v>
      </c>
      <c r="H2844" t="s">
        <v>6090</v>
      </c>
      <c r="I2844" t="s">
        <v>57</v>
      </c>
      <c r="J2844" t="s">
        <v>6091</v>
      </c>
      <c r="K2844">
        <v>326</v>
      </c>
      <c r="L2844">
        <v>326</v>
      </c>
      <c r="M2844">
        <v>0</v>
      </c>
      <c r="N2844">
        <v>321</v>
      </c>
      <c r="O2844">
        <v>0</v>
      </c>
      <c r="P2844">
        <v>917.84799999999996</v>
      </c>
      <c r="Q2844">
        <v>942.40200000000004</v>
      </c>
      <c r="R2844">
        <v>20000</v>
      </c>
      <c r="S2844">
        <v>491080</v>
      </c>
      <c r="T2844">
        <v>150500</v>
      </c>
      <c r="U2844">
        <v>0</v>
      </c>
      <c r="V2844">
        <v>641580</v>
      </c>
      <c r="W2844">
        <v>270</v>
      </c>
      <c r="X2844">
        <v>580358.99300000002</v>
      </c>
      <c r="Y2844">
        <v>580628.99300000002</v>
      </c>
      <c r="Z2844">
        <v>9.5</v>
      </c>
      <c r="AA2844">
        <v>3380971.92</v>
      </c>
      <c r="AB2844">
        <v>3380314.92</v>
      </c>
      <c r="AC2844">
        <v>0.90500000000000003</v>
      </c>
      <c r="AD2844">
        <v>0.99980000000000002</v>
      </c>
      <c r="AE2844">
        <v>9.5</v>
      </c>
      <c r="AH2844">
        <v>0</v>
      </c>
      <c r="AI2844">
        <v>0</v>
      </c>
      <c r="AJ2844">
        <v>0</v>
      </c>
      <c r="AK2844">
        <v>2903.45</v>
      </c>
      <c r="AL2844">
        <v>0</v>
      </c>
    </row>
    <row r="2845" spans="1:38" hidden="1" x14ac:dyDescent="0.25">
      <c r="A2845">
        <v>9943</v>
      </c>
      <c r="B2845" t="s">
        <v>94</v>
      </c>
      <c r="C2845" t="s">
        <v>166</v>
      </c>
      <c r="D2845" t="s">
        <v>224</v>
      </c>
      <c r="E2845" t="s">
        <v>1043</v>
      </c>
      <c r="F2845" t="s">
        <v>224</v>
      </c>
      <c r="H2845" t="s">
        <v>6092</v>
      </c>
      <c r="I2845" t="s">
        <v>57</v>
      </c>
      <c r="J2845" t="s">
        <v>6093</v>
      </c>
      <c r="K2845">
        <v>274</v>
      </c>
      <c r="L2845">
        <v>274</v>
      </c>
      <c r="M2845">
        <v>0</v>
      </c>
      <c r="N2845">
        <v>274</v>
      </c>
      <c r="O2845">
        <v>0</v>
      </c>
      <c r="P2845">
        <v>879.14099999999996</v>
      </c>
      <c r="Q2845">
        <v>919.19799999999998</v>
      </c>
      <c r="R2845">
        <v>20000</v>
      </c>
      <c r="S2845">
        <v>801140</v>
      </c>
      <c r="T2845">
        <v>0</v>
      </c>
      <c r="U2845">
        <v>0</v>
      </c>
      <c r="V2845">
        <v>801140</v>
      </c>
      <c r="W2845">
        <v>0</v>
      </c>
      <c r="X2845">
        <v>463020</v>
      </c>
      <c r="Y2845">
        <v>463020</v>
      </c>
      <c r="Z2845">
        <v>42.2</v>
      </c>
      <c r="AA2845">
        <v>2694776.4</v>
      </c>
      <c r="AB2845">
        <v>2694776.4</v>
      </c>
      <c r="AC2845">
        <v>0.57799999999999996</v>
      </c>
      <c r="AD2845">
        <v>1</v>
      </c>
      <c r="AE2845">
        <v>42.2</v>
      </c>
      <c r="AH2845">
        <v>0</v>
      </c>
      <c r="AI2845">
        <v>0</v>
      </c>
      <c r="AJ2845">
        <v>0</v>
      </c>
      <c r="AK2845">
        <v>2315.1</v>
      </c>
      <c r="AL2845">
        <v>0</v>
      </c>
    </row>
    <row r="2846" spans="1:38" hidden="1" x14ac:dyDescent="0.25">
      <c r="A2846">
        <v>9944</v>
      </c>
      <c r="B2846" t="s">
        <v>94</v>
      </c>
      <c r="C2846" t="s">
        <v>166</v>
      </c>
      <c r="D2846" t="s">
        <v>175</v>
      </c>
      <c r="E2846" t="s">
        <v>337</v>
      </c>
      <c r="F2846" t="s">
        <v>175</v>
      </c>
      <c r="H2846" t="s">
        <v>6094</v>
      </c>
      <c r="I2846" t="s">
        <v>57</v>
      </c>
      <c r="J2846" t="s">
        <v>6095</v>
      </c>
      <c r="K2846">
        <v>194</v>
      </c>
      <c r="L2846">
        <v>194</v>
      </c>
      <c r="M2846">
        <v>0</v>
      </c>
      <c r="N2846">
        <v>193</v>
      </c>
      <c r="O2846">
        <v>0</v>
      </c>
      <c r="P2846">
        <v>4227.3999999999996</v>
      </c>
      <c r="Q2846">
        <v>4470.3</v>
      </c>
      <c r="R2846">
        <v>1000</v>
      </c>
      <c r="S2846">
        <v>242900</v>
      </c>
      <c r="T2846">
        <v>0</v>
      </c>
      <c r="U2846">
        <v>0</v>
      </c>
      <c r="V2846">
        <v>242900</v>
      </c>
      <c r="W2846">
        <v>0</v>
      </c>
      <c r="X2846">
        <v>219824.14499999999</v>
      </c>
      <c r="Y2846">
        <v>219824.14499999999</v>
      </c>
      <c r="Z2846">
        <v>9.5</v>
      </c>
      <c r="AA2846">
        <v>1290368.03</v>
      </c>
      <c r="AB2846">
        <v>2580735.7949999999</v>
      </c>
      <c r="AC2846">
        <v>0.90500000000000003</v>
      </c>
      <c r="AD2846">
        <v>2</v>
      </c>
      <c r="AE2846">
        <v>19</v>
      </c>
      <c r="AH2846">
        <v>0</v>
      </c>
      <c r="AI2846">
        <v>0</v>
      </c>
      <c r="AJ2846">
        <v>0</v>
      </c>
      <c r="AK2846">
        <v>1545</v>
      </c>
      <c r="AL2846">
        <v>0</v>
      </c>
    </row>
    <row r="2847" spans="1:38" hidden="1" x14ac:dyDescent="0.25">
      <c r="A2847">
        <v>9946</v>
      </c>
      <c r="B2847" t="s">
        <v>94</v>
      </c>
      <c r="C2847" t="s">
        <v>166</v>
      </c>
      <c r="D2847" t="s">
        <v>167</v>
      </c>
      <c r="E2847" t="s">
        <v>1163</v>
      </c>
      <c r="F2847" t="s">
        <v>167</v>
      </c>
      <c r="H2847" t="s">
        <v>6096</v>
      </c>
      <c r="I2847" t="s">
        <v>57</v>
      </c>
      <c r="J2847" t="s">
        <v>6097</v>
      </c>
      <c r="K2847">
        <v>434</v>
      </c>
      <c r="L2847">
        <v>434</v>
      </c>
      <c r="M2847">
        <v>0</v>
      </c>
      <c r="N2847">
        <v>426</v>
      </c>
      <c r="O2847">
        <v>0</v>
      </c>
      <c r="P2847">
        <v>732.50699999999995</v>
      </c>
      <c r="Q2847">
        <v>759.41</v>
      </c>
      <c r="R2847">
        <v>30000</v>
      </c>
      <c r="S2847">
        <v>807090</v>
      </c>
      <c r="T2847">
        <v>0</v>
      </c>
      <c r="U2847">
        <v>0</v>
      </c>
      <c r="V2847">
        <v>807090</v>
      </c>
      <c r="W2847">
        <v>177</v>
      </c>
      <c r="X2847">
        <v>730240.68</v>
      </c>
      <c r="Y2847">
        <v>730417.68</v>
      </c>
      <c r="Z2847">
        <v>9.5</v>
      </c>
      <c r="AA2847">
        <v>4288918.18</v>
      </c>
      <c r="AB2847">
        <v>8574339.1420000009</v>
      </c>
      <c r="AC2847">
        <v>0.90500000000000003</v>
      </c>
      <c r="AD2847">
        <v>1.9992000000000001</v>
      </c>
      <c r="AE2847">
        <v>18.989999999999998</v>
      </c>
      <c r="AH2847">
        <v>0</v>
      </c>
      <c r="AI2847">
        <v>0</v>
      </c>
      <c r="AJ2847">
        <v>0</v>
      </c>
      <c r="AK2847">
        <v>4260</v>
      </c>
      <c r="AL2847">
        <v>0</v>
      </c>
    </row>
    <row r="2848" spans="1:38" hidden="1" x14ac:dyDescent="0.25">
      <c r="A2848">
        <v>9947</v>
      </c>
      <c r="B2848" t="s">
        <v>94</v>
      </c>
      <c r="C2848" t="s">
        <v>166</v>
      </c>
      <c r="D2848" t="s">
        <v>167</v>
      </c>
      <c r="E2848" t="s">
        <v>1207</v>
      </c>
      <c r="F2848" t="s">
        <v>167</v>
      </c>
      <c r="H2848" t="s">
        <v>6098</v>
      </c>
      <c r="I2848" t="s">
        <v>57</v>
      </c>
      <c r="J2848" t="s">
        <v>6099</v>
      </c>
      <c r="K2848">
        <v>605</v>
      </c>
      <c r="L2848">
        <v>605</v>
      </c>
      <c r="M2848">
        <v>0</v>
      </c>
      <c r="N2848">
        <v>554</v>
      </c>
      <c r="O2848">
        <v>0</v>
      </c>
      <c r="P2848">
        <v>999.13099999999997</v>
      </c>
      <c r="Q2848">
        <v>1023.62</v>
      </c>
      <c r="R2848">
        <v>20000</v>
      </c>
      <c r="S2848">
        <v>489780</v>
      </c>
      <c r="T2848">
        <v>0</v>
      </c>
      <c r="U2848">
        <v>0</v>
      </c>
      <c r="V2848">
        <v>489780</v>
      </c>
      <c r="W2848">
        <v>4585</v>
      </c>
      <c r="X2848">
        <v>438668.28</v>
      </c>
      <c r="Y2848">
        <v>443253.28</v>
      </c>
      <c r="Z2848">
        <v>9.5</v>
      </c>
      <c r="AA2848">
        <v>2621057.04</v>
      </c>
      <c r="AB2848">
        <v>5160725.6220000004</v>
      </c>
      <c r="AC2848">
        <v>0.90500000000000003</v>
      </c>
      <c r="AD2848">
        <v>1.9689000000000001</v>
      </c>
      <c r="AE2848">
        <v>18.7</v>
      </c>
      <c r="AH2848">
        <v>0</v>
      </c>
      <c r="AI2848">
        <v>0</v>
      </c>
      <c r="AJ2848">
        <v>0</v>
      </c>
      <c r="AK2848">
        <v>5540</v>
      </c>
      <c r="AL2848">
        <v>0</v>
      </c>
    </row>
    <row r="2849" spans="1:38" hidden="1" x14ac:dyDescent="0.25">
      <c r="A2849">
        <v>9948</v>
      </c>
      <c r="B2849" t="s">
        <v>94</v>
      </c>
      <c r="C2849" t="s">
        <v>166</v>
      </c>
      <c r="D2849" t="s">
        <v>167</v>
      </c>
      <c r="E2849" t="s">
        <v>1207</v>
      </c>
      <c r="F2849" t="s">
        <v>167</v>
      </c>
      <c r="H2849" t="s">
        <v>6100</v>
      </c>
      <c r="I2849" t="s">
        <v>43</v>
      </c>
      <c r="J2849" t="s">
        <v>6101</v>
      </c>
      <c r="K2849">
        <v>1242</v>
      </c>
      <c r="L2849">
        <v>1242</v>
      </c>
      <c r="M2849">
        <v>0</v>
      </c>
      <c r="N2849">
        <v>0</v>
      </c>
      <c r="O2849">
        <v>0</v>
      </c>
      <c r="P2849">
        <v>1132.646</v>
      </c>
      <c r="Q2849">
        <v>1167.2760000000001</v>
      </c>
      <c r="R2849">
        <v>20000</v>
      </c>
      <c r="S2849">
        <v>692600</v>
      </c>
      <c r="T2849">
        <v>0</v>
      </c>
      <c r="U2849">
        <v>600000</v>
      </c>
      <c r="V2849">
        <v>92600</v>
      </c>
      <c r="W2849">
        <v>83689.7</v>
      </c>
      <c r="X2849">
        <v>0</v>
      </c>
      <c r="Y2849">
        <v>83689.7</v>
      </c>
      <c r="Z2849">
        <v>9.6199999999999992</v>
      </c>
      <c r="AA2849">
        <v>869935.55</v>
      </c>
      <c r="AB2849">
        <v>1054984.55</v>
      </c>
      <c r="AC2849">
        <v>0.90380000000000005</v>
      </c>
      <c r="AD2849">
        <v>1.2126999999999999</v>
      </c>
      <c r="AE2849">
        <v>11.67</v>
      </c>
      <c r="AH2849">
        <v>0</v>
      </c>
      <c r="AI2849">
        <v>0</v>
      </c>
      <c r="AJ2849">
        <v>0</v>
      </c>
      <c r="AK2849">
        <v>0</v>
      </c>
      <c r="AL2849">
        <v>0</v>
      </c>
    </row>
    <row r="2850" spans="1:38" hidden="1" x14ac:dyDescent="0.25">
      <c r="A2850">
        <v>9950</v>
      </c>
      <c r="B2850" t="s">
        <v>94</v>
      </c>
      <c r="C2850" t="s">
        <v>166</v>
      </c>
      <c r="D2850" t="s">
        <v>312</v>
      </c>
      <c r="E2850" t="s">
        <v>666</v>
      </c>
      <c r="F2850" t="s">
        <v>312</v>
      </c>
      <c r="H2850" t="s">
        <v>6102</v>
      </c>
      <c r="I2850" t="s">
        <v>57</v>
      </c>
      <c r="J2850" t="s">
        <v>6103</v>
      </c>
      <c r="K2850">
        <v>236</v>
      </c>
      <c r="L2850">
        <v>236</v>
      </c>
      <c r="M2850">
        <v>0</v>
      </c>
      <c r="N2850">
        <v>235</v>
      </c>
      <c r="O2850">
        <v>0</v>
      </c>
      <c r="P2850">
        <v>953.84299999999996</v>
      </c>
      <c r="Q2850">
        <v>978.68799999999999</v>
      </c>
      <c r="R2850">
        <v>20000</v>
      </c>
      <c r="S2850">
        <v>496900</v>
      </c>
      <c r="T2850">
        <v>0</v>
      </c>
      <c r="U2850">
        <v>0</v>
      </c>
      <c r="V2850">
        <v>496900</v>
      </c>
      <c r="W2850">
        <v>20</v>
      </c>
      <c r="X2850">
        <v>407400</v>
      </c>
      <c r="Y2850">
        <v>407420</v>
      </c>
      <c r="Z2850">
        <v>18.010000000000002</v>
      </c>
      <c r="AA2850">
        <v>2371339</v>
      </c>
      <c r="AB2850">
        <v>2371068</v>
      </c>
      <c r="AC2850">
        <v>0.81989999999999996</v>
      </c>
      <c r="AD2850">
        <v>0.99990000000000001</v>
      </c>
      <c r="AE2850">
        <v>18.010000000000002</v>
      </c>
      <c r="AH2850">
        <v>0</v>
      </c>
      <c r="AI2850">
        <v>0</v>
      </c>
      <c r="AJ2850">
        <v>0</v>
      </c>
      <c r="AK2850">
        <v>2037</v>
      </c>
      <c r="AL2850">
        <v>0</v>
      </c>
    </row>
    <row r="2851" spans="1:38" hidden="1" x14ac:dyDescent="0.25">
      <c r="A2851">
        <v>9954</v>
      </c>
      <c r="B2851" t="s">
        <v>94</v>
      </c>
      <c r="C2851" t="s">
        <v>166</v>
      </c>
      <c r="D2851" t="s">
        <v>312</v>
      </c>
      <c r="E2851" t="s">
        <v>1006</v>
      </c>
      <c r="F2851" t="s">
        <v>312</v>
      </c>
      <c r="H2851" t="s">
        <v>6104</v>
      </c>
      <c r="I2851" t="s">
        <v>57</v>
      </c>
      <c r="J2851" t="s">
        <v>6105</v>
      </c>
      <c r="K2851">
        <v>385</v>
      </c>
      <c r="L2851">
        <v>385</v>
      </c>
      <c r="M2851">
        <v>0</v>
      </c>
      <c r="N2851">
        <v>262</v>
      </c>
      <c r="O2851">
        <v>0</v>
      </c>
      <c r="P2851">
        <v>22.882000000000001</v>
      </c>
      <c r="Q2851">
        <v>34.295999999999999</v>
      </c>
      <c r="R2851">
        <v>20000</v>
      </c>
      <c r="S2851">
        <v>228280</v>
      </c>
      <c r="T2851">
        <v>0</v>
      </c>
      <c r="U2851">
        <v>0</v>
      </c>
      <c r="V2851">
        <v>228280</v>
      </c>
      <c r="W2851">
        <v>7798</v>
      </c>
      <c r="X2851">
        <v>198795.47200000001</v>
      </c>
      <c r="Y2851">
        <v>206593.47200000001</v>
      </c>
      <c r="Z2851">
        <v>9.5</v>
      </c>
      <c r="AA2851">
        <v>1240761.22</v>
      </c>
      <c r="AB2851">
        <v>1216830.22</v>
      </c>
      <c r="AC2851">
        <v>0.90500000000000003</v>
      </c>
      <c r="AD2851">
        <v>0.98070000000000002</v>
      </c>
      <c r="AE2851">
        <v>9.32</v>
      </c>
      <c r="AH2851">
        <v>0</v>
      </c>
      <c r="AI2851">
        <v>0</v>
      </c>
      <c r="AJ2851">
        <v>0</v>
      </c>
      <c r="AK2851">
        <v>2202.5</v>
      </c>
      <c r="AL2851">
        <v>0</v>
      </c>
    </row>
    <row r="2852" spans="1:38" hidden="1" x14ac:dyDescent="0.25">
      <c r="A2852">
        <v>9955</v>
      </c>
      <c r="B2852" t="s">
        <v>94</v>
      </c>
      <c r="C2852" t="s">
        <v>166</v>
      </c>
      <c r="D2852" t="s">
        <v>312</v>
      </c>
      <c r="E2852" t="s">
        <v>1006</v>
      </c>
      <c r="F2852" t="s">
        <v>312</v>
      </c>
      <c r="H2852" t="s">
        <v>6106</v>
      </c>
      <c r="I2852" t="s">
        <v>57</v>
      </c>
      <c r="J2852" t="s">
        <v>6107</v>
      </c>
      <c r="K2852">
        <v>148</v>
      </c>
      <c r="L2852">
        <v>148</v>
      </c>
      <c r="M2852">
        <v>0</v>
      </c>
      <c r="N2852">
        <v>147</v>
      </c>
      <c r="O2852">
        <v>0</v>
      </c>
      <c r="P2852">
        <v>29.678999999999998</v>
      </c>
      <c r="Q2852">
        <v>45.482999999999997</v>
      </c>
      <c r="R2852">
        <v>20000</v>
      </c>
      <c r="S2852">
        <v>316080</v>
      </c>
      <c r="T2852">
        <v>0</v>
      </c>
      <c r="U2852">
        <v>0</v>
      </c>
      <c r="V2852">
        <v>316080</v>
      </c>
      <c r="W2852">
        <v>19</v>
      </c>
      <c r="X2852">
        <v>213550</v>
      </c>
      <c r="Y2852">
        <v>213569</v>
      </c>
      <c r="Z2852">
        <v>32.43</v>
      </c>
      <c r="AA2852">
        <v>1243108.07</v>
      </c>
      <c r="AB2852">
        <v>1243094.07</v>
      </c>
      <c r="AC2852">
        <v>0.67569999999999997</v>
      </c>
      <c r="AD2852">
        <v>1</v>
      </c>
      <c r="AE2852">
        <v>32.43</v>
      </c>
      <c r="AH2852">
        <v>0</v>
      </c>
      <c r="AI2852">
        <v>0</v>
      </c>
      <c r="AJ2852">
        <v>0</v>
      </c>
      <c r="AK2852">
        <v>1067.75</v>
      </c>
      <c r="AL2852">
        <v>0</v>
      </c>
    </row>
    <row r="2853" spans="1:38" hidden="1" x14ac:dyDescent="0.25">
      <c r="A2853">
        <v>9959</v>
      </c>
      <c r="B2853" t="s">
        <v>94</v>
      </c>
      <c r="C2853" t="s">
        <v>166</v>
      </c>
      <c r="D2853" t="s">
        <v>312</v>
      </c>
      <c r="E2853" t="s">
        <v>563</v>
      </c>
      <c r="F2853" t="s">
        <v>312</v>
      </c>
      <c r="H2853" t="s">
        <v>6108</v>
      </c>
      <c r="I2853" t="s">
        <v>57</v>
      </c>
      <c r="J2853" t="s">
        <v>6109</v>
      </c>
      <c r="K2853">
        <v>228</v>
      </c>
      <c r="L2853">
        <v>228</v>
      </c>
      <c r="M2853">
        <v>0</v>
      </c>
      <c r="N2853">
        <v>208</v>
      </c>
      <c r="O2853">
        <v>0</v>
      </c>
      <c r="P2853">
        <v>585.46400000000006</v>
      </c>
      <c r="Q2853">
        <v>609.58799999999997</v>
      </c>
      <c r="R2853">
        <v>20000</v>
      </c>
      <c r="S2853">
        <v>482480</v>
      </c>
      <c r="T2853">
        <v>0</v>
      </c>
      <c r="U2853">
        <v>0</v>
      </c>
      <c r="V2853">
        <v>482480</v>
      </c>
      <c r="W2853">
        <v>546</v>
      </c>
      <c r="X2853">
        <v>257000</v>
      </c>
      <c r="Y2853">
        <v>257546</v>
      </c>
      <c r="Z2853">
        <v>46.62</v>
      </c>
      <c r="AA2853">
        <v>1502189.92</v>
      </c>
      <c r="AB2853">
        <v>1502558.92</v>
      </c>
      <c r="AC2853">
        <v>0.53380000000000005</v>
      </c>
      <c r="AD2853">
        <v>1.0002</v>
      </c>
      <c r="AE2853">
        <v>46.63</v>
      </c>
      <c r="AH2853">
        <v>0</v>
      </c>
      <c r="AI2853">
        <v>0</v>
      </c>
      <c r="AJ2853">
        <v>0</v>
      </c>
      <c r="AK2853">
        <v>1285</v>
      </c>
      <c r="AL2853">
        <v>0</v>
      </c>
    </row>
    <row r="2854" spans="1:38" hidden="1" x14ac:dyDescent="0.25">
      <c r="A2854">
        <v>9960</v>
      </c>
      <c r="B2854" t="s">
        <v>94</v>
      </c>
      <c r="C2854" t="s">
        <v>166</v>
      </c>
      <c r="D2854" t="s">
        <v>312</v>
      </c>
      <c r="E2854" t="s">
        <v>563</v>
      </c>
      <c r="F2854" t="s">
        <v>312</v>
      </c>
      <c r="H2854" t="s">
        <v>6110</v>
      </c>
      <c r="I2854" t="s">
        <v>57</v>
      </c>
      <c r="J2854" t="s">
        <v>6111</v>
      </c>
      <c r="K2854">
        <v>393</v>
      </c>
      <c r="L2854">
        <v>393</v>
      </c>
      <c r="M2854">
        <v>0</v>
      </c>
      <c r="N2854">
        <v>372</v>
      </c>
      <c r="O2854">
        <v>0</v>
      </c>
      <c r="P2854">
        <v>1022.099</v>
      </c>
      <c r="Q2854">
        <v>1050.1959999999999</v>
      </c>
      <c r="R2854">
        <v>20000</v>
      </c>
      <c r="S2854">
        <v>561940</v>
      </c>
      <c r="T2854">
        <v>0</v>
      </c>
      <c r="U2854">
        <v>0</v>
      </c>
      <c r="V2854">
        <v>561940</v>
      </c>
      <c r="W2854">
        <v>351</v>
      </c>
      <c r="X2854">
        <v>508204.125</v>
      </c>
      <c r="Y2854">
        <v>508555.125</v>
      </c>
      <c r="Z2854">
        <v>9.5</v>
      </c>
      <c r="AA2854">
        <v>2993104.4</v>
      </c>
      <c r="AB2854">
        <v>2961235.4</v>
      </c>
      <c r="AC2854">
        <v>0.90500000000000003</v>
      </c>
      <c r="AD2854">
        <v>0.98939999999999995</v>
      </c>
      <c r="AE2854">
        <v>9.4</v>
      </c>
      <c r="AH2854">
        <v>0</v>
      </c>
      <c r="AI2854">
        <v>0</v>
      </c>
      <c r="AJ2854">
        <v>0</v>
      </c>
      <c r="AK2854">
        <v>2629</v>
      </c>
      <c r="AL2854">
        <v>0</v>
      </c>
    </row>
    <row r="2855" spans="1:38" hidden="1" x14ac:dyDescent="0.25">
      <c r="A2855">
        <v>9961</v>
      </c>
      <c r="B2855" t="s">
        <v>94</v>
      </c>
      <c r="C2855" t="s">
        <v>166</v>
      </c>
      <c r="D2855" t="s">
        <v>312</v>
      </c>
      <c r="E2855" t="s">
        <v>382</v>
      </c>
      <c r="F2855" t="s">
        <v>312</v>
      </c>
      <c r="H2855" t="s">
        <v>6112</v>
      </c>
      <c r="I2855" t="s">
        <v>436</v>
      </c>
      <c r="J2855" t="s">
        <v>6113</v>
      </c>
      <c r="K2855">
        <v>1</v>
      </c>
      <c r="L2855">
        <v>1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0</v>
      </c>
      <c r="V2855">
        <v>0</v>
      </c>
      <c r="W2855">
        <v>172320</v>
      </c>
      <c r="X2855">
        <v>0</v>
      </c>
      <c r="Y2855">
        <v>172320</v>
      </c>
      <c r="Z2855">
        <v>-17232000</v>
      </c>
      <c r="AA2855">
        <v>1559983</v>
      </c>
      <c r="AB2855">
        <v>1559983</v>
      </c>
      <c r="AC2855">
        <v>0</v>
      </c>
      <c r="AD2855">
        <v>1</v>
      </c>
      <c r="AE2855">
        <v>100</v>
      </c>
      <c r="AH2855">
        <v>0</v>
      </c>
      <c r="AI2855">
        <v>0</v>
      </c>
      <c r="AJ2855">
        <v>0</v>
      </c>
      <c r="AK2855">
        <v>0</v>
      </c>
      <c r="AL2855">
        <v>0</v>
      </c>
    </row>
    <row r="2856" spans="1:38" hidden="1" x14ac:dyDescent="0.25">
      <c r="A2856">
        <v>9962</v>
      </c>
      <c r="B2856" t="s">
        <v>71</v>
      </c>
      <c r="C2856" t="s">
        <v>108</v>
      </c>
      <c r="D2856" t="s">
        <v>290</v>
      </c>
      <c r="E2856" t="s">
        <v>1545</v>
      </c>
      <c r="F2856" t="s">
        <v>290</v>
      </c>
      <c r="H2856" t="s">
        <v>6114</v>
      </c>
      <c r="I2856" t="s">
        <v>79</v>
      </c>
      <c r="J2856" t="s">
        <v>6115</v>
      </c>
      <c r="K2856">
        <v>6</v>
      </c>
      <c r="L2856">
        <v>6</v>
      </c>
      <c r="M2856">
        <v>0</v>
      </c>
      <c r="N2856">
        <v>0</v>
      </c>
      <c r="O2856">
        <v>0</v>
      </c>
      <c r="P2856">
        <v>1407.2919999999999</v>
      </c>
      <c r="Q2856">
        <v>1441.0350000000001</v>
      </c>
      <c r="R2856">
        <v>40000</v>
      </c>
      <c r="S2856">
        <v>1349720</v>
      </c>
      <c r="T2856">
        <v>0</v>
      </c>
      <c r="U2856">
        <v>959000</v>
      </c>
      <c r="V2856">
        <v>390720</v>
      </c>
      <c r="W2856">
        <v>374388.5</v>
      </c>
      <c r="X2856">
        <v>0</v>
      </c>
      <c r="Y2856">
        <v>374388.5</v>
      </c>
      <c r="Z2856">
        <v>4.18</v>
      </c>
      <c r="AA2856">
        <v>3514670</v>
      </c>
      <c r="AB2856">
        <v>3512753</v>
      </c>
      <c r="AC2856">
        <v>0.95820000000000005</v>
      </c>
      <c r="AD2856">
        <v>0.99950000000000006</v>
      </c>
      <c r="AE2856">
        <v>4.18</v>
      </c>
      <c r="AH2856">
        <v>0</v>
      </c>
      <c r="AI2856">
        <v>0</v>
      </c>
      <c r="AJ2856">
        <v>0</v>
      </c>
      <c r="AK2856">
        <v>0</v>
      </c>
      <c r="AL2856">
        <v>0</v>
      </c>
    </row>
    <row r="2857" spans="1:38" hidden="1" x14ac:dyDescent="0.25">
      <c r="A2857">
        <v>9963</v>
      </c>
      <c r="B2857" t="s">
        <v>71</v>
      </c>
      <c r="C2857" t="s">
        <v>108</v>
      </c>
      <c r="D2857" t="s">
        <v>290</v>
      </c>
      <c r="E2857" t="s">
        <v>1545</v>
      </c>
      <c r="F2857" t="s">
        <v>290</v>
      </c>
      <c r="H2857" t="s">
        <v>6130</v>
      </c>
      <c r="I2857" t="s">
        <v>2321</v>
      </c>
      <c r="J2857" t="s">
        <v>9708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40000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</row>
    <row r="2858" spans="1:38" hidden="1" x14ac:dyDescent="0.25">
      <c r="A2858">
        <v>9965</v>
      </c>
      <c r="B2858" t="s">
        <v>45</v>
      </c>
      <c r="C2858" t="s">
        <v>155</v>
      </c>
      <c r="D2858" t="s">
        <v>155</v>
      </c>
      <c r="E2858" t="s">
        <v>156</v>
      </c>
      <c r="F2858" t="s">
        <v>155</v>
      </c>
      <c r="H2858" t="s">
        <v>6116</v>
      </c>
      <c r="I2858" t="s">
        <v>57</v>
      </c>
      <c r="J2858" t="s">
        <v>6117</v>
      </c>
      <c r="K2858">
        <v>285</v>
      </c>
      <c r="L2858">
        <v>285</v>
      </c>
      <c r="M2858">
        <v>0</v>
      </c>
      <c r="N2858">
        <v>284</v>
      </c>
      <c r="O2858">
        <v>0</v>
      </c>
      <c r="P2858">
        <v>654.81399999999996</v>
      </c>
      <c r="Q2858">
        <v>677.89099999999996</v>
      </c>
      <c r="R2858">
        <v>20000</v>
      </c>
      <c r="S2858">
        <v>461540</v>
      </c>
      <c r="T2858">
        <v>57000</v>
      </c>
      <c r="U2858">
        <v>0</v>
      </c>
      <c r="V2858">
        <v>518540</v>
      </c>
      <c r="W2858">
        <v>80</v>
      </c>
      <c r="X2858">
        <v>458879.44</v>
      </c>
      <c r="Y2858">
        <v>458959.44</v>
      </c>
      <c r="Z2858">
        <v>11.49</v>
      </c>
      <c r="AA2858">
        <v>2694285.6</v>
      </c>
      <c r="AB2858">
        <v>5387911.9939999999</v>
      </c>
      <c r="AC2858">
        <v>0.8851</v>
      </c>
      <c r="AD2858">
        <v>1.9998</v>
      </c>
      <c r="AE2858">
        <v>22.98</v>
      </c>
      <c r="AH2858">
        <v>0</v>
      </c>
      <c r="AI2858">
        <v>0</v>
      </c>
      <c r="AJ2858">
        <v>0</v>
      </c>
      <c r="AK2858">
        <v>2840</v>
      </c>
      <c r="AL2858">
        <v>0</v>
      </c>
    </row>
    <row r="2859" spans="1:38" hidden="1" x14ac:dyDescent="0.25">
      <c r="A2859">
        <v>9967</v>
      </c>
      <c r="B2859" t="s">
        <v>45</v>
      </c>
      <c r="C2859" t="s">
        <v>155</v>
      </c>
      <c r="D2859" t="s">
        <v>425</v>
      </c>
      <c r="E2859" t="s">
        <v>1089</v>
      </c>
      <c r="F2859" t="s">
        <v>425</v>
      </c>
      <c r="H2859" t="s">
        <v>6118</v>
      </c>
      <c r="I2859" t="s">
        <v>43</v>
      </c>
      <c r="J2859" t="s">
        <v>6119</v>
      </c>
      <c r="K2859">
        <v>1117</v>
      </c>
      <c r="L2859">
        <v>1117</v>
      </c>
      <c r="M2859">
        <v>0</v>
      </c>
      <c r="N2859">
        <v>0</v>
      </c>
      <c r="O2859">
        <v>0</v>
      </c>
      <c r="P2859">
        <v>6580</v>
      </c>
      <c r="Q2859">
        <v>6936.1</v>
      </c>
      <c r="R2859">
        <v>1000</v>
      </c>
      <c r="S2859">
        <v>356100</v>
      </c>
      <c r="T2859">
        <v>0</v>
      </c>
      <c r="U2859">
        <v>273000</v>
      </c>
      <c r="V2859">
        <v>83100</v>
      </c>
      <c r="W2859">
        <v>76097</v>
      </c>
      <c r="X2859">
        <v>0</v>
      </c>
      <c r="Y2859">
        <v>76097</v>
      </c>
      <c r="Z2859">
        <v>8.43</v>
      </c>
      <c r="AA2859">
        <v>815183.59</v>
      </c>
      <c r="AB2859">
        <v>731539.59</v>
      </c>
      <c r="AC2859">
        <v>0.91569999999999996</v>
      </c>
      <c r="AD2859">
        <v>0.89739999999999998</v>
      </c>
      <c r="AE2859">
        <v>7.57</v>
      </c>
      <c r="AH2859">
        <v>0</v>
      </c>
      <c r="AI2859">
        <v>0</v>
      </c>
      <c r="AJ2859">
        <v>0</v>
      </c>
      <c r="AK2859">
        <v>0</v>
      </c>
      <c r="AL2859">
        <v>0</v>
      </c>
    </row>
    <row r="2860" spans="1:38" hidden="1" x14ac:dyDescent="0.25">
      <c r="A2860">
        <v>9968</v>
      </c>
      <c r="B2860" t="s">
        <v>45</v>
      </c>
      <c r="C2860" t="s">
        <v>155</v>
      </c>
      <c r="D2860" t="s">
        <v>425</v>
      </c>
      <c r="E2860" t="s">
        <v>1089</v>
      </c>
      <c r="F2860" t="s">
        <v>425</v>
      </c>
      <c r="H2860" t="s">
        <v>6120</v>
      </c>
      <c r="I2860" t="s">
        <v>43</v>
      </c>
      <c r="J2860" t="s">
        <v>6121</v>
      </c>
      <c r="K2860">
        <v>1058</v>
      </c>
      <c r="L2860">
        <v>1058</v>
      </c>
      <c r="M2860">
        <v>0</v>
      </c>
      <c r="N2860">
        <v>0</v>
      </c>
      <c r="O2860">
        <v>0</v>
      </c>
      <c r="P2860">
        <v>0</v>
      </c>
      <c r="Q2860">
        <v>1E-3</v>
      </c>
      <c r="R2860">
        <v>20000</v>
      </c>
      <c r="S2860">
        <v>20</v>
      </c>
      <c r="T2860">
        <v>67000</v>
      </c>
      <c r="U2860">
        <v>0</v>
      </c>
      <c r="V2860">
        <v>67020</v>
      </c>
      <c r="W2860">
        <v>61075</v>
      </c>
      <c r="X2860">
        <v>0</v>
      </c>
      <c r="Y2860">
        <v>61075</v>
      </c>
      <c r="Z2860">
        <v>8.8699999999999992</v>
      </c>
      <c r="AA2860">
        <v>664816.18000000005</v>
      </c>
      <c r="AB2860">
        <v>510938.18</v>
      </c>
      <c r="AC2860">
        <v>0.9113</v>
      </c>
      <c r="AD2860">
        <v>0.76849999999999996</v>
      </c>
      <c r="AE2860">
        <v>6.82</v>
      </c>
      <c r="AH2860">
        <v>0</v>
      </c>
      <c r="AI2860">
        <v>0</v>
      </c>
      <c r="AJ2860">
        <v>0</v>
      </c>
      <c r="AK2860">
        <v>0</v>
      </c>
      <c r="AL2860">
        <v>0</v>
      </c>
    </row>
    <row r="2861" spans="1:38" hidden="1" x14ac:dyDescent="0.25">
      <c r="A2861">
        <v>9969</v>
      </c>
      <c r="B2861" t="s">
        <v>45</v>
      </c>
      <c r="C2861" t="s">
        <v>155</v>
      </c>
      <c r="D2861" t="s">
        <v>425</v>
      </c>
      <c r="E2861" t="s">
        <v>426</v>
      </c>
      <c r="F2861" t="s">
        <v>425</v>
      </c>
      <c r="H2861" t="s">
        <v>6122</v>
      </c>
      <c r="I2861" t="s">
        <v>43</v>
      </c>
      <c r="J2861" t="s">
        <v>6123</v>
      </c>
      <c r="K2861">
        <v>2290</v>
      </c>
      <c r="L2861">
        <v>2290</v>
      </c>
      <c r="M2861">
        <v>0</v>
      </c>
      <c r="N2861">
        <v>0</v>
      </c>
      <c r="O2861">
        <v>0</v>
      </c>
      <c r="P2861">
        <v>6146.3</v>
      </c>
      <c r="Q2861">
        <v>6260.3</v>
      </c>
      <c r="R2861">
        <v>2000</v>
      </c>
      <c r="S2861">
        <v>228000</v>
      </c>
      <c r="T2861">
        <v>0</v>
      </c>
      <c r="U2861">
        <v>90000</v>
      </c>
      <c r="V2861">
        <v>138875</v>
      </c>
      <c r="W2861">
        <v>128332.35</v>
      </c>
      <c r="X2861">
        <v>0</v>
      </c>
      <c r="Y2861">
        <v>128332.35</v>
      </c>
      <c r="Z2861">
        <v>7.59</v>
      </c>
      <c r="AA2861">
        <v>1416141.02</v>
      </c>
      <c r="AB2861">
        <v>1535155.22</v>
      </c>
      <c r="AC2861">
        <v>0.92410000000000003</v>
      </c>
      <c r="AD2861">
        <v>1.0840000000000001</v>
      </c>
      <c r="AE2861">
        <v>8.23</v>
      </c>
      <c r="AH2861">
        <v>875</v>
      </c>
      <c r="AI2861">
        <v>0</v>
      </c>
      <c r="AJ2861">
        <v>0</v>
      </c>
      <c r="AK2861">
        <v>0</v>
      </c>
      <c r="AL2861">
        <v>0</v>
      </c>
    </row>
    <row r="2862" spans="1:38" hidden="1" x14ac:dyDescent="0.25">
      <c r="A2862">
        <v>9970</v>
      </c>
      <c r="B2862" t="s">
        <v>45</v>
      </c>
      <c r="C2862" t="s">
        <v>155</v>
      </c>
      <c r="D2862" t="s">
        <v>425</v>
      </c>
      <c r="E2862" t="s">
        <v>426</v>
      </c>
      <c r="F2862" t="s">
        <v>425</v>
      </c>
      <c r="H2862" t="s">
        <v>6124</v>
      </c>
      <c r="I2862" t="s">
        <v>43</v>
      </c>
      <c r="J2862" t="s">
        <v>6125</v>
      </c>
      <c r="K2862">
        <v>2098</v>
      </c>
      <c r="L2862">
        <v>2098</v>
      </c>
      <c r="M2862">
        <v>0</v>
      </c>
      <c r="N2862">
        <v>0</v>
      </c>
      <c r="O2862">
        <v>0</v>
      </c>
      <c r="P2862">
        <v>609.66099999999994</v>
      </c>
      <c r="Q2862">
        <v>631.36099999999999</v>
      </c>
      <c r="R2862">
        <v>20000</v>
      </c>
      <c r="S2862">
        <v>434000</v>
      </c>
      <c r="T2862">
        <v>0</v>
      </c>
      <c r="U2862">
        <v>310000</v>
      </c>
      <c r="V2862">
        <v>124000</v>
      </c>
      <c r="W2862">
        <v>114650.67</v>
      </c>
      <c r="X2862">
        <v>0</v>
      </c>
      <c r="Y2862">
        <v>114650.67</v>
      </c>
      <c r="Z2862">
        <v>7.54</v>
      </c>
      <c r="AA2862">
        <v>1199502.54</v>
      </c>
      <c r="AB2862">
        <v>889824.97</v>
      </c>
      <c r="AC2862">
        <v>0.92459999999999998</v>
      </c>
      <c r="AD2862">
        <v>0.74180000000000001</v>
      </c>
      <c r="AE2862">
        <v>5.59</v>
      </c>
      <c r="AH2862">
        <v>0</v>
      </c>
      <c r="AI2862">
        <v>0</v>
      </c>
      <c r="AJ2862">
        <v>0</v>
      </c>
      <c r="AK2862">
        <v>0</v>
      </c>
      <c r="AL2862">
        <v>0</v>
      </c>
    </row>
    <row r="2863" spans="1:38" hidden="1" x14ac:dyDescent="0.25">
      <c r="A2863">
        <v>9971</v>
      </c>
      <c r="B2863" t="s">
        <v>71</v>
      </c>
      <c r="C2863" t="s">
        <v>108</v>
      </c>
      <c r="D2863" t="s">
        <v>108</v>
      </c>
      <c r="E2863" t="s">
        <v>109</v>
      </c>
      <c r="F2863" t="s">
        <v>108</v>
      </c>
      <c r="H2863" t="s">
        <v>6126</v>
      </c>
      <c r="I2863" t="s">
        <v>50</v>
      </c>
      <c r="J2863" t="s">
        <v>6127</v>
      </c>
      <c r="K2863">
        <v>1342</v>
      </c>
      <c r="L2863">
        <v>1342</v>
      </c>
      <c r="M2863">
        <v>0</v>
      </c>
      <c r="N2863">
        <v>193</v>
      </c>
      <c r="O2863">
        <v>0</v>
      </c>
      <c r="P2863">
        <v>1635.2</v>
      </c>
      <c r="Q2863">
        <v>1674.4</v>
      </c>
      <c r="R2863">
        <v>40000</v>
      </c>
      <c r="S2863">
        <v>1568000</v>
      </c>
      <c r="T2863">
        <v>0</v>
      </c>
      <c r="U2863">
        <v>0</v>
      </c>
      <c r="V2863">
        <v>1568000</v>
      </c>
      <c r="W2863">
        <v>1056672.1499999999</v>
      </c>
      <c r="X2863">
        <v>339193.64</v>
      </c>
      <c r="Y2863">
        <v>1395865.79</v>
      </c>
      <c r="Z2863">
        <v>10.98</v>
      </c>
      <c r="AA2863">
        <v>12342812.18</v>
      </c>
      <c r="AB2863">
        <v>12555305</v>
      </c>
      <c r="AC2863">
        <v>0.89019999999999999</v>
      </c>
      <c r="AD2863">
        <v>1.0172000000000001</v>
      </c>
      <c r="AE2863">
        <v>11.17</v>
      </c>
      <c r="AH2863">
        <v>0</v>
      </c>
      <c r="AI2863">
        <v>0</v>
      </c>
      <c r="AJ2863">
        <v>0</v>
      </c>
      <c r="AK2863">
        <v>1930</v>
      </c>
      <c r="AL2863">
        <v>0</v>
      </c>
    </row>
    <row r="2864" spans="1:38" hidden="1" x14ac:dyDescent="0.25">
      <c r="A2864">
        <v>9972</v>
      </c>
      <c r="B2864" t="s">
        <v>71</v>
      </c>
      <c r="C2864" t="s">
        <v>108</v>
      </c>
      <c r="D2864" t="s">
        <v>108</v>
      </c>
      <c r="E2864" t="s">
        <v>134</v>
      </c>
      <c r="F2864" t="s">
        <v>108</v>
      </c>
      <c r="H2864" t="s">
        <v>6128</v>
      </c>
      <c r="I2864" t="s">
        <v>50</v>
      </c>
      <c r="J2864" t="s">
        <v>6129</v>
      </c>
      <c r="K2864">
        <v>1696</v>
      </c>
      <c r="L2864">
        <v>1696</v>
      </c>
      <c r="M2864">
        <v>0</v>
      </c>
      <c r="N2864">
        <v>83</v>
      </c>
      <c r="O2864">
        <v>0</v>
      </c>
      <c r="P2864">
        <v>1677.4</v>
      </c>
      <c r="Q2864">
        <v>2627.6</v>
      </c>
      <c r="R2864">
        <v>40000</v>
      </c>
      <c r="S2864">
        <v>38008000</v>
      </c>
      <c r="T2864">
        <v>0</v>
      </c>
      <c r="U2864">
        <v>0</v>
      </c>
      <c r="V2864">
        <v>38008000</v>
      </c>
      <c r="W2864">
        <v>1933225</v>
      </c>
      <c r="X2864">
        <v>145870.84</v>
      </c>
      <c r="Y2864">
        <v>2079095.84</v>
      </c>
      <c r="Z2864">
        <v>94.53</v>
      </c>
      <c r="AA2864">
        <v>9815164.5700000003</v>
      </c>
      <c r="AB2864">
        <v>9410580.3399999999</v>
      </c>
      <c r="AC2864">
        <v>5.4699999999999999E-2</v>
      </c>
      <c r="AD2864">
        <v>0.95879999999999999</v>
      </c>
      <c r="AE2864">
        <v>90.64</v>
      </c>
      <c r="AH2864">
        <v>0</v>
      </c>
      <c r="AI2864">
        <v>0</v>
      </c>
      <c r="AJ2864">
        <v>0</v>
      </c>
      <c r="AK2864">
        <v>830</v>
      </c>
      <c r="AL2864">
        <v>0</v>
      </c>
    </row>
    <row r="2865" spans="1:38" hidden="1" x14ac:dyDescent="0.25">
      <c r="A2865">
        <v>9973</v>
      </c>
      <c r="B2865" t="s">
        <v>71</v>
      </c>
      <c r="C2865" t="s">
        <v>72</v>
      </c>
      <c r="D2865" t="s">
        <v>5251</v>
      </c>
      <c r="E2865" t="s">
        <v>5252</v>
      </c>
      <c r="F2865" t="s">
        <v>5251</v>
      </c>
      <c r="H2865" t="s">
        <v>6130</v>
      </c>
      <c r="I2865" t="s">
        <v>2321</v>
      </c>
      <c r="J2865" t="s">
        <v>6131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37899.24</v>
      </c>
      <c r="Q2865">
        <v>39282.480000000003</v>
      </c>
      <c r="R2865">
        <v>10</v>
      </c>
      <c r="S2865">
        <v>13832.4</v>
      </c>
      <c r="T2865">
        <v>0</v>
      </c>
      <c r="U2865">
        <v>0</v>
      </c>
      <c r="V2865">
        <v>13832.4</v>
      </c>
      <c r="W2865">
        <v>0</v>
      </c>
      <c r="X2865">
        <v>0</v>
      </c>
      <c r="Y2865">
        <v>0</v>
      </c>
      <c r="Z2865">
        <v>100</v>
      </c>
      <c r="AA2865">
        <v>0</v>
      </c>
      <c r="AB2865">
        <v>0</v>
      </c>
      <c r="AC2865">
        <v>0</v>
      </c>
      <c r="AD2865">
        <v>0</v>
      </c>
      <c r="AE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</row>
    <row r="2866" spans="1:38" hidden="1" x14ac:dyDescent="0.25">
      <c r="A2866">
        <v>9976</v>
      </c>
      <c r="B2866" t="s">
        <v>71</v>
      </c>
      <c r="C2866" t="s">
        <v>72</v>
      </c>
      <c r="D2866" t="s">
        <v>375</v>
      </c>
      <c r="E2866" t="s">
        <v>376</v>
      </c>
      <c r="F2866" t="s">
        <v>375</v>
      </c>
      <c r="H2866" t="s">
        <v>1965</v>
      </c>
      <c r="I2866" t="s">
        <v>378</v>
      </c>
      <c r="J2866" t="s">
        <v>6132</v>
      </c>
      <c r="K2866">
        <v>10269</v>
      </c>
      <c r="L2866">
        <v>10269</v>
      </c>
      <c r="M2866">
        <v>0</v>
      </c>
      <c r="N2866">
        <v>122</v>
      </c>
      <c r="O2866">
        <v>0</v>
      </c>
      <c r="P2866">
        <v>2281.3130000000001</v>
      </c>
      <c r="Q2866">
        <v>2329.904</v>
      </c>
      <c r="R2866">
        <v>40000</v>
      </c>
      <c r="S2866">
        <v>1943640</v>
      </c>
      <c r="T2866">
        <v>0</v>
      </c>
      <c r="U2866">
        <v>0</v>
      </c>
      <c r="V2866">
        <v>1943640</v>
      </c>
      <c r="W2866">
        <v>1594057.55</v>
      </c>
      <c r="X2866">
        <v>173650</v>
      </c>
      <c r="Y2866">
        <v>1767707.55</v>
      </c>
      <c r="Z2866">
        <v>9.0500000000000007</v>
      </c>
      <c r="AA2866">
        <v>19492572.329999998</v>
      </c>
      <c r="AB2866">
        <v>23167029.010000002</v>
      </c>
      <c r="AC2866">
        <v>0.90949999999999998</v>
      </c>
      <c r="AD2866">
        <v>1.1884999999999999</v>
      </c>
      <c r="AE2866">
        <v>10.76</v>
      </c>
      <c r="AH2866">
        <v>0</v>
      </c>
      <c r="AI2866">
        <v>0</v>
      </c>
      <c r="AJ2866">
        <v>0</v>
      </c>
      <c r="AK2866">
        <v>1160</v>
      </c>
      <c r="AL2866">
        <v>0</v>
      </c>
    </row>
    <row r="2867" spans="1:38" hidden="1" x14ac:dyDescent="0.25">
      <c r="A2867">
        <v>9977</v>
      </c>
      <c r="B2867" t="s">
        <v>71</v>
      </c>
      <c r="C2867" t="s">
        <v>72</v>
      </c>
      <c r="D2867" t="s">
        <v>73</v>
      </c>
      <c r="E2867" t="s">
        <v>74</v>
      </c>
      <c r="F2867" t="s">
        <v>73</v>
      </c>
      <c r="H2867" t="s">
        <v>6133</v>
      </c>
      <c r="I2867" t="s">
        <v>378</v>
      </c>
      <c r="J2867" t="s">
        <v>6134</v>
      </c>
      <c r="K2867">
        <v>5976</v>
      </c>
      <c r="L2867">
        <v>5976</v>
      </c>
      <c r="M2867">
        <v>0</v>
      </c>
      <c r="N2867">
        <v>105</v>
      </c>
      <c r="O2867">
        <v>0</v>
      </c>
      <c r="P2867">
        <v>90709.46</v>
      </c>
      <c r="Q2867">
        <v>92002.97</v>
      </c>
      <c r="R2867">
        <v>500</v>
      </c>
      <c r="S2867">
        <v>646755</v>
      </c>
      <c r="T2867">
        <v>74525</v>
      </c>
      <c r="U2867">
        <v>0</v>
      </c>
      <c r="V2867">
        <v>721280</v>
      </c>
      <c r="W2867">
        <v>523476.95</v>
      </c>
      <c r="X2867">
        <v>133689.15</v>
      </c>
      <c r="Y2867">
        <v>657166.1</v>
      </c>
      <c r="Z2867">
        <v>8.89</v>
      </c>
      <c r="AA2867">
        <v>8628694.2599999998</v>
      </c>
      <c r="AB2867">
        <v>10540336.33</v>
      </c>
      <c r="AC2867">
        <v>0.91110000000000002</v>
      </c>
      <c r="AD2867">
        <v>1.2215</v>
      </c>
      <c r="AE2867">
        <v>10.86</v>
      </c>
      <c r="AH2867">
        <v>0</v>
      </c>
      <c r="AI2867">
        <v>0</v>
      </c>
      <c r="AJ2867">
        <v>0</v>
      </c>
      <c r="AK2867">
        <v>1050</v>
      </c>
      <c r="AL2867">
        <v>0</v>
      </c>
    </row>
    <row r="2868" spans="1:38" hidden="1" x14ac:dyDescent="0.25">
      <c r="A2868">
        <v>9979</v>
      </c>
      <c r="B2868" t="s">
        <v>71</v>
      </c>
      <c r="C2868" t="s">
        <v>72</v>
      </c>
      <c r="D2868" t="s">
        <v>73</v>
      </c>
      <c r="E2868" t="s">
        <v>85</v>
      </c>
      <c r="F2868" t="s">
        <v>73</v>
      </c>
      <c r="H2868" t="s">
        <v>6135</v>
      </c>
      <c r="I2868" t="s">
        <v>62</v>
      </c>
      <c r="J2868" t="s">
        <v>6136</v>
      </c>
      <c r="K2868">
        <v>1</v>
      </c>
      <c r="L2868">
        <v>1</v>
      </c>
      <c r="M2868">
        <v>0</v>
      </c>
      <c r="N2868">
        <v>0</v>
      </c>
      <c r="O2868">
        <v>0</v>
      </c>
      <c r="P2868">
        <v>53.448</v>
      </c>
      <c r="Q2868">
        <v>54.750999999999998</v>
      </c>
      <c r="R2868">
        <v>20000</v>
      </c>
      <c r="S2868">
        <v>26060</v>
      </c>
      <c r="T2868">
        <v>0</v>
      </c>
      <c r="U2868">
        <v>0</v>
      </c>
      <c r="V2868">
        <v>26060</v>
      </c>
      <c r="W2868">
        <v>114865</v>
      </c>
      <c r="X2868">
        <v>0</v>
      </c>
      <c r="Y2868">
        <v>114865</v>
      </c>
      <c r="Z2868">
        <v>-340.77</v>
      </c>
      <c r="AA2868">
        <v>1107224</v>
      </c>
      <c r="AB2868">
        <v>494121</v>
      </c>
      <c r="AC2868">
        <v>4.4077000000000002</v>
      </c>
      <c r="AD2868">
        <v>0.44629999999999997</v>
      </c>
      <c r="AE2868">
        <v>-152.09</v>
      </c>
      <c r="AH2868">
        <v>0</v>
      </c>
      <c r="AI2868">
        <v>0</v>
      </c>
      <c r="AJ2868">
        <v>0</v>
      </c>
      <c r="AK2868">
        <v>0</v>
      </c>
      <c r="AL2868">
        <v>0</v>
      </c>
    </row>
    <row r="2869" spans="1:38" hidden="1" x14ac:dyDescent="0.25">
      <c r="A2869">
        <v>9980</v>
      </c>
      <c r="B2869" t="s">
        <v>71</v>
      </c>
      <c r="C2869" t="s">
        <v>72</v>
      </c>
      <c r="D2869" t="s">
        <v>73</v>
      </c>
      <c r="E2869" t="s">
        <v>85</v>
      </c>
      <c r="F2869" t="s">
        <v>73</v>
      </c>
      <c r="H2869" t="s">
        <v>6137</v>
      </c>
      <c r="I2869" t="s">
        <v>50</v>
      </c>
      <c r="J2869" t="s">
        <v>6138</v>
      </c>
      <c r="K2869">
        <v>2535</v>
      </c>
      <c r="L2869">
        <v>2535</v>
      </c>
      <c r="M2869">
        <v>0</v>
      </c>
      <c r="N2869">
        <v>210</v>
      </c>
      <c r="O2869">
        <v>0</v>
      </c>
      <c r="P2869">
        <v>1480.748</v>
      </c>
      <c r="Q2869">
        <v>1497.652</v>
      </c>
      <c r="R2869">
        <v>20000</v>
      </c>
      <c r="S2869">
        <v>338080</v>
      </c>
      <c r="T2869">
        <v>0</v>
      </c>
      <c r="U2869">
        <v>0</v>
      </c>
      <c r="V2869">
        <v>338080</v>
      </c>
      <c r="W2869">
        <v>160512.70000000001</v>
      </c>
      <c r="X2869">
        <v>275312.09999999998</v>
      </c>
      <c r="Y2869">
        <v>435824.8</v>
      </c>
      <c r="Z2869">
        <v>-28.91</v>
      </c>
      <c r="AA2869">
        <v>3432031.13</v>
      </c>
      <c r="AB2869">
        <v>5027860.22</v>
      </c>
      <c r="AC2869">
        <v>1.2890999999999999</v>
      </c>
      <c r="AD2869">
        <v>1.4650000000000001</v>
      </c>
      <c r="AE2869">
        <v>-42.35</v>
      </c>
      <c r="AH2869">
        <v>0</v>
      </c>
      <c r="AI2869">
        <v>0</v>
      </c>
      <c r="AJ2869">
        <v>0</v>
      </c>
      <c r="AK2869">
        <v>2100</v>
      </c>
      <c r="AL2869">
        <v>0</v>
      </c>
    </row>
    <row r="2870" spans="1:38" hidden="1" x14ac:dyDescent="0.25">
      <c r="A2870">
        <v>9982</v>
      </c>
      <c r="B2870" t="s">
        <v>45</v>
      </c>
      <c r="C2870" t="s">
        <v>45</v>
      </c>
      <c r="D2870" t="s">
        <v>581</v>
      </c>
      <c r="E2870" t="s">
        <v>1210</v>
      </c>
      <c r="F2870" t="s">
        <v>581</v>
      </c>
      <c r="H2870" t="s">
        <v>6139</v>
      </c>
      <c r="I2870" t="s">
        <v>50</v>
      </c>
      <c r="J2870" t="s">
        <v>6140</v>
      </c>
      <c r="K2870">
        <v>2866</v>
      </c>
      <c r="L2870">
        <v>2866</v>
      </c>
      <c r="M2870">
        <v>0</v>
      </c>
      <c r="N2870">
        <v>460</v>
      </c>
      <c r="O2870">
        <v>0</v>
      </c>
      <c r="P2870">
        <v>638.71</v>
      </c>
      <c r="Q2870">
        <v>1157.47</v>
      </c>
      <c r="R2870">
        <v>2000</v>
      </c>
      <c r="S2870">
        <v>1037520</v>
      </c>
      <c r="T2870">
        <v>0</v>
      </c>
      <c r="U2870">
        <v>425590.4</v>
      </c>
      <c r="V2870">
        <v>611929.59999999998</v>
      </c>
      <c r="W2870">
        <v>172608.5</v>
      </c>
      <c r="X2870">
        <v>392360.66899999999</v>
      </c>
      <c r="Y2870">
        <v>564969.16899999999</v>
      </c>
      <c r="Z2870">
        <v>7.67</v>
      </c>
      <c r="AA2870">
        <v>4160680.64</v>
      </c>
      <c r="AB2870">
        <v>6469440.4510000004</v>
      </c>
      <c r="AC2870">
        <v>0.92330000000000001</v>
      </c>
      <c r="AD2870">
        <v>1.5548999999999999</v>
      </c>
      <c r="AE2870">
        <v>11.93</v>
      </c>
      <c r="AH2870">
        <v>0</v>
      </c>
      <c r="AI2870">
        <v>0</v>
      </c>
      <c r="AJ2870">
        <v>0</v>
      </c>
      <c r="AK2870">
        <v>2962.8</v>
      </c>
      <c r="AL2870">
        <v>0</v>
      </c>
    </row>
    <row r="2871" spans="1:38" hidden="1" x14ac:dyDescent="0.25">
      <c r="A2871">
        <v>9983</v>
      </c>
      <c r="B2871" t="s">
        <v>45</v>
      </c>
      <c r="C2871" t="s">
        <v>45</v>
      </c>
      <c r="D2871" t="s">
        <v>581</v>
      </c>
      <c r="E2871" t="s">
        <v>1288</v>
      </c>
      <c r="F2871" t="s">
        <v>581</v>
      </c>
      <c r="H2871" t="s">
        <v>4269</v>
      </c>
      <c r="I2871" t="s">
        <v>50</v>
      </c>
      <c r="J2871" t="s">
        <v>6141</v>
      </c>
      <c r="K2871">
        <v>69</v>
      </c>
      <c r="L2871">
        <v>69</v>
      </c>
      <c r="M2871">
        <v>0</v>
      </c>
      <c r="N2871">
        <v>0</v>
      </c>
      <c r="O2871">
        <v>0</v>
      </c>
      <c r="P2871">
        <v>628.47500000000002</v>
      </c>
      <c r="Q2871">
        <v>640.78499999999997</v>
      </c>
      <c r="R2871">
        <v>20000</v>
      </c>
      <c r="S2871">
        <v>246200</v>
      </c>
      <c r="T2871">
        <v>0</v>
      </c>
      <c r="U2871">
        <v>20324</v>
      </c>
      <c r="V2871">
        <v>226347</v>
      </c>
      <c r="W2871">
        <v>211010.3</v>
      </c>
      <c r="X2871">
        <v>0</v>
      </c>
      <c r="Y2871">
        <v>211010.3</v>
      </c>
      <c r="Z2871">
        <v>6.78</v>
      </c>
      <c r="AA2871">
        <v>2221800.9900000002</v>
      </c>
      <c r="AB2871">
        <v>3366709.88</v>
      </c>
      <c r="AC2871">
        <v>0.93220000000000003</v>
      </c>
      <c r="AD2871">
        <v>1.5153000000000001</v>
      </c>
      <c r="AE2871">
        <v>10.27</v>
      </c>
      <c r="AH2871">
        <v>471</v>
      </c>
      <c r="AI2871">
        <v>0</v>
      </c>
      <c r="AJ2871">
        <v>0</v>
      </c>
      <c r="AK2871">
        <v>0</v>
      </c>
      <c r="AL2871">
        <v>0</v>
      </c>
    </row>
    <row r="2872" spans="1:38" hidden="1" x14ac:dyDescent="0.25">
      <c r="A2872">
        <v>9984</v>
      </c>
      <c r="B2872" t="s">
        <v>45</v>
      </c>
      <c r="C2872" t="s">
        <v>45</v>
      </c>
      <c r="D2872" t="s">
        <v>581</v>
      </c>
      <c r="E2872" t="s">
        <v>1288</v>
      </c>
      <c r="F2872" t="s">
        <v>581</v>
      </c>
      <c r="H2872" t="s">
        <v>6142</v>
      </c>
      <c r="I2872" t="s">
        <v>436</v>
      </c>
      <c r="J2872" t="s">
        <v>6143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20000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</row>
    <row r="2873" spans="1:38" hidden="1" x14ac:dyDescent="0.25">
      <c r="A2873">
        <v>9985</v>
      </c>
      <c r="B2873" t="s">
        <v>45</v>
      </c>
      <c r="C2873" t="s">
        <v>45</v>
      </c>
      <c r="D2873" t="s">
        <v>581</v>
      </c>
      <c r="E2873" t="s">
        <v>1288</v>
      </c>
      <c r="F2873" t="s">
        <v>581</v>
      </c>
      <c r="H2873" t="s">
        <v>6144</v>
      </c>
      <c r="I2873" t="s">
        <v>50</v>
      </c>
      <c r="J2873" t="s">
        <v>6145</v>
      </c>
      <c r="K2873">
        <v>14</v>
      </c>
      <c r="L2873">
        <v>14</v>
      </c>
      <c r="M2873">
        <v>0</v>
      </c>
      <c r="N2873">
        <v>0</v>
      </c>
      <c r="O2873">
        <v>0</v>
      </c>
      <c r="P2873">
        <v>20.623999999999999</v>
      </c>
      <c r="Q2873">
        <v>20.623999999999999</v>
      </c>
      <c r="R2873">
        <v>20000</v>
      </c>
      <c r="S2873">
        <v>0</v>
      </c>
      <c r="T2873">
        <v>4860</v>
      </c>
      <c r="U2873">
        <v>0</v>
      </c>
      <c r="V2873">
        <v>4860</v>
      </c>
      <c r="W2873">
        <v>4436</v>
      </c>
      <c r="X2873">
        <v>0</v>
      </c>
      <c r="Y2873">
        <v>4436</v>
      </c>
      <c r="Z2873">
        <v>8.7200000000000006</v>
      </c>
      <c r="AA2873">
        <v>92036</v>
      </c>
      <c r="AB2873">
        <v>109165</v>
      </c>
      <c r="AC2873">
        <v>0.91279999999999994</v>
      </c>
      <c r="AD2873">
        <v>1.1860999999999999</v>
      </c>
      <c r="AE2873">
        <v>10.34</v>
      </c>
      <c r="AH2873">
        <v>0</v>
      </c>
      <c r="AI2873">
        <v>0</v>
      </c>
      <c r="AJ2873">
        <v>0</v>
      </c>
      <c r="AK2873">
        <v>0</v>
      </c>
      <c r="AL2873">
        <v>0</v>
      </c>
    </row>
    <row r="2874" spans="1:38" hidden="1" x14ac:dyDescent="0.25">
      <c r="A2874">
        <v>9987</v>
      </c>
      <c r="B2874" t="s">
        <v>45</v>
      </c>
      <c r="C2874" t="s">
        <v>45</v>
      </c>
      <c r="D2874" t="s">
        <v>179</v>
      </c>
      <c r="E2874" t="s">
        <v>1910</v>
      </c>
      <c r="F2874" t="s">
        <v>179</v>
      </c>
      <c r="H2874" t="s">
        <v>6146</v>
      </c>
      <c r="I2874" t="s">
        <v>43</v>
      </c>
      <c r="J2874" t="s">
        <v>6147</v>
      </c>
      <c r="K2874">
        <v>2783</v>
      </c>
      <c r="L2874">
        <v>2783</v>
      </c>
      <c r="M2874">
        <v>0</v>
      </c>
      <c r="N2874">
        <v>0</v>
      </c>
      <c r="O2874">
        <v>0</v>
      </c>
      <c r="P2874">
        <v>876.61199999999997</v>
      </c>
      <c r="Q2874">
        <v>890.84900000000005</v>
      </c>
      <c r="R2874">
        <v>20000</v>
      </c>
      <c r="S2874">
        <v>284740</v>
      </c>
      <c r="T2874">
        <v>9544</v>
      </c>
      <c r="U2874">
        <v>26000</v>
      </c>
      <c r="V2874">
        <v>268284</v>
      </c>
      <c r="W2874">
        <v>244721.53</v>
      </c>
      <c r="X2874">
        <v>0</v>
      </c>
      <c r="Y2874">
        <v>244721.53</v>
      </c>
      <c r="Z2874">
        <v>8.7799999999999994</v>
      </c>
      <c r="AA2874">
        <v>2447886.98</v>
      </c>
      <c r="AB2874">
        <v>2021487.62</v>
      </c>
      <c r="AC2874">
        <v>0.91220000000000001</v>
      </c>
      <c r="AD2874">
        <v>0.82579999999999998</v>
      </c>
      <c r="AE2874">
        <v>7.25</v>
      </c>
      <c r="AH2874">
        <v>0</v>
      </c>
      <c r="AI2874">
        <v>0</v>
      </c>
      <c r="AJ2874">
        <v>0</v>
      </c>
      <c r="AK2874">
        <v>0</v>
      </c>
      <c r="AL2874">
        <v>0</v>
      </c>
    </row>
    <row r="2875" spans="1:38" hidden="1" x14ac:dyDescent="0.25">
      <c r="A2875">
        <v>9989</v>
      </c>
      <c r="B2875" t="s">
        <v>45</v>
      </c>
      <c r="C2875" t="s">
        <v>46</v>
      </c>
      <c r="D2875" t="s">
        <v>231</v>
      </c>
      <c r="E2875" t="s">
        <v>235</v>
      </c>
      <c r="F2875" t="s">
        <v>231</v>
      </c>
      <c r="H2875" t="s">
        <v>6148</v>
      </c>
      <c r="I2875" t="s">
        <v>50</v>
      </c>
      <c r="J2875" t="s">
        <v>6149</v>
      </c>
      <c r="K2875">
        <v>4069</v>
      </c>
      <c r="L2875">
        <v>4069</v>
      </c>
      <c r="M2875">
        <v>0</v>
      </c>
      <c r="N2875">
        <v>89</v>
      </c>
      <c r="O2875">
        <v>0</v>
      </c>
      <c r="P2875">
        <v>45006</v>
      </c>
      <c r="Q2875">
        <v>46505.5</v>
      </c>
      <c r="R2875">
        <v>1000</v>
      </c>
      <c r="S2875">
        <v>1499500</v>
      </c>
      <c r="T2875">
        <v>0</v>
      </c>
      <c r="U2875">
        <v>0</v>
      </c>
      <c r="V2875">
        <v>1499500</v>
      </c>
      <c r="W2875">
        <v>987578</v>
      </c>
      <c r="X2875">
        <v>18347.063999999998</v>
      </c>
      <c r="Y2875">
        <v>1005925.064</v>
      </c>
      <c r="Z2875">
        <v>32.92</v>
      </c>
      <c r="AA2875">
        <v>10263448.880000001</v>
      </c>
      <c r="AB2875">
        <v>10264902.27</v>
      </c>
      <c r="AC2875">
        <v>0.67079999999999995</v>
      </c>
      <c r="AD2875">
        <v>1.0001</v>
      </c>
      <c r="AE2875">
        <v>32.92</v>
      </c>
      <c r="AH2875">
        <v>0</v>
      </c>
      <c r="AI2875">
        <v>0</v>
      </c>
      <c r="AJ2875">
        <v>0</v>
      </c>
      <c r="AK2875">
        <v>812.5</v>
      </c>
      <c r="AL2875">
        <v>0</v>
      </c>
    </row>
    <row r="2876" spans="1:38" hidden="1" x14ac:dyDescent="0.25">
      <c r="A2876">
        <v>9990</v>
      </c>
      <c r="B2876" t="s">
        <v>45</v>
      </c>
      <c r="C2876" t="s">
        <v>46</v>
      </c>
      <c r="D2876" t="s">
        <v>231</v>
      </c>
      <c r="E2876" t="s">
        <v>349</v>
      </c>
      <c r="F2876" t="s">
        <v>231</v>
      </c>
      <c r="H2876" t="s">
        <v>6150</v>
      </c>
      <c r="I2876" t="s">
        <v>79</v>
      </c>
      <c r="J2876" t="s">
        <v>6151</v>
      </c>
      <c r="K2876">
        <v>1</v>
      </c>
      <c r="L2876">
        <v>1</v>
      </c>
      <c r="M2876">
        <v>0</v>
      </c>
      <c r="N2876">
        <v>0</v>
      </c>
      <c r="O2876">
        <v>0</v>
      </c>
      <c r="P2876">
        <v>2319.3609999999999</v>
      </c>
      <c r="Q2876">
        <v>2319.3609999999999</v>
      </c>
      <c r="R2876">
        <v>40000</v>
      </c>
      <c r="S2876">
        <v>0</v>
      </c>
      <c r="T2876">
        <v>0</v>
      </c>
      <c r="U2876">
        <v>0</v>
      </c>
      <c r="V2876">
        <v>0</v>
      </c>
      <c r="W2876">
        <v>2135100</v>
      </c>
      <c r="X2876">
        <v>0</v>
      </c>
      <c r="Y2876">
        <v>2135100</v>
      </c>
      <c r="Z2876">
        <v>-213510000</v>
      </c>
      <c r="AA2876">
        <v>6898457</v>
      </c>
      <c r="AB2876">
        <v>6898457</v>
      </c>
      <c r="AC2876">
        <v>0</v>
      </c>
      <c r="AD2876">
        <v>1</v>
      </c>
      <c r="AE2876">
        <v>100</v>
      </c>
      <c r="AH2876">
        <v>0</v>
      </c>
      <c r="AI2876">
        <v>0</v>
      </c>
      <c r="AJ2876">
        <v>0</v>
      </c>
      <c r="AK2876">
        <v>0</v>
      </c>
      <c r="AL2876">
        <v>0</v>
      </c>
    </row>
    <row r="2877" spans="1:38" hidden="1" x14ac:dyDescent="0.25">
      <c r="A2877">
        <v>9997</v>
      </c>
      <c r="B2877" t="s">
        <v>45</v>
      </c>
      <c r="C2877" t="s">
        <v>46</v>
      </c>
      <c r="D2877" t="s">
        <v>46</v>
      </c>
      <c r="E2877" t="s">
        <v>3141</v>
      </c>
      <c r="F2877" t="s">
        <v>46</v>
      </c>
      <c r="H2877" t="s">
        <v>6152</v>
      </c>
      <c r="I2877" t="s">
        <v>79</v>
      </c>
      <c r="J2877" t="s">
        <v>6153</v>
      </c>
      <c r="K2877">
        <v>35</v>
      </c>
      <c r="L2877">
        <v>35</v>
      </c>
      <c r="M2877">
        <v>0</v>
      </c>
      <c r="N2877">
        <v>0</v>
      </c>
      <c r="O2877">
        <v>0</v>
      </c>
      <c r="P2877">
        <v>1602.5060000000001</v>
      </c>
      <c r="Q2877">
        <v>1633.327</v>
      </c>
      <c r="R2877">
        <v>40000</v>
      </c>
      <c r="S2877">
        <v>1232840</v>
      </c>
      <c r="T2877">
        <v>85000</v>
      </c>
      <c r="U2877">
        <v>0</v>
      </c>
      <c r="V2877">
        <v>1317840</v>
      </c>
      <c r="W2877">
        <v>1269473.75</v>
      </c>
      <c r="X2877">
        <v>0</v>
      </c>
      <c r="Y2877">
        <v>1269473.75</v>
      </c>
      <c r="Z2877">
        <v>3.67</v>
      </c>
      <c r="AA2877">
        <v>9436543</v>
      </c>
      <c r="AB2877">
        <v>9445450</v>
      </c>
      <c r="AC2877">
        <v>0.96330000000000005</v>
      </c>
      <c r="AD2877">
        <v>1.0008999999999999</v>
      </c>
      <c r="AE2877">
        <v>3.67</v>
      </c>
      <c r="AH2877">
        <v>0</v>
      </c>
      <c r="AI2877">
        <v>0</v>
      </c>
      <c r="AJ2877">
        <v>0</v>
      </c>
      <c r="AK2877">
        <v>0</v>
      </c>
      <c r="AL2877">
        <v>0</v>
      </c>
    </row>
    <row r="2878" spans="1:38" hidden="1" x14ac:dyDescent="0.25">
      <c r="A2878">
        <v>9998</v>
      </c>
      <c r="B2878" t="s">
        <v>45</v>
      </c>
      <c r="C2878" t="s">
        <v>453</v>
      </c>
      <c r="D2878" t="s">
        <v>771</v>
      </c>
      <c r="E2878" t="s">
        <v>772</v>
      </c>
      <c r="F2878" t="s">
        <v>771</v>
      </c>
      <c r="H2878" t="s">
        <v>6154</v>
      </c>
      <c r="I2878" t="s">
        <v>57</v>
      </c>
      <c r="J2878" t="s">
        <v>6155</v>
      </c>
      <c r="K2878">
        <v>510</v>
      </c>
      <c r="L2878">
        <v>510</v>
      </c>
      <c r="M2878">
        <v>0</v>
      </c>
      <c r="N2878">
        <v>507</v>
      </c>
      <c r="O2878">
        <v>0</v>
      </c>
      <c r="P2878">
        <v>639.59299999999996</v>
      </c>
      <c r="Q2878">
        <v>658.78599999999994</v>
      </c>
      <c r="R2878">
        <v>40000</v>
      </c>
      <c r="S2878">
        <v>767720</v>
      </c>
      <c r="T2878">
        <v>50000</v>
      </c>
      <c r="U2878">
        <v>0</v>
      </c>
      <c r="V2878">
        <v>817720</v>
      </c>
      <c r="W2878">
        <v>94</v>
      </c>
      <c r="X2878">
        <v>739942.62800000003</v>
      </c>
      <c r="Y2878">
        <v>740036.62800000003</v>
      </c>
      <c r="Z2878">
        <v>9.5</v>
      </c>
      <c r="AA2878">
        <v>4344456.09</v>
      </c>
      <c r="AB2878">
        <v>8687758.1329999994</v>
      </c>
      <c r="AC2878">
        <v>0.90500000000000003</v>
      </c>
      <c r="AD2878">
        <v>1.9997</v>
      </c>
      <c r="AE2878">
        <v>19</v>
      </c>
      <c r="AH2878">
        <v>0</v>
      </c>
      <c r="AI2878">
        <v>0</v>
      </c>
      <c r="AJ2878">
        <v>0</v>
      </c>
      <c r="AK2878">
        <v>3726</v>
      </c>
      <c r="AL2878">
        <v>0</v>
      </c>
    </row>
    <row r="2879" spans="1:38" hidden="1" x14ac:dyDescent="0.25">
      <c r="A2879">
        <v>9999</v>
      </c>
      <c r="B2879" t="s">
        <v>45</v>
      </c>
      <c r="C2879" t="s">
        <v>453</v>
      </c>
      <c r="D2879" t="s">
        <v>771</v>
      </c>
      <c r="E2879" t="s">
        <v>772</v>
      </c>
      <c r="F2879" t="s">
        <v>771</v>
      </c>
      <c r="H2879" t="s">
        <v>6156</v>
      </c>
      <c r="I2879" t="s">
        <v>50</v>
      </c>
      <c r="J2879" t="s">
        <v>6157</v>
      </c>
      <c r="K2879">
        <v>184</v>
      </c>
      <c r="L2879">
        <v>184</v>
      </c>
      <c r="M2879">
        <v>0</v>
      </c>
      <c r="N2879">
        <v>71</v>
      </c>
      <c r="O2879">
        <v>0</v>
      </c>
      <c r="P2879">
        <v>1397.8</v>
      </c>
      <c r="Q2879">
        <v>1407.9829999999999</v>
      </c>
      <c r="R2879">
        <v>40000</v>
      </c>
      <c r="S2879">
        <v>407320</v>
      </c>
      <c r="T2879">
        <v>0</v>
      </c>
      <c r="U2879">
        <v>310500</v>
      </c>
      <c r="V2879">
        <v>96820</v>
      </c>
      <c r="W2879">
        <v>16380</v>
      </c>
      <c r="X2879">
        <v>72525.570000000007</v>
      </c>
      <c r="Y2879">
        <v>88905.57</v>
      </c>
      <c r="Z2879">
        <v>8.17</v>
      </c>
      <c r="AA2879">
        <v>588838.24</v>
      </c>
      <c r="AB2879">
        <v>912544.31099999999</v>
      </c>
      <c r="AC2879">
        <v>0.91830000000000001</v>
      </c>
      <c r="AD2879">
        <v>1.5497000000000001</v>
      </c>
      <c r="AE2879">
        <v>12.66</v>
      </c>
      <c r="AH2879">
        <v>0</v>
      </c>
      <c r="AI2879">
        <v>0</v>
      </c>
      <c r="AJ2879">
        <v>0</v>
      </c>
      <c r="AK2879">
        <v>467</v>
      </c>
      <c r="AL2879">
        <v>0</v>
      </c>
    </row>
    <row r="2880" spans="1:38" hidden="1" x14ac:dyDescent="0.25">
      <c r="A2880">
        <v>10001</v>
      </c>
      <c r="B2880" t="s">
        <v>45</v>
      </c>
      <c r="C2880" t="s">
        <v>453</v>
      </c>
      <c r="D2880" t="s">
        <v>771</v>
      </c>
      <c r="E2880" t="s">
        <v>1852</v>
      </c>
      <c r="F2880" t="s">
        <v>771</v>
      </c>
      <c r="H2880" t="s">
        <v>6158</v>
      </c>
      <c r="I2880" t="s">
        <v>43</v>
      </c>
      <c r="J2880" t="s">
        <v>6159</v>
      </c>
      <c r="K2880">
        <v>1906</v>
      </c>
      <c r="L2880">
        <v>1906</v>
      </c>
      <c r="M2880">
        <v>0</v>
      </c>
      <c r="N2880">
        <v>0</v>
      </c>
      <c r="O2880">
        <v>0</v>
      </c>
      <c r="P2880">
        <v>263.65499999999997</v>
      </c>
      <c r="Q2880">
        <v>274.31900000000002</v>
      </c>
      <c r="R2880">
        <v>20000</v>
      </c>
      <c r="S2880">
        <v>213280</v>
      </c>
      <c r="T2880">
        <v>0</v>
      </c>
      <c r="U2880">
        <v>40000</v>
      </c>
      <c r="V2880">
        <v>173280</v>
      </c>
      <c r="W2880">
        <v>158609.4</v>
      </c>
      <c r="X2880">
        <v>0</v>
      </c>
      <c r="Y2880">
        <v>158609.4</v>
      </c>
      <c r="Z2880">
        <v>8.4700000000000006</v>
      </c>
      <c r="AA2880">
        <v>1562751.14</v>
      </c>
      <c r="AB2880">
        <v>1293291.94</v>
      </c>
      <c r="AC2880">
        <v>0.9153</v>
      </c>
      <c r="AD2880">
        <v>0.8276</v>
      </c>
      <c r="AE2880">
        <v>7.01</v>
      </c>
      <c r="AH2880">
        <v>0</v>
      </c>
      <c r="AI2880">
        <v>0</v>
      </c>
      <c r="AJ2880">
        <v>0</v>
      </c>
      <c r="AK2880">
        <v>0</v>
      </c>
      <c r="AL2880">
        <v>0</v>
      </c>
    </row>
    <row r="2881" spans="1:38" hidden="1" x14ac:dyDescent="0.25">
      <c r="A2881">
        <v>10003</v>
      </c>
      <c r="B2881" t="s">
        <v>45</v>
      </c>
      <c r="C2881" t="s">
        <v>453</v>
      </c>
      <c r="D2881" t="s">
        <v>569</v>
      </c>
      <c r="E2881" t="s">
        <v>1270</v>
      </c>
      <c r="F2881" t="s">
        <v>569</v>
      </c>
      <c r="H2881" t="s">
        <v>6160</v>
      </c>
      <c r="I2881" t="s">
        <v>57</v>
      </c>
      <c r="J2881" t="s">
        <v>6161</v>
      </c>
      <c r="K2881">
        <v>256</v>
      </c>
      <c r="L2881">
        <v>256</v>
      </c>
      <c r="M2881">
        <v>0</v>
      </c>
      <c r="N2881">
        <v>191</v>
      </c>
      <c r="O2881">
        <v>0</v>
      </c>
      <c r="P2881">
        <v>1.2999999999999999E-2</v>
      </c>
      <c r="Q2881">
        <v>14.821999999999999</v>
      </c>
      <c r="R2881">
        <v>20000</v>
      </c>
      <c r="S2881">
        <v>296180</v>
      </c>
      <c r="T2881">
        <v>0</v>
      </c>
      <c r="U2881">
        <v>65965</v>
      </c>
      <c r="V2881">
        <v>230215</v>
      </c>
      <c r="W2881">
        <v>5307.9</v>
      </c>
      <c r="X2881">
        <v>203037.027</v>
      </c>
      <c r="Y2881">
        <v>208344.927</v>
      </c>
      <c r="Z2881">
        <v>9.5</v>
      </c>
      <c r="AA2881">
        <v>1257031.3899999999</v>
      </c>
      <c r="AB2881">
        <v>2444309.6949999998</v>
      </c>
      <c r="AC2881">
        <v>0.90500000000000003</v>
      </c>
      <c r="AD2881">
        <v>1.9444999999999999</v>
      </c>
      <c r="AE2881">
        <v>18.47</v>
      </c>
      <c r="AH2881">
        <v>0</v>
      </c>
      <c r="AI2881">
        <v>0</v>
      </c>
      <c r="AJ2881">
        <v>0</v>
      </c>
      <c r="AK2881">
        <v>1281.5</v>
      </c>
      <c r="AL2881">
        <v>0</v>
      </c>
    </row>
    <row r="2882" spans="1:38" hidden="1" x14ac:dyDescent="0.25">
      <c r="A2882">
        <v>10005</v>
      </c>
      <c r="B2882" t="s">
        <v>45</v>
      </c>
      <c r="C2882" t="s">
        <v>453</v>
      </c>
      <c r="D2882" t="s">
        <v>2887</v>
      </c>
      <c r="E2882" t="s">
        <v>2951</v>
      </c>
      <c r="F2882" t="s">
        <v>2887</v>
      </c>
      <c r="H2882" t="s">
        <v>6162</v>
      </c>
      <c r="I2882" t="s">
        <v>436</v>
      </c>
      <c r="J2882" t="s">
        <v>6163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40000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</row>
    <row r="2883" spans="1:38" hidden="1" x14ac:dyDescent="0.25">
      <c r="A2883">
        <v>10006</v>
      </c>
      <c r="B2883" t="s">
        <v>45</v>
      </c>
      <c r="C2883" t="s">
        <v>453</v>
      </c>
      <c r="D2883" t="s">
        <v>2887</v>
      </c>
      <c r="E2883" t="s">
        <v>2951</v>
      </c>
      <c r="F2883" t="s">
        <v>2887</v>
      </c>
      <c r="H2883" t="s">
        <v>6164</v>
      </c>
      <c r="I2883" t="s">
        <v>2324</v>
      </c>
      <c r="J2883" t="s">
        <v>6165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</row>
    <row r="2884" spans="1:38" hidden="1" x14ac:dyDescent="0.25">
      <c r="A2884">
        <v>10007</v>
      </c>
      <c r="B2884" t="s">
        <v>45</v>
      </c>
      <c r="C2884" t="s">
        <v>453</v>
      </c>
      <c r="D2884" t="s">
        <v>2887</v>
      </c>
      <c r="E2884" t="s">
        <v>2951</v>
      </c>
      <c r="F2884" t="s">
        <v>2887</v>
      </c>
      <c r="H2884" t="s">
        <v>6166</v>
      </c>
      <c r="I2884" t="s">
        <v>50</v>
      </c>
      <c r="J2884" t="s">
        <v>6167</v>
      </c>
      <c r="K2884">
        <v>26</v>
      </c>
      <c r="L2884">
        <v>26</v>
      </c>
      <c r="M2884">
        <v>0</v>
      </c>
      <c r="N2884">
        <v>0</v>
      </c>
      <c r="O2884">
        <v>0</v>
      </c>
      <c r="P2884">
        <v>123.25</v>
      </c>
      <c r="Q2884">
        <v>126.92700000000001</v>
      </c>
      <c r="R2884">
        <v>20000</v>
      </c>
      <c r="S2884">
        <v>73540</v>
      </c>
      <c r="T2884">
        <v>0</v>
      </c>
      <c r="U2884">
        <v>11500</v>
      </c>
      <c r="V2884">
        <v>62040</v>
      </c>
      <c r="W2884">
        <v>56944.2</v>
      </c>
      <c r="X2884">
        <v>0</v>
      </c>
      <c r="Y2884">
        <v>56944.2</v>
      </c>
      <c r="Z2884">
        <v>8.2100000000000009</v>
      </c>
      <c r="AA2884">
        <v>747291.48</v>
      </c>
      <c r="AB2884">
        <v>330051.48</v>
      </c>
      <c r="AC2884">
        <v>0.91790000000000005</v>
      </c>
      <c r="AD2884">
        <v>0.44169999999999998</v>
      </c>
      <c r="AE2884">
        <v>3.63</v>
      </c>
      <c r="AH2884">
        <v>0</v>
      </c>
      <c r="AI2884">
        <v>0</v>
      </c>
      <c r="AJ2884">
        <v>0</v>
      </c>
      <c r="AK2884">
        <v>0</v>
      </c>
      <c r="AL2884">
        <v>0</v>
      </c>
    </row>
    <row r="2885" spans="1:38" hidden="1" x14ac:dyDescent="0.25">
      <c r="A2885">
        <v>10008</v>
      </c>
      <c r="B2885" t="s">
        <v>52</v>
      </c>
      <c r="C2885" t="s">
        <v>52</v>
      </c>
      <c r="D2885" t="s">
        <v>112</v>
      </c>
      <c r="E2885" t="s">
        <v>1521</v>
      </c>
      <c r="F2885" t="s">
        <v>112</v>
      </c>
      <c r="H2885" t="s">
        <v>6168</v>
      </c>
      <c r="I2885" t="s">
        <v>57</v>
      </c>
      <c r="J2885" t="s">
        <v>6169</v>
      </c>
      <c r="K2885">
        <v>130</v>
      </c>
      <c r="L2885">
        <v>130</v>
      </c>
      <c r="M2885">
        <v>0</v>
      </c>
      <c r="N2885">
        <v>123</v>
      </c>
      <c r="O2885">
        <v>0</v>
      </c>
      <c r="P2885">
        <v>348.67</v>
      </c>
      <c r="Q2885">
        <v>357.77800000000002</v>
      </c>
      <c r="R2885">
        <v>20000</v>
      </c>
      <c r="S2885">
        <v>182160</v>
      </c>
      <c r="T2885">
        <v>0</v>
      </c>
      <c r="U2885">
        <v>0</v>
      </c>
      <c r="V2885">
        <v>182160</v>
      </c>
      <c r="W2885">
        <v>505</v>
      </c>
      <c r="X2885">
        <v>164350.14000000001</v>
      </c>
      <c r="Y2885">
        <v>164855.14000000001</v>
      </c>
      <c r="Z2885">
        <v>9.5</v>
      </c>
      <c r="AA2885">
        <v>974233.71</v>
      </c>
      <c r="AB2885">
        <v>197135.08100000001</v>
      </c>
      <c r="AC2885">
        <v>0.90500000000000003</v>
      </c>
      <c r="AD2885">
        <v>0.20230000000000001</v>
      </c>
      <c r="AE2885">
        <v>1.92</v>
      </c>
      <c r="AH2885">
        <v>0</v>
      </c>
      <c r="AI2885">
        <v>0</v>
      </c>
      <c r="AJ2885">
        <v>0</v>
      </c>
      <c r="AK2885">
        <v>1230</v>
      </c>
      <c r="AL2885">
        <v>0</v>
      </c>
    </row>
    <row r="2886" spans="1:38" hidden="1" x14ac:dyDescent="0.25">
      <c r="A2886">
        <v>10009</v>
      </c>
      <c r="B2886" t="s">
        <v>52</v>
      </c>
      <c r="C2886" t="s">
        <v>52</v>
      </c>
      <c r="D2886" t="s">
        <v>112</v>
      </c>
      <c r="E2886" t="s">
        <v>200</v>
      </c>
      <c r="F2886" t="s">
        <v>112</v>
      </c>
      <c r="H2886" t="s">
        <v>6170</v>
      </c>
      <c r="I2886" t="s">
        <v>57</v>
      </c>
      <c r="J2886" t="s">
        <v>6171</v>
      </c>
      <c r="K2886">
        <v>228</v>
      </c>
      <c r="L2886">
        <v>228</v>
      </c>
      <c r="M2886">
        <v>0</v>
      </c>
      <c r="N2886">
        <v>225</v>
      </c>
      <c r="O2886">
        <v>0</v>
      </c>
      <c r="P2886">
        <v>433.46300000000002</v>
      </c>
      <c r="Q2886">
        <v>447.63600000000002</v>
      </c>
      <c r="R2886">
        <v>20000</v>
      </c>
      <c r="S2886">
        <v>283460</v>
      </c>
      <c r="T2886">
        <v>0</v>
      </c>
      <c r="U2886">
        <v>0</v>
      </c>
      <c r="V2886">
        <v>283460</v>
      </c>
      <c r="W2886">
        <v>50</v>
      </c>
      <c r="X2886">
        <v>256482</v>
      </c>
      <c r="Y2886">
        <v>256532</v>
      </c>
      <c r="Z2886">
        <v>9.5</v>
      </c>
      <c r="AA2886">
        <v>1506247.83</v>
      </c>
      <c r="AB2886">
        <v>3011518.08</v>
      </c>
      <c r="AC2886">
        <v>0.90500000000000003</v>
      </c>
      <c r="AD2886">
        <v>1.9994000000000001</v>
      </c>
      <c r="AE2886">
        <v>18.989999999999998</v>
      </c>
      <c r="AH2886">
        <v>0</v>
      </c>
      <c r="AI2886">
        <v>0</v>
      </c>
      <c r="AJ2886">
        <v>0</v>
      </c>
      <c r="AK2886">
        <v>2250</v>
      </c>
      <c r="AL2886">
        <v>0</v>
      </c>
    </row>
    <row r="2887" spans="1:38" hidden="1" x14ac:dyDescent="0.25">
      <c r="A2887">
        <v>10010</v>
      </c>
      <c r="B2887" t="s">
        <v>52</v>
      </c>
      <c r="C2887" t="s">
        <v>52</v>
      </c>
      <c r="D2887" t="s">
        <v>112</v>
      </c>
      <c r="E2887" t="s">
        <v>213</v>
      </c>
      <c r="F2887" t="s">
        <v>112</v>
      </c>
      <c r="H2887" t="s">
        <v>6172</v>
      </c>
      <c r="I2887" t="s">
        <v>79</v>
      </c>
      <c r="J2887" t="s">
        <v>6173</v>
      </c>
      <c r="K2887">
        <v>5148</v>
      </c>
      <c r="L2887">
        <v>5148</v>
      </c>
      <c r="M2887">
        <v>0</v>
      </c>
      <c r="N2887">
        <v>26</v>
      </c>
      <c r="O2887">
        <v>0</v>
      </c>
      <c r="P2887">
        <v>16826.8</v>
      </c>
      <c r="Q2887">
        <v>17451.8</v>
      </c>
      <c r="R2887">
        <v>2000</v>
      </c>
      <c r="S2887">
        <v>1250000</v>
      </c>
      <c r="T2887">
        <v>0</v>
      </c>
      <c r="U2887">
        <v>590000</v>
      </c>
      <c r="V2887">
        <v>660000</v>
      </c>
      <c r="W2887">
        <v>564237.61</v>
      </c>
      <c r="X2887">
        <v>31966.48</v>
      </c>
      <c r="Y2887">
        <v>596204.09</v>
      </c>
      <c r="Z2887">
        <v>9.67</v>
      </c>
      <c r="AA2887">
        <v>6091048.2000000002</v>
      </c>
      <c r="AB2887">
        <v>5828602.1579999998</v>
      </c>
      <c r="AC2887">
        <v>0.90329999999999999</v>
      </c>
      <c r="AD2887">
        <v>0.95689999999999997</v>
      </c>
      <c r="AE2887">
        <v>9.25</v>
      </c>
      <c r="AH2887">
        <v>0</v>
      </c>
      <c r="AI2887">
        <v>0</v>
      </c>
      <c r="AJ2887">
        <v>0</v>
      </c>
      <c r="AK2887">
        <v>260</v>
      </c>
      <c r="AL2887">
        <v>0</v>
      </c>
    </row>
    <row r="2888" spans="1:38" hidden="1" x14ac:dyDescent="0.25">
      <c r="A2888">
        <v>10013</v>
      </c>
      <c r="B2888" t="s">
        <v>52</v>
      </c>
      <c r="C2888" t="s">
        <v>120</v>
      </c>
      <c r="D2888" t="s">
        <v>120</v>
      </c>
      <c r="E2888" t="s">
        <v>249</v>
      </c>
      <c r="F2888" t="s">
        <v>120</v>
      </c>
      <c r="H2888" t="s">
        <v>6174</v>
      </c>
      <c r="I2888" t="s">
        <v>57</v>
      </c>
      <c r="J2888" t="s">
        <v>6175</v>
      </c>
      <c r="K2888">
        <v>258</v>
      </c>
      <c r="L2888">
        <v>258</v>
      </c>
      <c r="M2888">
        <v>0</v>
      </c>
      <c r="N2888">
        <v>258</v>
      </c>
      <c r="O2888">
        <v>0</v>
      </c>
      <c r="P2888">
        <v>404.32499999999999</v>
      </c>
      <c r="Q2888">
        <v>419.17899999999997</v>
      </c>
      <c r="R2888">
        <v>20000</v>
      </c>
      <c r="S2888">
        <v>297080</v>
      </c>
      <c r="T2888">
        <v>0</v>
      </c>
      <c r="U2888">
        <v>0</v>
      </c>
      <c r="V2888">
        <v>297080</v>
      </c>
      <c r="W2888">
        <v>0</v>
      </c>
      <c r="X2888">
        <v>268857.68599999999</v>
      </c>
      <c r="Y2888">
        <v>268857.68599999999</v>
      </c>
      <c r="Z2888">
        <v>9.5</v>
      </c>
      <c r="AA2888">
        <v>1578195.72</v>
      </c>
      <c r="AB2888">
        <v>3156390.2439999999</v>
      </c>
      <c r="AC2888">
        <v>0.90500000000000003</v>
      </c>
      <c r="AD2888">
        <v>2</v>
      </c>
      <c r="AE2888">
        <v>19</v>
      </c>
      <c r="AH2888">
        <v>0</v>
      </c>
      <c r="AI2888">
        <v>0</v>
      </c>
      <c r="AJ2888">
        <v>0</v>
      </c>
      <c r="AK2888">
        <v>2533</v>
      </c>
      <c r="AL2888">
        <v>0</v>
      </c>
    </row>
    <row r="2889" spans="1:38" hidden="1" x14ac:dyDescent="0.25">
      <c r="A2889">
        <v>10014</v>
      </c>
      <c r="B2889" t="s">
        <v>52</v>
      </c>
      <c r="C2889" t="s">
        <v>120</v>
      </c>
      <c r="D2889" t="s">
        <v>120</v>
      </c>
      <c r="E2889" t="s">
        <v>249</v>
      </c>
      <c r="F2889" t="s">
        <v>120</v>
      </c>
      <c r="H2889" t="s">
        <v>4630</v>
      </c>
      <c r="I2889" t="s">
        <v>57</v>
      </c>
      <c r="J2889" t="s">
        <v>6176</v>
      </c>
      <c r="K2889">
        <v>441</v>
      </c>
      <c r="L2889">
        <v>441</v>
      </c>
      <c r="M2889">
        <v>0</v>
      </c>
      <c r="N2889">
        <v>418</v>
      </c>
      <c r="O2889">
        <v>0</v>
      </c>
      <c r="P2889">
        <v>490.45499999999998</v>
      </c>
      <c r="Q2889">
        <v>506.012</v>
      </c>
      <c r="R2889">
        <v>40000</v>
      </c>
      <c r="S2889">
        <v>622280</v>
      </c>
      <c r="T2889">
        <v>0</v>
      </c>
      <c r="U2889">
        <v>0</v>
      </c>
      <c r="V2889">
        <v>622280</v>
      </c>
      <c r="W2889">
        <v>1553</v>
      </c>
      <c r="X2889">
        <v>561613.46</v>
      </c>
      <c r="Y2889">
        <v>563166.46</v>
      </c>
      <c r="Z2889">
        <v>9.5</v>
      </c>
      <c r="AA2889">
        <v>3283869.93</v>
      </c>
      <c r="AB2889">
        <v>6573895.5300000003</v>
      </c>
      <c r="AC2889">
        <v>0.90500000000000003</v>
      </c>
      <c r="AD2889">
        <v>2.0019</v>
      </c>
      <c r="AE2889">
        <v>19.02</v>
      </c>
      <c r="AH2889">
        <v>0</v>
      </c>
      <c r="AI2889">
        <v>0</v>
      </c>
      <c r="AJ2889">
        <v>0</v>
      </c>
      <c r="AK2889">
        <v>4180</v>
      </c>
      <c r="AL2889">
        <v>0</v>
      </c>
    </row>
    <row r="2890" spans="1:38" hidden="1" x14ac:dyDescent="0.25">
      <c r="A2890">
        <v>10019</v>
      </c>
      <c r="B2890" t="s">
        <v>52</v>
      </c>
      <c r="C2890" t="s">
        <v>120</v>
      </c>
      <c r="D2890" t="s">
        <v>196</v>
      </c>
      <c r="E2890" t="s">
        <v>368</v>
      </c>
      <c r="F2890" t="s">
        <v>196</v>
      </c>
      <c r="H2890" t="s">
        <v>6177</v>
      </c>
      <c r="I2890" t="s">
        <v>43</v>
      </c>
      <c r="J2890" t="s">
        <v>6178</v>
      </c>
      <c r="K2890">
        <v>1081</v>
      </c>
      <c r="L2890">
        <v>1081</v>
      </c>
      <c r="M2890">
        <v>0</v>
      </c>
      <c r="N2890">
        <v>3</v>
      </c>
      <c r="O2890">
        <v>0</v>
      </c>
      <c r="P2890">
        <v>0.152</v>
      </c>
      <c r="Q2890">
        <v>0.38200000000000001</v>
      </c>
      <c r="R2890">
        <v>20000</v>
      </c>
      <c r="S2890">
        <v>4600</v>
      </c>
      <c r="T2890">
        <v>130000</v>
      </c>
      <c r="U2890">
        <v>0</v>
      </c>
      <c r="V2890">
        <v>134600</v>
      </c>
      <c r="W2890">
        <v>118266.5</v>
      </c>
      <c r="X2890">
        <v>3981.39</v>
      </c>
      <c r="Y2890">
        <v>122247.89</v>
      </c>
      <c r="Z2890">
        <v>9.18</v>
      </c>
      <c r="AA2890">
        <v>1349303.13</v>
      </c>
      <c r="AB2890">
        <v>980372.47900000005</v>
      </c>
      <c r="AC2890">
        <v>0.90820000000000001</v>
      </c>
      <c r="AD2890">
        <v>0.72660000000000002</v>
      </c>
      <c r="AE2890">
        <v>6.67</v>
      </c>
      <c r="AH2890">
        <v>0</v>
      </c>
      <c r="AI2890">
        <v>0</v>
      </c>
      <c r="AJ2890">
        <v>0</v>
      </c>
      <c r="AK2890">
        <v>30</v>
      </c>
      <c r="AL2890">
        <v>0</v>
      </c>
    </row>
    <row r="2891" spans="1:38" hidden="1" x14ac:dyDescent="0.25">
      <c r="A2891">
        <v>10020</v>
      </c>
      <c r="B2891" t="s">
        <v>52</v>
      </c>
      <c r="C2891" t="s">
        <v>120</v>
      </c>
      <c r="D2891" t="s">
        <v>192</v>
      </c>
      <c r="E2891" t="s">
        <v>560</v>
      </c>
      <c r="F2891" t="s">
        <v>192</v>
      </c>
      <c r="H2891" t="s">
        <v>6179</v>
      </c>
      <c r="I2891" t="s">
        <v>57</v>
      </c>
      <c r="J2891" t="s">
        <v>6180</v>
      </c>
      <c r="K2891">
        <v>286</v>
      </c>
      <c r="L2891">
        <v>286</v>
      </c>
      <c r="M2891">
        <v>0</v>
      </c>
      <c r="N2891">
        <v>286</v>
      </c>
      <c r="O2891">
        <v>0</v>
      </c>
      <c r="P2891">
        <v>609.22</v>
      </c>
      <c r="Q2891">
        <v>627.76599999999996</v>
      </c>
      <c r="R2891">
        <v>20000</v>
      </c>
      <c r="S2891">
        <v>370920</v>
      </c>
      <c r="T2891">
        <v>0</v>
      </c>
      <c r="U2891">
        <v>0</v>
      </c>
      <c r="V2891">
        <v>370920</v>
      </c>
      <c r="W2891">
        <v>0</v>
      </c>
      <c r="X2891">
        <v>335683.92</v>
      </c>
      <c r="Y2891">
        <v>335683.92</v>
      </c>
      <c r="Z2891">
        <v>9.5</v>
      </c>
      <c r="AA2891">
        <v>1970465.64</v>
      </c>
      <c r="AB2891">
        <v>3940930.1359999999</v>
      </c>
      <c r="AC2891">
        <v>0.90500000000000003</v>
      </c>
      <c r="AD2891">
        <v>2</v>
      </c>
      <c r="AE2891">
        <v>19</v>
      </c>
      <c r="AH2891">
        <v>0</v>
      </c>
      <c r="AI2891">
        <v>0</v>
      </c>
      <c r="AJ2891">
        <v>0</v>
      </c>
      <c r="AK2891">
        <v>2860</v>
      </c>
      <c r="AL2891">
        <v>0</v>
      </c>
    </row>
    <row r="2892" spans="1:38" hidden="1" x14ac:dyDescent="0.25">
      <c r="A2892">
        <v>10024</v>
      </c>
      <c r="B2892" t="s">
        <v>52</v>
      </c>
      <c r="C2892" t="s">
        <v>120</v>
      </c>
      <c r="D2892" t="s">
        <v>4597</v>
      </c>
      <c r="E2892" t="s">
        <v>4617</v>
      </c>
      <c r="F2892" t="s">
        <v>4597</v>
      </c>
      <c r="H2892" t="s">
        <v>6181</v>
      </c>
      <c r="I2892" t="s">
        <v>57</v>
      </c>
      <c r="J2892" t="s">
        <v>6182</v>
      </c>
      <c r="K2892">
        <v>387</v>
      </c>
      <c r="L2892">
        <v>387</v>
      </c>
      <c r="M2892">
        <v>0</v>
      </c>
      <c r="N2892">
        <v>386</v>
      </c>
      <c r="O2892">
        <v>0</v>
      </c>
      <c r="P2892">
        <v>517.70500000000004</v>
      </c>
      <c r="Q2892">
        <v>541.22400000000005</v>
      </c>
      <c r="R2892">
        <v>20000</v>
      </c>
      <c r="S2892">
        <v>470380</v>
      </c>
      <c r="T2892">
        <v>0</v>
      </c>
      <c r="U2892">
        <v>0</v>
      </c>
      <c r="V2892">
        <v>470380</v>
      </c>
      <c r="W2892">
        <v>3000</v>
      </c>
      <c r="X2892">
        <v>425694.64899999998</v>
      </c>
      <c r="Y2892">
        <v>428694.64899999998</v>
      </c>
      <c r="Z2892">
        <v>8.86</v>
      </c>
      <c r="AA2892">
        <v>2521071.73</v>
      </c>
      <c r="AB2892">
        <v>4997654.2410000004</v>
      </c>
      <c r="AC2892">
        <v>0.91139999999999999</v>
      </c>
      <c r="AD2892">
        <v>1.9823999999999999</v>
      </c>
      <c r="AE2892">
        <v>17.559999999999999</v>
      </c>
      <c r="AH2892">
        <v>0</v>
      </c>
      <c r="AI2892">
        <v>0</v>
      </c>
      <c r="AJ2892">
        <v>0</v>
      </c>
      <c r="AK2892">
        <v>3344.5</v>
      </c>
      <c r="AL2892">
        <v>0</v>
      </c>
    </row>
    <row r="2893" spans="1:38" hidden="1" x14ac:dyDescent="0.25">
      <c r="A2893">
        <v>10025</v>
      </c>
      <c r="B2893" t="s">
        <v>52</v>
      </c>
      <c r="C2893" t="s">
        <v>120</v>
      </c>
      <c r="D2893" t="s">
        <v>4597</v>
      </c>
      <c r="E2893" t="s">
        <v>4598</v>
      </c>
      <c r="F2893" t="s">
        <v>4597</v>
      </c>
      <c r="H2893" t="s">
        <v>6183</v>
      </c>
      <c r="I2893" t="s">
        <v>57</v>
      </c>
      <c r="J2893" t="s">
        <v>6184</v>
      </c>
      <c r="K2893">
        <v>175</v>
      </c>
      <c r="L2893">
        <v>175</v>
      </c>
      <c r="M2893">
        <v>0</v>
      </c>
      <c r="N2893">
        <v>175</v>
      </c>
      <c r="O2893">
        <v>0</v>
      </c>
      <c r="P2893">
        <v>68.123000000000005</v>
      </c>
      <c r="Q2893">
        <v>74.210999999999999</v>
      </c>
      <c r="R2893">
        <v>20000</v>
      </c>
      <c r="S2893">
        <v>121760</v>
      </c>
      <c r="T2893">
        <v>0</v>
      </c>
      <c r="U2893">
        <v>0</v>
      </c>
      <c r="V2893">
        <v>121760</v>
      </c>
      <c r="W2893">
        <v>0</v>
      </c>
      <c r="X2893">
        <v>110192.459</v>
      </c>
      <c r="Y2893">
        <v>110192.459</v>
      </c>
      <c r="Z2893">
        <v>9.5</v>
      </c>
      <c r="AA2893">
        <v>646830.27</v>
      </c>
      <c r="AB2893">
        <v>1293660.0249999999</v>
      </c>
      <c r="AC2893">
        <v>0.90500000000000003</v>
      </c>
      <c r="AD2893">
        <v>2</v>
      </c>
      <c r="AE2893">
        <v>19</v>
      </c>
      <c r="AH2893">
        <v>0</v>
      </c>
      <c r="AI2893">
        <v>0</v>
      </c>
      <c r="AJ2893">
        <v>0</v>
      </c>
      <c r="AK2893">
        <v>1628.5</v>
      </c>
      <c r="AL2893">
        <v>0</v>
      </c>
    </row>
    <row r="2894" spans="1:38" hidden="1" x14ac:dyDescent="0.25">
      <c r="A2894">
        <v>10026</v>
      </c>
      <c r="B2894" t="s">
        <v>52</v>
      </c>
      <c r="C2894" t="s">
        <v>120</v>
      </c>
      <c r="D2894" t="s">
        <v>4597</v>
      </c>
      <c r="E2894" t="s">
        <v>4598</v>
      </c>
      <c r="F2894" t="s">
        <v>4597</v>
      </c>
      <c r="H2894" t="s">
        <v>6185</v>
      </c>
      <c r="I2894" t="s">
        <v>43</v>
      </c>
      <c r="J2894" t="s">
        <v>6186</v>
      </c>
      <c r="K2894">
        <v>1304</v>
      </c>
      <c r="L2894">
        <v>1304</v>
      </c>
      <c r="M2894">
        <v>0</v>
      </c>
      <c r="N2894">
        <v>1</v>
      </c>
      <c r="O2894">
        <v>0</v>
      </c>
      <c r="P2894">
        <v>962.18100000000004</v>
      </c>
      <c r="Q2894">
        <v>986.11099999999999</v>
      </c>
      <c r="R2894">
        <v>20000</v>
      </c>
      <c r="S2894">
        <v>478600</v>
      </c>
      <c r="T2894">
        <v>0</v>
      </c>
      <c r="U2894">
        <v>38000</v>
      </c>
      <c r="V2894">
        <v>440600</v>
      </c>
      <c r="W2894">
        <v>377272.2</v>
      </c>
      <c r="X2894">
        <v>855.68299999999999</v>
      </c>
      <c r="Y2894">
        <v>378127.88299999997</v>
      </c>
      <c r="Z2894">
        <v>14.18</v>
      </c>
      <c r="AA2894">
        <v>3422418.64</v>
      </c>
      <c r="AB2894">
        <v>3284533.64</v>
      </c>
      <c r="AC2894">
        <v>0.85819999999999996</v>
      </c>
      <c r="AD2894">
        <v>0.9597</v>
      </c>
      <c r="AE2894">
        <v>13.61</v>
      </c>
      <c r="AH2894">
        <v>0</v>
      </c>
      <c r="AI2894">
        <v>0</v>
      </c>
      <c r="AJ2894">
        <v>0</v>
      </c>
      <c r="AK2894">
        <v>7.5</v>
      </c>
      <c r="AL2894">
        <v>0</v>
      </c>
    </row>
    <row r="2895" spans="1:38" hidden="1" x14ac:dyDescent="0.25">
      <c r="A2895">
        <v>10027</v>
      </c>
      <c r="B2895" t="s">
        <v>52</v>
      </c>
      <c r="C2895" t="s">
        <v>120</v>
      </c>
      <c r="D2895" t="s">
        <v>4597</v>
      </c>
      <c r="E2895" t="s">
        <v>4598</v>
      </c>
      <c r="F2895" t="s">
        <v>4597</v>
      </c>
      <c r="H2895" t="s">
        <v>6187</v>
      </c>
      <c r="I2895" t="s">
        <v>57</v>
      </c>
      <c r="J2895" t="s">
        <v>6188</v>
      </c>
      <c r="K2895">
        <v>99</v>
      </c>
      <c r="L2895">
        <v>99</v>
      </c>
      <c r="M2895">
        <v>0</v>
      </c>
      <c r="N2895">
        <v>99</v>
      </c>
      <c r="O2895">
        <v>0</v>
      </c>
      <c r="P2895">
        <v>340.94200000000001</v>
      </c>
      <c r="Q2895">
        <v>351.62700000000001</v>
      </c>
      <c r="R2895">
        <v>20000</v>
      </c>
      <c r="S2895">
        <v>213700</v>
      </c>
      <c r="T2895">
        <v>0</v>
      </c>
      <c r="U2895">
        <v>0</v>
      </c>
      <c r="V2895">
        <v>213700</v>
      </c>
      <c r="W2895">
        <v>0</v>
      </c>
      <c r="X2895">
        <v>187400</v>
      </c>
      <c r="Y2895">
        <v>187400</v>
      </c>
      <c r="Z2895">
        <v>12.31</v>
      </c>
      <c r="AA2895">
        <v>1100038</v>
      </c>
      <c r="AB2895">
        <v>2200076</v>
      </c>
      <c r="AC2895">
        <v>0.87690000000000001</v>
      </c>
      <c r="AD2895">
        <v>2</v>
      </c>
      <c r="AE2895">
        <v>24.62</v>
      </c>
      <c r="AH2895">
        <v>0</v>
      </c>
      <c r="AI2895">
        <v>0</v>
      </c>
      <c r="AJ2895">
        <v>0</v>
      </c>
      <c r="AK2895">
        <v>937</v>
      </c>
      <c r="AL2895">
        <v>0</v>
      </c>
    </row>
    <row r="2896" spans="1:38" hidden="1" x14ac:dyDescent="0.25">
      <c r="A2896">
        <v>10029</v>
      </c>
      <c r="B2896" t="s">
        <v>52</v>
      </c>
      <c r="C2896" t="s">
        <v>53</v>
      </c>
      <c r="D2896" t="s">
        <v>203</v>
      </c>
      <c r="E2896" t="s">
        <v>1506</v>
      </c>
      <c r="F2896" t="s">
        <v>203</v>
      </c>
      <c r="H2896" t="s">
        <v>2320</v>
      </c>
      <c r="I2896" t="s">
        <v>436</v>
      </c>
      <c r="J2896" t="s">
        <v>9709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</row>
    <row r="2897" spans="1:38" hidden="1" x14ac:dyDescent="0.25">
      <c r="A2897">
        <v>10030</v>
      </c>
      <c r="B2897" t="s">
        <v>52</v>
      </c>
      <c r="C2897" t="s">
        <v>53</v>
      </c>
      <c r="D2897" t="s">
        <v>203</v>
      </c>
      <c r="E2897" t="s">
        <v>1506</v>
      </c>
      <c r="F2897" t="s">
        <v>203</v>
      </c>
      <c r="H2897" t="s">
        <v>6189</v>
      </c>
      <c r="I2897" t="s">
        <v>57</v>
      </c>
      <c r="J2897" t="s">
        <v>6190</v>
      </c>
      <c r="K2897">
        <v>413</v>
      </c>
      <c r="L2897">
        <v>413</v>
      </c>
      <c r="M2897">
        <v>0</v>
      </c>
      <c r="N2897">
        <v>411</v>
      </c>
      <c r="O2897">
        <v>0</v>
      </c>
      <c r="P2897">
        <v>2580.0949999999998</v>
      </c>
      <c r="Q2897">
        <v>2598.942</v>
      </c>
      <c r="R2897">
        <v>20000</v>
      </c>
      <c r="S2897">
        <v>376940</v>
      </c>
      <c r="T2897">
        <v>0</v>
      </c>
      <c r="U2897">
        <v>0</v>
      </c>
      <c r="V2897">
        <v>376940</v>
      </c>
      <c r="W2897">
        <v>346</v>
      </c>
      <c r="X2897">
        <v>340784.97600000002</v>
      </c>
      <c r="Y2897">
        <v>341130.97600000002</v>
      </c>
      <c r="Z2897">
        <v>9.5</v>
      </c>
      <c r="AA2897">
        <v>2061305.83</v>
      </c>
      <c r="AB2897">
        <v>4007222.62</v>
      </c>
      <c r="AC2897">
        <v>0.90500000000000003</v>
      </c>
      <c r="AD2897">
        <v>1.944</v>
      </c>
      <c r="AE2897">
        <v>18.47</v>
      </c>
      <c r="AH2897">
        <v>0</v>
      </c>
      <c r="AI2897">
        <v>0</v>
      </c>
      <c r="AJ2897">
        <v>0</v>
      </c>
      <c r="AK2897">
        <v>3206</v>
      </c>
      <c r="AL2897">
        <v>0</v>
      </c>
    </row>
    <row r="2898" spans="1:38" hidden="1" x14ac:dyDescent="0.25">
      <c r="A2898">
        <v>10032</v>
      </c>
      <c r="B2898" t="s">
        <v>52</v>
      </c>
      <c r="C2898" t="s">
        <v>53</v>
      </c>
      <c r="D2898" t="s">
        <v>491</v>
      </c>
      <c r="E2898" t="s">
        <v>867</v>
      </c>
      <c r="F2898" t="s">
        <v>491</v>
      </c>
      <c r="H2898" t="s">
        <v>6191</v>
      </c>
      <c r="I2898" t="s">
        <v>57</v>
      </c>
      <c r="J2898" t="s">
        <v>6192</v>
      </c>
      <c r="K2898">
        <v>5</v>
      </c>
      <c r="L2898">
        <v>5</v>
      </c>
      <c r="M2898">
        <v>0</v>
      </c>
      <c r="N2898">
        <v>4</v>
      </c>
      <c r="O2898">
        <v>0</v>
      </c>
      <c r="P2898">
        <v>142.22499999999999</v>
      </c>
      <c r="Q2898">
        <v>163.20699999999999</v>
      </c>
      <c r="R2898">
        <v>20000</v>
      </c>
      <c r="S2898">
        <v>419640</v>
      </c>
      <c r="T2898">
        <v>0</v>
      </c>
      <c r="U2898">
        <v>415000</v>
      </c>
      <c r="V2898">
        <v>4640</v>
      </c>
      <c r="W2898">
        <v>48</v>
      </c>
      <c r="X2898">
        <v>4151.1930000000002</v>
      </c>
      <c r="Y2898">
        <v>4199.1930000000002</v>
      </c>
      <c r="Z2898">
        <v>9.5</v>
      </c>
      <c r="AA2898">
        <v>25808.49</v>
      </c>
      <c r="AB2898">
        <v>51632.991000000002</v>
      </c>
      <c r="AC2898">
        <v>0.90500000000000003</v>
      </c>
      <c r="AD2898">
        <v>2.0005999999999999</v>
      </c>
      <c r="AE2898">
        <v>19.010000000000002</v>
      </c>
      <c r="AH2898">
        <v>0</v>
      </c>
      <c r="AI2898">
        <v>0</v>
      </c>
      <c r="AJ2898">
        <v>0</v>
      </c>
      <c r="AK2898">
        <v>35.5</v>
      </c>
      <c r="AL2898">
        <v>0</v>
      </c>
    </row>
    <row r="2899" spans="1:38" hidden="1" x14ac:dyDescent="0.25">
      <c r="A2899">
        <v>10033</v>
      </c>
      <c r="B2899" t="s">
        <v>52</v>
      </c>
      <c r="C2899" t="s">
        <v>53</v>
      </c>
      <c r="D2899" t="s">
        <v>491</v>
      </c>
      <c r="E2899" t="s">
        <v>867</v>
      </c>
      <c r="F2899" t="s">
        <v>491</v>
      </c>
      <c r="H2899" t="s">
        <v>6193</v>
      </c>
      <c r="I2899" t="s">
        <v>43</v>
      </c>
      <c r="J2899" t="s">
        <v>6194</v>
      </c>
      <c r="K2899">
        <v>1307</v>
      </c>
      <c r="L2899">
        <v>1307</v>
      </c>
      <c r="M2899">
        <v>0</v>
      </c>
      <c r="N2899">
        <v>0</v>
      </c>
      <c r="O2899">
        <v>0</v>
      </c>
      <c r="P2899">
        <v>520.65599999999995</v>
      </c>
      <c r="Q2899">
        <v>529.92999999999995</v>
      </c>
      <c r="R2899">
        <v>20000</v>
      </c>
      <c r="S2899">
        <v>185480</v>
      </c>
      <c r="T2899">
        <v>20000</v>
      </c>
      <c r="U2899">
        <v>0</v>
      </c>
      <c r="V2899">
        <v>205480</v>
      </c>
      <c r="W2899">
        <v>186730</v>
      </c>
      <c r="X2899">
        <v>0</v>
      </c>
      <c r="Y2899">
        <v>186730</v>
      </c>
      <c r="Z2899">
        <v>9.1199999999999992</v>
      </c>
      <c r="AA2899">
        <v>1886885.14</v>
      </c>
      <c r="AB2899">
        <v>725630.18</v>
      </c>
      <c r="AC2899">
        <v>0.90880000000000005</v>
      </c>
      <c r="AD2899">
        <v>0.3846</v>
      </c>
      <c r="AE2899">
        <v>3.51</v>
      </c>
      <c r="AH2899">
        <v>0</v>
      </c>
      <c r="AI2899">
        <v>0</v>
      </c>
      <c r="AJ2899">
        <v>0</v>
      </c>
      <c r="AK2899">
        <v>0</v>
      </c>
      <c r="AL2899">
        <v>0</v>
      </c>
    </row>
    <row r="2900" spans="1:38" hidden="1" x14ac:dyDescent="0.25">
      <c r="A2900">
        <v>10034</v>
      </c>
      <c r="B2900" t="s">
        <v>52</v>
      </c>
      <c r="C2900" t="s">
        <v>53</v>
      </c>
      <c r="D2900" t="s">
        <v>491</v>
      </c>
      <c r="E2900" t="s">
        <v>705</v>
      </c>
      <c r="F2900" t="s">
        <v>491</v>
      </c>
      <c r="H2900" t="s">
        <v>6195</v>
      </c>
      <c r="I2900" t="s">
        <v>57</v>
      </c>
      <c r="J2900" t="s">
        <v>6196</v>
      </c>
      <c r="K2900">
        <v>352</v>
      </c>
      <c r="L2900">
        <v>352</v>
      </c>
      <c r="M2900">
        <v>0</v>
      </c>
      <c r="N2900">
        <v>352</v>
      </c>
      <c r="O2900">
        <v>0</v>
      </c>
      <c r="P2900">
        <v>657.30499999999995</v>
      </c>
      <c r="Q2900">
        <v>678.71199999999999</v>
      </c>
      <c r="R2900">
        <v>20000</v>
      </c>
      <c r="S2900">
        <v>428140</v>
      </c>
      <c r="T2900">
        <v>130000</v>
      </c>
      <c r="U2900">
        <v>0</v>
      </c>
      <c r="V2900">
        <v>558140</v>
      </c>
      <c r="W2900">
        <v>0</v>
      </c>
      <c r="X2900">
        <v>505117.63500000001</v>
      </c>
      <c r="Y2900">
        <v>505117.63500000001</v>
      </c>
      <c r="Z2900">
        <v>9.5</v>
      </c>
      <c r="AA2900">
        <v>2965040.66</v>
      </c>
      <c r="AB2900">
        <v>5930081.1200000001</v>
      </c>
      <c r="AC2900">
        <v>0.90500000000000003</v>
      </c>
      <c r="AD2900">
        <v>2</v>
      </c>
      <c r="AE2900">
        <v>19</v>
      </c>
      <c r="AH2900">
        <v>0</v>
      </c>
      <c r="AI2900">
        <v>0</v>
      </c>
      <c r="AJ2900">
        <v>0</v>
      </c>
      <c r="AK2900">
        <v>2872.5</v>
      </c>
      <c r="AL2900">
        <v>0</v>
      </c>
    </row>
    <row r="2901" spans="1:38" hidden="1" x14ac:dyDescent="0.25">
      <c r="A2901">
        <v>10035</v>
      </c>
      <c r="B2901" t="s">
        <v>52</v>
      </c>
      <c r="C2901" t="s">
        <v>53</v>
      </c>
      <c r="D2901" t="s">
        <v>491</v>
      </c>
      <c r="E2901" t="s">
        <v>705</v>
      </c>
      <c r="F2901" t="s">
        <v>491</v>
      </c>
      <c r="H2901" t="s">
        <v>6197</v>
      </c>
      <c r="I2901" t="s">
        <v>57</v>
      </c>
      <c r="J2901" t="s">
        <v>6198</v>
      </c>
      <c r="K2901">
        <v>280</v>
      </c>
      <c r="L2901">
        <v>280</v>
      </c>
      <c r="M2901">
        <v>0</v>
      </c>
      <c r="N2901">
        <v>277</v>
      </c>
      <c r="O2901">
        <v>0</v>
      </c>
      <c r="P2901">
        <v>380.23200000000003</v>
      </c>
      <c r="Q2901">
        <v>393.03100000000001</v>
      </c>
      <c r="R2901">
        <v>20000</v>
      </c>
      <c r="S2901">
        <v>255980</v>
      </c>
      <c r="T2901">
        <v>100000</v>
      </c>
      <c r="U2901">
        <v>0</v>
      </c>
      <c r="V2901">
        <v>355980</v>
      </c>
      <c r="W2901">
        <v>116</v>
      </c>
      <c r="X2901">
        <v>322045.98</v>
      </c>
      <c r="Y2901">
        <v>322161.98</v>
      </c>
      <c r="Z2901">
        <v>9.5</v>
      </c>
      <c r="AA2901">
        <v>1891636.5</v>
      </c>
      <c r="AB2901">
        <v>3781868.2</v>
      </c>
      <c r="AC2901">
        <v>0.90500000000000003</v>
      </c>
      <c r="AD2901">
        <v>1.9993000000000001</v>
      </c>
      <c r="AE2901">
        <v>18.989999999999998</v>
      </c>
      <c r="AH2901">
        <v>0</v>
      </c>
      <c r="AI2901">
        <v>0</v>
      </c>
      <c r="AJ2901">
        <v>0</v>
      </c>
      <c r="AK2901">
        <v>2048</v>
      </c>
      <c r="AL2901">
        <v>0</v>
      </c>
    </row>
    <row r="2902" spans="1:38" hidden="1" x14ac:dyDescent="0.25">
      <c r="A2902">
        <v>10036</v>
      </c>
      <c r="B2902" t="s">
        <v>52</v>
      </c>
      <c r="C2902" t="s">
        <v>53</v>
      </c>
      <c r="D2902" t="s">
        <v>59</v>
      </c>
      <c r="E2902" t="s">
        <v>775</v>
      </c>
      <c r="F2902" t="s">
        <v>59</v>
      </c>
      <c r="H2902" t="s">
        <v>6199</v>
      </c>
      <c r="I2902" t="s">
        <v>57</v>
      </c>
      <c r="J2902" t="s">
        <v>6200</v>
      </c>
      <c r="K2902">
        <v>95</v>
      </c>
      <c r="L2902">
        <v>95</v>
      </c>
      <c r="M2902">
        <v>0</v>
      </c>
      <c r="N2902">
        <v>95</v>
      </c>
      <c r="O2902">
        <v>0</v>
      </c>
      <c r="P2902">
        <v>920.5</v>
      </c>
      <c r="Q2902">
        <v>932.42</v>
      </c>
      <c r="R2902">
        <v>20000</v>
      </c>
      <c r="S2902">
        <v>238400</v>
      </c>
      <c r="T2902">
        <v>0</v>
      </c>
      <c r="U2902">
        <v>55000</v>
      </c>
      <c r="V2902">
        <v>183400</v>
      </c>
      <c r="W2902">
        <v>0</v>
      </c>
      <c r="X2902">
        <v>166500</v>
      </c>
      <c r="Y2902">
        <v>166500</v>
      </c>
      <c r="Z2902">
        <v>9.2100000000000009</v>
      </c>
      <c r="AA2902">
        <v>977355</v>
      </c>
      <c r="AB2902">
        <v>1954710</v>
      </c>
      <c r="AC2902">
        <v>0.90790000000000004</v>
      </c>
      <c r="AD2902">
        <v>2</v>
      </c>
      <c r="AE2902">
        <v>18.420000000000002</v>
      </c>
      <c r="AH2902">
        <v>0</v>
      </c>
      <c r="AI2902">
        <v>0</v>
      </c>
      <c r="AJ2902">
        <v>0</v>
      </c>
      <c r="AK2902">
        <v>832.5</v>
      </c>
      <c r="AL2902">
        <v>0</v>
      </c>
    </row>
    <row r="2903" spans="1:38" hidden="1" x14ac:dyDescent="0.25">
      <c r="A2903">
        <v>10037</v>
      </c>
      <c r="B2903" t="s">
        <v>52</v>
      </c>
      <c r="C2903" t="s">
        <v>53</v>
      </c>
      <c r="D2903" t="s">
        <v>59</v>
      </c>
      <c r="E2903" t="s">
        <v>830</v>
      </c>
      <c r="F2903" t="s">
        <v>59</v>
      </c>
      <c r="H2903" t="s">
        <v>6201</v>
      </c>
      <c r="I2903" t="s">
        <v>43</v>
      </c>
      <c r="J2903" t="s">
        <v>6202</v>
      </c>
      <c r="K2903">
        <v>703</v>
      </c>
      <c r="L2903">
        <v>703</v>
      </c>
      <c r="M2903">
        <v>0</v>
      </c>
      <c r="N2903">
        <v>0</v>
      </c>
      <c r="O2903">
        <v>0</v>
      </c>
      <c r="P2903">
        <v>247.16499999999999</v>
      </c>
      <c r="Q2903">
        <v>252.02600000000001</v>
      </c>
      <c r="R2903">
        <v>20000</v>
      </c>
      <c r="S2903">
        <v>97220</v>
      </c>
      <c r="T2903">
        <v>0</v>
      </c>
      <c r="U2903">
        <v>0</v>
      </c>
      <c r="V2903">
        <v>97220</v>
      </c>
      <c r="W2903">
        <v>84772</v>
      </c>
      <c r="X2903">
        <v>0</v>
      </c>
      <c r="Y2903">
        <v>84772</v>
      </c>
      <c r="Z2903">
        <v>12.8</v>
      </c>
      <c r="AA2903">
        <v>782566.98</v>
      </c>
      <c r="AB2903">
        <v>550534.98</v>
      </c>
      <c r="AC2903">
        <v>0.872</v>
      </c>
      <c r="AD2903">
        <v>0.70350000000000001</v>
      </c>
      <c r="AE2903">
        <v>9</v>
      </c>
      <c r="AH2903">
        <v>0</v>
      </c>
      <c r="AI2903">
        <v>0</v>
      </c>
      <c r="AJ2903">
        <v>0</v>
      </c>
      <c r="AK2903">
        <v>0</v>
      </c>
      <c r="AL2903">
        <v>0</v>
      </c>
    </row>
    <row r="2904" spans="1:38" hidden="1" x14ac:dyDescent="0.25">
      <c r="A2904">
        <v>10038</v>
      </c>
      <c r="B2904" t="s">
        <v>52</v>
      </c>
      <c r="C2904" t="s">
        <v>53</v>
      </c>
      <c r="D2904" t="s">
        <v>59</v>
      </c>
      <c r="E2904" t="s">
        <v>940</v>
      </c>
      <c r="F2904" t="s">
        <v>59</v>
      </c>
      <c r="H2904" t="s">
        <v>6203</v>
      </c>
      <c r="I2904" t="s">
        <v>57</v>
      </c>
      <c r="J2904" t="s">
        <v>6204</v>
      </c>
      <c r="K2904">
        <v>137</v>
      </c>
      <c r="L2904">
        <v>137</v>
      </c>
      <c r="M2904">
        <v>0</v>
      </c>
      <c r="N2904">
        <v>137</v>
      </c>
      <c r="O2904">
        <v>0</v>
      </c>
      <c r="P2904">
        <v>497.07799999999997</v>
      </c>
      <c r="Q2904">
        <v>513.71600000000001</v>
      </c>
      <c r="R2904">
        <v>10000</v>
      </c>
      <c r="S2904">
        <v>166380</v>
      </c>
      <c r="T2904">
        <v>50000</v>
      </c>
      <c r="U2904">
        <v>0</v>
      </c>
      <c r="V2904">
        <v>216380</v>
      </c>
      <c r="W2904">
        <v>0</v>
      </c>
      <c r="X2904">
        <v>195823.86799999999</v>
      </c>
      <c r="Y2904">
        <v>195823.86799999999</v>
      </c>
      <c r="Z2904">
        <v>9.5</v>
      </c>
      <c r="AA2904">
        <v>1149485.98</v>
      </c>
      <c r="AB2904">
        <v>2298972.0120000001</v>
      </c>
      <c r="AC2904">
        <v>0.90500000000000003</v>
      </c>
      <c r="AD2904">
        <v>2</v>
      </c>
      <c r="AE2904">
        <v>19</v>
      </c>
      <c r="AH2904">
        <v>0</v>
      </c>
      <c r="AI2904">
        <v>0</v>
      </c>
      <c r="AJ2904">
        <v>0</v>
      </c>
      <c r="AK2904">
        <v>1010</v>
      </c>
      <c r="AL2904">
        <v>0</v>
      </c>
    </row>
    <row r="2905" spans="1:38" hidden="1" x14ac:dyDescent="0.25">
      <c r="A2905">
        <v>10039</v>
      </c>
      <c r="B2905" t="s">
        <v>52</v>
      </c>
      <c r="C2905" t="s">
        <v>129</v>
      </c>
      <c r="D2905" t="s">
        <v>284</v>
      </c>
      <c r="E2905" t="s">
        <v>690</v>
      </c>
      <c r="F2905" t="s">
        <v>284</v>
      </c>
      <c r="H2905" t="s">
        <v>1965</v>
      </c>
      <c r="I2905" t="s">
        <v>50</v>
      </c>
      <c r="J2905" t="s">
        <v>6205</v>
      </c>
      <c r="K2905">
        <v>873</v>
      </c>
      <c r="L2905">
        <v>873</v>
      </c>
      <c r="M2905">
        <v>0</v>
      </c>
      <c r="N2905">
        <v>0</v>
      </c>
      <c r="O2905">
        <v>0</v>
      </c>
      <c r="P2905">
        <v>2020.749</v>
      </c>
      <c r="Q2905">
        <v>2051.1120000000001</v>
      </c>
      <c r="R2905">
        <v>40000</v>
      </c>
      <c r="S2905">
        <v>1214520</v>
      </c>
      <c r="T2905">
        <v>0</v>
      </c>
      <c r="U2905">
        <v>1089520</v>
      </c>
      <c r="V2905">
        <v>125000</v>
      </c>
      <c r="W2905">
        <v>114002.2</v>
      </c>
      <c r="X2905">
        <v>0</v>
      </c>
      <c r="Y2905">
        <v>114002.2</v>
      </c>
      <c r="Z2905">
        <v>8.8000000000000007</v>
      </c>
      <c r="AA2905">
        <v>1124002.93</v>
      </c>
      <c r="AB2905">
        <v>850201.66</v>
      </c>
      <c r="AC2905">
        <v>0.91200000000000003</v>
      </c>
      <c r="AD2905">
        <v>0.75639999999999996</v>
      </c>
      <c r="AE2905">
        <v>6.66</v>
      </c>
      <c r="AH2905">
        <v>0</v>
      </c>
      <c r="AI2905">
        <v>0</v>
      </c>
      <c r="AJ2905">
        <v>0</v>
      </c>
      <c r="AK2905">
        <v>0</v>
      </c>
      <c r="AL2905">
        <v>0</v>
      </c>
    </row>
    <row r="2906" spans="1:38" hidden="1" x14ac:dyDescent="0.25">
      <c r="A2906">
        <v>10040</v>
      </c>
      <c r="B2906" t="s">
        <v>52</v>
      </c>
      <c r="C2906" t="s">
        <v>129</v>
      </c>
      <c r="D2906" t="s">
        <v>284</v>
      </c>
      <c r="E2906" t="s">
        <v>285</v>
      </c>
      <c r="F2906" t="s">
        <v>284</v>
      </c>
      <c r="H2906" t="s">
        <v>6206</v>
      </c>
      <c r="I2906" t="s">
        <v>57</v>
      </c>
      <c r="J2906" t="s">
        <v>6207</v>
      </c>
      <c r="K2906">
        <v>291</v>
      </c>
      <c r="L2906">
        <v>291</v>
      </c>
      <c r="M2906">
        <v>0</v>
      </c>
      <c r="N2906">
        <v>291</v>
      </c>
      <c r="O2906">
        <v>0</v>
      </c>
      <c r="P2906">
        <v>500.14</v>
      </c>
      <c r="Q2906">
        <v>518.47799999999995</v>
      </c>
      <c r="R2906">
        <v>20000</v>
      </c>
      <c r="S2906">
        <v>366760</v>
      </c>
      <c r="T2906">
        <v>0</v>
      </c>
      <c r="U2906">
        <v>0</v>
      </c>
      <c r="V2906">
        <v>366760</v>
      </c>
      <c r="W2906">
        <v>0</v>
      </c>
      <c r="X2906">
        <v>331917.51</v>
      </c>
      <c r="Y2906">
        <v>331917.51</v>
      </c>
      <c r="Z2906">
        <v>9.5</v>
      </c>
      <c r="AA2906">
        <v>1948355.58</v>
      </c>
      <c r="AB2906">
        <v>3896711.4509999999</v>
      </c>
      <c r="AC2906">
        <v>0.90500000000000003</v>
      </c>
      <c r="AD2906">
        <v>2</v>
      </c>
      <c r="AE2906">
        <v>19</v>
      </c>
      <c r="AH2906">
        <v>0</v>
      </c>
      <c r="AI2906">
        <v>0</v>
      </c>
      <c r="AJ2906">
        <v>0</v>
      </c>
      <c r="AK2906">
        <v>2910</v>
      </c>
      <c r="AL2906">
        <v>0</v>
      </c>
    </row>
    <row r="2907" spans="1:38" hidden="1" x14ac:dyDescent="0.25">
      <c r="A2907">
        <v>10041</v>
      </c>
      <c r="B2907" t="s">
        <v>52</v>
      </c>
      <c r="C2907" t="s">
        <v>129</v>
      </c>
      <c r="D2907" t="s">
        <v>284</v>
      </c>
      <c r="E2907" t="s">
        <v>285</v>
      </c>
      <c r="F2907" t="s">
        <v>284</v>
      </c>
      <c r="H2907" t="s">
        <v>6208</v>
      </c>
      <c r="I2907" t="s">
        <v>43</v>
      </c>
      <c r="J2907" t="s">
        <v>6209</v>
      </c>
      <c r="K2907">
        <v>2264</v>
      </c>
      <c r="L2907">
        <v>2264</v>
      </c>
      <c r="M2907">
        <v>0</v>
      </c>
      <c r="N2907">
        <v>0</v>
      </c>
      <c r="O2907">
        <v>0</v>
      </c>
      <c r="P2907">
        <v>776.61900000000003</v>
      </c>
      <c r="Q2907">
        <v>799.41399999999999</v>
      </c>
      <c r="R2907">
        <v>20000</v>
      </c>
      <c r="S2907">
        <v>455900</v>
      </c>
      <c r="T2907">
        <v>0</v>
      </c>
      <c r="U2907">
        <v>0</v>
      </c>
      <c r="V2907">
        <v>455900</v>
      </c>
      <c r="W2907">
        <v>412427.6</v>
      </c>
      <c r="X2907">
        <v>0</v>
      </c>
      <c r="Y2907">
        <v>412427.6</v>
      </c>
      <c r="Z2907">
        <v>9.5399999999999991</v>
      </c>
      <c r="AA2907">
        <v>3527651.61</v>
      </c>
      <c r="AB2907">
        <v>7580624.9800000004</v>
      </c>
      <c r="AC2907">
        <v>0.90459999999999996</v>
      </c>
      <c r="AD2907">
        <v>2.1488999999999998</v>
      </c>
      <c r="AE2907">
        <v>20.5</v>
      </c>
      <c r="AH2907">
        <v>0</v>
      </c>
      <c r="AI2907">
        <v>0</v>
      </c>
      <c r="AJ2907">
        <v>0</v>
      </c>
      <c r="AK2907">
        <v>0</v>
      </c>
      <c r="AL2907">
        <v>0</v>
      </c>
    </row>
    <row r="2908" spans="1:38" hidden="1" x14ac:dyDescent="0.25">
      <c r="A2908">
        <v>10043</v>
      </c>
      <c r="B2908" t="s">
        <v>39</v>
      </c>
      <c r="C2908" t="s">
        <v>39</v>
      </c>
      <c r="D2908" t="s">
        <v>2297</v>
      </c>
      <c r="E2908" t="s">
        <v>2298</v>
      </c>
      <c r="F2908" t="s">
        <v>2297</v>
      </c>
      <c r="H2908" t="s">
        <v>6210</v>
      </c>
      <c r="I2908" t="s">
        <v>57</v>
      </c>
      <c r="J2908" t="s">
        <v>6211</v>
      </c>
      <c r="K2908">
        <v>184</v>
      </c>
      <c r="L2908">
        <v>184</v>
      </c>
      <c r="M2908">
        <v>0</v>
      </c>
      <c r="N2908">
        <v>184</v>
      </c>
      <c r="O2908">
        <v>0</v>
      </c>
      <c r="P2908">
        <v>542.197</v>
      </c>
      <c r="Q2908">
        <v>561.548</v>
      </c>
      <c r="R2908">
        <v>20000</v>
      </c>
      <c r="S2908">
        <v>387020</v>
      </c>
      <c r="T2908">
        <v>1000</v>
      </c>
      <c r="U2908">
        <v>70000</v>
      </c>
      <c r="V2908">
        <v>318020</v>
      </c>
      <c r="W2908">
        <v>0</v>
      </c>
      <c r="X2908">
        <v>287807.86200000002</v>
      </c>
      <c r="Y2908">
        <v>287807.86200000002</v>
      </c>
      <c r="Z2908">
        <v>9.5</v>
      </c>
      <c r="AA2908">
        <v>1689431.62</v>
      </c>
      <c r="AB2908">
        <v>1689431.62</v>
      </c>
      <c r="AC2908">
        <v>0.90500000000000003</v>
      </c>
      <c r="AD2908">
        <v>1</v>
      </c>
      <c r="AE2908">
        <v>9.5</v>
      </c>
      <c r="AH2908">
        <v>0</v>
      </c>
      <c r="AI2908">
        <v>0</v>
      </c>
      <c r="AJ2908">
        <v>0</v>
      </c>
      <c r="AK2908">
        <v>1443</v>
      </c>
      <c r="AL2908">
        <v>0</v>
      </c>
    </row>
    <row r="2909" spans="1:38" hidden="1" x14ac:dyDescent="0.25">
      <c r="A2909">
        <v>10045</v>
      </c>
      <c r="B2909" t="s">
        <v>39</v>
      </c>
      <c r="C2909" t="s">
        <v>39</v>
      </c>
      <c r="D2909" t="s">
        <v>40</v>
      </c>
      <c r="E2909" t="s">
        <v>1084</v>
      </c>
      <c r="F2909" t="s">
        <v>40</v>
      </c>
      <c r="H2909" t="s">
        <v>6212</v>
      </c>
      <c r="I2909" t="s">
        <v>43</v>
      </c>
      <c r="J2909" t="s">
        <v>6213</v>
      </c>
      <c r="K2909">
        <v>1459</v>
      </c>
      <c r="L2909">
        <v>1459</v>
      </c>
      <c r="M2909">
        <v>0</v>
      </c>
      <c r="N2909">
        <v>0</v>
      </c>
      <c r="O2909">
        <v>0</v>
      </c>
      <c r="P2909">
        <v>660.46100000000001</v>
      </c>
      <c r="Q2909">
        <v>674.90800000000002</v>
      </c>
      <c r="R2909">
        <v>10000</v>
      </c>
      <c r="S2909">
        <v>144470</v>
      </c>
      <c r="T2909">
        <v>0</v>
      </c>
      <c r="U2909">
        <v>53000</v>
      </c>
      <c r="V2909">
        <v>91470</v>
      </c>
      <c r="W2909">
        <v>84786.5</v>
      </c>
      <c r="X2909">
        <v>0</v>
      </c>
      <c r="Y2909">
        <v>84786.5</v>
      </c>
      <c r="Z2909">
        <v>7.31</v>
      </c>
      <c r="AA2909">
        <v>932132.99</v>
      </c>
      <c r="AB2909">
        <v>624351.62</v>
      </c>
      <c r="AC2909">
        <v>0.92689999999999995</v>
      </c>
      <c r="AD2909">
        <v>0.66979999999999995</v>
      </c>
      <c r="AE2909">
        <v>4.9000000000000004</v>
      </c>
      <c r="AH2909">
        <v>0</v>
      </c>
      <c r="AI2909">
        <v>0</v>
      </c>
      <c r="AJ2909">
        <v>0</v>
      </c>
      <c r="AK2909">
        <v>0</v>
      </c>
      <c r="AL2909">
        <v>0</v>
      </c>
    </row>
    <row r="2910" spans="1:38" hidden="1" x14ac:dyDescent="0.25">
      <c r="A2910">
        <v>10047</v>
      </c>
      <c r="B2910" t="s">
        <v>39</v>
      </c>
      <c r="C2910" t="s">
        <v>39</v>
      </c>
      <c r="D2910" t="s">
        <v>316</v>
      </c>
      <c r="E2910" t="s">
        <v>2474</v>
      </c>
      <c r="F2910" t="s">
        <v>316</v>
      </c>
      <c r="H2910" t="s">
        <v>6214</v>
      </c>
      <c r="I2910" t="s">
        <v>57</v>
      </c>
      <c r="J2910" t="s">
        <v>6215</v>
      </c>
      <c r="K2910">
        <v>333</v>
      </c>
      <c r="L2910">
        <v>333</v>
      </c>
      <c r="M2910">
        <v>0</v>
      </c>
      <c r="N2910">
        <v>333</v>
      </c>
      <c r="O2910">
        <v>0</v>
      </c>
      <c r="P2910">
        <v>3047.1</v>
      </c>
      <c r="Q2910">
        <v>3244.5</v>
      </c>
      <c r="R2910">
        <v>2000</v>
      </c>
      <c r="S2910">
        <v>394800</v>
      </c>
      <c r="T2910">
        <v>0</v>
      </c>
      <c r="U2910">
        <v>0</v>
      </c>
      <c r="V2910">
        <v>394800</v>
      </c>
      <c r="W2910">
        <v>0</v>
      </c>
      <c r="X2910">
        <v>357293.16</v>
      </c>
      <c r="Y2910">
        <v>357293.16</v>
      </c>
      <c r="Z2910">
        <v>9.5</v>
      </c>
      <c r="AA2910">
        <v>2097310.4900000002</v>
      </c>
      <c r="AB2910">
        <v>4194621.4019999998</v>
      </c>
      <c r="AC2910">
        <v>0.90500000000000003</v>
      </c>
      <c r="AD2910">
        <v>2</v>
      </c>
      <c r="AE2910">
        <v>19</v>
      </c>
      <c r="AH2910">
        <v>0</v>
      </c>
      <c r="AI2910">
        <v>0</v>
      </c>
      <c r="AJ2910">
        <v>0</v>
      </c>
      <c r="AK2910">
        <v>2505</v>
      </c>
      <c r="AL2910">
        <v>0</v>
      </c>
    </row>
    <row r="2911" spans="1:38" hidden="1" x14ac:dyDescent="0.25">
      <c r="A2911">
        <v>10048</v>
      </c>
      <c r="B2911" t="s">
        <v>39</v>
      </c>
      <c r="C2911" t="s">
        <v>187</v>
      </c>
      <c r="D2911" t="s">
        <v>2456</v>
      </c>
      <c r="E2911" t="s">
        <v>2457</v>
      </c>
      <c r="F2911" t="s">
        <v>2456</v>
      </c>
      <c r="H2911" t="s">
        <v>6216</v>
      </c>
      <c r="I2911" t="s">
        <v>57</v>
      </c>
      <c r="J2911" t="s">
        <v>6217</v>
      </c>
      <c r="K2911">
        <v>508</v>
      </c>
      <c r="L2911">
        <v>508</v>
      </c>
      <c r="M2911">
        <v>0</v>
      </c>
      <c r="N2911">
        <v>508</v>
      </c>
      <c r="O2911">
        <v>0</v>
      </c>
      <c r="P2911">
        <v>519.60900000000004</v>
      </c>
      <c r="Q2911">
        <v>553.52</v>
      </c>
      <c r="R2911">
        <v>20000</v>
      </c>
      <c r="S2911">
        <v>678220</v>
      </c>
      <c r="T2911">
        <v>0</v>
      </c>
      <c r="U2911">
        <v>0</v>
      </c>
      <c r="V2911">
        <v>678220</v>
      </c>
      <c r="W2911">
        <v>0</v>
      </c>
      <c r="X2911">
        <v>613790.12100000004</v>
      </c>
      <c r="Y2911">
        <v>613790.12100000004</v>
      </c>
      <c r="Z2911">
        <v>9.5</v>
      </c>
      <c r="AA2911">
        <v>3602949.5</v>
      </c>
      <c r="AB2911">
        <v>7212518.3370000003</v>
      </c>
      <c r="AC2911">
        <v>0.90500000000000003</v>
      </c>
      <c r="AD2911">
        <v>2.0017999999999998</v>
      </c>
      <c r="AE2911">
        <v>19.02</v>
      </c>
      <c r="AH2911">
        <v>0</v>
      </c>
      <c r="AI2911">
        <v>0</v>
      </c>
      <c r="AJ2911">
        <v>0</v>
      </c>
      <c r="AK2911">
        <v>3979.5</v>
      </c>
      <c r="AL2911">
        <v>0</v>
      </c>
    </row>
    <row r="2912" spans="1:38" hidden="1" x14ac:dyDescent="0.25">
      <c r="A2912">
        <v>10049</v>
      </c>
      <c r="B2912" t="s">
        <v>39</v>
      </c>
      <c r="C2912" t="s">
        <v>187</v>
      </c>
      <c r="D2912" t="s">
        <v>2456</v>
      </c>
      <c r="E2912" t="s">
        <v>3446</v>
      </c>
      <c r="F2912" t="s">
        <v>2456</v>
      </c>
      <c r="H2912" t="s">
        <v>6218</v>
      </c>
      <c r="I2912" t="s">
        <v>57</v>
      </c>
      <c r="J2912" t="s">
        <v>6219</v>
      </c>
      <c r="K2912">
        <v>482</v>
      </c>
      <c r="L2912">
        <v>482</v>
      </c>
      <c r="M2912">
        <v>0</v>
      </c>
      <c r="N2912">
        <v>482</v>
      </c>
      <c r="O2912">
        <v>0</v>
      </c>
      <c r="P2912">
        <v>899.61</v>
      </c>
      <c r="Q2912">
        <v>937.85699999999997</v>
      </c>
      <c r="R2912">
        <v>20000</v>
      </c>
      <c r="S2912">
        <v>764940</v>
      </c>
      <c r="T2912">
        <v>0</v>
      </c>
      <c r="U2912">
        <v>0</v>
      </c>
      <c r="V2912">
        <v>764940</v>
      </c>
      <c r="W2912">
        <v>0</v>
      </c>
      <c r="X2912">
        <v>692269.17299999995</v>
      </c>
      <c r="Y2912">
        <v>692269.17299999995</v>
      </c>
      <c r="Z2912">
        <v>9.5</v>
      </c>
      <c r="AA2912">
        <v>4063619.94</v>
      </c>
      <c r="AB2912">
        <v>8127359.5750000002</v>
      </c>
      <c r="AC2912">
        <v>0.90500000000000003</v>
      </c>
      <c r="AD2912">
        <v>2</v>
      </c>
      <c r="AE2912">
        <v>19</v>
      </c>
      <c r="AH2912">
        <v>0</v>
      </c>
      <c r="AI2912">
        <v>0</v>
      </c>
      <c r="AJ2912">
        <v>0</v>
      </c>
      <c r="AK2912">
        <v>3806.5</v>
      </c>
      <c r="AL2912">
        <v>0</v>
      </c>
    </row>
    <row r="2913" spans="1:38" hidden="1" x14ac:dyDescent="0.25">
      <c r="A2913">
        <v>10051</v>
      </c>
      <c r="B2913" t="s">
        <v>39</v>
      </c>
      <c r="C2913" t="s">
        <v>187</v>
      </c>
      <c r="D2913" t="s">
        <v>188</v>
      </c>
      <c r="E2913" t="s">
        <v>3558</v>
      </c>
      <c r="F2913" t="s">
        <v>188</v>
      </c>
      <c r="H2913" t="s">
        <v>6220</v>
      </c>
      <c r="I2913" t="s">
        <v>57</v>
      </c>
      <c r="J2913" t="s">
        <v>6221</v>
      </c>
      <c r="K2913">
        <v>416</v>
      </c>
      <c r="L2913">
        <v>416</v>
      </c>
      <c r="M2913">
        <v>0</v>
      </c>
      <c r="N2913">
        <v>416</v>
      </c>
      <c r="O2913">
        <v>0</v>
      </c>
      <c r="P2913">
        <v>605.49</v>
      </c>
      <c r="Q2913">
        <v>630.88499999999999</v>
      </c>
      <c r="R2913">
        <v>20000</v>
      </c>
      <c r="S2913">
        <v>507900</v>
      </c>
      <c r="T2913">
        <v>199500</v>
      </c>
      <c r="U2913">
        <v>0</v>
      </c>
      <c r="V2913">
        <v>707400</v>
      </c>
      <c r="W2913">
        <v>0</v>
      </c>
      <c r="X2913">
        <v>558748.02899999998</v>
      </c>
      <c r="Y2913">
        <v>558748.02899999998</v>
      </c>
      <c r="Z2913">
        <v>21.01</v>
      </c>
      <c r="AA2913">
        <v>3279851.03</v>
      </c>
      <c r="AB2913">
        <v>6559707.9519999996</v>
      </c>
      <c r="AC2913">
        <v>0.78990000000000005</v>
      </c>
      <c r="AD2913">
        <v>2</v>
      </c>
      <c r="AE2913">
        <v>42.02</v>
      </c>
      <c r="AH2913">
        <v>0</v>
      </c>
      <c r="AI2913">
        <v>0</v>
      </c>
      <c r="AJ2913">
        <v>0</v>
      </c>
      <c r="AK2913">
        <v>3258.5</v>
      </c>
      <c r="AL2913">
        <v>0</v>
      </c>
    </row>
    <row r="2914" spans="1:38" hidden="1" x14ac:dyDescent="0.25">
      <c r="A2914">
        <v>10052</v>
      </c>
      <c r="B2914" t="s">
        <v>39</v>
      </c>
      <c r="C2914" t="s">
        <v>187</v>
      </c>
      <c r="D2914" t="s">
        <v>636</v>
      </c>
      <c r="E2914" t="s">
        <v>839</v>
      </c>
      <c r="F2914" t="s">
        <v>636</v>
      </c>
      <c r="H2914" t="s">
        <v>3600</v>
      </c>
      <c r="I2914" t="s">
        <v>57</v>
      </c>
      <c r="J2914" t="s">
        <v>6222</v>
      </c>
      <c r="K2914">
        <v>310</v>
      </c>
      <c r="L2914">
        <v>310</v>
      </c>
      <c r="M2914">
        <v>0</v>
      </c>
      <c r="N2914">
        <v>310</v>
      </c>
      <c r="O2914">
        <v>0</v>
      </c>
      <c r="P2914">
        <v>675.99</v>
      </c>
      <c r="Q2914">
        <v>710.76900000000001</v>
      </c>
      <c r="R2914">
        <v>20000</v>
      </c>
      <c r="S2914">
        <v>695580</v>
      </c>
      <c r="T2914">
        <v>0</v>
      </c>
      <c r="U2914">
        <v>0</v>
      </c>
      <c r="V2914">
        <v>695580</v>
      </c>
      <c r="W2914">
        <v>0</v>
      </c>
      <c r="X2914">
        <v>473600</v>
      </c>
      <c r="Y2914">
        <v>473600</v>
      </c>
      <c r="Z2914">
        <v>31.91</v>
      </c>
      <c r="AA2914">
        <v>2780032</v>
      </c>
      <c r="AB2914">
        <v>5560064</v>
      </c>
      <c r="AC2914">
        <v>0.68089999999999995</v>
      </c>
      <c r="AD2914">
        <v>2</v>
      </c>
      <c r="AE2914">
        <v>63.82</v>
      </c>
      <c r="AH2914">
        <v>0</v>
      </c>
      <c r="AI2914">
        <v>0</v>
      </c>
      <c r="AJ2914">
        <v>0</v>
      </c>
      <c r="AK2914">
        <v>2368</v>
      </c>
      <c r="AL2914">
        <v>0</v>
      </c>
    </row>
    <row r="2915" spans="1:38" hidden="1" x14ac:dyDescent="0.25">
      <c r="A2915">
        <v>10053</v>
      </c>
      <c r="B2915" t="s">
        <v>39</v>
      </c>
      <c r="C2915" t="s">
        <v>187</v>
      </c>
      <c r="D2915" t="s">
        <v>636</v>
      </c>
      <c r="E2915" t="s">
        <v>839</v>
      </c>
      <c r="F2915" t="s">
        <v>636</v>
      </c>
      <c r="H2915" t="s">
        <v>6223</v>
      </c>
      <c r="I2915" t="s">
        <v>57</v>
      </c>
      <c r="J2915" t="s">
        <v>6224</v>
      </c>
      <c r="K2915">
        <v>288</v>
      </c>
      <c r="L2915">
        <v>288</v>
      </c>
      <c r="M2915">
        <v>0</v>
      </c>
      <c r="N2915">
        <v>288</v>
      </c>
      <c r="O2915">
        <v>0</v>
      </c>
      <c r="P2915">
        <v>1059.9760000000001</v>
      </c>
      <c r="Q2915">
        <v>1114.0840000000001</v>
      </c>
      <c r="R2915">
        <v>20000</v>
      </c>
      <c r="S2915">
        <v>1082160</v>
      </c>
      <c r="T2915">
        <v>0</v>
      </c>
      <c r="U2915">
        <v>0</v>
      </c>
      <c r="V2915">
        <v>1082160</v>
      </c>
      <c r="W2915">
        <v>0</v>
      </c>
      <c r="X2915">
        <v>434700</v>
      </c>
      <c r="Y2915">
        <v>434700</v>
      </c>
      <c r="Z2915">
        <v>59.83</v>
      </c>
      <c r="AA2915">
        <v>2551689</v>
      </c>
      <c r="AB2915">
        <v>5103378</v>
      </c>
      <c r="AC2915">
        <v>0.4017</v>
      </c>
      <c r="AD2915">
        <v>2</v>
      </c>
      <c r="AE2915">
        <v>119.66</v>
      </c>
      <c r="AH2915">
        <v>0</v>
      </c>
      <c r="AI2915">
        <v>0</v>
      </c>
      <c r="AJ2915">
        <v>0</v>
      </c>
      <c r="AK2915">
        <v>2173.5</v>
      </c>
      <c r="AL2915">
        <v>0</v>
      </c>
    </row>
    <row r="2916" spans="1:38" hidden="1" x14ac:dyDescent="0.25">
      <c r="A2916">
        <v>10055</v>
      </c>
      <c r="B2916" t="s">
        <v>39</v>
      </c>
      <c r="C2916" t="s">
        <v>187</v>
      </c>
      <c r="D2916" t="s">
        <v>876</v>
      </c>
      <c r="E2916" t="s">
        <v>877</v>
      </c>
      <c r="F2916" t="s">
        <v>876</v>
      </c>
      <c r="H2916" t="s">
        <v>6225</v>
      </c>
      <c r="I2916" t="s">
        <v>57</v>
      </c>
      <c r="J2916" t="s">
        <v>6226</v>
      </c>
      <c r="K2916">
        <v>398</v>
      </c>
      <c r="L2916">
        <v>398</v>
      </c>
      <c r="M2916">
        <v>0</v>
      </c>
      <c r="N2916">
        <v>398</v>
      </c>
      <c r="O2916">
        <v>0</v>
      </c>
      <c r="P2916">
        <v>329.26900000000001</v>
      </c>
      <c r="Q2916">
        <v>353.84899999999999</v>
      </c>
      <c r="R2916">
        <v>20000</v>
      </c>
      <c r="S2916">
        <v>491600</v>
      </c>
      <c r="T2916">
        <v>0</v>
      </c>
      <c r="U2916">
        <v>0</v>
      </c>
      <c r="V2916">
        <v>491600</v>
      </c>
      <c r="W2916">
        <v>0</v>
      </c>
      <c r="X2916">
        <v>444897.326</v>
      </c>
      <c r="Y2916">
        <v>444897.326</v>
      </c>
      <c r="Z2916">
        <v>9.5</v>
      </c>
      <c r="AA2916">
        <v>2611546.44</v>
      </c>
      <c r="AB2916">
        <v>5223093.727</v>
      </c>
      <c r="AC2916">
        <v>0.90500000000000003</v>
      </c>
      <c r="AD2916">
        <v>2</v>
      </c>
      <c r="AE2916">
        <v>19</v>
      </c>
      <c r="AH2916">
        <v>0</v>
      </c>
      <c r="AI2916">
        <v>0</v>
      </c>
      <c r="AJ2916">
        <v>0</v>
      </c>
      <c r="AK2916">
        <v>2955.5</v>
      </c>
      <c r="AL2916">
        <v>0</v>
      </c>
    </row>
    <row r="2917" spans="1:38" hidden="1" x14ac:dyDescent="0.25">
      <c r="A2917">
        <v>10056</v>
      </c>
      <c r="B2917" t="s">
        <v>39</v>
      </c>
      <c r="C2917" t="s">
        <v>187</v>
      </c>
      <c r="D2917" t="s">
        <v>876</v>
      </c>
      <c r="E2917" t="s">
        <v>3404</v>
      </c>
      <c r="F2917" t="s">
        <v>876</v>
      </c>
      <c r="H2917" t="s">
        <v>6227</v>
      </c>
      <c r="I2917" t="s">
        <v>57</v>
      </c>
      <c r="J2917" t="s">
        <v>6228</v>
      </c>
      <c r="K2917">
        <v>297</v>
      </c>
      <c r="L2917">
        <v>297</v>
      </c>
      <c r="M2917">
        <v>0</v>
      </c>
      <c r="N2917">
        <v>296</v>
      </c>
      <c r="O2917">
        <v>0</v>
      </c>
      <c r="P2917">
        <v>499.714</v>
      </c>
      <c r="Q2917">
        <v>521.26800000000003</v>
      </c>
      <c r="R2917">
        <v>20000</v>
      </c>
      <c r="S2917">
        <v>431080</v>
      </c>
      <c r="T2917">
        <v>0</v>
      </c>
      <c r="U2917">
        <v>0</v>
      </c>
      <c r="V2917">
        <v>431080</v>
      </c>
      <c r="W2917">
        <v>0</v>
      </c>
      <c r="X2917">
        <v>390126.74400000001</v>
      </c>
      <c r="Y2917">
        <v>390126.74400000001</v>
      </c>
      <c r="Z2917">
        <v>9.5</v>
      </c>
      <c r="AA2917">
        <v>2290761.37</v>
      </c>
      <c r="AB2917">
        <v>4580085.5939999996</v>
      </c>
      <c r="AC2917">
        <v>0.90500000000000003</v>
      </c>
      <c r="AD2917">
        <v>1.9994000000000001</v>
      </c>
      <c r="AE2917">
        <v>18.989999999999998</v>
      </c>
      <c r="AH2917">
        <v>0</v>
      </c>
      <c r="AI2917">
        <v>0</v>
      </c>
      <c r="AJ2917">
        <v>0</v>
      </c>
      <c r="AK2917">
        <v>2202.5</v>
      </c>
      <c r="AL2917">
        <v>0</v>
      </c>
    </row>
    <row r="2918" spans="1:38" hidden="1" x14ac:dyDescent="0.25">
      <c r="A2918">
        <v>10058</v>
      </c>
      <c r="B2918" t="s">
        <v>39</v>
      </c>
      <c r="C2918" t="s">
        <v>598</v>
      </c>
      <c r="D2918" t="s">
        <v>598</v>
      </c>
      <c r="E2918" t="s">
        <v>3671</v>
      </c>
      <c r="F2918" t="s">
        <v>598</v>
      </c>
      <c r="H2918" t="s">
        <v>6229</v>
      </c>
      <c r="I2918" t="s">
        <v>57</v>
      </c>
      <c r="J2918" t="s">
        <v>6230</v>
      </c>
      <c r="K2918">
        <v>1335</v>
      </c>
      <c r="L2918">
        <v>1335</v>
      </c>
      <c r="M2918">
        <v>0</v>
      </c>
      <c r="N2918">
        <v>1329</v>
      </c>
      <c r="O2918">
        <v>0</v>
      </c>
      <c r="P2918">
        <v>531.125</v>
      </c>
      <c r="Q2918">
        <v>557.16700000000003</v>
      </c>
      <c r="R2918">
        <v>20000</v>
      </c>
      <c r="S2918">
        <v>520840</v>
      </c>
      <c r="T2918">
        <v>455411</v>
      </c>
      <c r="U2918">
        <v>0</v>
      </c>
      <c r="V2918">
        <v>976251</v>
      </c>
      <c r="W2918">
        <v>228</v>
      </c>
      <c r="X2918">
        <v>883275.62699999998</v>
      </c>
      <c r="Y2918">
        <v>883503.62699999998</v>
      </c>
      <c r="Z2918">
        <v>9.5</v>
      </c>
      <c r="AA2918">
        <v>5187156.5999999996</v>
      </c>
      <c r="AB2918">
        <v>5186836.5999999996</v>
      </c>
      <c r="AC2918">
        <v>0.90500000000000003</v>
      </c>
      <c r="AD2918">
        <v>0.99990000000000001</v>
      </c>
      <c r="AE2918">
        <v>9.5</v>
      </c>
      <c r="AH2918">
        <v>0</v>
      </c>
      <c r="AI2918">
        <v>0</v>
      </c>
      <c r="AJ2918">
        <v>0</v>
      </c>
      <c r="AK2918">
        <v>7772.44</v>
      </c>
      <c r="AL2918">
        <v>0</v>
      </c>
    </row>
    <row r="2919" spans="1:38" hidden="1" x14ac:dyDescent="0.25">
      <c r="A2919">
        <v>10059</v>
      </c>
      <c r="B2919" t="s">
        <v>39</v>
      </c>
      <c r="C2919" t="s">
        <v>598</v>
      </c>
      <c r="D2919" t="s">
        <v>598</v>
      </c>
      <c r="E2919" t="s">
        <v>3671</v>
      </c>
      <c r="F2919" t="s">
        <v>598</v>
      </c>
      <c r="H2919" t="s">
        <v>6231</v>
      </c>
      <c r="I2919" t="s">
        <v>57</v>
      </c>
      <c r="J2919" t="s">
        <v>6232</v>
      </c>
      <c r="K2919">
        <v>568</v>
      </c>
      <c r="L2919">
        <v>568</v>
      </c>
      <c r="M2919">
        <v>0</v>
      </c>
      <c r="N2919">
        <v>568</v>
      </c>
      <c r="O2919">
        <v>0</v>
      </c>
      <c r="P2919">
        <v>789.38</v>
      </c>
      <c r="Q2919">
        <v>815.31500000000005</v>
      </c>
      <c r="R2919">
        <v>20000</v>
      </c>
      <c r="S2919">
        <v>518700</v>
      </c>
      <c r="T2919">
        <v>0</v>
      </c>
      <c r="U2919">
        <v>0</v>
      </c>
      <c r="V2919">
        <v>518700</v>
      </c>
      <c r="W2919">
        <v>0</v>
      </c>
      <c r="X2919">
        <v>469424.59899999999</v>
      </c>
      <c r="Y2919">
        <v>469424.59899999999</v>
      </c>
      <c r="Z2919">
        <v>9.5</v>
      </c>
      <c r="AA2919">
        <v>2755521.96</v>
      </c>
      <c r="AB2919">
        <v>2755521.96</v>
      </c>
      <c r="AC2919">
        <v>0.90500000000000003</v>
      </c>
      <c r="AD2919">
        <v>1</v>
      </c>
      <c r="AE2919">
        <v>9.5</v>
      </c>
      <c r="AH2919">
        <v>0</v>
      </c>
      <c r="AI2919">
        <v>0</v>
      </c>
      <c r="AJ2919">
        <v>0</v>
      </c>
      <c r="AK2919">
        <v>3906.5</v>
      </c>
      <c r="AL2919">
        <v>0</v>
      </c>
    </row>
    <row r="2920" spans="1:38" hidden="1" x14ac:dyDescent="0.25">
      <c r="A2920">
        <v>10060</v>
      </c>
      <c r="B2920" t="s">
        <v>39</v>
      </c>
      <c r="C2920" t="s">
        <v>598</v>
      </c>
      <c r="D2920" t="s">
        <v>598</v>
      </c>
      <c r="E2920" t="s">
        <v>3671</v>
      </c>
      <c r="F2920" t="s">
        <v>598</v>
      </c>
      <c r="H2920" t="s">
        <v>6135</v>
      </c>
      <c r="I2920" t="s">
        <v>62</v>
      </c>
      <c r="J2920" t="s">
        <v>6233</v>
      </c>
      <c r="K2920">
        <v>2461</v>
      </c>
      <c r="L2920">
        <v>2461</v>
      </c>
      <c r="M2920">
        <v>0</v>
      </c>
      <c r="N2920">
        <v>21</v>
      </c>
      <c r="O2920">
        <v>0</v>
      </c>
      <c r="P2920">
        <v>918.28899999999999</v>
      </c>
      <c r="Q2920">
        <v>930.673</v>
      </c>
      <c r="R2920">
        <v>20000</v>
      </c>
      <c r="S2920">
        <v>247680</v>
      </c>
      <c r="T2920">
        <v>0</v>
      </c>
      <c r="U2920">
        <v>20999</v>
      </c>
      <c r="V2920">
        <v>226681</v>
      </c>
      <c r="W2920">
        <v>193854</v>
      </c>
      <c r="X2920">
        <v>20153.7</v>
      </c>
      <c r="Y2920">
        <v>214007.7</v>
      </c>
      <c r="Z2920">
        <v>5.59</v>
      </c>
      <c r="AA2920">
        <v>2107905.94</v>
      </c>
      <c r="AB2920">
        <v>3311895.54</v>
      </c>
      <c r="AC2920">
        <v>0.94410000000000005</v>
      </c>
      <c r="AD2920">
        <v>1.5711999999999999</v>
      </c>
      <c r="AE2920">
        <v>8.7799999999999994</v>
      </c>
      <c r="AH2920">
        <v>0</v>
      </c>
      <c r="AI2920">
        <v>0</v>
      </c>
      <c r="AJ2920">
        <v>0</v>
      </c>
      <c r="AK2920">
        <v>112.5</v>
      </c>
      <c r="AL2920">
        <v>0</v>
      </c>
    </row>
    <row r="2921" spans="1:38" hidden="1" x14ac:dyDescent="0.25">
      <c r="A2921">
        <v>10061</v>
      </c>
      <c r="B2921" t="s">
        <v>39</v>
      </c>
      <c r="C2921" t="s">
        <v>598</v>
      </c>
      <c r="D2921" t="s">
        <v>1649</v>
      </c>
      <c r="E2921" t="s">
        <v>1650</v>
      </c>
      <c r="F2921" t="s">
        <v>1649</v>
      </c>
      <c r="H2921" t="s">
        <v>6234</v>
      </c>
      <c r="I2921" t="s">
        <v>57</v>
      </c>
      <c r="J2921" t="s">
        <v>6235</v>
      </c>
      <c r="K2921">
        <v>381</v>
      </c>
      <c r="L2921">
        <v>381</v>
      </c>
      <c r="M2921">
        <v>0</v>
      </c>
      <c r="N2921">
        <v>381</v>
      </c>
      <c r="O2921">
        <v>0</v>
      </c>
      <c r="P2921">
        <v>803.89800000000002</v>
      </c>
      <c r="Q2921">
        <v>834.09</v>
      </c>
      <c r="R2921">
        <v>20000</v>
      </c>
      <c r="S2921">
        <v>603840</v>
      </c>
      <c r="T2921">
        <v>0</v>
      </c>
      <c r="U2921">
        <v>60000</v>
      </c>
      <c r="V2921">
        <v>543840</v>
      </c>
      <c r="W2921">
        <v>0</v>
      </c>
      <c r="X2921">
        <v>482100</v>
      </c>
      <c r="Y2921">
        <v>482100</v>
      </c>
      <c r="Z2921">
        <v>11.35</v>
      </c>
      <c r="AA2921">
        <v>2829927</v>
      </c>
      <c r="AB2921">
        <v>2829927</v>
      </c>
      <c r="AC2921">
        <v>0.88649999999999995</v>
      </c>
      <c r="AD2921">
        <v>1</v>
      </c>
      <c r="AE2921">
        <v>11.35</v>
      </c>
      <c r="AH2921">
        <v>0</v>
      </c>
      <c r="AI2921">
        <v>0</v>
      </c>
      <c r="AJ2921">
        <v>0</v>
      </c>
      <c r="AK2921">
        <v>2410.5</v>
      </c>
      <c r="AL2921">
        <v>0</v>
      </c>
    </row>
    <row r="2922" spans="1:38" hidden="1" x14ac:dyDescent="0.25">
      <c r="A2922">
        <v>10063</v>
      </c>
      <c r="B2922" t="s">
        <v>39</v>
      </c>
      <c r="C2922" t="s">
        <v>216</v>
      </c>
      <c r="D2922" t="s">
        <v>217</v>
      </c>
      <c r="E2922" t="s">
        <v>218</v>
      </c>
      <c r="F2922" t="s">
        <v>217</v>
      </c>
      <c r="H2922" t="s">
        <v>6236</v>
      </c>
      <c r="I2922" t="s">
        <v>57</v>
      </c>
      <c r="J2922" t="s">
        <v>6237</v>
      </c>
      <c r="K2922">
        <v>332</v>
      </c>
      <c r="L2922">
        <v>332</v>
      </c>
      <c r="M2922">
        <v>0</v>
      </c>
      <c r="N2922">
        <v>332</v>
      </c>
      <c r="O2922">
        <v>0</v>
      </c>
      <c r="P2922">
        <v>830.19500000000005</v>
      </c>
      <c r="Q2922">
        <v>857.774</v>
      </c>
      <c r="R2922">
        <v>20000</v>
      </c>
      <c r="S2922">
        <v>551580</v>
      </c>
      <c r="T2922">
        <v>0</v>
      </c>
      <c r="U2922">
        <v>0</v>
      </c>
      <c r="V2922">
        <v>551580</v>
      </c>
      <c r="W2922">
        <v>0</v>
      </c>
      <c r="X2922">
        <v>499179.77600000001</v>
      </c>
      <c r="Y2922">
        <v>499179.77600000001</v>
      </c>
      <c r="Z2922">
        <v>9.5</v>
      </c>
      <c r="AA2922">
        <v>2930186.46</v>
      </c>
      <c r="AB2922">
        <v>2930186.46</v>
      </c>
      <c r="AC2922">
        <v>0.90500000000000003</v>
      </c>
      <c r="AD2922">
        <v>1</v>
      </c>
      <c r="AE2922">
        <v>9.5</v>
      </c>
      <c r="AH2922">
        <v>0</v>
      </c>
      <c r="AI2922">
        <v>0</v>
      </c>
      <c r="AJ2922">
        <v>0</v>
      </c>
      <c r="AK2922">
        <v>2945.5</v>
      </c>
      <c r="AL2922">
        <v>0</v>
      </c>
    </row>
    <row r="2923" spans="1:38" hidden="1" x14ac:dyDescent="0.25">
      <c r="A2923">
        <v>10064</v>
      </c>
      <c r="B2923" t="s">
        <v>39</v>
      </c>
      <c r="C2923" t="s">
        <v>216</v>
      </c>
      <c r="D2923" t="s">
        <v>217</v>
      </c>
      <c r="E2923" t="s">
        <v>218</v>
      </c>
      <c r="F2923" t="s">
        <v>217</v>
      </c>
      <c r="H2923" t="s">
        <v>6238</v>
      </c>
      <c r="I2923" t="s">
        <v>43</v>
      </c>
      <c r="J2923" t="s">
        <v>6239</v>
      </c>
      <c r="K2923">
        <v>3096</v>
      </c>
      <c r="L2923">
        <v>3096</v>
      </c>
      <c r="M2923">
        <v>0</v>
      </c>
      <c r="N2923">
        <v>4</v>
      </c>
      <c r="O2923">
        <v>0</v>
      </c>
      <c r="P2923">
        <v>756.81</v>
      </c>
      <c r="Q2923">
        <v>772.45</v>
      </c>
      <c r="R2923">
        <v>20000</v>
      </c>
      <c r="S2923">
        <v>312800</v>
      </c>
      <c r="T2923">
        <v>0</v>
      </c>
      <c r="U2923">
        <v>0</v>
      </c>
      <c r="V2923">
        <v>312800</v>
      </c>
      <c r="W2923">
        <v>232463.1</v>
      </c>
      <c r="X2923">
        <v>3870.6239999999998</v>
      </c>
      <c r="Y2923">
        <v>236333.72399999999</v>
      </c>
      <c r="Z2923">
        <v>24.45</v>
      </c>
      <c r="AA2923">
        <v>2373576.94</v>
      </c>
      <c r="AB2923">
        <v>1166092.94</v>
      </c>
      <c r="AC2923">
        <v>0.75549999999999995</v>
      </c>
      <c r="AD2923">
        <v>0.49130000000000001</v>
      </c>
      <c r="AE2923">
        <v>12.01</v>
      </c>
      <c r="AH2923">
        <v>0</v>
      </c>
      <c r="AI2923">
        <v>0</v>
      </c>
      <c r="AJ2923">
        <v>0</v>
      </c>
      <c r="AK2923">
        <v>24</v>
      </c>
      <c r="AL2923">
        <v>0</v>
      </c>
    </row>
    <row r="2924" spans="1:38" hidden="1" x14ac:dyDescent="0.25">
      <c r="A2924">
        <v>10066</v>
      </c>
      <c r="B2924" t="s">
        <v>39</v>
      </c>
      <c r="C2924" t="s">
        <v>216</v>
      </c>
      <c r="D2924" t="s">
        <v>217</v>
      </c>
      <c r="E2924" t="s">
        <v>4343</v>
      </c>
      <c r="F2924" t="s">
        <v>217</v>
      </c>
      <c r="H2924" t="s">
        <v>1998</v>
      </c>
      <c r="I2924" t="s">
        <v>2321</v>
      </c>
      <c r="J2924" t="s">
        <v>6240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</row>
    <row r="2925" spans="1:38" hidden="1" x14ac:dyDescent="0.25">
      <c r="A2925">
        <v>10068</v>
      </c>
      <c r="B2925" t="s">
        <v>39</v>
      </c>
      <c r="C2925" t="s">
        <v>216</v>
      </c>
      <c r="D2925" t="s">
        <v>217</v>
      </c>
      <c r="E2925" t="s">
        <v>4251</v>
      </c>
      <c r="F2925" t="s">
        <v>217</v>
      </c>
      <c r="H2925" t="s">
        <v>908</v>
      </c>
      <c r="I2925" t="s">
        <v>2321</v>
      </c>
      <c r="J2925" t="s">
        <v>6241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</row>
    <row r="2926" spans="1:38" hidden="1" x14ac:dyDescent="0.25">
      <c r="A2926">
        <v>10069</v>
      </c>
      <c r="B2926" t="s">
        <v>39</v>
      </c>
      <c r="C2926" t="s">
        <v>216</v>
      </c>
      <c r="D2926" t="s">
        <v>3431</v>
      </c>
      <c r="E2926" t="s">
        <v>4176</v>
      </c>
      <c r="F2926" t="s">
        <v>3431</v>
      </c>
      <c r="H2926" t="s">
        <v>9710</v>
      </c>
      <c r="I2926" t="s">
        <v>2321</v>
      </c>
      <c r="J2926" t="s">
        <v>9711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</row>
    <row r="2927" spans="1:38" hidden="1" x14ac:dyDescent="0.25">
      <c r="A2927">
        <v>10071</v>
      </c>
      <c r="B2927" t="s">
        <v>39</v>
      </c>
      <c r="C2927" t="s">
        <v>216</v>
      </c>
      <c r="D2927" t="s">
        <v>800</v>
      </c>
      <c r="E2927" t="s">
        <v>937</v>
      </c>
      <c r="F2927" t="s">
        <v>800</v>
      </c>
      <c r="H2927" t="s">
        <v>2320</v>
      </c>
      <c r="I2927" t="s">
        <v>2321</v>
      </c>
      <c r="J2927" t="s">
        <v>6242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</row>
    <row r="2928" spans="1:38" hidden="1" x14ac:dyDescent="0.25">
      <c r="A2928">
        <v>10072</v>
      </c>
      <c r="B2928" t="s">
        <v>39</v>
      </c>
      <c r="C2928" t="s">
        <v>216</v>
      </c>
      <c r="D2928" t="s">
        <v>800</v>
      </c>
      <c r="E2928" t="s">
        <v>937</v>
      </c>
      <c r="F2928" t="s">
        <v>800</v>
      </c>
      <c r="H2928" t="s">
        <v>6243</v>
      </c>
      <c r="I2928" t="s">
        <v>43</v>
      </c>
      <c r="J2928" t="s">
        <v>6244</v>
      </c>
      <c r="K2928">
        <v>1757</v>
      </c>
      <c r="L2928">
        <v>1757</v>
      </c>
      <c r="M2928">
        <v>0</v>
      </c>
      <c r="N2928">
        <v>0</v>
      </c>
      <c r="O2928">
        <v>0</v>
      </c>
      <c r="P2928">
        <v>847.55100000000004</v>
      </c>
      <c r="Q2928">
        <v>870.14099999999996</v>
      </c>
      <c r="R2928">
        <v>10000</v>
      </c>
      <c r="S2928">
        <v>225900</v>
      </c>
      <c r="T2928">
        <v>0</v>
      </c>
      <c r="U2928">
        <v>0</v>
      </c>
      <c r="V2928">
        <v>225900</v>
      </c>
      <c r="W2928">
        <v>216869</v>
      </c>
      <c r="X2928">
        <v>0</v>
      </c>
      <c r="Y2928">
        <v>216869</v>
      </c>
      <c r="Z2928">
        <v>4</v>
      </c>
      <c r="AA2928">
        <v>1978992.1</v>
      </c>
      <c r="AB2928">
        <v>833826.51</v>
      </c>
      <c r="AC2928">
        <v>0.96</v>
      </c>
      <c r="AD2928">
        <v>0.42130000000000001</v>
      </c>
      <c r="AE2928">
        <v>1.69</v>
      </c>
      <c r="AH2928">
        <v>0</v>
      </c>
      <c r="AI2928">
        <v>0</v>
      </c>
      <c r="AJ2928">
        <v>0</v>
      </c>
      <c r="AK2928">
        <v>0</v>
      </c>
      <c r="AL2928">
        <v>0</v>
      </c>
    </row>
    <row r="2929" spans="1:38" hidden="1" x14ac:dyDescent="0.25">
      <c r="A2929">
        <v>10073</v>
      </c>
      <c r="B2929" t="s">
        <v>94</v>
      </c>
      <c r="C2929" t="s">
        <v>95</v>
      </c>
      <c r="D2929" t="s">
        <v>3182</v>
      </c>
      <c r="E2929" t="s">
        <v>3188</v>
      </c>
      <c r="F2929" t="s">
        <v>3182</v>
      </c>
      <c r="H2929" t="s">
        <v>6245</v>
      </c>
      <c r="I2929" t="s">
        <v>57</v>
      </c>
      <c r="J2929" t="s">
        <v>6246</v>
      </c>
      <c r="K2929">
        <v>284</v>
      </c>
      <c r="L2929">
        <v>284</v>
      </c>
      <c r="M2929">
        <v>0</v>
      </c>
      <c r="N2929">
        <v>268</v>
      </c>
      <c r="O2929">
        <v>0</v>
      </c>
      <c r="P2929">
        <v>573.11</v>
      </c>
      <c r="Q2929">
        <v>593.98800000000006</v>
      </c>
      <c r="R2929">
        <v>20000</v>
      </c>
      <c r="S2929">
        <v>417560</v>
      </c>
      <c r="T2929">
        <v>0</v>
      </c>
      <c r="U2929">
        <v>0</v>
      </c>
      <c r="V2929">
        <v>417560</v>
      </c>
      <c r="W2929">
        <v>442</v>
      </c>
      <c r="X2929">
        <v>382203.45799999998</v>
      </c>
      <c r="Y2929">
        <v>382645.45799999998</v>
      </c>
      <c r="Z2929">
        <v>8.36</v>
      </c>
      <c r="AA2929">
        <v>2248148.0299999998</v>
      </c>
      <c r="AB2929">
        <v>4464086.7920000004</v>
      </c>
      <c r="AC2929">
        <v>0.91639999999999999</v>
      </c>
      <c r="AD2929">
        <v>1.9857</v>
      </c>
      <c r="AE2929">
        <v>16.600000000000001</v>
      </c>
      <c r="AH2929">
        <v>0</v>
      </c>
      <c r="AI2929">
        <v>0</v>
      </c>
      <c r="AJ2929">
        <v>0</v>
      </c>
      <c r="AK2929">
        <v>2381.5</v>
      </c>
      <c r="AL2929">
        <v>0</v>
      </c>
    </row>
    <row r="2930" spans="1:38" hidden="1" x14ac:dyDescent="0.25">
      <c r="A2930">
        <v>10074</v>
      </c>
      <c r="B2930" t="s">
        <v>94</v>
      </c>
      <c r="C2930" t="s">
        <v>95</v>
      </c>
      <c r="D2930" t="s">
        <v>3182</v>
      </c>
      <c r="E2930" t="s">
        <v>3188</v>
      </c>
      <c r="F2930" t="s">
        <v>3182</v>
      </c>
      <c r="H2930" t="s">
        <v>6247</v>
      </c>
      <c r="I2930" t="s">
        <v>57</v>
      </c>
      <c r="J2930" t="s">
        <v>6248</v>
      </c>
      <c r="K2930">
        <v>308</v>
      </c>
      <c r="L2930">
        <v>308</v>
      </c>
      <c r="M2930">
        <v>0</v>
      </c>
      <c r="N2930">
        <v>254</v>
      </c>
      <c r="O2930">
        <v>0</v>
      </c>
      <c r="P2930">
        <v>621.89700000000005</v>
      </c>
      <c r="Q2930">
        <v>645.61199999999997</v>
      </c>
      <c r="R2930">
        <v>40000</v>
      </c>
      <c r="S2930">
        <v>948600</v>
      </c>
      <c r="T2930">
        <v>0</v>
      </c>
      <c r="U2930">
        <v>450000</v>
      </c>
      <c r="V2930">
        <v>498600</v>
      </c>
      <c r="W2930">
        <v>14357</v>
      </c>
      <c r="X2930">
        <v>435480</v>
      </c>
      <c r="Y2930">
        <v>449837</v>
      </c>
      <c r="Z2930">
        <v>9.7799999999999994</v>
      </c>
      <c r="AA2930">
        <v>2684112.13</v>
      </c>
      <c r="AB2930">
        <v>5151609.7300000004</v>
      </c>
      <c r="AC2930">
        <v>0.9022</v>
      </c>
      <c r="AD2930">
        <v>1.9193</v>
      </c>
      <c r="AE2930">
        <v>18.77</v>
      </c>
      <c r="AH2930">
        <v>0</v>
      </c>
      <c r="AI2930">
        <v>0</v>
      </c>
      <c r="AJ2930">
        <v>0</v>
      </c>
      <c r="AK2930">
        <v>2177.4</v>
      </c>
      <c r="AL2930">
        <v>0</v>
      </c>
    </row>
    <row r="2931" spans="1:38" hidden="1" x14ac:dyDescent="0.25">
      <c r="A2931">
        <v>10077</v>
      </c>
      <c r="B2931" t="s">
        <v>94</v>
      </c>
      <c r="C2931" t="s">
        <v>95</v>
      </c>
      <c r="D2931" t="s">
        <v>151</v>
      </c>
      <c r="E2931" t="s">
        <v>643</v>
      </c>
      <c r="F2931" t="s">
        <v>151</v>
      </c>
      <c r="H2931" t="s">
        <v>6249</v>
      </c>
      <c r="I2931" t="s">
        <v>43</v>
      </c>
      <c r="J2931" t="s">
        <v>6250</v>
      </c>
      <c r="K2931">
        <v>2206</v>
      </c>
      <c r="L2931">
        <v>2206</v>
      </c>
      <c r="M2931">
        <v>0</v>
      </c>
      <c r="N2931">
        <v>1</v>
      </c>
      <c r="O2931">
        <v>0</v>
      </c>
      <c r="P2931">
        <v>630.91999999999996</v>
      </c>
      <c r="Q2931">
        <v>641.41200000000003</v>
      </c>
      <c r="R2931">
        <v>20000</v>
      </c>
      <c r="S2931">
        <v>209840</v>
      </c>
      <c r="T2931">
        <v>0</v>
      </c>
      <c r="U2931">
        <v>50984</v>
      </c>
      <c r="V2931">
        <v>158856</v>
      </c>
      <c r="W2931">
        <v>140819.79999999999</v>
      </c>
      <c r="X2931">
        <v>1772.2</v>
      </c>
      <c r="Y2931">
        <v>142592</v>
      </c>
      <c r="Z2931">
        <v>10.24</v>
      </c>
      <c r="AA2931">
        <v>1488607.7</v>
      </c>
      <c r="AB2931">
        <v>1028138.654</v>
      </c>
      <c r="AC2931">
        <v>0.89759999999999995</v>
      </c>
      <c r="AD2931">
        <v>0.69069999999999998</v>
      </c>
      <c r="AE2931">
        <v>7.07</v>
      </c>
      <c r="AH2931">
        <v>0</v>
      </c>
      <c r="AI2931">
        <v>0</v>
      </c>
      <c r="AJ2931">
        <v>0</v>
      </c>
      <c r="AK2931">
        <v>10</v>
      </c>
      <c r="AL2931">
        <v>0</v>
      </c>
    </row>
    <row r="2932" spans="1:38" hidden="1" x14ac:dyDescent="0.25">
      <c r="A2932">
        <v>10078</v>
      </c>
      <c r="B2932" t="s">
        <v>94</v>
      </c>
      <c r="C2932" t="s">
        <v>95</v>
      </c>
      <c r="D2932" t="s">
        <v>151</v>
      </c>
      <c r="E2932" t="s">
        <v>365</v>
      </c>
      <c r="F2932" t="s">
        <v>151</v>
      </c>
      <c r="H2932" t="s">
        <v>5413</v>
      </c>
      <c r="I2932" t="s">
        <v>57</v>
      </c>
      <c r="J2932" t="s">
        <v>6251</v>
      </c>
      <c r="K2932">
        <v>268</v>
      </c>
      <c r="L2932">
        <v>268</v>
      </c>
      <c r="M2932">
        <v>0</v>
      </c>
      <c r="N2932">
        <v>257</v>
      </c>
      <c r="O2932">
        <v>0</v>
      </c>
      <c r="P2932">
        <v>660.55200000000002</v>
      </c>
      <c r="Q2932">
        <v>684.399</v>
      </c>
      <c r="R2932">
        <v>20000</v>
      </c>
      <c r="S2932">
        <v>476940</v>
      </c>
      <c r="T2932">
        <v>0</v>
      </c>
      <c r="U2932">
        <v>0</v>
      </c>
      <c r="V2932">
        <v>476940</v>
      </c>
      <c r="W2932">
        <v>856</v>
      </c>
      <c r="X2932">
        <v>430775.29599999997</v>
      </c>
      <c r="Y2932">
        <v>431631.29599999997</v>
      </c>
      <c r="Z2932">
        <v>9.5</v>
      </c>
      <c r="AA2932">
        <v>2541689.6</v>
      </c>
      <c r="AB2932">
        <v>5066961.665</v>
      </c>
      <c r="AC2932">
        <v>0.90500000000000003</v>
      </c>
      <c r="AD2932">
        <v>1.9935</v>
      </c>
      <c r="AE2932">
        <v>18.940000000000001</v>
      </c>
      <c r="AH2932">
        <v>0</v>
      </c>
      <c r="AI2932">
        <v>0</v>
      </c>
      <c r="AJ2932">
        <v>0</v>
      </c>
      <c r="AK2932">
        <v>2432</v>
      </c>
      <c r="AL2932">
        <v>0</v>
      </c>
    </row>
    <row r="2933" spans="1:38" hidden="1" x14ac:dyDescent="0.25">
      <c r="A2933">
        <v>10079</v>
      </c>
      <c r="B2933" t="s">
        <v>94</v>
      </c>
      <c r="C2933" t="s">
        <v>95</v>
      </c>
      <c r="D2933" t="s">
        <v>331</v>
      </c>
      <c r="E2933" t="s">
        <v>332</v>
      </c>
      <c r="F2933" t="s">
        <v>331</v>
      </c>
      <c r="H2933" t="s">
        <v>6252</v>
      </c>
      <c r="I2933" t="s">
        <v>57</v>
      </c>
      <c r="J2933" t="s">
        <v>6253</v>
      </c>
      <c r="K2933">
        <v>288</v>
      </c>
      <c r="L2933">
        <v>288</v>
      </c>
      <c r="M2933">
        <v>0</v>
      </c>
      <c r="N2933">
        <v>285</v>
      </c>
      <c r="O2933">
        <v>0</v>
      </c>
      <c r="P2933">
        <v>739.90800000000002</v>
      </c>
      <c r="Q2933">
        <v>776.298</v>
      </c>
      <c r="R2933">
        <v>20000</v>
      </c>
      <c r="S2933">
        <v>727800</v>
      </c>
      <c r="T2933">
        <v>0</v>
      </c>
      <c r="U2933">
        <v>150000</v>
      </c>
      <c r="V2933">
        <v>577800</v>
      </c>
      <c r="W2933">
        <v>23</v>
      </c>
      <c r="X2933">
        <v>522886.28</v>
      </c>
      <c r="Y2933">
        <v>522909.28</v>
      </c>
      <c r="Z2933">
        <v>9.5</v>
      </c>
      <c r="AA2933">
        <v>3069877.4</v>
      </c>
      <c r="AB2933">
        <v>6141532.9079999998</v>
      </c>
      <c r="AC2933">
        <v>0.90500000000000003</v>
      </c>
      <c r="AD2933">
        <v>2.0005999999999999</v>
      </c>
      <c r="AE2933">
        <v>19.010000000000002</v>
      </c>
      <c r="AH2933">
        <v>0</v>
      </c>
      <c r="AI2933">
        <v>0</v>
      </c>
      <c r="AJ2933">
        <v>0</v>
      </c>
      <c r="AK2933">
        <v>2632</v>
      </c>
      <c r="AL2933">
        <v>0</v>
      </c>
    </row>
    <row r="2934" spans="1:38" hidden="1" x14ac:dyDescent="0.25">
      <c r="A2934">
        <v>10080</v>
      </c>
      <c r="B2934" t="s">
        <v>94</v>
      </c>
      <c r="C2934" t="s">
        <v>95</v>
      </c>
      <c r="D2934" t="s">
        <v>3165</v>
      </c>
      <c r="E2934" t="s">
        <v>3166</v>
      </c>
      <c r="F2934" t="s">
        <v>3165</v>
      </c>
      <c r="H2934" t="s">
        <v>6254</v>
      </c>
      <c r="I2934" t="s">
        <v>50</v>
      </c>
      <c r="J2934" t="s">
        <v>6255</v>
      </c>
      <c r="K2934">
        <v>1182</v>
      </c>
      <c r="L2934">
        <v>1182</v>
      </c>
      <c r="M2934">
        <v>0</v>
      </c>
      <c r="N2934">
        <v>0</v>
      </c>
      <c r="O2934">
        <v>0</v>
      </c>
      <c r="P2934">
        <v>737.40599999999995</v>
      </c>
      <c r="Q2934">
        <v>754.69299999999998</v>
      </c>
      <c r="R2934">
        <v>40000</v>
      </c>
      <c r="S2934">
        <v>691480</v>
      </c>
      <c r="T2934">
        <v>0</v>
      </c>
      <c r="U2934">
        <v>120000</v>
      </c>
      <c r="V2934">
        <v>571480</v>
      </c>
      <c r="W2934">
        <v>520782.67</v>
      </c>
      <c r="X2934">
        <v>0</v>
      </c>
      <c r="Y2934">
        <v>520782.67</v>
      </c>
      <c r="Z2934">
        <v>8.8699999999999992</v>
      </c>
      <c r="AA2934">
        <v>5706691.1500000004</v>
      </c>
      <c r="AB2934">
        <v>5609824.2699999996</v>
      </c>
      <c r="AC2934">
        <v>0.9113</v>
      </c>
      <c r="AD2934">
        <v>0.98299999999999998</v>
      </c>
      <c r="AE2934">
        <v>8.7200000000000006</v>
      </c>
      <c r="AH2934">
        <v>0</v>
      </c>
      <c r="AI2934">
        <v>0</v>
      </c>
      <c r="AJ2934">
        <v>0</v>
      </c>
      <c r="AK2934">
        <v>0</v>
      </c>
      <c r="AL2934">
        <v>0</v>
      </c>
    </row>
    <row r="2935" spans="1:38" hidden="1" x14ac:dyDescent="0.25">
      <c r="A2935">
        <v>10081</v>
      </c>
      <c r="B2935" t="s">
        <v>94</v>
      </c>
      <c r="C2935" t="s">
        <v>95</v>
      </c>
      <c r="D2935" t="s">
        <v>3165</v>
      </c>
      <c r="E2935" t="s">
        <v>4260</v>
      </c>
      <c r="F2935" t="s">
        <v>3165</v>
      </c>
      <c r="H2935" t="s">
        <v>6256</v>
      </c>
      <c r="I2935" t="s">
        <v>57</v>
      </c>
      <c r="J2935" t="s">
        <v>6257</v>
      </c>
      <c r="K2935">
        <v>448</v>
      </c>
      <c r="L2935">
        <v>448</v>
      </c>
      <c r="M2935">
        <v>0</v>
      </c>
      <c r="N2935">
        <v>441</v>
      </c>
      <c r="O2935">
        <v>0</v>
      </c>
      <c r="P2935">
        <v>827.82299999999998</v>
      </c>
      <c r="Q2935">
        <v>853.38499999999999</v>
      </c>
      <c r="R2935">
        <v>20000</v>
      </c>
      <c r="S2935">
        <v>511240</v>
      </c>
      <c r="T2935">
        <v>10000</v>
      </c>
      <c r="U2935">
        <v>0</v>
      </c>
      <c r="V2935">
        <v>521240</v>
      </c>
      <c r="W2935">
        <v>863</v>
      </c>
      <c r="X2935">
        <v>470857.19400000002</v>
      </c>
      <c r="Y2935">
        <v>471720.19400000002</v>
      </c>
      <c r="Z2935">
        <v>9.5</v>
      </c>
      <c r="AA2935">
        <v>2771170.69</v>
      </c>
      <c r="AB2935">
        <v>5533438.2860000003</v>
      </c>
      <c r="AC2935">
        <v>0.90500000000000003</v>
      </c>
      <c r="AD2935">
        <v>1.9967999999999999</v>
      </c>
      <c r="AE2935">
        <v>18.97</v>
      </c>
      <c r="AH2935">
        <v>0</v>
      </c>
      <c r="AI2935">
        <v>0</v>
      </c>
      <c r="AJ2935">
        <v>0</v>
      </c>
      <c r="AK2935">
        <v>4054.5</v>
      </c>
      <c r="AL2935">
        <v>0</v>
      </c>
    </row>
    <row r="2936" spans="1:38" hidden="1" x14ac:dyDescent="0.25">
      <c r="A2936">
        <v>10082</v>
      </c>
      <c r="B2936" t="s">
        <v>94</v>
      </c>
      <c r="C2936" t="s">
        <v>95</v>
      </c>
      <c r="D2936" t="s">
        <v>238</v>
      </c>
      <c r="E2936" t="s">
        <v>1376</v>
      </c>
      <c r="F2936" t="s">
        <v>238</v>
      </c>
      <c r="H2936" t="s">
        <v>5371</v>
      </c>
      <c r="I2936" t="s">
        <v>57</v>
      </c>
      <c r="J2936" t="s">
        <v>6258</v>
      </c>
      <c r="K2936">
        <v>362</v>
      </c>
      <c r="L2936">
        <v>362</v>
      </c>
      <c r="M2936">
        <v>0</v>
      </c>
      <c r="N2936">
        <v>361</v>
      </c>
      <c r="O2936">
        <v>0</v>
      </c>
      <c r="P2936">
        <v>864.904</v>
      </c>
      <c r="Q2936">
        <v>903.64300000000003</v>
      </c>
      <c r="R2936">
        <v>20000</v>
      </c>
      <c r="S2936">
        <v>774780</v>
      </c>
      <c r="T2936">
        <v>0</v>
      </c>
      <c r="U2936">
        <v>40000</v>
      </c>
      <c r="V2936">
        <v>734780</v>
      </c>
      <c r="W2936">
        <v>57</v>
      </c>
      <c r="X2936">
        <v>676400</v>
      </c>
      <c r="Y2936">
        <v>676457</v>
      </c>
      <c r="Z2936">
        <v>7.94</v>
      </c>
      <c r="AA2936">
        <v>3970980.11</v>
      </c>
      <c r="AB2936">
        <v>7941435.1100000003</v>
      </c>
      <c r="AC2936">
        <v>0.92059999999999997</v>
      </c>
      <c r="AD2936">
        <v>1.9999</v>
      </c>
      <c r="AE2936">
        <v>15.88</v>
      </c>
      <c r="AH2936">
        <v>0</v>
      </c>
      <c r="AI2936">
        <v>0</v>
      </c>
      <c r="AJ2936">
        <v>0</v>
      </c>
      <c r="AK2936">
        <v>3382</v>
      </c>
      <c r="AL2936">
        <v>0</v>
      </c>
    </row>
    <row r="2937" spans="1:38" hidden="1" x14ac:dyDescent="0.25">
      <c r="A2937">
        <v>10084</v>
      </c>
      <c r="B2937" t="s">
        <v>94</v>
      </c>
      <c r="C2937" t="s">
        <v>95</v>
      </c>
      <c r="D2937" t="s">
        <v>393</v>
      </c>
      <c r="E2937" t="s">
        <v>5155</v>
      </c>
      <c r="F2937" t="s">
        <v>393</v>
      </c>
      <c r="H2937" t="s">
        <v>6259</v>
      </c>
      <c r="I2937" t="s">
        <v>57</v>
      </c>
      <c r="J2937" t="s">
        <v>6260</v>
      </c>
      <c r="K2937">
        <v>285</v>
      </c>
      <c r="L2937">
        <v>285</v>
      </c>
      <c r="M2937">
        <v>0</v>
      </c>
      <c r="N2937">
        <v>196</v>
      </c>
      <c r="O2937">
        <v>0</v>
      </c>
      <c r="P2937">
        <v>33.118000000000002</v>
      </c>
      <c r="Q2937">
        <v>55.718000000000004</v>
      </c>
      <c r="R2937">
        <v>20000</v>
      </c>
      <c r="S2937">
        <v>452000</v>
      </c>
      <c r="T2937">
        <v>0</v>
      </c>
      <c r="U2937">
        <v>0</v>
      </c>
      <c r="V2937">
        <v>452000</v>
      </c>
      <c r="W2937">
        <v>4859</v>
      </c>
      <c r="X2937">
        <v>359100</v>
      </c>
      <c r="Y2937">
        <v>363959</v>
      </c>
      <c r="Z2937">
        <v>19.48</v>
      </c>
      <c r="AA2937">
        <v>2155301.89</v>
      </c>
      <c r="AB2937">
        <v>4259808.8899999997</v>
      </c>
      <c r="AC2937">
        <v>0.80520000000000003</v>
      </c>
      <c r="AD2937">
        <v>1.9763999999999999</v>
      </c>
      <c r="AE2937">
        <v>38.5</v>
      </c>
      <c r="AH2937">
        <v>0</v>
      </c>
      <c r="AI2937">
        <v>0</v>
      </c>
      <c r="AJ2937">
        <v>0</v>
      </c>
      <c r="AK2937">
        <v>1795.5</v>
      </c>
      <c r="AL2937">
        <v>0</v>
      </c>
    </row>
    <row r="2938" spans="1:38" hidden="1" x14ac:dyDescent="0.25">
      <c r="A2938">
        <v>10085</v>
      </c>
      <c r="B2938" t="s">
        <v>94</v>
      </c>
      <c r="C2938" t="s">
        <v>207</v>
      </c>
      <c r="D2938" t="s">
        <v>1490</v>
      </c>
      <c r="E2938" t="s">
        <v>1491</v>
      </c>
      <c r="F2938" t="s">
        <v>1490</v>
      </c>
      <c r="H2938" t="s">
        <v>6261</v>
      </c>
      <c r="I2938" t="s">
        <v>57</v>
      </c>
      <c r="J2938" t="s">
        <v>6262</v>
      </c>
      <c r="K2938">
        <v>326</v>
      </c>
      <c r="L2938">
        <v>326</v>
      </c>
      <c r="M2938">
        <v>0</v>
      </c>
      <c r="N2938">
        <v>326</v>
      </c>
      <c r="O2938">
        <v>0</v>
      </c>
      <c r="P2938">
        <v>1195.0419999999999</v>
      </c>
      <c r="Q2938">
        <v>1225.6030000000001</v>
      </c>
      <c r="R2938">
        <v>20000</v>
      </c>
      <c r="S2938">
        <v>611220</v>
      </c>
      <c r="T2938">
        <v>0</v>
      </c>
      <c r="U2938">
        <v>202000</v>
      </c>
      <c r="V2938">
        <v>409220</v>
      </c>
      <c r="W2938">
        <v>0</v>
      </c>
      <c r="X2938">
        <v>370344.33799999999</v>
      </c>
      <c r="Y2938">
        <v>370344.33799999999</v>
      </c>
      <c r="Z2938">
        <v>9.5</v>
      </c>
      <c r="AA2938">
        <v>2155970.92</v>
      </c>
      <c r="AB2938">
        <v>2155970.92</v>
      </c>
      <c r="AC2938">
        <v>0.90500000000000003</v>
      </c>
      <c r="AD2938">
        <v>1</v>
      </c>
      <c r="AE2938">
        <v>9.5</v>
      </c>
      <c r="AH2938">
        <v>0</v>
      </c>
      <c r="AI2938">
        <v>0</v>
      </c>
      <c r="AJ2938">
        <v>0</v>
      </c>
      <c r="AK2938">
        <v>1960.5</v>
      </c>
      <c r="AL2938">
        <v>0</v>
      </c>
    </row>
    <row r="2939" spans="1:38" hidden="1" x14ac:dyDescent="0.25">
      <c r="A2939">
        <v>10086</v>
      </c>
      <c r="B2939" t="s">
        <v>94</v>
      </c>
      <c r="C2939" t="s">
        <v>207</v>
      </c>
      <c r="D2939" t="s">
        <v>5329</v>
      </c>
      <c r="E2939" t="s">
        <v>5330</v>
      </c>
      <c r="F2939" t="s">
        <v>5329</v>
      </c>
      <c r="H2939" t="s">
        <v>6263</v>
      </c>
      <c r="I2939" t="s">
        <v>43</v>
      </c>
      <c r="J2939" t="s">
        <v>6264</v>
      </c>
      <c r="K2939">
        <v>2418</v>
      </c>
      <c r="L2939">
        <v>2418</v>
      </c>
      <c r="M2939">
        <v>0</v>
      </c>
      <c r="N2939">
        <v>2</v>
      </c>
      <c r="O2939">
        <v>0</v>
      </c>
      <c r="P2939">
        <v>851.93499999999995</v>
      </c>
      <c r="Q2939">
        <v>876.49199999999996</v>
      </c>
      <c r="R2939">
        <v>20000</v>
      </c>
      <c r="S2939">
        <v>491140</v>
      </c>
      <c r="T2939">
        <v>0</v>
      </c>
      <c r="U2939">
        <v>55000</v>
      </c>
      <c r="V2939">
        <v>436140</v>
      </c>
      <c r="W2939">
        <v>378751.4</v>
      </c>
      <c r="X2939">
        <v>2044.85</v>
      </c>
      <c r="Y2939">
        <v>380796.25</v>
      </c>
      <c r="Z2939">
        <v>12.69</v>
      </c>
      <c r="AA2939">
        <v>3501234.52</v>
      </c>
      <c r="AB2939">
        <v>3304633.13</v>
      </c>
      <c r="AC2939">
        <v>0.87309999999999999</v>
      </c>
      <c r="AD2939">
        <v>0.94379999999999997</v>
      </c>
      <c r="AE2939">
        <v>11.98</v>
      </c>
      <c r="AH2939">
        <v>0</v>
      </c>
      <c r="AI2939">
        <v>0</v>
      </c>
      <c r="AJ2939">
        <v>0</v>
      </c>
      <c r="AK2939">
        <v>12.5</v>
      </c>
      <c r="AL2939">
        <v>0</v>
      </c>
    </row>
    <row r="2940" spans="1:38" hidden="1" x14ac:dyDescent="0.25">
      <c r="A2940">
        <v>10091</v>
      </c>
      <c r="B2940" t="s">
        <v>94</v>
      </c>
      <c r="C2940" t="s">
        <v>102</v>
      </c>
      <c r="D2940" t="s">
        <v>102</v>
      </c>
      <c r="E2940" t="s">
        <v>4921</v>
      </c>
      <c r="F2940" t="s">
        <v>102</v>
      </c>
      <c r="H2940" t="s">
        <v>6265</v>
      </c>
      <c r="I2940" t="s">
        <v>57</v>
      </c>
      <c r="J2940" t="s">
        <v>6266</v>
      </c>
      <c r="K2940">
        <v>443</v>
      </c>
      <c r="L2940">
        <v>443</v>
      </c>
      <c r="M2940">
        <v>0</v>
      </c>
      <c r="N2940">
        <v>443</v>
      </c>
      <c r="O2940">
        <v>0</v>
      </c>
      <c r="P2940">
        <v>634.60500000000002</v>
      </c>
      <c r="Q2940">
        <v>656.02200000000005</v>
      </c>
      <c r="R2940">
        <v>20000</v>
      </c>
      <c r="S2940">
        <v>428340</v>
      </c>
      <c r="T2940">
        <v>0</v>
      </c>
      <c r="U2940">
        <v>0</v>
      </c>
      <c r="V2940">
        <v>428340</v>
      </c>
      <c r="W2940">
        <v>0</v>
      </c>
      <c r="X2940">
        <v>387648.26500000001</v>
      </c>
      <c r="Y2940">
        <v>387648.26500000001</v>
      </c>
      <c r="Z2940">
        <v>9.5</v>
      </c>
      <c r="AA2940">
        <v>2275495.9700000002</v>
      </c>
      <c r="AB2940">
        <v>3509685.1009999998</v>
      </c>
      <c r="AC2940">
        <v>0.90500000000000003</v>
      </c>
      <c r="AD2940">
        <v>1.5424</v>
      </c>
      <c r="AE2940">
        <v>14.65</v>
      </c>
      <c r="AH2940">
        <v>0</v>
      </c>
      <c r="AI2940">
        <v>0</v>
      </c>
      <c r="AJ2940">
        <v>0</v>
      </c>
      <c r="AK2940">
        <v>2218.0100000000002</v>
      </c>
      <c r="AL2940">
        <v>0</v>
      </c>
    </row>
    <row r="2941" spans="1:38" hidden="1" x14ac:dyDescent="0.25">
      <c r="A2941">
        <v>10093</v>
      </c>
      <c r="B2941" t="s">
        <v>94</v>
      </c>
      <c r="C2941" t="s">
        <v>102</v>
      </c>
      <c r="D2941" t="s">
        <v>102</v>
      </c>
      <c r="E2941" t="s">
        <v>3800</v>
      </c>
      <c r="F2941" t="s">
        <v>102</v>
      </c>
      <c r="H2941" t="s">
        <v>6267</v>
      </c>
      <c r="I2941" t="s">
        <v>57</v>
      </c>
      <c r="J2941" t="s">
        <v>6268</v>
      </c>
      <c r="K2941">
        <v>412</v>
      </c>
      <c r="L2941">
        <v>412</v>
      </c>
      <c r="M2941">
        <v>0</v>
      </c>
      <c r="N2941">
        <v>387</v>
      </c>
      <c r="O2941">
        <v>0</v>
      </c>
      <c r="P2941">
        <v>498.005</v>
      </c>
      <c r="Q2941">
        <v>514.39300000000003</v>
      </c>
      <c r="R2941">
        <v>30000</v>
      </c>
      <c r="S2941">
        <v>491640</v>
      </c>
      <c r="T2941">
        <v>0</v>
      </c>
      <c r="U2941">
        <v>0</v>
      </c>
      <c r="V2941">
        <v>491640</v>
      </c>
      <c r="W2941">
        <v>379</v>
      </c>
      <c r="X2941">
        <v>442788.85499999998</v>
      </c>
      <c r="Y2941">
        <v>443167.85499999998</v>
      </c>
      <c r="Z2941">
        <v>9.86</v>
      </c>
      <c r="AA2941">
        <v>2605422.75</v>
      </c>
      <c r="AB2941">
        <v>2605511.75</v>
      </c>
      <c r="AC2941">
        <v>0.90139999999999998</v>
      </c>
      <c r="AD2941">
        <v>1</v>
      </c>
      <c r="AE2941">
        <v>9.86</v>
      </c>
      <c r="AH2941">
        <v>0</v>
      </c>
      <c r="AI2941">
        <v>0</v>
      </c>
      <c r="AJ2941">
        <v>0</v>
      </c>
      <c r="AK2941">
        <v>2517</v>
      </c>
      <c r="AL2941">
        <v>0</v>
      </c>
    </row>
    <row r="2942" spans="1:38" hidden="1" x14ac:dyDescent="0.25">
      <c r="A2942">
        <v>10094</v>
      </c>
      <c r="B2942" t="s">
        <v>94</v>
      </c>
      <c r="C2942" t="s">
        <v>102</v>
      </c>
      <c r="D2942" t="s">
        <v>102</v>
      </c>
      <c r="E2942" t="s">
        <v>903</v>
      </c>
      <c r="F2942" t="s">
        <v>102</v>
      </c>
      <c r="H2942" t="s">
        <v>6269</v>
      </c>
      <c r="I2942" t="s">
        <v>43</v>
      </c>
      <c r="J2942" t="s">
        <v>6270</v>
      </c>
      <c r="K2942">
        <v>2106</v>
      </c>
      <c r="L2942">
        <v>2106</v>
      </c>
      <c r="M2942">
        <v>0</v>
      </c>
      <c r="N2942">
        <v>0</v>
      </c>
      <c r="O2942">
        <v>0</v>
      </c>
      <c r="P2942">
        <v>11821.3</v>
      </c>
      <c r="Q2942">
        <v>11949.7</v>
      </c>
      <c r="R2942">
        <v>1000</v>
      </c>
      <c r="S2942">
        <v>128400</v>
      </c>
      <c r="T2942">
        <v>0</v>
      </c>
      <c r="U2942">
        <v>0</v>
      </c>
      <c r="V2942">
        <v>128400</v>
      </c>
      <c r="W2942">
        <v>86075.95</v>
      </c>
      <c r="X2942">
        <v>0</v>
      </c>
      <c r="Y2942">
        <v>86075.95</v>
      </c>
      <c r="Z2942">
        <v>32.96</v>
      </c>
      <c r="AA2942">
        <v>1066435.44</v>
      </c>
      <c r="AB2942">
        <v>916449.26</v>
      </c>
      <c r="AC2942">
        <v>0.6704</v>
      </c>
      <c r="AD2942">
        <v>0.85940000000000005</v>
      </c>
      <c r="AE2942">
        <v>28.33</v>
      </c>
      <c r="AH2942">
        <v>0</v>
      </c>
      <c r="AI2942">
        <v>0</v>
      </c>
      <c r="AJ2942">
        <v>0</v>
      </c>
      <c r="AK2942">
        <v>0</v>
      </c>
      <c r="AL2942">
        <v>0</v>
      </c>
    </row>
    <row r="2943" spans="1:38" hidden="1" x14ac:dyDescent="0.25">
      <c r="A2943">
        <v>10097</v>
      </c>
      <c r="B2943" t="s">
        <v>94</v>
      </c>
      <c r="C2943" t="s">
        <v>166</v>
      </c>
      <c r="D2943" t="s">
        <v>171</v>
      </c>
      <c r="E2943" t="s">
        <v>1395</v>
      </c>
      <c r="F2943" t="s">
        <v>171</v>
      </c>
      <c r="H2943" t="s">
        <v>6271</v>
      </c>
      <c r="I2943" t="s">
        <v>57</v>
      </c>
      <c r="J2943" t="s">
        <v>6272</v>
      </c>
      <c r="K2943">
        <v>205</v>
      </c>
      <c r="L2943">
        <v>205</v>
      </c>
      <c r="M2943">
        <v>0</v>
      </c>
      <c r="N2943">
        <v>205</v>
      </c>
      <c r="O2943">
        <v>0</v>
      </c>
      <c r="P2943">
        <v>862.68</v>
      </c>
      <c r="Q2943">
        <v>891</v>
      </c>
      <c r="R2943">
        <v>20000</v>
      </c>
      <c r="S2943">
        <v>566400</v>
      </c>
      <c r="T2943">
        <v>0</v>
      </c>
      <c r="U2943">
        <v>0</v>
      </c>
      <c r="V2943">
        <v>566400</v>
      </c>
      <c r="W2943">
        <v>0</v>
      </c>
      <c r="X2943">
        <v>369800</v>
      </c>
      <c r="Y2943">
        <v>369800</v>
      </c>
      <c r="Z2943">
        <v>34.71</v>
      </c>
      <c r="AA2943">
        <v>2170726</v>
      </c>
      <c r="AB2943">
        <v>4341452</v>
      </c>
      <c r="AC2943">
        <v>0.65290000000000004</v>
      </c>
      <c r="AD2943">
        <v>2</v>
      </c>
      <c r="AE2943">
        <v>69.42</v>
      </c>
      <c r="AH2943">
        <v>0</v>
      </c>
      <c r="AI2943">
        <v>0</v>
      </c>
      <c r="AJ2943">
        <v>0</v>
      </c>
      <c r="AK2943">
        <v>1849</v>
      </c>
      <c r="AL2943">
        <v>0</v>
      </c>
    </row>
    <row r="2944" spans="1:38" hidden="1" x14ac:dyDescent="0.25">
      <c r="A2944">
        <v>10098</v>
      </c>
      <c r="B2944" t="s">
        <v>94</v>
      </c>
      <c r="C2944" t="s">
        <v>166</v>
      </c>
      <c r="D2944" t="s">
        <v>171</v>
      </c>
      <c r="E2944" t="s">
        <v>438</v>
      </c>
      <c r="F2944" t="s">
        <v>171</v>
      </c>
      <c r="H2944" t="s">
        <v>6273</v>
      </c>
      <c r="I2944" t="s">
        <v>57</v>
      </c>
      <c r="J2944" t="s">
        <v>6274</v>
      </c>
      <c r="K2944">
        <v>284</v>
      </c>
      <c r="L2944">
        <v>284</v>
      </c>
      <c r="M2944">
        <v>0</v>
      </c>
      <c r="N2944">
        <v>283</v>
      </c>
      <c r="O2944">
        <v>0</v>
      </c>
      <c r="P2944">
        <v>425.267</v>
      </c>
      <c r="Q2944">
        <v>450.43099999999998</v>
      </c>
      <c r="R2944">
        <v>20000</v>
      </c>
      <c r="S2944">
        <v>503280</v>
      </c>
      <c r="T2944">
        <v>75500</v>
      </c>
      <c r="U2944">
        <v>0</v>
      </c>
      <c r="V2944">
        <v>578780</v>
      </c>
      <c r="W2944">
        <v>0</v>
      </c>
      <c r="X2944">
        <v>489680</v>
      </c>
      <c r="Y2944">
        <v>489680</v>
      </c>
      <c r="Z2944">
        <v>15.39</v>
      </c>
      <c r="AA2944">
        <v>2851758.6</v>
      </c>
      <c r="AB2944">
        <v>2849937.6</v>
      </c>
      <c r="AC2944">
        <v>0.84609999999999996</v>
      </c>
      <c r="AD2944">
        <v>0.99939999999999996</v>
      </c>
      <c r="AE2944">
        <v>15.38</v>
      </c>
      <c r="AH2944">
        <v>0</v>
      </c>
      <c r="AI2944">
        <v>0</v>
      </c>
      <c r="AJ2944">
        <v>0</v>
      </c>
      <c r="AK2944">
        <v>2448.4</v>
      </c>
      <c r="AL2944">
        <v>0</v>
      </c>
    </row>
    <row r="2945" spans="1:38" hidden="1" x14ac:dyDescent="0.25">
      <c r="A2945">
        <v>10099</v>
      </c>
      <c r="B2945" t="s">
        <v>94</v>
      </c>
      <c r="C2945" t="s">
        <v>166</v>
      </c>
      <c r="D2945" t="s">
        <v>171</v>
      </c>
      <c r="E2945" t="s">
        <v>438</v>
      </c>
      <c r="F2945" t="s">
        <v>171</v>
      </c>
      <c r="H2945" t="s">
        <v>6275</v>
      </c>
      <c r="I2945" t="s">
        <v>378</v>
      </c>
      <c r="J2945" t="s">
        <v>6276</v>
      </c>
      <c r="K2945">
        <v>70</v>
      </c>
      <c r="L2945">
        <v>70</v>
      </c>
      <c r="M2945">
        <v>0</v>
      </c>
      <c r="N2945">
        <v>0</v>
      </c>
      <c r="O2945">
        <v>0</v>
      </c>
      <c r="P2945">
        <v>406.85199999999998</v>
      </c>
      <c r="Q2945">
        <v>406.85199999999998</v>
      </c>
      <c r="R2945">
        <v>15000</v>
      </c>
      <c r="S2945">
        <v>0</v>
      </c>
      <c r="T2945">
        <v>0</v>
      </c>
      <c r="U2945">
        <v>0</v>
      </c>
      <c r="V2945">
        <v>0</v>
      </c>
      <c r="W2945">
        <v>32762.65</v>
      </c>
      <c r="X2945">
        <v>0</v>
      </c>
      <c r="Y2945">
        <v>32762.65</v>
      </c>
      <c r="Z2945">
        <v>-3276265</v>
      </c>
      <c r="AA2945">
        <v>475375.03</v>
      </c>
      <c r="AB2945">
        <v>1545338.03</v>
      </c>
      <c r="AC2945">
        <v>0</v>
      </c>
      <c r="AD2945">
        <v>3.2507999999999999</v>
      </c>
      <c r="AE2945">
        <v>325.08</v>
      </c>
      <c r="AH2945">
        <v>0</v>
      </c>
      <c r="AI2945">
        <v>0</v>
      </c>
      <c r="AJ2945">
        <v>0</v>
      </c>
      <c r="AK2945">
        <v>0</v>
      </c>
      <c r="AL2945">
        <v>0</v>
      </c>
    </row>
    <row r="2946" spans="1:38" hidden="1" x14ac:dyDescent="0.25">
      <c r="A2946">
        <v>10100</v>
      </c>
      <c r="B2946" t="s">
        <v>94</v>
      </c>
      <c r="C2946" t="s">
        <v>166</v>
      </c>
      <c r="D2946" t="s">
        <v>171</v>
      </c>
      <c r="E2946" t="s">
        <v>548</v>
      </c>
      <c r="F2946" t="s">
        <v>171</v>
      </c>
      <c r="H2946" t="s">
        <v>6277</v>
      </c>
      <c r="I2946" t="s">
        <v>57</v>
      </c>
      <c r="J2946" t="s">
        <v>6278</v>
      </c>
      <c r="K2946">
        <v>313</v>
      </c>
      <c r="L2946">
        <v>313</v>
      </c>
      <c r="M2946">
        <v>0</v>
      </c>
      <c r="N2946">
        <v>313</v>
      </c>
      <c r="O2946">
        <v>0</v>
      </c>
      <c r="P2946">
        <v>882.822</v>
      </c>
      <c r="Q2946">
        <v>907.44200000000001</v>
      </c>
      <c r="R2946">
        <v>20000</v>
      </c>
      <c r="S2946">
        <v>492400</v>
      </c>
      <c r="T2946">
        <v>75500</v>
      </c>
      <c r="U2946">
        <v>0</v>
      </c>
      <c r="V2946">
        <v>567900</v>
      </c>
      <c r="W2946">
        <v>0</v>
      </c>
      <c r="X2946">
        <v>513950.32699999999</v>
      </c>
      <c r="Y2946">
        <v>513950.32699999999</v>
      </c>
      <c r="Z2946">
        <v>9.5</v>
      </c>
      <c r="AA2946">
        <v>2991191.13</v>
      </c>
      <c r="AB2946">
        <v>2991191.13</v>
      </c>
      <c r="AC2946">
        <v>0.90500000000000003</v>
      </c>
      <c r="AD2946">
        <v>1</v>
      </c>
      <c r="AE2946">
        <v>9.5</v>
      </c>
      <c r="AH2946">
        <v>0</v>
      </c>
      <c r="AI2946">
        <v>0</v>
      </c>
      <c r="AJ2946">
        <v>0</v>
      </c>
      <c r="AK2946">
        <v>2646.8</v>
      </c>
      <c r="AL2946">
        <v>0</v>
      </c>
    </row>
    <row r="2947" spans="1:38" hidden="1" x14ac:dyDescent="0.25">
      <c r="A2947">
        <v>10101</v>
      </c>
      <c r="B2947" t="s">
        <v>94</v>
      </c>
      <c r="C2947" t="s">
        <v>166</v>
      </c>
      <c r="D2947" t="s">
        <v>171</v>
      </c>
      <c r="E2947" t="s">
        <v>548</v>
      </c>
      <c r="F2947" t="s">
        <v>171</v>
      </c>
      <c r="H2947" t="s">
        <v>6279</v>
      </c>
      <c r="I2947" t="s">
        <v>57</v>
      </c>
      <c r="J2947" t="s">
        <v>6280</v>
      </c>
      <c r="K2947">
        <v>269</v>
      </c>
      <c r="L2947">
        <v>269</v>
      </c>
      <c r="M2947">
        <v>0</v>
      </c>
      <c r="N2947">
        <v>269</v>
      </c>
      <c r="O2947">
        <v>0</v>
      </c>
      <c r="P2947">
        <v>769.92700000000002</v>
      </c>
      <c r="Q2947">
        <v>798.13199999999995</v>
      </c>
      <c r="R2947">
        <v>20000</v>
      </c>
      <c r="S2947">
        <v>564100</v>
      </c>
      <c r="T2947">
        <v>0</v>
      </c>
      <c r="U2947">
        <v>0</v>
      </c>
      <c r="V2947">
        <v>564100</v>
      </c>
      <c r="W2947">
        <v>0</v>
      </c>
      <c r="X2947">
        <v>446080</v>
      </c>
      <c r="Y2947">
        <v>446080</v>
      </c>
      <c r="Z2947">
        <v>20.92</v>
      </c>
      <c r="AA2947">
        <v>2596185.6</v>
      </c>
      <c r="AB2947">
        <v>2596185.6</v>
      </c>
      <c r="AC2947">
        <v>0.79079999999999995</v>
      </c>
      <c r="AD2947">
        <v>1</v>
      </c>
      <c r="AE2947">
        <v>20.92</v>
      </c>
      <c r="AH2947">
        <v>0</v>
      </c>
      <c r="AI2947">
        <v>0</v>
      </c>
      <c r="AJ2947">
        <v>0</v>
      </c>
      <c r="AK2947">
        <v>2230.4</v>
      </c>
      <c r="AL2947">
        <v>0</v>
      </c>
    </row>
    <row r="2948" spans="1:38" hidden="1" x14ac:dyDescent="0.25">
      <c r="A2948">
        <v>10102</v>
      </c>
      <c r="B2948" t="s">
        <v>39</v>
      </c>
      <c r="C2948" t="s">
        <v>39</v>
      </c>
      <c r="D2948" t="s">
        <v>5415</v>
      </c>
      <c r="E2948" t="s">
        <v>5422</v>
      </c>
      <c r="F2948" t="s">
        <v>5415</v>
      </c>
      <c r="H2948" t="s">
        <v>5012</v>
      </c>
      <c r="I2948" t="s">
        <v>50</v>
      </c>
      <c r="J2948" t="s">
        <v>6281</v>
      </c>
      <c r="K2948">
        <v>1742</v>
      </c>
      <c r="L2948">
        <v>1742</v>
      </c>
      <c r="M2948">
        <v>0</v>
      </c>
      <c r="N2948">
        <v>6</v>
      </c>
      <c r="O2948">
        <v>0</v>
      </c>
      <c r="P2948">
        <v>332.93700000000001</v>
      </c>
      <c r="Q2948">
        <v>336.81599999999997</v>
      </c>
      <c r="R2948">
        <v>40000</v>
      </c>
      <c r="S2948">
        <v>155160</v>
      </c>
      <c r="T2948">
        <v>0</v>
      </c>
      <c r="U2948">
        <v>15000</v>
      </c>
      <c r="V2948">
        <v>140160</v>
      </c>
      <c r="W2948">
        <v>121010.8</v>
      </c>
      <c r="X2948">
        <v>6901.2960000000003</v>
      </c>
      <c r="Y2948">
        <v>127912.09600000001</v>
      </c>
      <c r="Z2948">
        <v>8.74</v>
      </c>
      <c r="AA2948">
        <v>1195177.1499999999</v>
      </c>
      <c r="AB2948">
        <v>1265092.5179999999</v>
      </c>
      <c r="AC2948">
        <v>0.91259999999999997</v>
      </c>
      <c r="AD2948">
        <v>1.0585</v>
      </c>
      <c r="AE2948">
        <v>9.25</v>
      </c>
      <c r="AH2948">
        <v>0</v>
      </c>
      <c r="AI2948">
        <v>0</v>
      </c>
      <c r="AJ2948">
        <v>0</v>
      </c>
      <c r="AK2948">
        <v>48</v>
      </c>
      <c r="AL2948">
        <v>0</v>
      </c>
    </row>
    <row r="2949" spans="1:38" hidden="1" x14ac:dyDescent="0.25">
      <c r="A2949">
        <v>10103</v>
      </c>
      <c r="B2949" t="s">
        <v>94</v>
      </c>
      <c r="C2949" t="s">
        <v>166</v>
      </c>
      <c r="D2949" t="s">
        <v>167</v>
      </c>
      <c r="E2949" t="s">
        <v>1163</v>
      </c>
      <c r="F2949" t="s">
        <v>167</v>
      </c>
      <c r="H2949" t="s">
        <v>3200</v>
      </c>
      <c r="I2949" t="s">
        <v>57</v>
      </c>
      <c r="J2949" t="s">
        <v>6282</v>
      </c>
      <c r="K2949">
        <v>351</v>
      </c>
      <c r="L2949">
        <v>351</v>
      </c>
      <c r="M2949">
        <v>0</v>
      </c>
      <c r="N2949">
        <v>319</v>
      </c>
      <c r="O2949">
        <v>0</v>
      </c>
      <c r="P2949">
        <v>859.33199999999999</v>
      </c>
      <c r="Q2949">
        <v>903.51</v>
      </c>
      <c r="R2949">
        <v>20000</v>
      </c>
      <c r="S2949">
        <v>883560</v>
      </c>
      <c r="T2949">
        <v>0</v>
      </c>
      <c r="U2949">
        <v>0</v>
      </c>
      <c r="V2949">
        <v>883560</v>
      </c>
      <c r="W2949">
        <v>1178</v>
      </c>
      <c r="X2949">
        <v>607500</v>
      </c>
      <c r="Y2949">
        <v>608678</v>
      </c>
      <c r="Z2949">
        <v>31.11</v>
      </c>
      <c r="AA2949">
        <v>3578471.97</v>
      </c>
      <c r="AB2949">
        <v>7141444.9699999997</v>
      </c>
      <c r="AC2949">
        <v>0.68889999999999996</v>
      </c>
      <c r="AD2949">
        <v>1.9957</v>
      </c>
      <c r="AE2949">
        <v>62.09</v>
      </c>
      <c r="AH2949">
        <v>0</v>
      </c>
      <c r="AI2949">
        <v>0</v>
      </c>
      <c r="AJ2949">
        <v>0</v>
      </c>
      <c r="AK2949">
        <v>3037.5</v>
      </c>
      <c r="AL2949">
        <v>0</v>
      </c>
    </row>
    <row r="2950" spans="1:38" hidden="1" x14ac:dyDescent="0.25">
      <c r="A2950">
        <v>10104</v>
      </c>
      <c r="B2950" t="s">
        <v>94</v>
      </c>
      <c r="C2950" t="s">
        <v>166</v>
      </c>
      <c r="D2950" t="s">
        <v>167</v>
      </c>
      <c r="E2950" t="s">
        <v>1163</v>
      </c>
      <c r="F2950" t="s">
        <v>167</v>
      </c>
      <c r="H2950" t="s">
        <v>6283</v>
      </c>
      <c r="I2950" t="s">
        <v>57</v>
      </c>
      <c r="J2950" t="s">
        <v>6284</v>
      </c>
      <c r="K2950">
        <v>331</v>
      </c>
      <c r="L2950">
        <v>331</v>
      </c>
      <c r="M2950">
        <v>0</v>
      </c>
      <c r="N2950">
        <v>316</v>
      </c>
      <c r="O2950">
        <v>0</v>
      </c>
      <c r="P2950">
        <v>797.59900000000005</v>
      </c>
      <c r="Q2950">
        <v>830.31799999999998</v>
      </c>
      <c r="R2950">
        <v>20000</v>
      </c>
      <c r="S2950">
        <v>654380</v>
      </c>
      <c r="T2950">
        <v>0</v>
      </c>
      <c r="U2950">
        <v>0</v>
      </c>
      <c r="V2950">
        <v>654380</v>
      </c>
      <c r="W2950">
        <v>674</v>
      </c>
      <c r="X2950">
        <v>591538.68299999996</v>
      </c>
      <c r="Y2950">
        <v>592212.68299999996</v>
      </c>
      <c r="Z2950">
        <v>9.5</v>
      </c>
      <c r="AA2950">
        <v>3479307.34</v>
      </c>
      <c r="AB2950">
        <v>6958672.3229999999</v>
      </c>
      <c r="AC2950">
        <v>0.90500000000000003</v>
      </c>
      <c r="AD2950">
        <v>2</v>
      </c>
      <c r="AE2950">
        <v>19</v>
      </c>
      <c r="AH2950">
        <v>0</v>
      </c>
      <c r="AI2950">
        <v>0</v>
      </c>
      <c r="AJ2950">
        <v>0</v>
      </c>
      <c r="AK2950">
        <v>3057</v>
      </c>
      <c r="AL2950">
        <v>0</v>
      </c>
    </row>
    <row r="2951" spans="1:38" hidden="1" x14ac:dyDescent="0.25">
      <c r="A2951">
        <v>10105</v>
      </c>
      <c r="B2951" t="s">
        <v>94</v>
      </c>
      <c r="C2951" t="s">
        <v>166</v>
      </c>
      <c r="D2951" t="s">
        <v>167</v>
      </c>
      <c r="E2951" t="s">
        <v>1207</v>
      </c>
      <c r="F2951" t="s">
        <v>167</v>
      </c>
      <c r="H2951" t="s">
        <v>6285</v>
      </c>
      <c r="I2951" t="s">
        <v>57</v>
      </c>
      <c r="J2951" t="s">
        <v>6286</v>
      </c>
      <c r="K2951">
        <v>347</v>
      </c>
      <c r="L2951">
        <v>347</v>
      </c>
      <c r="M2951">
        <v>0</v>
      </c>
      <c r="N2951">
        <v>340</v>
      </c>
      <c r="O2951">
        <v>0</v>
      </c>
      <c r="P2951">
        <v>837.52200000000005</v>
      </c>
      <c r="Q2951">
        <v>860.51800000000003</v>
      </c>
      <c r="R2951">
        <v>20000</v>
      </c>
      <c r="S2951">
        <v>459920</v>
      </c>
      <c r="T2951">
        <v>0</v>
      </c>
      <c r="U2951">
        <v>0</v>
      </c>
      <c r="V2951">
        <v>459920</v>
      </c>
      <c r="W2951">
        <v>1236</v>
      </c>
      <c r="X2951">
        <v>414990.4</v>
      </c>
      <c r="Y2951">
        <v>416226.4</v>
      </c>
      <c r="Z2951">
        <v>9.5</v>
      </c>
      <c r="AA2951">
        <v>2451072.38</v>
      </c>
      <c r="AB2951">
        <v>4873358.96</v>
      </c>
      <c r="AC2951">
        <v>0.90500000000000003</v>
      </c>
      <c r="AD2951">
        <v>1.9883</v>
      </c>
      <c r="AE2951">
        <v>18.89</v>
      </c>
      <c r="AH2951">
        <v>0</v>
      </c>
      <c r="AI2951">
        <v>0</v>
      </c>
      <c r="AJ2951">
        <v>0</v>
      </c>
      <c r="AK2951">
        <v>3400</v>
      </c>
      <c r="AL2951">
        <v>0</v>
      </c>
    </row>
    <row r="2952" spans="1:38" hidden="1" x14ac:dyDescent="0.25">
      <c r="A2952">
        <v>10106</v>
      </c>
      <c r="B2952" t="s">
        <v>94</v>
      </c>
      <c r="C2952" t="s">
        <v>166</v>
      </c>
      <c r="D2952" t="s">
        <v>312</v>
      </c>
      <c r="E2952" t="s">
        <v>313</v>
      </c>
      <c r="F2952" t="s">
        <v>312</v>
      </c>
      <c r="H2952" t="s">
        <v>6287</v>
      </c>
      <c r="I2952" t="s">
        <v>57</v>
      </c>
      <c r="J2952" t="s">
        <v>6288</v>
      </c>
      <c r="K2952">
        <v>526</v>
      </c>
      <c r="L2952">
        <v>526</v>
      </c>
      <c r="M2952">
        <v>0</v>
      </c>
      <c r="N2952">
        <v>518</v>
      </c>
      <c r="O2952">
        <v>0</v>
      </c>
      <c r="P2952">
        <v>409.36099999999999</v>
      </c>
      <c r="Q2952">
        <v>431.745</v>
      </c>
      <c r="R2952">
        <v>30000</v>
      </c>
      <c r="S2952">
        <v>671520</v>
      </c>
      <c r="T2952">
        <v>175000</v>
      </c>
      <c r="U2952">
        <v>0</v>
      </c>
      <c r="V2952">
        <v>846520</v>
      </c>
      <c r="W2952">
        <v>144</v>
      </c>
      <c r="X2952">
        <v>765957.42700000003</v>
      </c>
      <c r="Y2952">
        <v>766101.42700000003</v>
      </c>
      <c r="Z2952">
        <v>9.5</v>
      </c>
      <c r="AA2952">
        <v>4459798.83</v>
      </c>
      <c r="AB2952">
        <v>4459717.83</v>
      </c>
      <c r="AC2952">
        <v>0.90500000000000003</v>
      </c>
      <c r="AD2952">
        <v>1</v>
      </c>
      <c r="AE2952">
        <v>9.5</v>
      </c>
      <c r="AH2952">
        <v>0</v>
      </c>
      <c r="AI2952">
        <v>0</v>
      </c>
      <c r="AJ2952">
        <v>0</v>
      </c>
      <c r="AK2952">
        <v>4685.5</v>
      </c>
      <c r="AL2952">
        <v>0</v>
      </c>
    </row>
    <row r="2953" spans="1:38" hidden="1" x14ac:dyDescent="0.25">
      <c r="A2953">
        <v>10110</v>
      </c>
      <c r="B2953" t="s">
        <v>94</v>
      </c>
      <c r="C2953" t="s">
        <v>166</v>
      </c>
      <c r="D2953" t="s">
        <v>312</v>
      </c>
      <c r="E2953" t="s">
        <v>382</v>
      </c>
      <c r="F2953" t="s">
        <v>312</v>
      </c>
      <c r="H2953" t="s">
        <v>1368</v>
      </c>
      <c r="I2953" t="s">
        <v>57</v>
      </c>
      <c r="J2953" t="s">
        <v>6289</v>
      </c>
      <c r="K2953">
        <v>288</v>
      </c>
      <c r="L2953">
        <v>288</v>
      </c>
      <c r="M2953">
        <v>0</v>
      </c>
      <c r="N2953">
        <v>285</v>
      </c>
      <c r="O2953">
        <v>0</v>
      </c>
      <c r="P2953">
        <v>1016.32</v>
      </c>
      <c r="Q2953">
        <v>1040.366</v>
      </c>
      <c r="R2953">
        <v>20000</v>
      </c>
      <c r="S2953">
        <v>480920</v>
      </c>
      <c r="T2953">
        <v>0</v>
      </c>
      <c r="U2953">
        <v>0</v>
      </c>
      <c r="V2953">
        <v>480920</v>
      </c>
      <c r="W2953">
        <v>157</v>
      </c>
      <c r="X2953">
        <v>383700</v>
      </c>
      <c r="Y2953">
        <v>383857</v>
      </c>
      <c r="Z2953">
        <v>20.18</v>
      </c>
      <c r="AA2953">
        <v>2236791.11</v>
      </c>
      <c r="AB2953">
        <v>2234783.11</v>
      </c>
      <c r="AC2953">
        <v>0.79820000000000002</v>
      </c>
      <c r="AD2953">
        <v>0.99909999999999999</v>
      </c>
      <c r="AE2953">
        <v>20.16</v>
      </c>
      <c r="AH2953">
        <v>0</v>
      </c>
      <c r="AI2953">
        <v>0</v>
      </c>
      <c r="AJ2953">
        <v>0</v>
      </c>
      <c r="AK2953">
        <v>1918.5</v>
      </c>
      <c r="AL2953">
        <v>0</v>
      </c>
    </row>
    <row r="2954" spans="1:38" hidden="1" x14ac:dyDescent="0.25">
      <c r="A2954">
        <v>10113</v>
      </c>
      <c r="B2954" t="s">
        <v>52</v>
      </c>
      <c r="C2954" t="s">
        <v>52</v>
      </c>
      <c r="D2954" t="s">
        <v>139</v>
      </c>
      <c r="E2954" t="s">
        <v>221</v>
      </c>
      <c r="F2954" t="s">
        <v>139</v>
      </c>
      <c r="H2954" t="s">
        <v>6290</v>
      </c>
      <c r="I2954" t="s">
        <v>43</v>
      </c>
      <c r="J2954" t="s">
        <v>6291</v>
      </c>
      <c r="K2954">
        <v>2992</v>
      </c>
      <c r="L2954">
        <v>2992</v>
      </c>
      <c r="M2954">
        <v>0</v>
      </c>
      <c r="N2954">
        <v>0</v>
      </c>
      <c r="O2954">
        <v>0</v>
      </c>
      <c r="P2954">
        <v>2545.6190000000001</v>
      </c>
      <c r="Q2954">
        <v>2606.14</v>
      </c>
      <c r="R2954">
        <v>20000</v>
      </c>
      <c r="S2954">
        <v>1210420</v>
      </c>
      <c r="T2954">
        <v>56400</v>
      </c>
      <c r="U2954">
        <v>291850</v>
      </c>
      <c r="V2954">
        <v>974970</v>
      </c>
      <c r="W2954">
        <v>882079.75</v>
      </c>
      <c r="X2954">
        <v>0</v>
      </c>
      <c r="Y2954">
        <v>882079.75</v>
      </c>
      <c r="Z2954">
        <v>9.5299999999999994</v>
      </c>
      <c r="AA2954">
        <v>7481970.4400000004</v>
      </c>
      <c r="AB2954">
        <v>1364361.53</v>
      </c>
      <c r="AC2954">
        <v>0.90469999999999995</v>
      </c>
      <c r="AD2954">
        <v>0.18240000000000001</v>
      </c>
      <c r="AE2954">
        <v>1.74</v>
      </c>
      <c r="AH2954">
        <v>0</v>
      </c>
      <c r="AI2954">
        <v>0</v>
      </c>
      <c r="AJ2954">
        <v>0</v>
      </c>
      <c r="AK2954">
        <v>0</v>
      </c>
      <c r="AL2954">
        <v>0</v>
      </c>
    </row>
    <row r="2955" spans="1:38" hidden="1" x14ac:dyDescent="0.25">
      <c r="A2955">
        <v>10115</v>
      </c>
      <c r="B2955" t="s">
        <v>52</v>
      </c>
      <c r="C2955" t="s">
        <v>53</v>
      </c>
      <c r="D2955" t="s">
        <v>67</v>
      </c>
      <c r="E2955" t="s">
        <v>68</v>
      </c>
      <c r="F2955" t="s">
        <v>67</v>
      </c>
      <c r="H2955" t="s">
        <v>2452</v>
      </c>
      <c r="I2955" t="s">
        <v>57</v>
      </c>
      <c r="J2955" t="s">
        <v>6292</v>
      </c>
      <c r="K2955">
        <v>387</v>
      </c>
      <c r="L2955">
        <v>387</v>
      </c>
      <c r="M2955">
        <v>0</v>
      </c>
      <c r="N2955">
        <v>383</v>
      </c>
      <c r="O2955">
        <v>0</v>
      </c>
      <c r="P2955">
        <v>542.02200000000005</v>
      </c>
      <c r="Q2955">
        <v>555.11</v>
      </c>
      <c r="R2955">
        <v>40000</v>
      </c>
      <c r="S2955">
        <v>523520</v>
      </c>
      <c r="T2955">
        <v>0</v>
      </c>
      <c r="U2955">
        <v>0</v>
      </c>
      <c r="V2955">
        <v>523520</v>
      </c>
      <c r="W2955">
        <v>751</v>
      </c>
      <c r="X2955">
        <v>473035.22499999998</v>
      </c>
      <c r="Y2955">
        <v>473786.22499999998</v>
      </c>
      <c r="Z2955">
        <v>9.5</v>
      </c>
      <c r="AA2955">
        <v>2785077.72</v>
      </c>
      <c r="AB2955">
        <v>5553786.5489999996</v>
      </c>
      <c r="AC2955">
        <v>0.90500000000000003</v>
      </c>
      <c r="AD2955">
        <v>1.9941</v>
      </c>
      <c r="AE2955">
        <v>18.940000000000001</v>
      </c>
      <c r="AH2955">
        <v>0</v>
      </c>
      <c r="AI2955">
        <v>0</v>
      </c>
      <c r="AJ2955">
        <v>0</v>
      </c>
      <c r="AK2955">
        <v>2717.5</v>
      </c>
      <c r="AL2955">
        <v>0</v>
      </c>
    </row>
    <row r="2956" spans="1:38" hidden="1" x14ac:dyDescent="0.25">
      <c r="A2956">
        <v>10116</v>
      </c>
      <c r="B2956" t="s">
        <v>52</v>
      </c>
      <c r="C2956" t="s">
        <v>53</v>
      </c>
      <c r="D2956" t="s">
        <v>203</v>
      </c>
      <c r="E2956" t="s">
        <v>204</v>
      </c>
      <c r="F2956" t="s">
        <v>203</v>
      </c>
      <c r="H2956" t="s">
        <v>6293</v>
      </c>
      <c r="I2956" t="s">
        <v>43</v>
      </c>
      <c r="J2956" t="s">
        <v>6294</v>
      </c>
      <c r="K2956">
        <v>844</v>
      </c>
      <c r="L2956">
        <v>844</v>
      </c>
      <c r="M2956">
        <v>0</v>
      </c>
      <c r="N2956">
        <v>0</v>
      </c>
      <c r="O2956">
        <v>0</v>
      </c>
      <c r="P2956">
        <v>985.79399999999998</v>
      </c>
      <c r="Q2956">
        <v>988.274</v>
      </c>
      <c r="R2956">
        <v>40000</v>
      </c>
      <c r="S2956">
        <v>99200</v>
      </c>
      <c r="T2956">
        <v>0</v>
      </c>
      <c r="U2956">
        <v>0</v>
      </c>
      <c r="V2956">
        <v>99200</v>
      </c>
      <c r="W2956">
        <v>91983.7</v>
      </c>
      <c r="X2956">
        <v>0</v>
      </c>
      <c r="Y2956">
        <v>91983.7</v>
      </c>
      <c r="Z2956">
        <v>7.27</v>
      </c>
      <c r="AA2956">
        <v>906018.36</v>
      </c>
      <c r="AB2956">
        <v>671048.13</v>
      </c>
      <c r="AC2956">
        <v>0.92730000000000001</v>
      </c>
      <c r="AD2956">
        <v>0.74070000000000003</v>
      </c>
      <c r="AE2956">
        <v>5.38</v>
      </c>
      <c r="AH2956">
        <v>0</v>
      </c>
      <c r="AI2956">
        <v>0</v>
      </c>
      <c r="AJ2956">
        <v>0</v>
      </c>
      <c r="AK2956">
        <v>0</v>
      </c>
      <c r="AL2956">
        <v>0</v>
      </c>
    </row>
    <row r="2957" spans="1:38" hidden="1" x14ac:dyDescent="0.25">
      <c r="A2957">
        <v>10117</v>
      </c>
      <c r="B2957" t="s">
        <v>39</v>
      </c>
      <c r="C2957" t="s">
        <v>187</v>
      </c>
      <c r="D2957" t="s">
        <v>188</v>
      </c>
      <c r="E2957" t="s">
        <v>3558</v>
      </c>
      <c r="F2957" t="s">
        <v>188</v>
      </c>
      <c r="H2957" t="s">
        <v>6295</v>
      </c>
      <c r="I2957" t="s">
        <v>57</v>
      </c>
      <c r="J2957" t="s">
        <v>6296</v>
      </c>
      <c r="K2957">
        <v>300</v>
      </c>
      <c r="L2957">
        <v>300</v>
      </c>
      <c r="M2957">
        <v>0</v>
      </c>
      <c r="N2957">
        <v>300</v>
      </c>
      <c r="O2957">
        <v>0</v>
      </c>
      <c r="P2957">
        <v>637.24900000000002</v>
      </c>
      <c r="Q2957">
        <v>665.51700000000005</v>
      </c>
      <c r="R2957">
        <v>20000</v>
      </c>
      <c r="S2957">
        <v>565360</v>
      </c>
      <c r="T2957">
        <v>0</v>
      </c>
      <c r="U2957">
        <v>52000</v>
      </c>
      <c r="V2957">
        <v>513360</v>
      </c>
      <c r="W2957">
        <v>0</v>
      </c>
      <c r="X2957">
        <v>468200</v>
      </c>
      <c r="Y2957">
        <v>468200</v>
      </c>
      <c r="Z2957">
        <v>8.8000000000000007</v>
      </c>
      <c r="AA2957">
        <v>2748334</v>
      </c>
      <c r="AB2957">
        <v>5496668</v>
      </c>
      <c r="AC2957">
        <v>0.91200000000000003</v>
      </c>
      <c r="AD2957">
        <v>2</v>
      </c>
      <c r="AE2957">
        <v>17.600000000000001</v>
      </c>
      <c r="AH2957">
        <v>0</v>
      </c>
      <c r="AI2957">
        <v>0</v>
      </c>
      <c r="AJ2957">
        <v>0</v>
      </c>
      <c r="AK2957">
        <v>2341</v>
      </c>
      <c r="AL2957">
        <v>0</v>
      </c>
    </row>
    <row r="2958" spans="1:38" hidden="1" x14ac:dyDescent="0.25">
      <c r="A2958">
        <v>10118</v>
      </c>
      <c r="B2958" t="s">
        <v>39</v>
      </c>
      <c r="C2958" t="s">
        <v>187</v>
      </c>
      <c r="D2958" t="s">
        <v>636</v>
      </c>
      <c r="E2958" t="s">
        <v>5871</v>
      </c>
      <c r="F2958" t="s">
        <v>636</v>
      </c>
      <c r="H2958" t="s">
        <v>6297</v>
      </c>
      <c r="I2958" t="s">
        <v>57</v>
      </c>
      <c r="J2958" t="s">
        <v>6298</v>
      </c>
      <c r="K2958">
        <v>562</v>
      </c>
      <c r="L2958">
        <v>562</v>
      </c>
      <c r="M2958">
        <v>0</v>
      </c>
      <c r="N2958">
        <v>561</v>
      </c>
      <c r="O2958">
        <v>0</v>
      </c>
      <c r="P2958">
        <v>749.596</v>
      </c>
      <c r="Q2958">
        <v>778.81</v>
      </c>
      <c r="R2958">
        <v>20000</v>
      </c>
      <c r="S2958">
        <v>584280</v>
      </c>
      <c r="T2958">
        <v>132648</v>
      </c>
      <c r="U2958">
        <v>0</v>
      </c>
      <c r="V2958">
        <v>716928</v>
      </c>
      <c r="W2958">
        <v>32</v>
      </c>
      <c r="X2958">
        <v>648788.76300000004</v>
      </c>
      <c r="Y2958">
        <v>648820.76300000004</v>
      </c>
      <c r="Z2958">
        <v>9.5</v>
      </c>
      <c r="AA2958">
        <v>3808725.39</v>
      </c>
      <c r="AB2958">
        <v>7617067.6610000003</v>
      </c>
      <c r="AC2958">
        <v>0.90500000000000003</v>
      </c>
      <c r="AD2958">
        <v>1.9999</v>
      </c>
      <c r="AE2958">
        <v>19</v>
      </c>
      <c r="AH2958">
        <v>0</v>
      </c>
      <c r="AI2958">
        <v>0</v>
      </c>
      <c r="AJ2958">
        <v>0</v>
      </c>
      <c r="AK2958">
        <v>4246.5</v>
      </c>
      <c r="AL2958">
        <v>0</v>
      </c>
    </row>
    <row r="2959" spans="1:38" hidden="1" x14ac:dyDescent="0.25">
      <c r="A2959">
        <v>10119</v>
      </c>
      <c r="B2959" t="s">
        <v>39</v>
      </c>
      <c r="C2959" t="s">
        <v>216</v>
      </c>
      <c r="D2959" t="s">
        <v>217</v>
      </c>
      <c r="E2959" t="s">
        <v>3820</v>
      </c>
      <c r="F2959" t="s">
        <v>217</v>
      </c>
      <c r="H2959" t="s">
        <v>6299</v>
      </c>
      <c r="I2959" t="s">
        <v>57</v>
      </c>
      <c r="J2959" t="s">
        <v>6300</v>
      </c>
      <c r="K2959">
        <v>337</v>
      </c>
      <c r="L2959">
        <v>337</v>
      </c>
      <c r="M2959">
        <v>0</v>
      </c>
      <c r="N2959">
        <v>336</v>
      </c>
      <c r="O2959">
        <v>0</v>
      </c>
      <c r="P2959">
        <v>772.99099999999999</v>
      </c>
      <c r="Q2959">
        <v>776.16499999999996</v>
      </c>
      <c r="R2959">
        <v>20000</v>
      </c>
      <c r="S2959">
        <v>445640</v>
      </c>
      <c r="T2959">
        <v>0</v>
      </c>
      <c r="U2959">
        <v>0</v>
      </c>
      <c r="V2959">
        <v>445640</v>
      </c>
      <c r="W2959">
        <v>0</v>
      </c>
      <c r="X2959">
        <v>403304.07799999998</v>
      </c>
      <c r="Y2959">
        <v>403304.07799999998</v>
      </c>
      <c r="Z2959">
        <v>9.5</v>
      </c>
      <c r="AA2959">
        <v>2365353.37</v>
      </c>
      <c r="AB2959">
        <v>2364089.37</v>
      </c>
      <c r="AC2959">
        <v>0.90500000000000003</v>
      </c>
      <c r="AD2959">
        <v>0.99950000000000006</v>
      </c>
      <c r="AE2959">
        <v>9.5</v>
      </c>
      <c r="AH2959">
        <v>0</v>
      </c>
      <c r="AI2959">
        <v>0</v>
      </c>
      <c r="AJ2959">
        <v>0</v>
      </c>
      <c r="AK2959">
        <v>2803</v>
      </c>
      <c r="AL2959">
        <v>382160</v>
      </c>
    </row>
    <row r="2960" spans="1:38" hidden="1" x14ac:dyDescent="0.25">
      <c r="A2960">
        <v>10120</v>
      </c>
      <c r="B2960" t="s">
        <v>94</v>
      </c>
      <c r="C2960" t="s">
        <v>95</v>
      </c>
      <c r="D2960" t="s">
        <v>331</v>
      </c>
      <c r="E2960" t="s">
        <v>2749</v>
      </c>
      <c r="F2960" t="s">
        <v>331</v>
      </c>
      <c r="H2960" t="s">
        <v>6301</v>
      </c>
      <c r="I2960" t="s">
        <v>50</v>
      </c>
      <c r="J2960" t="s">
        <v>6302</v>
      </c>
      <c r="K2960">
        <v>6926</v>
      </c>
      <c r="L2960">
        <v>6926</v>
      </c>
      <c r="M2960">
        <v>0</v>
      </c>
      <c r="N2960">
        <v>80</v>
      </c>
      <c r="O2960">
        <v>0</v>
      </c>
      <c r="P2960">
        <v>1648.25</v>
      </c>
      <c r="Q2960">
        <v>1683.2719999999999</v>
      </c>
      <c r="R2960">
        <v>20000</v>
      </c>
      <c r="S2960">
        <v>700440</v>
      </c>
      <c r="T2960">
        <v>0</v>
      </c>
      <c r="U2960">
        <v>0</v>
      </c>
      <c r="V2960">
        <v>700440</v>
      </c>
      <c r="W2960">
        <v>489696.8</v>
      </c>
      <c r="X2960">
        <v>139987.386</v>
      </c>
      <c r="Y2960">
        <v>629684.18599999999</v>
      </c>
      <c r="Z2960">
        <v>10.1</v>
      </c>
      <c r="AA2960">
        <v>5912965.1799999997</v>
      </c>
      <c r="AB2960">
        <v>6656990.148</v>
      </c>
      <c r="AC2960">
        <v>0.89900000000000002</v>
      </c>
      <c r="AD2960">
        <v>1.1257999999999999</v>
      </c>
      <c r="AE2960">
        <v>11.37</v>
      </c>
      <c r="AH2960">
        <v>0</v>
      </c>
      <c r="AI2960">
        <v>0</v>
      </c>
      <c r="AJ2960">
        <v>0</v>
      </c>
      <c r="AK2960">
        <v>786</v>
      </c>
      <c r="AL2960">
        <v>0</v>
      </c>
    </row>
    <row r="2961" spans="1:38" hidden="1" x14ac:dyDescent="0.25">
      <c r="A2961">
        <v>10121</v>
      </c>
      <c r="B2961" t="s">
        <v>94</v>
      </c>
      <c r="C2961" t="s">
        <v>102</v>
      </c>
      <c r="D2961" t="s">
        <v>3210</v>
      </c>
      <c r="E2961" t="s">
        <v>3258</v>
      </c>
      <c r="F2961" t="s">
        <v>3210</v>
      </c>
      <c r="H2961" t="s">
        <v>6303</v>
      </c>
      <c r="I2961" t="s">
        <v>57</v>
      </c>
      <c r="J2961" t="s">
        <v>6304</v>
      </c>
      <c r="K2961">
        <v>561</v>
      </c>
      <c r="L2961">
        <v>561</v>
      </c>
      <c r="M2961">
        <v>0</v>
      </c>
      <c r="N2961">
        <v>559</v>
      </c>
      <c r="O2961">
        <v>0</v>
      </c>
      <c r="P2961">
        <v>925.84400000000005</v>
      </c>
      <c r="Q2961">
        <v>958.07</v>
      </c>
      <c r="R2961">
        <v>20000</v>
      </c>
      <c r="S2961">
        <v>644520</v>
      </c>
      <c r="T2961">
        <v>0</v>
      </c>
      <c r="U2961">
        <v>0</v>
      </c>
      <c r="V2961">
        <v>644520</v>
      </c>
      <c r="W2961">
        <v>44</v>
      </c>
      <c r="X2961">
        <v>593670.98699999996</v>
      </c>
      <c r="Y2961">
        <v>593714.98699999996</v>
      </c>
      <c r="Z2961">
        <v>7.88</v>
      </c>
      <c r="AA2961">
        <v>3485448.2</v>
      </c>
      <c r="AB2961">
        <v>3485442.2</v>
      </c>
      <c r="AC2961">
        <v>0.92120000000000002</v>
      </c>
      <c r="AD2961">
        <v>1</v>
      </c>
      <c r="AE2961">
        <v>7.88</v>
      </c>
      <c r="AH2961">
        <v>0</v>
      </c>
      <c r="AI2961">
        <v>0</v>
      </c>
      <c r="AJ2961">
        <v>0</v>
      </c>
      <c r="AK2961">
        <v>3860.8</v>
      </c>
      <c r="AL2961">
        <v>0</v>
      </c>
    </row>
    <row r="2962" spans="1:38" hidden="1" x14ac:dyDescent="0.25">
      <c r="A2962">
        <v>10122</v>
      </c>
      <c r="B2962" t="s">
        <v>94</v>
      </c>
      <c r="C2962" t="s">
        <v>102</v>
      </c>
      <c r="D2962" t="s">
        <v>3210</v>
      </c>
      <c r="E2962" t="s">
        <v>3277</v>
      </c>
      <c r="F2962" t="s">
        <v>3210</v>
      </c>
      <c r="H2962" t="s">
        <v>6305</v>
      </c>
      <c r="I2962" t="s">
        <v>57</v>
      </c>
      <c r="J2962" t="s">
        <v>6306</v>
      </c>
      <c r="K2962">
        <v>288</v>
      </c>
      <c r="L2962">
        <v>288</v>
      </c>
      <c r="M2962">
        <v>0</v>
      </c>
      <c r="N2962">
        <v>288</v>
      </c>
      <c r="O2962">
        <v>0</v>
      </c>
      <c r="P2962">
        <v>657.24800000000005</v>
      </c>
      <c r="Q2962">
        <v>680.202</v>
      </c>
      <c r="R2962">
        <v>20000</v>
      </c>
      <c r="S2962">
        <v>459080</v>
      </c>
      <c r="T2962">
        <v>0</v>
      </c>
      <c r="U2962">
        <v>0</v>
      </c>
      <c r="V2962">
        <v>459080</v>
      </c>
      <c r="W2962">
        <v>0</v>
      </c>
      <c r="X2962">
        <v>416756.853</v>
      </c>
      <c r="Y2962">
        <v>416756.853</v>
      </c>
      <c r="Z2962">
        <v>9.2200000000000006</v>
      </c>
      <c r="AA2962">
        <v>2446362.65</v>
      </c>
      <c r="AB2962">
        <v>2446362.65</v>
      </c>
      <c r="AC2962">
        <v>0.90780000000000005</v>
      </c>
      <c r="AD2962">
        <v>1</v>
      </c>
      <c r="AE2962">
        <v>9.2200000000000006</v>
      </c>
      <c r="AH2962">
        <v>0</v>
      </c>
      <c r="AI2962">
        <v>0</v>
      </c>
      <c r="AJ2962">
        <v>0</v>
      </c>
      <c r="AK2962">
        <v>2579.6999999999998</v>
      </c>
      <c r="AL2962">
        <v>0</v>
      </c>
    </row>
    <row r="2963" spans="1:38" hidden="1" x14ac:dyDescent="0.25">
      <c r="A2963">
        <v>10124</v>
      </c>
      <c r="B2963" t="s">
        <v>45</v>
      </c>
      <c r="C2963" t="s">
        <v>45</v>
      </c>
      <c r="D2963" t="s">
        <v>179</v>
      </c>
      <c r="E2963" t="s">
        <v>269</v>
      </c>
      <c r="F2963" t="s">
        <v>179</v>
      </c>
      <c r="H2963" t="s">
        <v>6307</v>
      </c>
      <c r="I2963" t="s">
        <v>57</v>
      </c>
      <c r="J2963" t="s">
        <v>6308</v>
      </c>
      <c r="K2963">
        <v>350</v>
      </c>
      <c r="L2963">
        <v>350</v>
      </c>
      <c r="M2963">
        <v>0</v>
      </c>
      <c r="N2963">
        <v>348</v>
      </c>
      <c r="O2963">
        <v>0</v>
      </c>
      <c r="P2963">
        <v>429.15100000000001</v>
      </c>
      <c r="Q2963">
        <v>446.38900000000001</v>
      </c>
      <c r="R2963">
        <v>20000</v>
      </c>
      <c r="S2963">
        <v>344760</v>
      </c>
      <c r="T2963">
        <v>63000</v>
      </c>
      <c r="U2963">
        <v>0</v>
      </c>
      <c r="V2963">
        <v>407760</v>
      </c>
      <c r="W2963">
        <v>19</v>
      </c>
      <c r="X2963">
        <v>369005.15700000001</v>
      </c>
      <c r="Y2963">
        <v>369024.15700000001</v>
      </c>
      <c r="Z2963">
        <v>9.5</v>
      </c>
      <c r="AA2963">
        <v>2166425.9</v>
      </c>
      <c r="AB2963">
        <v>2166425.9</v>
      </c>
      <c r="AC2963">
        <v>0.90500000000000003</v>
      </c>
      <c r="AD2963">
        <v>1</v>
      </c>
      <c r="AE2963">
        <v>9.5</v>
      </c>
      <c r="AH2963">
        <v>0</v>
      </c>
      <c r="AI2963">
        <v>0</v>
      </c>
      <c r="AJ2963">
        <v>0</v>
      </c>
      <c r="AK2963">
        <v>2757</v>
      </c>
      <c r="AL2963">
        <v>0</v>
      </c>
    </row>
    <row r="2964" spans="1:38" hidden="1" x14ac:dyDescent="0.25">
      <c r="A2964">
        <v>10132</v>
      </c>
      <c r="B2964" t="s">
        <v>52</v>
      </c>
      <c r="C2964" t="s">
        <v>120</v>
      </c>
      <c r="D2964" t="s">
        <v>120</v>
      </c>
      <c r="E2964" t="s">
        <v>2787</v>
      </c>
      <c r="F2964" t="s">
        <v>120</v>
      </c>
      <c r="H2964" t="s">
        <v>6309</v>
      </c>
      <c r="I2964" t="s">
        <v>57</v>
      </c>
      <c r="J2964" t="s">
        <v>6310</v>
      </c>
      <c r="K2964">
        <v>465</v>
      </c>
      <c r="L2964">
        <v>465</v>
      </c>
      <c r="M2964">
        <v>0</v>
      </c>
      <c r="N2964">
        <v>429</v>
      </c>
      <c r="O2964">
        <v>0</v>
      </c>
      <c r="P2964">
        <v>706.72199999999998</v>
      </c>
      <c r="Q2964">
        <v>727.89300000000003</v>
      </c>
      <c r="R2964">
        <v>20000</v>
      </c>
      <c r="S2964">
        <v>423420</v>
      </c>
      <c r="T2964">
        <v>0</v>
      </c>
      <c r="U2964">
        <v>0</v>
      </c>
      <c r="V2964">
        <v>423420</v>
      </c>
      <c r="W2964">
        <v>2680.3</v>
      </c>
      <c r="X2964">
        <v>380515.83799999999</v>
      </c>
      <c r="Y2964">
        <v>383196.13799999998</v>
      </c>
      <c r="Z2964">
        <v>9.5</v>
      </c>
      <c r="AA2964">
        <v>2272978.58</v>
      </c>
      <c r="AB2964">
        <v>4490221.6189999999</v>
      </c>
      <c r="AC2964">
        <v>0.90500000000000003</v>
      </c>
      <c r="AD2964">
        <v>1.9755</v>
      </c>
      <c r="AE2964">
        <v>18.77</v>
      </c>
      <c r="AH2964">
        <v>0</v>
      </c>
      <c r="AI2964">
        <v>0</v>
      </c>
      <c r="AJ2964">
        <v>0</v>
      </c>
      <c r="AK2964">
        <v>4219</v>
      </c>
      <c r="AL2964">
        <v>0</v>
      </c>
    </row>
    <row r="2965" spans="1:38" hidden="1" x14ac:dyDescent="0.25">
      <c r="A2965">
        <v>10133</v>
      </c>
      <c r="B2965" t="s">
        <v>52</v>
      </c>
      <c r="C2965" t="s">
        <v>120</v>
      </c>
      <c r="D2965" t="s">
        <v>120</v>
      </c>
      <c r="E2965" t="s">
        <v>2787</v>
      </c>
      <c r="F2965" t="s">
        <v>120</v>
      </c>
      <c r="H2965" t="s">
        <v>6311</v>
      </c>
      <c r="I2965" t="s">
        <v>57</v>
      </c>
      <c r="J2965" t="s">
        <v>6312</v>
      </c>
      <c r="K2965">
        <v>609</v>
      </c>
      <c r="L2965">
        <v>609</v>
      </c>
      <c r="M2965">
        <v>0</v>
      </c>
      <c r="N2965">
        <v>601</v>
      </c>
      <c r="O2965">
        <v>0</v>
      </c>
      <c r="P2965">
        <v>480.25200000000001</v>
      </c>
      <c r="Q2965">
        <v>494.471</v>
      </c>
      <c r="R2965">
        <v>40000</v>
      </c>
      <c r="S2965">
        <v>568760</v>
      </c>
      <c r="T2965">
        <v>0</v>
      </c>
      <c r="U2965">
        <v>0</v>
      </c>
      <c r="V2965">
        <v>568760</v>
      </c>
      <c r="W2965">
        <v>92</v>
      </c>
      <c r="X2965">
        <v>514637.10600000003</v>
      </c>
      <c r="Y2965">
        <v>514729.10600000003</v>
      </c>
      <c r="Z2965">
        <v>9.5</v>
      </c>
      <c r="AA2965">
        <v>3032015.31</v>
      </c>
      <c r="AB2965">
        <v>6042630.375</v>
      </c>
      <c r="AC2965">
        <v>0.90500000000000003</v>
      </c>
      <c r="AD2965">
        <v>1.9928999999999999</v>
      </c>
      <c r="AE2965">
        <v>18.93</v>
      </c>
      <c r="AH2965">
        <v>0</v>
      </c>
      <c r="AI2965">
        <v>0</v>
      </c>
      <c r="AJ2965">
        <v>0</v>
      </c>
      <c r="AK2965">
        <v>5972</v>
      </c>
      <c r="AL2965">
        <v>0</v>
      </c>
    </row>
    <row r="2966" spans="1:38" hidden="1" x14ac:dyDescent="0.25">
      <c r="A2966">
        <v>10134</v>
      </c>
      <c r="B2966" t="s">
        <v>39</v>
      </c>
      <c r="C2966" t="s">
        <v>187</v>
      </c>
      <c r="D2966" t="s">
        <v>188</v>
      </c>
      <c r="E2966" t="s">
        <v>808</v>
      </c>
      <c r="F2966" t="s">
        <v>188</v>
      </c>
      <c r="H2966" t="s">
        <v>6313</v>
      </c>
      <c r="I2966" t="s">
        <v>57</v>
      </c>
      <c r="J2966" t="s">
        <v>6314</v>
      </c>
      <c r="K2966">
        <v>260</v>
      </c>
      <c r="L2966">
        <v>260</v>
      </c>
      <c r="M2966">
        <v>0</v>
      </c>
      <c r="N2966">
        <v>260</v>
      </c>
      <c r="O2966">
        <v>0</v>
      </c>
      <c r="P2966">
        <v>475.41300000000001</v>
      </c>
      <c r="Q2966">
        <v>491.93900000000002</v>
      </c>
      <c r="R2966">
        <v>20000</v>
      </c>
      <c r="S2966">
        <v>330520</v>
      </c>
      <c r="T2966">
        <v>100000</v>
      </c>
      <c r="U2966">
        <v>0</v>
      </c>
      <c r="V2966">
        <v>430520</v>
      </c>
      <c r="W2966">
        <v>0</v>
      </c>
      <c r="X2966">
        <v>299121.10800000001</v>
      </c>
      <c r="Y2966">
        <v>299121.10800000001</v>
      </c>
      <c r="Z2966">
        <v>30.52</v>
      </c>
      <c r="AA2966">
        <v>1755841.35</v>
      </c>
      <c r="AB2966">
        <v>3513752.2420000001</v>
      </c>
      <c r="AC2966">
        <v>0.69479999999999997</v>
      </c>
      <c r="AD2966">
        <v>2.0011999999999999</v>
      </c>
      <c r="AE2966">
        <v>61.08</v>
      </c>
      <c r="AH2966">
        <v>0</v>
      </c>
      <c r="AI2966">
        <v>0</v>
      </c>
      <c r="AJ2966">
        <v>0</v>
      </c>
      <c r="AK2966">
        <v>2046</v>
      </c>
      <c r="AL2966">
        <v>0</v>
      </c>
    </row>
    <row r="2967" spans="1:38" hidden="1" x14ac:dyDescent="0.25">
      <c r="A2967">
        <v>10135</v>
      </c>
      <c r="B2967" t="s">
        <v>39</v>
      </c>
      <c r="C2967" t="s">
        <v>598</v>
      </c>
      <c r="D2967" t="s">
        <v>598</v>
      </c>
      <c r="E2967" t="s">
        <v>3618</v>
      </c>
      <c r="F2967" t="s">
        <v>598</v>
      </c>
      <c r="H2967" t="s">
        <v>6315</v>
      </c>
      <c r="I2967" t="s">
        <v>57</v>
      </c>
      <c r="J2967" t="s">
        <v>6316</v>
      </c>
      <c r="K2967">
        <v>429</v>
      </c>
      <c r="L2967">
        <v>429</v>
      </c>
      <c r="M2967">
        <v>0</v>
      </c>
      <c r="N2967">
        <v>429</v>
      </c>
      <c r="O2967">
        <v>0</v>
      </c>
      <c r="P2967">
        <v>502.28699999999998</v>
      </c>
      <c r="Q2967">
        <v>523.971</v>
      </c>
      <c r="R2967">
        <v>20000</v>
      </c>
      <c r="S2967">
        <v>433680</v>
      </c>
      <c r="T2967">
        <v>100000</v>
      </c>
      <c r="U2967">
        <v>0</v>
      </c>
      <c r="V2967">
        <v>533680</v>
      </c>
      <c r="W2967">
        <v>0</v>
      </c>
      <c r="X2967">
        <v>482979.99</v>
      </c>
      <c r="Y2967">
        <v>482979.99</v>
      </c>
      <c r="Z2967">
        <v>9.5</v>
      </c>
      <c r="AA2967">
        <v>2835091.99</v>
      </c>
      <c r="AB2967">
        <v>2835091.99</v>
      </c>
      <c r="AC2967">
        <v>0.90500000000000003</v>
      </c>
      <c r="AD2967">
        <v>1</v>
      </c>
      <c r="AE2967">
        <v>9.5</v>
      </c>
      <c r="AH2967">
        <v>0</v>
      </c>
      <c r="AI2967">
        <v>0</v>
      </c>
      <c r="AJ2967">
        <v>0</v>
      </c>
      <c r="AK2967">
        <v>2491</v>
      </c>
      <c r="AL2967">
        <v>0</v>
      </c>
    </row>
    <row r="2968" spans="1:38" hidden="1" x14ac:dyDescent="0.25">
      <c r="A2968">
        <v>10137</v>
      </c>
      <c r="B2968" t="s">
        <v>94</v>
      </c>
      <c r="C2968" t="s">
        <v>102</v>
      </c>
      <c r="D2968" t="s">
        <v>102</v>
      </c>
      <c r="E2968" t="s">
        <v>431</v>
      </c>
      <c r="F2968" t="s">
        <v>102</v>
      </c>
      <c r="H2968" t="s">
        <v>6317</v>
      </c>
      <c r="I2968" t="s">
        <v>57</v>
      </c>
      <c r="J2968" t="s">
        <v>6318</v>
      </c>
      <c r="K2968">
        <v>1872</v>
      </c>
      <c r="L2968">
        <v>1872</v>
      </c>
      <c r="M2968">
        <v>0</v>
      </c>
      <c r="N2968">
        <v>1</v>
      </c>
      <c r="O2968">
        <v>1</v>
      </c>
      <c r="P2968">
        <v>830.22</v>
      </c>
      <c r="Q2968">
        <v>840.65499999999997</v>
      </c>
      <c r="R2968">
        <v>20000</v>
      </c>
      <c r="S2968">
        <v>208700</v>
      </c>
      <c r="T2968">
        <v>0</v>
      </c>
      <c r="U2968">
        <v>0</v>
      </c>
      <c r="V2968">
        <v>208700</v>
      </c>
      <c r="W2968">
        <v>306405.37</v>
      </c>
      <c r="X2968">
        <v>0</v>
      </c>
      <c r="Y2968">
        <v>306405.37</v>
      </c>
      <c r="Z2968">
        <v>-46.82</v>
      </c>
      <c r="AA2968">
        <v>3695787.02</v>
      </c>
      <c r="AB2968">
        <v>3942160.97</v>
      </c>
      <c r="AC2968">
        <v>1.4681999999999999</v>
      </c>
      <c r="AD2968">
        <v>1.0667</v>
      </c>
      <c r="AE2968">
        <v>-49.94</v>
      </c>
      <c r="AH2968">
        <v>0</v>
      </c>
      <c r="AI2968">
        <v>0</v>
      </c>
      <c r="AJ2968">
        <v>0</v>
      </c>
      <c r="AK2968">
        <v>10</v>
      </c>
      <c r="AL2968">
        <v>0</v>
      </c>
    </row>
    <row r="2969" spans="1:38" hidden="1" x14ac:dyDescent="0.25">
      <c r="A2969">
        <v>10138</v>
      </c>
      <c r="B2969" t="s">
        <v>39</v>
      </c>
      <c r="C2969" t="s">
        <v>216</v>
      </c>
      <c r="D2969" t="s">
        <v>3431</v>
      </c>
      <c r="E2969" t="s">
        <v>4173</v>
      </c>
      <c r="F2969" t="s">
        <v>3431</v>
      </c>
      <c r="H2969" t="s">
        <v>6319</v>
      </c>
      <c r="I2969" t="s">
        <v>43</v>
      </c>
      <c r="J2969" t="s">
        <v>6320</v>
      </c>
      <c r="K2969">
        <v>1744</v>
      </c>
      <c r="L2969">
        <v>1744</v>
      </c>
      <c r="M2969">
        <v>0</v>
      </c>
      <c r="N2969">
        <v>0</v>
      </c>
      <c r="O2969">
        <v>0</v>
      </c>
      <c r="P2969">
        <v>7.1230000000000002</v>
      </c>
      <c r="Q2969">
        <v>20.867000000000001</v>
      </c>
      <c r="R2969">
        <v>10000</v>
      </c>
      <c r="S2969">
        <v>137440</v>
      </c>
      <c r="T2969">
        <v>0</v>
      </c>
      <c r="U2969">
        <v>0</v>
      </c>
      <c r="V2969">
        <v>137440</v>
      </c>
      <c r="W2969">
        <v>95471</v>
      </c>
      <c r="X2969">
        <v>0</v>
      </c>
      <c r="Y2969">
        <v>95471</v>
      </c>
      <c r="Z2969">
        <v>30.54</v>
      </c>
      <c r="AA2969">
        <v>1022032.72</v>
      </c>
      <c r="AB2969">
        <v>711918.72</v>
      </c>
      <c r="AC2969">
        <v>0.6946</v>
      </c>
      <c r="AD2969">
        <v>0.6966</v>
      </c>
      <c r="AE2969">
        <v>21.27</v>
      </c>
      <c r="AH2969">
        <v>0</v>
      </c>
      <c r="AI2969">
        <v>0</v>
      </c>
      <c r="AJ2969">
        <v>0</v>
      </c>
      <c r="AK2969">
        <v>0</v>
      </c>
      <c r="AL2969">
        <v>0</v>
      </c>
    </row>
    <row r="2970" spans="1:38" hidden="1" x14ac:dyDescent="0.25">
      <c r="A2970">
        <v>10139</v>
      </c>
      <c r="B2970" t="s">
        <v>45</v>
      </c>
      <c r="C2970" t="s">
        <v>155</v>
      </c>
      <c r="D2970" t="s">
        <v>155</v>
      </c>
      <c r="E2970" t="s">
        <v>355</v>
      </c>
      <c r="F2970" t="s">
        <v>155</v>
      </c>
      <c r="H2970" t="s">
        <v>6321</v>
      </c>
      <c r="I2970" t="s">
        <v>43</v>
      </c>
      <c r="J2970" t="s">
        <v>6322</v>
      </c>
      <c r="K2970">
        <v>1655</v>
      </c>
      <c r="L2970">
        <v>1655</v>
      </c>
      <c r="M2970">
        <v>0</v>
      </c>
      <c r="N2970">
        <v>8</v>
      </c>
      <c r="O2970">
        <v>0</v>
      </c>
      <c r="P2970">
        <v>444.57799999999997</v>
      </c>
      <c r="Q2970">
        <v>453.49799999999999</v>
      </c>
      <c r="R2970">
        <v>20000</v>
      </c>
      <c r="S2970">
        <v>178400</v>
      </c>
      <c r="T2970">
        <v>0</v>
      </c>
      <c r="U2970">
        <v>75000</v>
      </c>
      <c r="V2970">
        <v>103400</v>
      </c>
      <c r="W2970">
        <v>83309.45</v>
      </c>
      <c r="X2970">
        <v>11785.64</v>
      </c>
      <c r="Y2970">
        <v>95095.09</v>
      </c>
      <c r="Z2970">
        <v>8.0299999999999994</v>
      </c>
      <c r="AA2970">
        <v>1004733.22</v>
      </c>
      <c r="AB2970">
        <v>816733.92799999996</v>
      </c>
      <c r="AC2970">
        <v>0.91969999999999996</v>
      </c>
      <c r="AD2970">
        <v>0.81289999999999996</v>
      </c>
      <c r="AE2970">
        <v>6.53</v>
      </c>
      <c r="AH2970">
        <v>0</v>
      </c>
      <c r="AI2970">
        <v>0</v>
      </c>
      <c r="AJ2970">
        <v>0</v>
      </c>
      <c r="AK2970">
        <v>80</v>
      </c>
      <c r="AL2970">
        <v>0</v>
      </c>
    </row>
    <row r="2971" spans="1:38" hidden="1" x14ac:dyDescent="0.25">
      <c r="A2971">
        <v>10141</v>
      </c>
      <c r="B2971" t="s">
        <v>45</v>
      </c>
      <c r="C2971" t="s">
        <v>453</v>
      </c>
      <c r="D2971" t="s">
        <v>454</v>
      </c>
      <c r="E2971" t="s">
        <v>6323</v>
      </c>
      <c r="F2971" t="s">
        <v>454</v>
      </c>
      <c r="H2971" t="s">
        <v>6324</v>
      </c>
      <c r="I2971" t="s">
        <v>43</v>
      </c>
      <c r="J2971" t="s">
        <v>6325</v>
      </c>
      <c r="K2971">
        <v>2471</v>
      </c>
      <c r="L2971">
        <v>2471</v>
      </c>
      <c r="M2971">
        <v>0</v>
      </c>
      <c r="N2971">
        <v>0</v>
      </c>
      <c r="O2971">
        <v>0</v>
      </c>
      <c r="P2971">
        <v>683.29399999999998</v>
      </c>
      <c r="Q2971">
        <v>693.92899999999997</v>
      </c>
      <c r="R2971">
        <v>20000</v>
      </c>
      <c r="S2971">
        <v>212700</v>
      </c>
      <c r="T2971">
        <v>0</v>
      </c>
      <c r="U2971">
        <v>0</v>
      </c>
      <c r="V2971">
        <v>212700</v>
      </c>
      <c r="W2971">
        <v>195184.05</v>
      </c>
      <c r="X2971">
        <v>0</v>
      </c>
      <c r="Y2971">
        <v>195184.05</v>
      </c>
      <c r="Z2971">
        <v>8.24</v>
      </c>
      <c r="AA2971">
        <v>1950406.11</v>
      </c>
      <c r="AB2971">
        <v>1154759.1100000001</v>
      </c>
      <c r="AC2971">
        <v>0.91759999999999997</v>
      </c>
      <c r="AD2971">
        <v>0.59209999999999996</v>
      </c>
      <c r="AE2971">
        <v>4.88</v>
      </c>
      <c r="AH2971">
        <v>0</v>
      </c>
      <c r="AI2971">
        <v>0</v>
      </c>
      <c r="AJ2971">
        <v>0</v>
      </c>
      <c r="AK2971">
        <v>0</v>
      </c>
      <c r="AL2971">
        <v>0</v>
      </c>
    </row>
    <row r="2972" spans="1:38" hidden="1" x14ac:dyDescent="0.25">
      <c r="A2972">
        <v>10142</v>
      </c>
      <c r="B2972" t="s">
        <v>94</v>
      </c>
      <c r="C2972" t="s">
        <v>95</v>
      </c>
      <c r="D2972" t="s">
        <v>393</v>
      </c>
      <c r="E2972" t="s">
        <v>434</v>
      </c>
      <c r="F2972" t="s">
        <v>393</v>
      </c>
      <c r="H2972" t="s">
        <v>6326</v>
      </c>
      <c r="I2972" t="s">
        <v>57</v>
      </c>
      <c r="J2972" t="s">
        <v>6327</v>
      </c>
      <c r="K2972">
        <v>576</v>
      </c>
      <c r="L2972">
        <v>576</v>
      </c>
      <c r="M2972">
        <v>0</v>
      </c>
      <c r="N2972">
        <v>542</v>
      </c>
      <c r="O2972">
        <v>0</v>
      </c>
      <c r="P2972">
        <v>581.36</v>
      </c>
      <c r="Q2972">
        <v>582.4</v>
      </c>
      <c r="R2972">
        <v>40000</v>
      </c>
      <c r="S2972">
        <v>41600</v>
      </c>
      <c r="T2972">
        <v>986423</v>
      </c>
      <c r="U2972">
        <v>0</v>
      </c>
      <c r="V2972">
        <v>1028023</v>
      </c>
      <c r="W2972">
        <v>1518</v>
      </c>
      <c r="X2972">
        <v>36129.800000000003</v>
      </c>
      <c r="Y2972">
        <v>37647.800000000003</v>
      </c>
      <c r="Z2972">
        <v>96.34</v>
      </c>
      <c r="AA2972">
        <v>227922.12</v>
      </c>
      <c r="AB2972">
        <v>438808.88199999998</v>
      </c>
      <c r="AC2972">
        <v>3.6600000000000001E-2</v>
      </c>
      <c r="AD2972">
        <v>1.9253</v>
      </c>
      <c r="AE2972">
        <v>185.48</v>
      </c>
      <c r="AH2972">
        <v>0</v>
      </c>
      <c r="AI2972">
        <v>0</v>
      </c>
      <c r="AJ2972">
        <v>0</v>
      </c>
      <c r="AK2972">
        <v>5096.6000000000004</v>
      </c>
      <c r="AL2972">
        <v>0</v>
      </c>
    </row>
    <row r="2973" spans="1:38" hidden="1" x14ac:dyDescent="0.25">
      <c r="A2973">
        <v>10144</v>
      </c>
      <c r="B2973" t="s">
        <v>39</v>
      </c>
      <c r="C2973" t="s">
        <v>216</v>
      </c>
      <c r="D2973" t="s">
        <v>2218</v>
      </c>
      <c r="E2973" t="s">
        <v>3773</v>
      </c>
      <c r="F2973" t="s">
        <v>2218</v>
      </c>
      <c r="H2973" t="s">
        <v>6328</v>
      </c>
      <c r="I2973" t="s">
        <v>57</v>
      </c>
      <c r="J2973" t="s">
        <v>6329</v>
      </c>
      <c r="K2973">
        <v>509</v>
      </c>
      <c r="L2973">
        <v>509</v>
      </c>
      <c r="M2973">
        <v>0</v>
      </c>
      <c r="N2973">
        <v>508</v>
      </c>
      <c r="O2973">
        <v>0</v>
      </c>
      <c r="P2973">
        <v>596.67999999999995</v>
      </c>
      <c r="Q2973">
        <v>626.59299999999996</v>
      </c>
      <c r="R2973">
        <v>20000</v>
      </c>
      <c r="S2973">
        <v>598260</v>
      </c>
      <c r="T2973">
        <v>24000</v>
      </c>
      <c r="U2973">
        <v>0</v>
      </c>
      <c r="V2973">
        <v>622260</v>
      </c>
      <c r="W2973">
        <v>3</v>
      </c>
      <c r="X2973">
        <v>563143.33200000005</v>
      </c>
      <c r="Y2973">
        <v>563146.33200000005</v>
      </c>
      <c r="Z2973">
        <v>9.5</v>
      </c>
      <c r="AA2973">
        <v>3305799.18</v>
      </c>
      <c r="AB2973">
        <v>3305653.18</v>
      </c>
      <c r="AC2973">
        <v>0.90500000000000003</v>
      </c>
      <c r="AD2973">
        <v>1</v>
      </c>
      <c r="AE2973">
        <v>9.5</v>
      </c>
      <c r="AH2973">
        <v>0</v>
      </c>
      <c r="AI2973">
        <v>0</v>
      </c>
      <c r="AJ2973">
        <v>0</v>
      </c>
      <c r="AK2973">
        <v>2823</v>
      </c>
      <c r="AL2973">
        <v>0</v>
      </c>
    </row>
    <row r="2974" spans="1:38" hidden="1" x14ac:dyDescent="0.25">
      <c r="A2974">
        <v>10145</v>
      </c>
      <c r="B2974" t="s">
        <v>39</v>
      </c>
      <c r="C2974" t="s">
        <v>598</v>
      </c>
      <c r="D2974" t="s">
        <v>1948</v>
      </c>
      <c r="E2974" t="s">
        <v>3837</v>
      </c>
      <c r="F2974" t="s">
        <v>1948</v>
      </c>
      <c r="H2974" t="s">
        <v>6330</v>
      </c>
      <c r="I2974" t="s">
        <v>57</v>
      </c>
      <c r="J2974" t="s">
        <v>6331</v>
      </c>
      <c r="K2974">
        <v>348</v>
      </c>
      <c r="L2974">
        <v>348</v>
      </c>
      <c r="M2974">
        <v>0</v>
      </c>
      <c r="N2974">
        <v>346</v>
      </c>
      <c r="O2974">
        <v>0</v>
      </c>
      <c r="P2974">
        <v>494.42</v>
      </c>
      <c r="Q2974">
        <v>516.01499999999999</v>
      </c>
      <c r="R2974">
        <v>20000</v>
      </c>
      <c r="S2974">
        <v>431900</v>
      </c>
      <c r="T2974">
        <v>175000</v>
      </c>
      <c r="U2974">
        <v>0</v>
      </c>
      <c r="V2974">
        <v>606900</v>
      </c>
      <c r="W2974">
        <v>0</v>
      </c>
      <c r="X2974">
        <v>518500</v>
      </c>
      <c r="Y2974">
        <v>518500</v>
      </c>
      <c r="Z2974">
        <v>14.57</v>
      </c>
      <c r="AA2974">
        <v>3043595</v>
      </c>
      <c r="AB2974">
        <v>3043595</v>
      </c>
      <c r="AC2974">
        <v>0.85429999999999995</v>
      </c>
      <c r="AD2974">
        <v>1</v>
      </c>
      <c r="AE2974">
        <v>14.57</v>
      </c>
      <c r="AH2974">
        <v>0</v>
      </c>
      <c r="AI2974">
        <v>0</v>
      </c>
      <c r="AJ2974">
        <v>0</v>
      </c>
      <c r="AK2974">
        <v>2592.5</v>
      </c>
      <c r="AL2974">
        <v>0</v>
      </c>
    </row>
    <row r="2975" spans="1:38" hidden="1" x14ac:dyDescent="0.25">
      <c r="A2975">
        <v>10146</v>
      </c>
      <c r="B2975" t="s">
        <v>52</v>
      </c>
      <c r="C2975" t="s">
        <v>53</v>
      </c>
      <c r="D2975" t="s">
        <v>491</v>
      </c>
      <c r="E2975" t="s">
        <v>867</v>
      </c>
      <c r="F2975" t="s">
        <v>491</v>
      </c>
      <c r="H2975" t="s">
        <v>6332</v>
      </c>
      <c r="I2975" t="s">
        <v>57</v>
      </c>
      <c r="J2975" t="s">
        <v>6333</v>
      </c>
      <c r="K2975">
        <v>251</v>
      </c>
      <c r="L2975">
        <v>251</v>
      </c>
      <c r="M2975">
        <v>0</v>
      </c>
      <c r="N2975">
        <v>248</v>
      </c>
      <c r="O2975">
        <v>0</v>
      </c>
      <c r="P2975">
        <v>5.1630000000000003</v>
      </c>
      <c r="Q2975">
        <v>22.76</v>
      </c>
      <c r="R2975">
        <v>20000</v>
      </c>
      <c r="S2975">
        <v>351940</v>
      </c>
      <c r="T2975">
        <v>0</v>
      </c>
      <c r="U2975">
        <v>0</v>
      </c>
      <c r="V2975">
        <v>351940</v>
      </c>
      <c r="W2975">
        <v>97</v>
      </c>
      <c r="X2975">
        <v>318408.3</v>
      </c>
      <c r="Y2975">
        <v>318505.3</v>
      </c>
      <c r="Z2975">
        <v>9.5</v>
      </c>
      <c r="AA2975">
        <v>1870395.26</v>
      </c>
      <c r="AB2975">
        <v>3738711.9959999998</v>
      </c>
      <c r="AC2975">
        <v>0.90500000000000003</v>
      </c>
      <c r="AD2975">
        <v>1.9988999999999999</v>
      </c>
      <c r="AE2975">
        <v>18.989999999999998</v>
      </c>
      <c r="AH2975">
        <v>0</v>
      </c>
      <c r="AI2975">
        <v>0</v>
      </c>
      <c r="AJ2975">
        <v>0</v>
      </c>
      <c r="AK2975">
        <v>1982</v>
      </c>
      <c r="AL2975">
        <v>0</v>
      </c>
    </row>
    <row r="2976" spans="1:38" hidden="1" x14ac:dyDescent="0.25">
      <c r="A2976">
        <v>10148</v>
      </c>
      <c r="B2976" t="s">
        <v>39</v>
      </c>
      <c r="C2976" t="s">
        <v>216</v>
      </c>
      <c r="D2976" t="s">
        <v>3431</v>
      </c>
      <c r="E2976" t="s">
        <v>4173</v>
      </c>
      <c r="F2976" t="s">
        <v>3431</v>
      </c>
      <c r="H2976" t="s">
        <v>6334</v>
      </c>
      <c r="I2976" t="s">
        <v>43</v>
      </c>
      <c r="J2976" t="s">
        <v>6335</v>
      </c>
      <c r="K2976">
        <v>2634</v>
      </c>
      <c r="L2976">
        <v>2634</v>
      </c>
      <c r="M2976">
        <v>0</v>
      </c>
      <c r="N2976">
        <v>0</v>
      </c>
      <c r="O2976">
        <v>0</v>
      </c>
      <c r="P2976">
        <v>1231.597</v>
      </c>
      <c r="Q2976">
        <v>1256.8340000000001</v>
      </c>
      <c r="R2976">
        <v>10000</v>
      </c>
      <c r="S2976">
        <v>252370</v>
      </c>
      <c r="T2976">
        <v>0</v>
      </c>
      <c r="U2976">
        <v>0</v>
      </c>
      <c r="V2976">
        <v>252370</v>
      </c>
      <c r="W2976">
        <v>168563</v>
      </c>
      <c r="X2976">
        <v>0</v>
      </c>
      <c r="Y2976">
        <v>168563</v>
      </c>
      <c r="Z2976">
        <v>33.21</v>
      </c>
      <c r="AA2976">
        <v>1760100.04</v>
      </c>
      <c r="AB2976">
        <v>1000325.04</v>
      </c>
      <c r="AC2976">
        <v>0.66790000000000005</v>
      </c>
      <c r="AD2976">
        <v>0.56830000000000003</v>
      </c>
      <c r="AE2976">
        <v>18.87</v>
      </c>
      <c r="AH2976">
        <v>0</v>
      </c>
      <c r="AI2976">
        <v>0</v>
      </c>
      <c r="AJ2976">
        <v>0</v>
      </c>
      <c r="AK2976">
        <v>0</v>
      </c>
      <c r="AL2976">
        <v>0</v>
      </c>
    </row>
    <row r="2977" spans="1:38" hidden="1" x14ac:dyDescent="0.25">
      <c r="A2977">
        <v>10149</v>
      </c>
      <c r="B2977" t="s">
        <v>52</v>
      </c>
      <c r="C2977" t="s">
        <v>120</v>
      </c>
      <c r="D2977" t="s">
        <v>196</v>
      </c>
      <c r="E2977" t="s">
        <v>1255</v>
      </c>
      <c r="F2977" t="s">
        <v>196</v>
      </c>
      <c r="H2977" t="s">
        <v>6336</v>
      </c>
      <c r="I2977" t="s">
        <v>57</v>
      </c>
      <c r="J2977" t="s">
        <v>6337</v>
      </c>
      <c r="K2977">
        <v>180</v>
      </c>
      <c r="L2977">
        <v>180</v>
      </c>
      <c r="M2977">
        <v>0</v>
      </c>
      <c r="N2977">
        <v>162</v>
      </c>
      <c r="O2977">
        <v>0</v>
      </c>
      <c r="P2977">
        <v>342.01600000000002</v>
      </c>
      <c r="Q2977">
        <v>349.608</v>
      </c>
      <c r="R2977">
        <v>20000</v>
      </c>
      <c r="S2977">
        <v>151840</v>
      </c>
      <c r="T2977">
        <v>0</v>
      </c>
      <c r="U2977">
        <v>0</v>
      </c>
      <c r="V2977">
        <v>151840</v>
      </c>
      <c r="W2977">
        <v>863</v>
      </c>
      <c r="X2977">
        <v>136552.701</v>
      </c>
      <c r="Y2977">
        <v>137415.701</v>
      </c>
      <c r="Z2977">
        <v>9.5</v>
      </c>
      <c r="AA2977">
        <v>812766.35</v>
      </c>
      <c r="AB2977">
        <v>1621663.696</v>
      </c>
      <c r="AC2977">
        <v>0.90500000000000003</v>
      </c>
      <c r="AD2977">
        <v>1.9952000000000001</v>
      </c>
      <c r="AE2977">
        <v>18.95</v>
      </c>
      <c r="AH2977">
        <v>0</v>
      </c>
      <c r="AI2977">
        <v>0</v>
      </c>
      <c r="AJ2977">
        <v>0</v>
      </c>
      <c r="AK2977">
        <v>1064</v>
      </c>
      <c r="AL2977">
        <v>0</v>
      </c>
    </row>
    <row r="2978" spans="1:38" hidden="1" x14ac:dyDescent="0.25">
      <c r="A2978">
        <v>10150</v>
      </c>
      <c r="B2978" t="s">
        <v>45</v>
      </c>
      <c r="C2978" t="s">
        <v>453</v>
      </c>
      <c r="D2978" t="s">
        <v>454</v>
      </c>
      <c r="E2978" t="s">
        <v>6323</v>
      </c>
      <c r="F2978" t="s">
        <v>454</v>
      </c>
      <c r="H2978" t="s">
        <v>6338</v>
      </c>
      <c r="I2978" t="s">
        <v>43</v>
      </c>
      <c r="J2978" t="s">
        <v>6339</v>
      </c>
      <c r="K2978">
        <v>1044</v>
      </c>
      <c r="L2978">
        <v>1044</v>
      </c>
      <c r="M2978">
        <v>0</v>
      </c>
      <c r="N2978">
        <v>0</v>
      </c>
      <c r="O2978">
        <v>0</v>
      </c>
      <c r="P2978">
        <v>343.22500000000002</v>
      </c>
      <c r="Q2978">
        <v>347.19799999999998</v>
      </c>
      <c r="R2978">
        <v>20000</v>
      </c>
      <c r="S2978">
        <v>79460</v>
      </c>
      <c r="T2978">
        <v>4000</v>
      </c>
      <c r="U2978">
        <v>0</v>
      </c>
      <c r="V2978">
        <v>83460</v>
      </c>
      <c r="W2978">
        <v>75608.3</v>
      </c>
      <c r="X2978">
        <v>0</v>
      </c>
      <c r="Y2978">
        <v>75608.3</v>
      </c>
      <c r="Z2978">
        <v>9.41</v>
      </c>
      <c r="AA2978">
        <v>791725.08</v>
      </c>
      <c r="AB2978">
        <v>575801.28</v>
      </c>
      <c r="AC2978">
        <v>0.90590000000000004</v>
      </c>
      <c r="AD2978">
        <v>0.72729999999999995</v>
      </c>
      <c r="AE2978">
        <v>6.84</v>
      </c>
      <c r="AH2978">
        <v>0</v>
      </c>
      <c r="AI2978">
        <v>0</v>
      </c>
      <c r="AJ2978">
        <v>0</v>
      </c>
      <c r="AK2978">
        <v>0</v>
      </c>
      <c r="AL2978">
        <v>0</v>
      </c>
    </row>
    <row r="2979" spans="1:38" hidden="1" x14ac:dyDescent="0.25">
      <c r="A2979">
        <v>10151</v>
      </c>
      <c r="B2979" t="s">
        <v>39</v>
      </c>
      <c r="C2979" t="s">
        <v>39</v>
      </c>
      <c r="D2979" t="s">
        <v>316</v>
      </c>
      <c r="E2979" t="s">
        <v>6340</v>
      </c>
      <c r="F2979" t="s">
        <v>316</v>
      </c>
      <c r="H2979" t="s">
        <v>6341</v>
      </c>
      <c r="I2979" t="s">
        <v>62</v>
      </c>
      <c r="J2979" t="s">
        <v>6342</v>
      </c>
      <c r="K2979">
        <v>19</v>
      </c>
      <c r="L2979">
        <v>19</v>
      </c>
      <c r="M2979">
        <v>0</v>
      </c>
      <c r="N2979">
        <v>0</v>
      </c>
      <c r="O2979">
        <v>0</v>
      </c>
      <c r="P2979">
        <v>401.20100000000002</v>
      </c>
      <c r="Q2979">
        <v>406.91699999999997</v>
      </c>
      <c r="R2979">
        <v>20000</v>
      </c>
      <c r="S2979">
        <v>114320</v>
      </c>
      <c r="T2979">
        <v>0</v>
      </c>
      <c r="U2979">
        <v>0</v>
      </c>
      <c r="V2979">
        <v>114320</v>
      </c>
      <c r="W2979">
        <v>105794.75</v>
      </c>
      <c r="X2979">
        <v>0</v>
      </c>
      <c r="Y2979">
        <v>105794.75</v>
      </c>
      <c r="Z2979">
        <v>7.46</v>
      </c>
      <c r="AA2979">
        <v>1019350.11</v>
      </c>
      <c r="AB2979">
        <v>409764.11</v>
      </c>
      <c r="AC2979">
        <v>0.9254</v>
      </c>
      <c r="AD2979">
        <v>0.40200000000000002</v>
      </c>
      <c r="AE2979">
        <v>3</v>
      </c>
      <c r="AH2979">
        <v>0</v>
      </c>
      <c r="AI2979">
        <v>0</v>
      </c>
      <c r="AJ2979">
        <v>0</v>
      </c>
      <c r="AK2979">
        <v>0</v>
      </c>
      <c r="AL2979">
        <v>0</v>
      </c>
    </row>
    <row r="2980" spans="1:38" hidden="1" x14ac:dyDescent="0.25">
      <c r="A2980">
        <v>10152</v>
      </c>
      <c r="B2980" t="s">
        <v>39</v>
      </c>
      <c r="C2980" t="s">
        <v>39</v>
      </c>
      <c r="D2980" t="s">
        <v>316</v>
      </c>
      <c r="E2980" t="s">
        <v>6340</v>
      </c>
      <c r="F2980" t="s">
        <v>316</v>
      </c>
      <c r="H2980" t="s">
        <v>6343</v>
      </c>
      <c r="I2980" t="s">
        <v>43</v>
      </c>
      <c r="J2980" t="s">
        <v>6344</v>
      </c>
      <c r="K2980">
        <v>3486</v>
      </c>
      <c r="L2980">
        <v>3486</v>
      </c>
      <c r="M2980">
        <v>0</v>
      </c>
      <c r="N2980">
        <v>0</v>
      </c>
      <c r="O2980">
        <v>0</v>
      </c>
      <c r="P2980">
        <v>1008.434</v>
      </c>
      <c r="Q2980">
        <v>1027.8710000000001</v>
      </c>
      <c r="R2980">
        <v>20000</v>
      </c>
      <c r="S2980">
        <v>388740</v>
      </c>
      <c r="T2980">
        <v>0</v>
      </c>
      <c r="U2980">
        <v>59000</v>
      </c>
      <c r="V2980">
        <v>329740</v>
      </c>
      <c r="W2980">
        <v>297563.84999999998</v>
      </c>
      <c r="X2980">
        <v>0</v>
      </c>
      <c r="Y2980">
        <v>297563.84999999998</v>
      </c>
      <c r="Z2980">
        <v>9.76</v>
      </c>
      <c r="AA2980">
        <v>2830620.82</v>
      </c>
      <c r="AB2980">
        <v>2794009.05</v>
      </c>
      <c r="AC2980">
        <v>0.90239999999999998</v>
      </c>
      <c r="AD2980">
        <v>0.98709999999999998</v>
      </c>
      <c r="AE2980">
        <v>9.6300000000000008</v>
      </c>
      <c r="AH2980">
        <v>0</v>
      </c>
      <c r="AI2980">
        <v>0</v>
      </c>
      <c r="AJ2980">
        <v>0</v>
      </c>
      <c r="AK2980">
        <v>0</v>
      </c>
      <c r="AL2980">
        <v>0</v>
      </c>
    </row>
    <row r="2981" spans="1:38" hidden="1" x14ac:dyDescent="0.25">
      <c r="A2981">
        <v>10153</v>
      </c>
      <c r="B2981" t="s">
        <v>45</v>
      </c>
      <c r="C2981" t="s">
        <v>453</v>
      </c>
      <c r="D2981" t="s">
        <v>454</v>
      </c>
      <c r="E2981" t="s">
        <v>6323</v>
      </c>
      <c r="F2981" t="s">
        <v>454</v>
      </c>
      <c r="H2981" t="s">
        <v>6345</v>
      </c>
      <c r="I2981" t="s">
        <v>57</v>
      </c>
      <c r="J2981" t="s">
        <v>6346</v>
      </c>
      <c r="K2981">
        <v>289</v>
      </c>
      <c r="L2981">
        <v>289</v>
      </c>
      <c r="M2981">
        <v>0</v>
      </c>
      <c r="N2981">
        <v>289</v>
      </c>
      <c r="O2981">
        <v>0</v>
      </c>
      <c r="P2981">
        <v>690.33299999999997</v>
      </c>
      <c r="Q2981">
        <v>708.07399999999996</v>
      </c>
      <c r="R2981">
        <v>20000</v>
      </c>
      <c r="S2981">
        <v>354820</v>
      </c>
      <c r="T2981">
        <v>10000</v>
      </c>
      <c r="U2981">
        <v>0</v>
      </c>
      <c r="V2981">
        <v>364820</v>
      </c>
      <c r="W2981">
        <v>0</v>
      </c>
      <c r="X2981">
        <v>330163.038</v>
      </c>
      <c r="Y2981">
        <v>330163.038</v>
      </c>
      <c r="Z2981">
        <v>9.5</v>
      </c>
      <c r="AA2981">
        <v>1938056.63</v>
      </c>
      <c r="AB2981">
        <v>3876113.7119999998</v>
      </c>
      <c r="AC2981">
        <v>0.90500000000000003</v>
      </c>
      <c r="AD2981">
        <v>2</v>
      </c>
      <c r="AE2981">
        <v>19</v>
      </c>
      <c r="AH2981">
        <v>0</v>
      </c>
      <c r="AI2981">
        <v>0</v>
      </c>
      <c r="AJ2981">
        <v>0</v>
      </c>
      <c r="AK2981">
        <v>2078</v>
      </c>
      <c r="AL2981">
        <v>0</v>
      </c>
    </row>
    <row r="2982" spans="1:38" hidden="1" x14ac:dyDescent="0.25">
      <c r="A2982">
        <v>10155</v>
      </c>
      <c r="B2982" t="s">
        <v>39</v>
      </c>
      <c r="C2982" t="s">
        <v>39</v>
      </c>
      <c r="D2982" t="s">
        <v>316</v>
      </c>
      <c r="E2982" t="s">
        <v>6340</v>
      </c>
      <c r="F2982" t="s">
        <v>316</v>
      </c>
      <c r="H2982" t="s">
        <v>6347</v>
      </c>
      <c r="I2982" t="s">
        <v>43</v>
      </c>
      <c r="J2982" t="s">
        <v>6348</v>
      </c>
      <c r="K2982">
        <v>1054</v>
      </c>
      <c r="L2982">
        <v>1054</v>
      </c>
      <c r="M2982">
        <v>0</v>
      </c>
      <c r="N2982">
        <v>0</v>
      </c>
      <c r="O2982">
        <v>0</v>
      </c>
      <c r="P2982">
        <v>279.68299999999999</v>
      </c>
      <c r="Q2982">
        <v>284.66300000000001</v>
      </c>
      <c r="R2982">
        <v>20000</v>
      </c>
      <c r="S2982">
        <v>99600</v>
      </c>
      <c r="T2982">
        <v>0</v>
      </c>
      <c r="U2982">
        <v>18500</v>
      </c>
      <c r="V2982">
        <v>81100</v>
      </c>
      <c r="W2982">
        <v>73360.600000000006</v>
      </c>
      <c r="X2982">
        <v>0</v>
      </c>
      <c r="Y2982">
        <v>73360.600000000006</v>
      </c>
      <c r="Z2982">
        <v>9.5399999999999991</v>
      </c>
      <c r="AA2982">
        <v>780648.75</v>
      </c>
      <c r="AB2982">
        <v>782244.96</v>
      </c>
      <c r="AC2982">
        <v>0.90459999999999996</v>
      </c>
      <c r="AD2982">
        <v>1.002</v>
      </c>
      <c r="AE2982">
        <v>9.56</v>
      </c>
      <c r="AH2982">
        <v>0</v>
      </c>
      <c r="AI2982">
        <v>0</v>
      </c>
      <c r="AJ2982">
        <v>0</v>
      </c>
      <c r="AK2982">
        <v>0</v>
      </c>
      <c r="AL2982">
        <v>0</v>
      </c>
    </row>
    <row r="2983" spans="1:38" hidden="1" x14ac:dyDescent="0.25">
      <c r="A2983">
        <v>10156</v>
      </c>
      <c r="B2983" t="s">
        <v>45</v>
      </c>
      <c r="C2983" t="s">
        <v>453</v>
      </c>
      <c r="D2983" t="s">
        <v>454</v>
      </c>
      <c r="E2983" t="s">
        <v>6323</v>
      </c>
      <c r="F2983" t="s">
        <v>454</v>
      </c>
      <c r="H2983" t="s">
        <v>6349</v>
      </c>
      <c r="I2983" t="s">
        <v>57</v>
      </c>
      <c r="J2983" t="s">
        <v>6350</v>
      </c>
      <c r="K2983">
        <v>406</v>
      </c>
      <c r="L2983">
        <v>406</v>
      </c>
      <c r="M2983">
        <v>0</v>
      </c>
      <c r="N2983">
        <v>406</v>
      </c>
      <c r="O2983">
        <v>0</v>
      </c>
      <c r="P2983">
        <v>555.17100000000005</v>
      </c>
      <c r="Q2983">
        <v>574.29</v>
      </c>
      <c r="R2983">
        <v>20000</v>
      </c>
      <c r="S2983">
        <v>382380</v>
      </c>
      <c r="T2983">
        <v>0</v>
      </c>
      <c r="U2983">
        <v>0</v>
      </c>
      <c r="V2983">
        <v>382380</v>
      </c>
      <c r="W2983">
        <v>0</v>
      </c>
      <c r="X2983">
        <v>346052.696</v>
      </c>
      <c r="Y2983">
        <v>346052.696</v>
      </c>
      <c r="Z2983">
        <v>9.5</v>
      </c>
      <c r="AA2983">
        <v>2031329.04</v>
      </c>
      <c r="AB2983">
        <v>4062658.4739999999</v>
      </c>
      <c r="AC2983">
        <v>0.90500000000000003</v>
      </c>
      <c r="AD2983">
        <v>2</v>
      </c>
      <c r="AE2983">
        <v>19</v>
      </c>
      <c r="AH2983">
        <v>0</v>
      </c>
      <c r="AI2983">
        <v>0</v>
      </c>
      <c r="AJ2983">
        <v>0</v>
      </c>
      <c r="AK2983">
        <v>2761</v>
      </c>
      <c r="AL2983">
        <v>0</v>
      </c>
    </row>
    <row r="2984" spans="1:38" hidden="1" x14ac:dyDescent="0.25">
      <c r="A2984">
        <v>10157</v>
      </c>
      <c r="B2984" t="s">
        <v>45</v>
      </c>
      <c r="C2984" t="s">
        <v>453</v>
      </c>
      <c r="D2984" t="s">
        <v>454</v>
      </c>
      <c r="E2984" t="s">
        <v>6323</v>
      </c>
      <c r="F2984" t="s">
        <v>454</v>
      </c>
      <c r="H2984" t="s">
        <v>6351</v>
      </c>
      <c r="I2984" t="s">
        <v>57</v>
      </c>
      <c r="J2984" t="s">
        <v>6352</v>
      </c>
      <c r="K2984">
        <v>408</v>
      </c>
      <c r="L2984">
        <v>408</v>
      </c>
      <c r="M2984">
        <v>0</v>
      </c>
      <c r="N2984">
        <v>407</v>
      </c>
      <c r="O2984">
        <v>0</v>
      </c>
      <c r="P2984">
        <v>7807.8</v>
      </c>
      <c r="Q2984">
        <v>8038.4</v>
      </c>
      <c r="R2984">
        <v>2000</v>
      </c>
      <c r="S2984">
        <v>461200</v>
      </c>
      <c r="T2984">
        <v>10000</v>
      </c>
      <c r="U2984">
        <v>0</v>
      </c>
      <c r="V2984">
        <v>471200</v>
      </c>
      <c r="W2984">
        <v>100</v>
      </c>
      <c r="X2984">
        <v>426336.984</v>
      </c>
      <c r="Y2984">
        <v>426436.984</v>
      </c>
      <c r="Z2984">
        <v>9.5</v>
      </c>
      <c r="AA2984">
        <v>2503392.89</v>
      </c>
      <c r="AB2984">
        <v>5006094.93</v>
      </c>
      <c r="AC2984">
        <v>0.90500000000000003</v>
      </c>
      <c r="AD2984">
        <v>1.9997</v>
      </c>
      <c r="AE2984">
        <v>19</v>
      </c>
      <c r="AH2984">
        <v>0</v>
      </c>
      <c r="AI2984">
        <v>0</v>
      </c>
      <c r="AJ2984">
        <v>0</v>
      </c>
      <c r="AK2984">
        <v>2804</v>
      </c>
      <c r="AL2984">
        <v>0</v>
      </c>
    </row>
    <row r="2985" spans="1:38" hidden="1" x14ac:dyDescent="0.25">
      <c r="A2985">
        <v>10158</v>
      </c>
      <c r="B2985" t="s">
        <v>71</v>
      </c>
      <c r="C2985" t="s">
        <v>72</v>
      </c>
      <c r="D2985" t="s">
        <v>73</v>
      </c>
      <c r="E2985" t="s">
        <v>497</v>
      </c>
      <c r="F2985" t="s">
        <v>73</v>
      </c>
      <c r="H2985" t="s">
        <v>6353</v>
      </c>
      <c r="I2985" t="s">
        <v>57</v>
      </c>
      <c r="J2985" t="s">
        <v>6354</v>
      </c>
      <c r="K2985">
        <v>257</v>
      </c>
      <c r="L2985">
        <v>257</v>
      </c>
      <c r="M2985">
        <v>0</v>
      </c>
      <c r="N2985">
        <v>257</v>
      </c>
      <c r="O2985">
        <v>0</v>
      </c>
      <c r="P2985">
        <v>17.998000000000001</v>
      </c>
      <c r="Q2985">
        <v>0</v>
      </c>
      <c r="R2985">
        <v>20000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322812.56</v>
      </c>
      <c r="Y2985">
        <v>322812.56</v>
      </c>
      <c r="Z2985">
        <v>-32281256</v>
      </c>
      <c r="AA2985">
        <v>1894909.83</v>
      </c>
      <c r="AB2985">
        <v>3789819.66</v>
      </c>
      <c r="AC2985">
        <v>0</v>
      </c>
      <c r="AD2985">
        <v>2</v>
      </c>
      <c r="AE2985">
        <v>200</v>
      </c>
      <c r="AH2985">
        <v>0</v>
      </c>
      <c r="AI2985">
        <v>0</v>
      </c>
      <c r="AJ2985">
        <v>0</v>
      </c>
      <c r="AK2985">
        <v>2570</v>
      </c>
      <c r="AL2985">
        <v>0</v>
      </c>
    </row>
    <row r="2986" spans="1:38" hidden="1" x14ac:dyDescent="0.25">
      <c r="A2986">
        <v>10159</v>
      </c>
      <c r="B2986" t="s">
        <v>71</v>
      </c>
      <c r="C2986" t="s">
        <v>72</v>
      </c>
      <c r="D2986" t="s">
        <v>73</v>
      </c>
      <c r="E2986" t="s">
        <v>497</v>
      </c>
      <c r="F2986" t="s">
        <v>73</v>
      </c>
      <c r="H2986" t="s">
        <v>6355</v>
      </c>
      <c r="I2986" t="s">
        <v>43</v>
      </c>
      <c r="J2986" t="s">
        <v>6356</v>
      </c>
      <c r="K2986">
        <v>3733</v>
      </c>
      <c r="L2986">
        <v>3733</v>
      </c>
      <c r="M2986">
        <v>0</v>
      </c>
      <c r="N2986">
        <v>192</v>
      </c>
      <c r="O2986">
        <v>0</v>
      </c>
      <c r="P2986">
        <v>2033.153</v>
      </c>
      <c r="Q2986">
        <v>2080.9670000000001</v>
      </c>
      <c r="R2986">
        <v>20000</v>
      </c>
      <c r="S2986">
        <v>956280</v>
      </c>
      <c r="T2986">
        <v>646548</v>
      </c>
      <c r="U2986">
        <v>0</v>
      </c>
      <c r="V2986">
        <v>1602828</v>
      </c>
      <c r="W2986">
        <v>1274217.2</v>
      </c>
      <c r="X2986">
        <v>243186.93</v>
      </c>
      <c r="Y2986">
        <v>1517404.13</v>
      </c>
      <c r="Z2986">
        <v>5.33</v>
      </c>
      <c r="AA2986">
        <v>13611259.050000001</v>
      </c>
      <c r="AB2986">
        <v>11951730.640000001</v>
      </c>
      <c r="AC2986">
        <v>0.94669999999999999</v>
      </c>
      <c r="AD2986">
        <v>0.87809999999999999</v>
      </c>
      <c r="AE2986">
        <v>4.68</v>
      </c>
      <c r="AH2986">
        <v>0</v>
      </c>
      <c r="AI2986">
        <v>0</v>
      </c>
      <c r="AJ2986">
        <v>0</v>
      </c>
      <c r="AK2986">
        <v>1910</v>
      </c>
      <c r="AL2986">
        <v>0</v>
      </c>
    </row>
    <row r="2987" spans="1:38" hidden="1" x14ac:dyDescent="0.25">
      <c r="A2987">
        <v>10160</v>
      </c>
      <c r="B2987" t="s">
        <v>52</v>
      </c>
      <c r="C2987" t="s">
        <v>129</v>
      </c>
      <c r="D2987" t="s">
        <v>284</v>
      </c>
      <c r="E2987" t="s">
        <v>945</v>
      </c>
      <c r="F2987" t="s">
        <v>284</v>
      </c>
      <c r="H2987" t="s">
        <v>6357</v>
      </c>
      <c r="I2987" t="s">
        <v>57</v>
      </c>
      <c r="J2987" t="s">
        <v>6358</v>
      </c>
      <c r="K2987">
        <v>185</v>
      </c>
      <c r="L2987">
        <v>185</v>
      </c>
      <c r="M2987">
        <v>0</v>
      </c>
      <c r="N2987">
        <v>185</v>
      </c>
      <c r="O2987">
        <v>0</v>
      </c>
      <c r="P2987">
        <v>709.54200000000003</v>
      </c>
      <c r="Q2987">
        <v>729.63699999999994</v>
      </c>
      <c r="R2987">
        <v>20000</v>
      </c>
      <c r="S2987">
        <v>401900</v>
      </c>
      <c r="T2987">
        <v>0</v>
      </c>
      <c r="U2987">
        <v>0</v>
      </c>
      <c r="V2987">
        <v>401900</v>
      </c>
      <c r="W2987">
        <v>0</v>
      </c>
      <c r="X2987">
        <v>363719.25</v>
      </c>
      <c r="Y2987">
        <v>363719.25</v>
      </c>
      <c r="Z2987">
        <v>9.5</v>
      </c>
      <c r="AA2987">
        <v>2135031.35</v>
      </c>
      <c r="AB2987">
        <v>4270063.4400000004</v>
      </c>
      <c r="AC2987">
        <v>0.90500000000000003</v>
      </c>
      <c r="AD2987">
        <v>2</v>
      </c>
      <c r="AE2987">
        <v>19</v>
      </c>
      <c r="AH2987">
        <v>0</v>
      </c>
      <c r="AI2987">
        <v>0</v>
      </c>
      <c r="AJ2987">
        <v>0</v>
      </c>
      <c r="AK2987">
        <v>1850</v>
      </c>
      <c r="AL2987">
        <v>0</v>
      </c>
    </row>
    <row r="2988" spans="1:38" hidden="1" x14ac:dyDescent="0.25">
      <c r="A2988">
        <v>10161</v>
      </c>
      <c r="B2988" t="s">
        <v>39</v>
      </c>
      <c r="C2988" t="s">
        <v>39</v>
      </c>
      <c r="D2988" t="s">
        <v>316</v>
      </c>
      <c r="E2988" t="s">
        <v>6340</v>
      </c>
      <c r="F2988" t="s">
        <v>316</v>
      </c>
      <c r="H2988" t="s">
        <v>6359</v>
      </c>
      <c r="I2988" t="s">
        <v>43</v>
      </c>
      <c r="J2988" t="s">
        <v>6360</v>
      </c>
      <c r="K2988">
        <v>1435</v>
      </c>
      <c r="L2988">
        <v>1435</v>
      </c>
      <c r="M2988">
        <v>0</v>
      </c>
      <c r="N2988">
        <v>0</v>
      </c>
      <c r="O2988">
        <v>0</v>
      </c>
      <c r="P2988">
        <v>508.721</v>
      </c>
      <c r="Q2988">
        <v>514.96600000000001</v>
      </c>
      <c r="R2988">
        <v>20000</v>
      </c>
      <c r="S2988">
        <v>124900</v>
      </c>
      <c r="T2988">
        <v>0</v>
      </c>
      <c r="U2988">
        <v>29000</v>
      </c>
      <c r="V2988">
        <v>95900</v>
      </c>
      <c r="W2988">
        <v>87373.5</v>
      </c>
      <c r="X2988">
        <v>0</v>
      </c>
      <c r="Y2988">
        <v>87373.5</v>
      </c>
      <c r="Z2988">
        <v>8.89</v>
      </c>
      <c r="AA2988">
        <v>900986.51</v>
      </c>
      <c r="AB2988">
        <v>701838.51</v>
      </c>
      <c r="AC2988">
        <v>0.91110000000000002</v>
      </c>
      <c r="AD2988">
        <v>0.77900000000000003</v>
      </c>
      <c r="AE2988">
        <v>6.93</v>
      </c>
      <c r="AH2988">
        <v>0</v>
      </c>
      <c r="AI2988">
        <v>0</v>
      </c>
      <c r="AJ2988">
        <v>0</v>
      </c>
      <c r="AK2988">
        <v>0</v>
      </c>
      <c r="AL2988">
        <v>0</v>
      </c>
    </row>
    <row r="2989" spans="1:38" hidden="1" x14ac:dyDescent="0.25">
      <c r="A2989">
        <v>10162</v>
      </c>
      <c r="B2989" t="s">
        <v>71</v>
      </c>
      <c r="C2989" t="s">
        <v>72</v>
      </c>
      <c r="D2989" t="s">
        <v>73</v>
      </c>
      <c r="E2989" t="s">
        <v>497</v>
      </c>
      <c r="F2989" t="s">
        <v>73</v>
      </c>
      <c r="H2989" t="s">
        <v>6361</v>
      </c>
      <c r="I2989" t="s">
        <v>50</v>
      </c>
      <c r="J2989" t="s">
        <v>6362</v>
      </c>
      <c r="K2989">
        <v>1409</v>
      </c>
      <c r="L2989">
        <v>1409</v>
      </c>
      <c r="M2989">
        <v>0</v>
      </c>
      <c r="N2989">
        <v>536</v>
      </c>
      <c r="O2989">
        <v>0</v>
      </c>
      <c r="P2989">
        <v>761.43100000000004</v>
      </c>
      <c r="Q2989">
        <v>788.67200000000003</v>
      </c>
      <c r="R2989">
        <v>40000</v>
      </c>
      <c r="S2989">
        <v>1089640</v>
      </c>
      <c r="T2989">
        <v>0</v>
      </c>
      <c r="U2989">
        <v>134541</v>
      </c>
      <c r="V2989">
        <v>955099</v>
      </c>
      <c r="W2989">
        <v>217776.8</v>
      </c>
      <c r="X2989">
        <v>682451.28</v>
      </c>
      <c r="Y2989">
        <v>900228.08</v>
      </c>
      <c r="Z2989">
        <v>5.75</v>
      </c>
      <c r="AA2989">
        <v>6342539.0499999998</v>
      </c>
      <c r="AB2989">
        <v>10650131.949999999</v>
      </c>
      <c r="AC2989">
        <v>0.9425</v>
      </c>
      <c r="AD2989">
        <v>1.6792</v>
      </c>
      <c r="AE2989">
        <v>9.66</v>
      </c>
      <c r="AH2989">
        <v>0</v>
      </c>
      <c r="AI2989">
        <v>0</v>
      </c>
      <c r="AJ2989">
        <v>0</v>
      </c>
      <c r="AK2989">
        <v>5360</v>
      </c>
      <c r="AL2989">
        <v>0</v>
      </c>
    </row>
    <row r="2990" spans="1:38" hidden="1" x14ac:dyDescent="0.25">
      <c r="A2990">
        <v>10163</v>
      </c>
      <c r="B2990" t="s">
        <v>52</v>
      </c>
      <c r="C2990" t="s">
        <v>129</v>
      </c>
      <c r="D2990" t="s">
        <v>284</v>
      </c>
      <c r="E2990" t="s">
        <v>945</v>
      </c>
      <c r="F2990" t="s">
        <v>284</v>
      </c>
      <c r="H2990" t="s">
        <v>6363</v>
      </c>
      <c r="I2990" t="s">
        <v>57</v>
      </c>
      <c r="J2990" t="s">
        <v>6364</v>
      </c>
      <c r="K2990">
        <v>215</v>
      </c>
      <c r="L2990">
        <v>215</v>
      </c>
      <c r="M2990">
        <v>0</v>
      </c>
      <c r="N2990">
        <v>215</v>
      </c>
      <c r="O2990">
        <v>0</v>
      </c>
      <c r="P2990">
        <v>384.642</v>
      </c>
      <c r="Q2990">
        <v>409.036</v>
      </c>
      <c r="R2990">
        <v>20000</v>
      </c>
      <c r="S2990">
        <v>487880</v>
      </c>
      <c r="T2990">
        <v>0</v>
      </c>
      <c r="U2990">
        <v>0</v>
      </c>
      <c r="V2990">
        <v>487880</v>
      </c>
      <c r="W2990">
        <v>0</v>
      </c>
      <c r="X2990">
        <v>430000</v>
      </c>
      <c r="Y2990">
        <v>430000</v>
      </c>
      <c r="Z2990">
        <v>11.86</v>
      </c>
      <c r="AA2990">
        <v>2524100</v>
      </c>
      <c r="AB2990">
        <v>5048200</v>
      </c>
      <c r="AC2990">
        <v>0.88139999999999996</v>
      </c>
      <c r="AD2990">
        <v>2</v>
      </c>
      <c r="AE2990">
        <v>23.72</v>
      </c>
      <c r="AH2990">
        <v>0</v>
      </c>
      <c r="AI2990">
        <v>0</v>
      </c>
      <c r="AJ2990">
        <v>0</v>
      </c>
      <c r="AK2990">
        <v>2150</v>
      </c>
      <c r="AL2990">
        <v>0</v>
      </c>
    </row>
    <row r="2991" spans="1:38" hidden="1" x14ac:dyDescent="0.25">
      <c r="A2991">
        <v>10164</v>
      </c>
      <c r="B2991" t="s">
        <v>39</v>
      </c>
      <c r="C2991" t="s">
        <v>39</v>
      </c>
      <c r="D2991" t="s">
        <v>316</v>
      </c>
      <c r="E2991" t="s">
        <v>6340</v>
      </c>
      <c r="F2991" t="s">
        <v>316</v>
      </c>
      <c r="H2991" t="s">
        <v>6365</v>
      </c>
      <c r="I2991" t="s">
        <v>57</v>
      </c>
      <c r="J2991" t="s">
        <v>6366</v>
      </c>
      <c r="K2991">
        <v>620</v>
      </c>
      <c r="L2991">
        <v>620</v>
      </c>
      <c r="M2991">
        <v>0</v>
      </c>
      <c r="N2991">
        <v>620</v>
      </c>
      <c r="O2991">
        <v>0</v>
      </c>
      <c r="P2991">
        <v>553.17100000000005</v>
      </c>
      <c r="Q2991">
        <v>575.68799999999999</v>
      </c>
      <c r="R2991">
        <v>20000</v>
      </c>
      <c r="S2991">
        <v>450340</v>
      </c>
      <c r="T2991">
        <v>82500</v>
      </c>
      <c r="U2991">
        <v>0</v>
      </c>
      <c r="V2991">
        <v>532840</v>
      </c>
      <c r="W2991">
        <v>0</v>
      </c>
      <c r="X2991">
        <v>482218.10399999999</v>
      </c>
      <c r="Y2991">
        <v>482218.10399999999</v>
      </c>
      <c r="Z2991">
        <v>9.5</v>
      </c>
      <c r="AA2991">
        <v>2830620.57</v>
      </c>
      <c r="AB2991">
        <v>5661240.7719999999</v>
      </c>
      <c r="AC2991">
        <v>0.90500000000000003</v>
      </c>
      <c r="AD2991">
        <v>2</v>
      </c>
      <c r="AE2991">
        <v>19</v>
      </c>
      <c r="AH2991">
        <v>0</v>
      </c>
      <c r="AI2991">
        <v>0</v>
      </c>
      <c r="AJ2991">
        <v>0</v>
      </c>
      <c r="AK2991">
        <v>4431.5</v>
      </c>
      <c r="AL2991">
        <v>0</v>
      </c>
    </row>
    <row r="2992" spans="1:38" hidden="1" x14ac:dyDescent="0.25">
      <c r="A2992">
        <v>10165</v>
      </c>
      <c r="B2992" t="s">
        <v>71</v>
      </c>
      <c r="C2992" t="s">
        <v>72</v>
      </c>
      <c r="D2992" t="s">
        <v>73</v>
      </c>
      <c r="E2992" t="s">
        <v>497</v>
      </c>
      <c r="F2992" t="s">
        <v>73</v>
      </c>
      <c r="H2992" t="s">
        <v>6367</v>
      </c>
      <c r="I2992" t="s">
        <v>436</v>
      </c>
      <c r="J2992" t="s">
        <v>6368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10000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</row>
    <row r="2993" spans="1:38" hidden="1" x14ac:dyDescent="0.25">
      <c r="A2993">
        <v>10166</v>
      </c>
      <c r="B2993" t="s">
        <v>39</v>
      </c>
      <c r="C2993" t="s">
        <v>598</v>
      </c>
      <c r="D2993" t="s">
        <v>1948</v>
      </c>
      <c r="E2993" t="s">
        <v>1949</v>
      </c>
      <c r="F2993" t="s">
        <v>1948</v>
      </c>
      <c r="H2993" t="s">
        <v>6369</v>
      </c>
      <c r="I2993" t="s">
        <v>57</v>
      </c>
      <c r="J2993" t="s">
        <v>6370</v>
      </c>
      <c r="K2993">
        <v>540</v>
      </c>
      <c r="L2993">
        <v>540</v>
      </c>
      <c r="M2993">
        <v>0</v>
      </c>
      <c r="N2993">
        <v>540</v>
      </c>
      <c r="O2993">
        <v>0</v>
      </c>
      <c r="P2993">
        <v>909.32100000000003</v>
      </c>
      <c r="Q2993">
        <v>939.56100000000004</v>
      </c>
      <c r="R2993">
        <v>20000</v>
      </c>
      <c r="S2993">
        <v>604800</v>
      </c>
      <c r="T2993">
        <v>44000</v>
      </c>
      <c r="U2993">
        <v>0</v>
      </c>
      <c r="V2993">
        <v>648800</v>
      </c>
      <c r="W2993">
        <v>0</v>
      </c>
      <c r="X2993">
        <v>587164.304</v>
      </c>
      <c r="Y2993">
        <v>587164.304</v>
      </c>
      <c r="Z2993">
        <v>9.5</v>
      </c>
      <c r="AA2993">
        <v>3446652.63</v>
      </c>
      <c r="AB2993">
        <v>6884476.2750000004</v>
      </c>
      <c r="AC2993">
        <v>0.90500000000000003</v>
      </c>
      <c r="AD2993">
        <v>1.9974000000000001</v>
      </c>
      <c r="AE2993">
        <v>18.98</v>
      </c>
      <c r="AH2993">
        <v>0</v>
      </c>
      <c r="AI2993">
        <v>0</v>
      </c>
      <c r="AJ2993">
        <v>0</v>
      </c>
      <c r="AK2993">
        <v>3122.5</v>
      </c>
      <c r="AL2993">
        <v>0</v>
      </c>
    </row>
    <row r="2994" spans="1:38" hidden="1" x14ac:dyDescent="0.25">
      <c r="A2994">
        <v>10167</v>
      </c>
      <c r="B2994" t="s">
        <v>39</v>
      </c>
      <c r="C2994" t="s">
        <v>216</v>
      </c>
      <c r="D2994" t="s">
        <v>3431</v>
      </c>
      <c r="E2994" t="s">
        <v>4184</v>
      </c>
      <c r="F2994" t="s">
        <v>3431</v>
      </c>
      <c r="H2994" t="s">
        <v>6371</v>
      </c>
      <c r="I2994" t="s">
        <v>43</v>
      </c>
      <c r="J2994" t="s">
        <v>6372</v>
      </c>
      <c r="K2994">
        <v>1787</v>
      </c>
      <c r="L2994">
        <v>1787</v>
      </c>
      <c r="M2994">
        <v>0</v>
      </c>
      <c r="N2994">
        <v>0</v>
      </c>
      <c r="O2994">
        <v>0</v>
      </c>
      <c r="P2994">
        <v>3876.2</v>
      </c>
      <c r="Q2994">
        <v>3976.1</v>
      </c>
      <c r="R2994">
        <v>2000</v>
      </c>
      <c r="S2994">
        <v>199800</v>
      </c>
      <c r="T2994">
        <v>0</v>
      </c>
      <c r="U2994">
        <v>0</v>
      </c>
      <c r="V2994">
        <v>199800</v>
      </c>
      <c r="W2994">
        <v>161951.79999999999</v>
      </c>
      <c r="X2994">
        <v>0</v>
      </c>
      <c r="Y2994">
        <v>161951.79999999999</v>
      </c>
      <c r="Z2994">
        <v>18.940000000000001</v>
      </c>
      <c r="AA2994">
        <v>1602504.24</v>
      </c>
      <c r="AB2994">
        <v>869401.55</v>
      </c>
      <c r="AC2994">
        <v>0.81059999999999999</v>
      </c>
      <c r="AD2994">
        <v>0.54249999999999998</v>
      </c>
      <c r="AE2994">
        <v>10.27</v>
      </c>
      <c r="AH2994">
        <v>0</v>
      </c>
      <c r="AI2994">
        <v>0</v>
      </c>
      <c r="AJ2994">
        <v>0</v>
      </c>
      <c r="AK2994">
        <v>0</v>
      </c>
      <c r="AL2994">
        <v>0</v>
      </c>
    </row>
    <row r="2995" spans="1:38" hidden="1" x14ac:dyDescent="0.25">
      <c r="A2995">
        <v>10168</v>
      </c>
      <c r="B2995" t="s">
        <v>39</v>
      </c>
      <c r="C2995" t="s">
        <v>216</v>
      </c>
      <c r="D2995" t="s">
        <v>2218</v>
      </c>
      <c r="E2995" t="s">
        <v>2219</v>
      </c>
      <c r="F2995" t="s">
        <v>2218</v>
      </c>
      <c r="H2995" t="s">
        <v>6373</v>
      </c>
      <c r="I2995" t="s">
        <v>43</v>
      </c>
      <c r="J2995" t="s">
        <v>6374</v>
      </c>
      <c r="K2995">
        <v>1097</v>
      </c>
      <c r="L2995">
        <v>1097</v>
      </c>
      <c r="M2995">
        <v>0</v>
      </c>
      <c r="N2995">
        <v>0</v>
      </c>
      <c r="O2995">
        <v>0</v>
      </c>
      <c r="P2995">
        <v>906.99</v>
      </c>
      <c r="Q2995">
        <v>922.404</v>
      </c>
      <c r="R2995">
        <v>10000</v>
      </c>
      <c r="S2995">
        <v>154140</v>
      </c>
      <c r="T2995">
        <v>0</v>
      </c>
      <c r="U2995">
        <v>2000</v>
      </c>
      <c r="V2995">
        <v>152140</v>
      </c>
      <c r="W2995">
        <v>129897</v>
      </c>
      <c r="X2995">
        <v>0</v>
      </c>
      <c r="Y2995">
        <v>129897</v>
      </c>
      <c r="Z2995">
        <v>14.62</v>
      </c>
      <c r="AA2995">
        <v>1195765.3899999999</v>
      </c>
      <c r="AB2995">
        <v>481116.39</v>
      </c>
      <c r="AC2995">
        <v>0.8538</v>
      </c>
      <c r="AD2995">
        <v>0.40239999999999998</v>
      </c>
      <c r="AE2995">
        <v>5.88</v>
      </c>
      <c r="AH2995">
        <v>0</v>
      </c>
      <c r="AI2995">
        <v>0</v>
      </c>
      <c r="AJ2995">
        <v>0</v>
      </c>
      <c r="AK2995">
        <v>0</v>
      </c>
      <c r="AL2995">
        <v>0</v>
      </c>
    </row>
    <row r="2996" spans="1:38" hidden="1" x14ac:dyDescent="0.25">
      <c r="A2996">
        <v>10169</v>
      </c>
      <c r="B2996" t="s">
        <v>39</v>
      </c>
      <c r="C2996" t="s">
        <v>216</v>
      </c>
      <c r="D2996" t="s">
        <v>3431</v>
      </c>
      <c r="E2996" t="s">
        <v>4176</v>
      </c>
      <c r="F2996" t="s">
        <v>3431</v>
      </c>
      <c r="H2996" t="s">
        <v>6375</v>
      </c>
      <c r="I2996" t="s">
        <v>43</v>
      </c>
      <c r="J2996" t="s">
        <v>6376</v>
      </c>
      <c r="K2996">
        <v>2858</v>
      </c>
      <c r="L2996">
        <v>2858</v>
      </c>
      <c r="M2996">
        <v>0</v>
      </c>
      <c r="N2996">
        <v>0</v>
      </c>
      <c r="O2996">
        <v>0</v>
      </c>
      <c r="P2996">
        <v>538.22299999999996</v>
      </c>
      <c r="Q2996">
        <v>551.20699999999999</v>
      </c>
      <c r="R2996">
        <v>20000</v>
      </c>
      <c r="S2996">
        <v>259680</v>
      </c>
      <c r="T2996">
        <v>0</v>
      </c>
      <c r="U2996">
        <v>0</v>
      </c>
      <c r="V2996">
        <v>259680</v>
      </c>
      <c r="W2996">
        <v>224985.5</v>
      </c>
      <c r="X2996">
        <v>0</v>
      </c>
      <c r="Y2996">
        <v>224985.5</v>
      </c>
      <c r="Z2996">
        <v>13.36</v>
      </c>
      <c r="AA2996">
        <v>2657127.08</v>
      </c>
      <c r="AB2996">
        <v>972391.8</v>
      </c>
      <c r="AC2996">
        <v>0.86639999999999995</v>
      </c>
      <c r="AD2996">
        <v>0.36599999999999999</v>
      </c>
      <c r="AE2996">
        <v>4.8899999999999997</v>
      </c>
      <c r="AH2996">
        <v>0</v>
      </c>
      <c r="AI2996">
        <v>0</v>
      </c>
      <c r="AJ2996">
        <v>0</v>
      </c>
      <c r="AK2996">
        <v>0</v>
      </c>
      <c r="AL2996">
        <v>0</v>
      </c>
    </row>
    <row r="2997" spans="1:38" hidden="1" x14ac:dyDescent="0.25">
      <c r="A2997">
        <v>10170</v>
      </c>
      <c r="B2997" t="s">
        <v>71</v>
      </c>
      <c r="C2997" t="s">
        <v>72</v>
      </c>
      <c r="D2997" t="s">
        <v>73</v>
      </c>
      <c r="E2997" t="s">
        <v>497</v>
      </c>
      <c r="F2997" t="s">
        <v>73</v>
      </c>
      <c r="H2997" t="s">
        <v>6377</v>
      </c>
      <c r="I2997" t="s">
        <v>57</v>
      </c>
      <c r="J2997" t="s">
        <v>6378</v>
      </c>
      <c r="K2997">
        <v>170</v>
      </c>
      <c r="L2997">
        <v>170</v>
      </c>
      <c r="M2997">
        <v>0</v>
      </c>
      <c r="N2997">
        <v>146</v>
      </c>
      <c r="O2997">
        <v>0</v>
      </c>
      <c r="P2997">
        <v>226.18600000000001</v>
      </c>
      <c r="Q2997">
        <v>242.197</v>
      </c>
      <c r="R2997">
        <v>20000</v>
      </c>
      <c r="S2997">
        <v>320220</v>
      </c>
      <c r="T2997">
        <v>0</v>
      </c>
      <c r="U2997">
        <v>0</v>
      </c>
      <c r="V2997">
        <v>320220</v>
      </c>
      <c r="W2997">
        <v>1744</v>
      </c>
      <c r="X2997">
        <v>288055.08</v>
      </c>
      <c r="Y2997">
        <v>289799.08</v>
      </c>
      <c r="Z2997">
        <v>9.5</v>
      </c>
      <c r="AA2997">
        <v>1706437.91</v>
      </c>
      <c r="AB2997">
        <v>3416268.2880000002</v>
      </c>
      <c r="AC2997">
        <v>0.90500000000000003</v>
      </c>
      <c r="AD2997">
        <v>2.0019999999999998</v>
      </c>
      <c r="AE2997">
        <v>19.02</v>
      </c>
      <c r="AH2997">
        <v>0</v>
      </c>
      <c r="AI2997">
        <v>0</v>
      </c>
      <c r="AJ2997">
        <v>0</v>
      </c>
      <c r="AK2997">
        <v>1460</v>
      </c>
      <c r="AL2997">
        <v>0</v>
      </c>
    </row>
    <row r="2998" spans="1:38" hidden="1" x14ac:dyDescent="0.25">
      <c r="A2998">
        <v>10171</v>
      </c>
      <c r="B2998" t="s">
        <v>45</v>
      </c>
      <c r="C2998" t="s">
        <v>155</v>
      </c>
      <c r="D2998" t="s">
        <v>155</v>
      </c>
      <c r="E2998" t="s">
        <v>156</v>
      </c>
      <c r="F2998" t="s">
        <v>155</v>
      </c>
      <c r="H2998" t="s">
        <v>6379</v>
      </c>
      <c r="I2998" t="s">
        <v>43</v>
      </c>
      <c r="J2998" t="s">
        <v>6380</v>
      </c>
      <c r="K2998">
        <v>1139</v>
      </c>
      <c r="L2998">
        <v>1139</v>
      </c>
      <c r="M2998">
        <v>0</v>
      </c>
      <c r="N2998">
        <v>3</v>
      </c>
      <c r="O2998">
        <v>0</v>
      </c>
      <c r="P2998">
        <v>212.97900000000001</v>
      </c>
      <c r="Q2998">
        <v>223.66300000000001</v>
      </c>
      <c r="R2998">
        <v>10000</v>
      </c>
      <c r="S2998">
        <v>106840</v>
      </c>
      <c r="T2998">
        <v>0</v>
      </c>
      <c r="U2998">
        <v>30000</v>
      </c>
      <c r="V2998">
        <v>76840</v>
      </c>
      <c r="W2998">
        <v>66215</v>
      </c>
      <c r="X2998">
        <v>3871.6</v>
      </c>
      <c r="Y2998">
        <v>70086.600000000006</v>
      </c>
      <c r="Z2998">
        <v>8.7899999999999991</v>
      </c>
      <c r="AA2998">
        <v>752629.58</v>
      </c>
      <c r="AB2998">
        <v>615684.87199999997</v>
      </c>
      <c r="AC2998">
        <v>0.91210000000000002</v>
      </c>
      <c r="AD2998">
        <v>0.81799999999999995</v>
      </c>
      <c r="AE2998">
        <v>7.19</v>
      </c>
      <c r="AH2998">
        <v>0</v>
      </c>
      <c r="AI2998">
        <v>0</v>
      </c>
      <c r="AJ2998">
        <v>0</v>
      </c>
      <c r="AK2998">
        <v>30</v>
      </c>
      <c r="AL2998">
        <v>0</v>
      </c>
    </row>
    <row r="2999" spans="1:38" hidden="1" x14ac:dyDescent="0.25">
      <c r="A2999">
        <v>10172</v>
      </c>
      <c r="B2999" t="s">
        <v>39</v>
      </c>
      <c r="C2999" t="s">
        <v>216</v>
      </c>
      <c r="D2999" t="s">
        <v>3431</v>
      </c>
      <c r="E2999" t="s">
        <v>4176</v>
      </c>
      <c r="F2999" t="s">
        <v>3431</v>
      </c>
      <c r="H2999" t="s">
        <v>6381</v>
      </c>
      <c r="I2999" t="s">
        <v>43</v>
      </c>
      <c r="J2999" t="s">
        <v>6382</v>
      </c>
      <c r="K2999">
        <v>3106</v>
      </c>
      <c r="L2999">
        <v>3106</v>
      </c>
      <c r="M2999">
        <v>0</v>
      </c>
      <c r="N2999">
        <v>0</v>
      </c>
      <c r="O2999">
        <v>0</v>
      </c>
      <c r="P2999">
        <v>1276.7950000000001</v>
      </c>
      <c r="Q2999">
        <v>1307.087</v>
      </c>
      <c r="R2999">
        <v>10000</v>
      </c>
      <c r="S2999">
        <v>302920</v>
      </c>
      <c r="T2999">
        <v>0</v>
      </c>
      <c r="U2999">
        <v>0</v>
      </c>
      <c r="V2999">
        <v>302920</v>
      </c>
      <c r="W2999">
        <v>195797.916</v>
      </c>
      <c r="X2999">
        <v>0</v>
      </c>
      <c r="Y2999">
        <v>195797.916</v>
      </c>
      <c r="Z2999">
        <v>35.36</v>
      </c>
      <c r="AA2999">
        <v>2076352.41</v>
      </c>
      <c r="AB2999">
        <v>1271232.32</v>
      </c>
      <c r="AC2999">
        <v>0.64639999999999997</v>
      </c>
      <c r="AD2999">
        <v>0.61219999999999997</v>
      </c>
      <c r="AE2999">
        <v>21.65</v>
      </c>
      <c r="AH2999">
        <v>0</v>
      </c>
      <c r="AI2999">
        <v>0</v>
      </c>
      <c r="AJ2999">
        <v>0</v>
      </c>
      <c r="AK2999">
        <v>0</v>
      </c>
      <c r="AL2999">
        <v>0</v>
      </c>
    </row>
    <row r="3000" spans="1:38" hidden="1" x14ac:dyDescent="0.25">
      <c r="A3000">
        <v>10174</v>
      </c>
      <c r="B3000" t="s">
        <v>39</v>
      </c>
      <c r="C3000" t="s">
        <v>39</v>
      </c>
      <c r="D3000" t="s">
        <v>316</v>
      </c>
      <c r="E3000" t="s">
        <v>2474</v>
      </c>
      <c r="F3000" t="s">
        <v>316</v>
      </c>
      <c r="H3000" t="s">
        <v>9712</v>
      </c>
      <c r="I3000" t="s">
        <v>50</v>
      </c>
      <c r="J3000" t="s">
        <v>9713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1537.883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</row>
    <row r="3001" spans="1:38" hidden="1" x14ac:dyDescent="0.25">
      <c r="A3001">
        <v>10175</v>
      </c>
      <c r="B3001" t="s">
        <v>39</v>
      </c>
      <c r="C3001" t="s">
        <v>216</v>
      </c>
      <c r="D3001" t="s">
        <v>3431</v>
      </c>
      <c r="E3001" t="s">
        <v>4187</v>
      </c>
      <c r="F3001" t="s">
        <v>3431</v>
      </c>
      <c r="H3001" t="s">
        <v>6383</v>
      </c>
      <c r="I3001" t="s">
        <v>43</v>
      </c>
      <c r="J3001" t="s">
        <v>6384</v>
      </c>
      <c r="K3001">
        <v>1382</v>
      </c>
      <c r="L3001">
        <v>1382</v>
      </c>
      <c r="M3001">
        <v>0</v>
      </c>
      <c r="N3001">
        <v>0</v>
      </c>
      <c r="O3001">
        <v>0</v>
      </c>
      <c r="P3001">
        <v>1348.386</v>
      </c>
      <c r="Q3001">
        <v>1382.9359999999999</v>
      </c>
      <c r="R3001">
        <v>10000</v>
      </c>
      <c r="S3001">
        <v>345500</v>
      </c>
      <c r="T3001">
        <v>0</v>
      </c>
      <c r="U3001">
        <v>165000</v>
      </c>
      <c r="V3001">
        <v>180500</v>
      </c>
      <c r="W3001">
        <v>170779</v>
      </c>
      <c r="X3001">
        <v>0</v>
      </c>
      <c r="Y3001">
        <v>170779</v>
      </c>
      <c r="Z3001">
        <v>5.39</v>
      </c>
      <c r="AA3001">
        <v>2396917.87</v>
      </c>
      <c r="AB3001">
        <v>2843060.83</v>
      </c>
      <c r="AC3001">
        <v>0.94610000000000005</v>
      </c>
      <c r="AD3001">
        <v>1.1860999999999999</v>
      </c>
      <c r="AE3001">
        <v>6.39</v>
      </c>
      <c r="AH3001">
        <v>0</v>
      </c>
      <c r="AI3001">
        <v>0</v>
      </c>
      <c r="AJ3001">
        <v>0</v>
      </c>
      <c r="AK3001">
        <v>0</v>
      </c>
      <c r="AL3001">
        <v>0</v>
      </c>
    </row>
    <row r="3002" spans="1:38" hidden="1" x14ac:dyDescent="0.25">
      <c r="A3002">
        <v>10176</v>
      </c>
      <c r="B3002" t="s">
        <v>39</v>
      </c>
      <c r="C3002" t="s">
        <v>216</v>
      </c>
      <c r="D3002" t="s">
        <v>2218</v>
      </c>
      <c r="E3002" t="s">
        <v>2219</v>
      </c>
      <c r="F3002" t="s">
        <v>2218</v>
      </c>
      <c r="H3002" t="s">
        <v>6385</v>
      </c>
      <c r="I3002" t="s">
        <v>43</v>
      </c>
      <c r="J3002" t="s">
        <v>6386</v>
      </c>
      <c r="K3002">
        <v>2086</v>
      </c>
      <c r="L3002">
        <v>2086</v>
      </c>
      <c r="M3002">
        <v>0</v>
      </c>
      <c r="N3002">
        <v>7</v>
      </c>
      <c r="O3002">
        <v>0</v>
      </c>
      <c r="P3002">
        <v>763.01599999999996</v>
      </c>
      <c r="Q3002">
        <v>773.34500000000003</v>
      </c>
      <c r="R3002">
        <v>20000</v>
      </c>
      <c r="S3002">
        <v>206580</v>
      </c>
      <c r="T3002">
        <v>24500</v>
      </c>
      <c r="U3002">
        <v>276</v>
      </c>
      <c r="V3002">
        <v>230804</v>
      </c>
      <c r="W3002">
        <v>192366</v>
      </c>
      <c r="X3002">
        <v>6615.5249999999996</v>
      </c>
      <c r="Y3002">
        <v>198981.52499999999</v>
      </c>
      <c r="Z3002">
        <v>13.79</v>
      </c>
      <c r="AA3002">
        <v>1925434.96</v>
      </c>
      <c r="AB3002">
        <v>1074527.49</v>
      </c>
      <c r="AC3002">
        <v>0.86209999999999998</v>
      </c>
      <c r="AD3002">
        <v>0.55810000000000004</v>
      </c>
      <c r="AE3002">
        <v>7.7</v>
      </c>
      <c r="AH3002">
        <v>0</v>
      </c>
      <c r="AI3002">
        <v>0</v>
      </c>
      <c r="AJ3002">
        <v>0</v>
      </c>
      <c r="AK3002">
        <v>35</v>
      </c>
      <c r="AL3002">
        <v>0</v>
      </c>
    </row>
    <row r="3003" spans="1:38" hidden="1" x14ac:dyDescent="0.25">
      <c r="A3003">
        <v>10177</v>
      </c>
      <c r="B3003" t="s">
        <v>39</v>
      </c>
      <c r="C3003" t="s">
        <v>216</v>
      </c>
      <c r="D3003" t="s">
        <v>2218</v>
      </c>
      <c r="E3003" t="s">
        <v>2219</v>
      </c>
      <c r="F3003" t="s">
        <v>2218</v>
      </c>
      <c r="H3003" t="s">
        <v>6387</v>
      </c>
      <c r="I3003" t="s">
        <v>43</v>
      </c>
      <c r="J3003" t="s">
        <v>6388</v>
      </c>
      <c r="K3003">
        <v>1109</v>
      </c>
      <c r="L3003">
        <v>1109</v>
      </c>
      <c r="M3003">
        <v>0</v>
      </c>
      <c r="N3003">
        <v>0</v>
      </c>
      <c r="O3003">
        <v>0</v>
      </c>
      <c r="P3003">
        <v>558.25400000000002</v>
      </c>
      <c r="Q3003">
        <v>568.13400000000001</v>
      </c>
      <c r="R3003">
        <v>20000</v>
      </c>
      <c r="S3003">
        <v>197600</v>
      </c>
      <c r="T3003">
        <v>0</v>
      </c>
      <c r="U3003">
        <v>5000</v>
      </c>
      <c r="V3003">
        <v>192600</v>
      </c>
      <c r="W3003">
        <v>163926</v>
      </c>
      <c r="X3003">
        <v>0</v>
      </c>
      <c r="Y3003">
        <v>163926</v>
      </c>
      <c r="Z3003">
        <v>14.89</v>
      </c>
      <c r="AA3003">
        <v>1674891.1</v>
      </c>
      <c r="AB3003">
        <v>699008</v>
      </c>
      <c r="AC3003">
        <v>0.85109999999999997</v>
      </c>
      <c r="AD3003">
        <v>0.4173</v>
      </c>
      <c r="AE3003">
        <v>6.21</v>
      </c>
      <c r="AH3003">
        <v>0</v>
      </c>
      <c r="AI3003">
        <v>0</v>
      </c>
      <c r="AJ3003">
        <v>0</v>
      </c>
      <c r="AK3003">
        <v>0</v>
      </c>
      <c r="AL3003">
        <v>0</v>
      </c>
    </row>
    <row r="3004" spans="1:38" hidden="1" x14ac:dyDescent="0.25">
      <c r="A3004">
        <v>10178</v>
      </c>
      <c r="B3004" t="s">
        <v>71</v>
      </c>
      <c r="C3004" t="s">
        <v>108</v>
      </c>
      <c r="D3004" t="s">
        <v>290</v>
      </c>
      <c r="E3004" t="s">
        <v>1545</v>
      </c>
      <c r="F3004" t="s">
        <v>290</v>
      </c>
      <c r="H3004" t="s">
        <v>6389</v>
      </c>
      <c r="I3004" t="s">
        <v>79</v>
      </c>
      <c r="J3004" t="s">
        <v>6390</v>
      </c>
      <c r="K3004">
        <v>1</v>
      </c>
      <c r="L3004">
        <v>1</v>
      </c>
      <c r="M3004">
        <v>0</v>
      </c>
      <c r="N3004">
        <v>0</v>
      </c>
      <c r="O3004">
        <v>0</v>
      </c>
      <c r="P3004">
        <v>4151.6310000000003</v>
      </c>
      <c r="Q3004">
        <v>4235.4719999999998</v>
      </c>
      <c r="R3004">
        <v>20000</v>
      </c>
      <c r="S3004">
        <v>1676820</v>
      </c>
      <c r="T3004">
        <v>150000</v>
      </c>
      <c r="U3004">
        <v>0</v>
      </c>
      <c r="V3004">
        <v>1826820</v>
      </c>
      <c r="W3004">
        <v>1814800</v>
      </c>
      <c r="X3004">
        <v>0</v>
      </c>
      <c r="Y3004">
        <v>1814800</v>
      </c>
      <c r="Z3004">
        <v>0.66</v>
      </c>
      <c r="AA3004">
        <v>4912078</v>
      </c>
      <c r="AB3004">
        <v>4913084</v>
      </c>
      <c r="AC3004">
        <v>0.99339999999999995</v>
      </c>
      <c r="AD3004">
        <v>1.0002</v>
      </c>
      <c r="AE3004">
        <v>0.66</v>
      </c>
      <c r="AH3004">
        <v>0</v>
      </c>
      <c r="AI3004">
        <v>0</v>
      </c>
      <c r="AJ3004">
        <v>0</v>
      </c>
      <c r="AK3004">
        <v>0</v>
      </c>
      <c r="AL3004">
        <v>0</v>
      </c>
    </row>
    <row r="3005" spans="1:38" hidden="1" x14ac:dyDescent="0.25">
      <c r="A3005">
        <v>10179</v>
      </c>
      <c r="B3005" t="s">
        <v>71</v>
      </c>
      <c r="C3005" t="s">
        <v>108</v>
      </c>
      <c r="D3005" t="s">
        <v>290</v>
      </c>
      <c r="E3005" t="s">
        <v>299</v>
      </c>
      <c r="F3005" t="s">
        <v>290</v>
      </c>
      <c r="H3005" t="s">
        <v>6391</v>
      </c>
      <c r="I3005" t="s">
        <v>50</v>
      </c>
      <c r="J3005" t="s">
        <v>6392</v>
      </c>
      <c r="K3005">
        <v>1036</v>
      </c>
      <c r="L3005">
        <v>1036</v>
      </c>
      <c r="M3005">
        <v>0</v>
      </c>
      <c r="N3005">
        <v>190</v>
      </c>
      <c r="O3005">
        <v>0</v>
      </c>
      <c r="P3005">
        <v>941.53700000000003</v>
      </c>
      <c r="Q3005">
        <v>968.64</v>
      </c>
      <c r="R3005">
        <v>40000</v>
      </c>
      <c r="S3005">
        <v>1084120</v>
      </c>
      <c r="T3005">
        <v>0</v>
      </c>
      <c r="U3005">
        <v>720000</v>
      </c>
      <c r="V3005">
        <v>364120</v>
      </c>
      <c r="W3005">
        <v>111541</v>
      </c>
      <c r="X3005">
        <v>235373.777</v>
      </c>
      <c r="Y3005">
        <v>346914.777</v>
      </c>
      <c r="Z3005">
        <v>4.7300000000000004</v>
      </c>
      <c r="AA3005">
        <v>2476435.12</v>
      </c>
      <c r="AB3005">
        <v>3629298.449</v>
      </c>
      <c r="AC3005">
        <v>0.95269999999999999</v>
      </c>
      <c r="AD3005">
        <v>1.4655</v>
      </c>
      <c r="AE3005">
        <v>6.93</v>
      </c>
      <c r="AH3005">
        <v>0</v>
      </c>
      <c r="AI3005">
        <v>0</v>
      </c>
      <c r="AJ3005">
        <v>0</v>
      </c>
      <c r="AK3005">
        <v>1894</v>
      </c>
      <c r="AL3005">
        <v>0</v>
      </c>
    </row>
    <row r="3006" spans="1:38" hidden="1" x14ac:dyDescent="0.25">
      <c r="A3006">
        <v>10180</v>
      </c>
      <c r="B3006" t="s">
        <v>71</v>
      </c>
      <c r="C3006" t="s">
        <v>72</v>
      </c>
      <c r="D3006" t="s">
        <v>73</v>
      </c>
      <c r="E3006" t="s">
        <v>74</v>
      </c>
      <c r="F3006" t="s">
        <v>73</v>
      </c>
      <c r="H3006" t="s">
        <v>6393</v>
      </c>
      <c r="I3006" t="s">
        <v>378</v>
      </c>
      <c r="J3006" t="s">
        <v>6394</v>
      </c>
      <c r="K3006">
        <v>222</v>
      </c>
      <c r="L3006">
        <v>222</v>
      </c>
      <c r="M3006">
        <v>0</v>
      </c>
      <c r="N3006">
        <v>0</v>
      </c>
      <c r="O3006">
        <v>0</v>
      </c>
      <c r="P3006">
        <v>1660.77</v>
      </c>
      <c r="Q3006">
        <v>1695.96</v>
      </c>
      <c r="R3006">
        <v>40000</v>
      </c>
      <c r="S3006">
        <v>1407600</v>
      </c>
      <c r="T3006">
        <v>0</v>
      </c>
      <c r="U3006">
        <v>0</v>
      </c>
      <c r="V3006">
        <v>1407600</v>
      </c>
      <c r="W3006">
        <v>1402608.15</v>
      </c>
      <c r="X3006">
        <v>0</v>
      </c>
      <c r="Y3006">
        <v>1402608.15</v>
      </c>
      <c r="Z3006">
        <v>0.35</v>
      </c>
      <c r="AA3006">
        <v>6142972</v>
      </c>
      <c r="AB3006">
        <v>6197975</v>
      </c>
      <c r="AC3006">
        <v>0.99650000000000005</v>
      </c>
      <c r="AD3006">
        <v>1.0089999999999999</v>
      </c>
      <c r="AE3006">
        <v>0.35</v>
      </c>
      <c r="AH3006">
        <v>0</v>
      </c>
      <c r="AI3006">
        <v>0</v>
      </c>
      <c r="AJ3006">
        <v>0</v>
      </c>
      <c r="AK3006">
        <v>0</v>
      </c>
      <c r="AL3006">
        <v>0</v>
      </c>
    </row>
    <row r="3007" spans="1:38" hidden="1" x14ac:dyDescent="0.25">
      <c r="A3007">
        <v>10182</v>
      </c>
      <c r="B3007" t="s">
        <v>45</v>
      </c>
      <c r="C3007" t="s">
        <v>46</v>
      </c>
      <c r="D3007" t="s">
        <v>47</v>
      </c>
      <c r="E3007" t="s">
        <v>1003</v>
      </c>
      <c r="F3007" t="s">
        <v>47</v>
      </c>
      <c r="H3007" t="s">
        <v>6395</v>
      </c>
      <c r="I3007" t="s">
        <v>57</v>
      </c>
      <c r="J3007" t="s">
        <v>6396</v>
      </c>
      <c r="K3007">
        <v>368</v>
      </c>
      <c r="L3007">
        <v>368</v>
      </c>
      <c r="M3007">
        <v>0</v>
      </c>
      <c r="N3007">
        <v>365</v>
      </c>
      <c r="O3007">
        <v>0</v>
      </c>
      <c r="P3007">
        <v>259.00099999999998</v>
      </c>
      <c r="Q3007">
        <v>261.91199999999998</v>
      </c>
      <c r="R3007">
        <v>40000</v>
      </c>
      <c r="S3007">
        <v>116440</v>
      </c>
      <c r="T3007">
        <v>590000</v>
      </c>
      <c r="U3007">
        <v>0</v>
      </c>
      <c r="V3007">
        <v>706440</v>
      </c>
      <c r="W3007">
        <v>15416</v>
      </c>
      <c r="X3007">
        <v>623912.75</v>
      </c>
      <c r="Y3007">
        <v>639328.75</v>
      </c>
      <c r="Z3007">
        <v>9.5</v>
      </c>
      <c r="AA3007">
        <v>3855607.2</v>
      </c>
      <c r="AB3007">
        <v>7519324.2249999996</v>
      </c>
      <c r="AC3007">
        <v>0.90500000000000003</v>
      </c>
      <c r="AD3007">
        <v>1.9501999999999999</v>
      </c>
      <c r="AE3007">
        <v>18.53</v>
      </c>
      <c r="AH3007">
        <v>0</v>
      </c>
      <c r="AI3007">
        <v>0</v>
      </c>
      <c r="AJ3007">
        <v>0</v>
      </c>
      <c r="AK3007">
        <v>3650</v>
      </c>
      <c r="AL3007">
        <v>0</v>
      </c>
    </row>
    <row r="3008" spans="1:38" hidden="1" x14ac:dyDescent="0.25">
      <c r="A3008">
        <v>10207</v>
      </c>
      <c r="B3008" t="s">
        <v>71</v>
      </c>
      <c r="C3008" t="s">
        <v>72</v>
      </c>
      <c r="D3008" t="s">
        <v>73</v>
      </c>
      <c r="E3008" t="s">
        <v>74</v>
      </c>
      <c r="F3008" t="s">
        <v>73</v>
      </c>
      <c r="H3008" t="s">
        <v>6397</v>
      </c>
      <c r="I3008" t="s">
        <v>57</v>
      </c>
      <c r="J3008" t="s">
        <v>6398</v>
      </c>
      <c r="K3008">
        <v>493</v>
      </c>
      <c r="L3008">
        <v>493</v>
      </c>
      <c r="M3008">
        <v>0</v>
      </c>
      <c r="N3008">
        <v>423</v>
      </c>
      <c r="O3008">
        <v>0</v>
      </c>
      <c r="P3008">
        <v>593.73</v>
      </c>
      <c r="Q3008">
        <v>616.35</v>
      </c>
      <c r="R3008">
        <v>20000</v>
      </c>
      <c r="S3008">
        <v>452400</v>
      </c>
      <c r="T3008">
        <v>0</v>
      </c>
      <c r="U3008">
        <v>0</v>
      </c>
      <c r="V3008">
        <v>452400</v>
      </c>
      <c r="W3008">
        <v>30864</v>
      </c>
      <c r="X3008">
        <v>378559.62</v>
      </c>
      <c r="Y3008">
        <v>409423.62</v>
      </c>
      <c r="Z3008">
        <v>9.5</v>
      </c>
      <c r="AA3008">
        <v>2499448.9900000002</v>
      </c>
      <c r="AB3008">
        <v>4587901.7039999999</v>
      </c>
      <c r="AC3008">
        <v>0.90500000000000003</v>
      </c>
      <c r="AD3008">
        <v>1.8355999999999999</v>
      </c>
      <c r="AE3008">
        <v>17.440000000000001</v>
      </c>
      <c r="AH3008">
        <v>0</v>
      </c>
      <c r="AI3008">
        <v>0</v>
      </c>
      <c r="AJ3008">
        <v>0</v>
      </c>
      <c r="AK3008">
        <v>4230</v>
      </c>
      <c r="AL3008">
        <v>0</v>
      </c>
    </row>
    <row r="3009" spans="1:38" hidden="1" x14ac:dyDescent="0.25">
      <c r="A3009">
        <v>10209</v>
      </c>
      <c r="B3009" t="s">
        <v>45</v>
      </c>
      <c r="C3009" t="s">
        <v>46</v>
      </c>
      <c r="D3009" t="s">
        <v>231</v>
      </c>
      <c r="E3009" t="s">
        <v>344</v>
      </c>
      <c r="F3009" t="s">
        <v>231</v>
      </c>
      <c r="H3009" t="s">
        <v>6399</v>
      </c>
      <c r="I3009" t="s">
        <v>57</v>
      </c>
      <c r="J3009" t="s">
        <v>6400</v>
      </c>
      <c r="K3009">
        <v>181</v>
      </c>
      <c r="L3009">
        <v>181</v>
      </c>
      <c r="M3009">
        <v>0</v>
      </c>
      <c r="N3009">
        <v>181</v>
      </c>
      <c r="O3009">
        <v>0</v>
      </c>
      <c r="P3009">
        <v>27.334</v>
      </c>
      <c r="Q3009">
        <v>27.974</v>
      </c>
      <c r="R3009">
        <v>40000</v>
      </c>
      <c r="S3009">
        <v>25600</v>
      </c>
      <c r="T3009">
        <v>0</v>
      </c>
      <c r="U3009">
        <v>0</v>
      </c>
      <c r="V3009">
        <v>25600</v>
      </c>
      <c r="W3009">
        <v>0</v>
      </c>
      <c r="X3009">
        <v>23167.312000000002</v>
      </c>
      <c r="Y3009">
        <v>23167.312000000002</v>
      </c>
      <c r="Z3009">
        <v>9.5</v>
      </c>
      <c r="AA3009">
        <v>134834.19</v>
      </c>
      <c r="AB3009">
        <v>134834.19</v>
      </c>
      <c r="AC3009">
        <v>0.90500000000000003</v>
      </c>
      <c r="AD3009">
        <v>1</v>
      </c>
      <c r="AE3009">
        <v>9.5</v>
      </c>
      <c r="AH3009">
        <v>0</v>
      </c>
      <c r="AI3009">
        <v>0</v>
      </c>
      <c r="AJ3009">
        <v>0</v>
      </c>
      <c r="AK3009">
        <v>1728</v>
      </c>
      <c r="AL3009">
        <v>0</v>
      </c>
    </row>
    <row r="3010" spans="1:38" hidden="1" x14ac:dyDescent="0.25">
      <c r="A3010">
        <v>10210</v>
      </c>
      <c r="B3010" t="s">
        <v>52</v>
      </c>
      <c r="C3010" t="s">
        <v>52</v>
      </c>
      <c r="D3010" t="s">
        <v>112</v>
      </c>
      <c r="E3010" t="s">
        <v>740</v>
      </c>
      <c r="F3010" t="s">
        <v>112</v>
      </c>
      <c r="H3010" t="s">
        <v>2004</v>
      </c>
      <c r="I3010" t="s">
        <v>57</v>
      </c>
      <c r="J3010" t="s">
        <v>6401</v>
      </c>
      <c r="K3010">
        <v>426</v>
      </c>
      <c r="L3010">
        <v>426</v>
      </c>
      <c r="M3010">
        <v>0</v>
      </c>
      <c r="N3010">
        <v>424</v>
      </c>
      <c r="O3010">
        <v>0</v>
      </c>
      <c r="P3010">
        <v>88.888999999999996</v>
      </c>
      <c r="Q3010">
        <v>116.431</v>
      </c>
      <c r="R3010">
        <v>20000</v>
      </c>
      <c r="S3010">
        <v>550840</v>
      </c>
      <c r="T3010">
        <v>0</v>
      </c>
      <c r="U3010">
        <v>0</v>
      </c>
      <c r="V3010">
        <v>550840</v>
      </c>
      <c r="W3010">
        <v>40</v>
      </c>
      <c r="X3010">
        <v>498471.36</v>
      </c>
      <c r="Y3010">
        <v>498511.35999999999</v>
      </c>
      <c r="Z3010">
        <v>9.5</v>
      </c>
      <c r="AA3010">
        <v>2944187.28</v>
      </c>
      <c r="AB3010">
        <v>5852712.2479999997</v>
      </c>
      <c r="AC3010">
        <v>0.90500000000000003</v>
      </c>
      <c r="AD3010">
        <v>1.9879</v>
      </c>
      <c r="AE3010">
        <v>18.89</v>
      </c>
      <c r="AH3010">
        <v>0</v>
      </c>
      <c r="AI3010">
        <v>0</v>
      </c>
      <c r="AJ3010">
        <v>0</v>
      </c>
      <c r="AK3010">
        <v>4240</v>
      </c>
      <c r="AL3010">
        <v>0</v>
      </c>
    </row>
    <row r="3011" spans="1:38" hidden="1" x14ac:dyDescent="0.25">
      <c r="A3011">
        <v>10211</v>
      </c>
      <c r="B3011" t="s">
        <v>52</v>
      </c>
      <c r="C3011" t="s">
        <v>52</v>
      </c>
      <c r="D3011" t="s">
        <v>139</v>
      </c>
      <c r="E3011" t="s">
        <v>1698</v>
      </c>
      <c r="F3011" t="s">
        <v>139</v>
      </c>
      <c r="H3011" t="s">
        <v>6402</v>
      </c>
      <c r="I3011" t="s">
        <v>43</v>
      </c>
      <c r="J3011" t="s">
        <v>6403</v>
      </c>
      <c r="K3011">
        <v>2409</v>
      </c>
      <c r="L3011">
        <v>2409</v>
      </c>
      <c r="M3011">
        <v>0</v>
      </c>
      <c r="N3011">
        <v>0</v>
      </c>
      <c r="O3011">
        <v>0</v>
      </c>
      <c r="P3011">
        <v>7316.1</v>
      </c>
      <c r="Q3011">
        <v>7567.8</v>
      </c>
      <c r="R3011">
        <v>2000</v>
      </c>
      <c r="S3011">
        <v>503400</v>
      </c>
      <c r="T3011">
        <v>0</v>
      </c>
      <c r="U3011">
        <v>176190</v>
      </c>
      <c r="V3011">
        <v>327210</v>
      </c>
      <c r="W3011">
        <v>298752</v>
      </c>
      <c r="X3011">
        <v>0</v>
      </c>
      <c r="Y3011">
        <v>298752</v>
      </c>
      <c r="Z3011">
        <v>8.6999999999999993</v>
      </c>
      <c r="AA3011">
        <v>2891897.37</v>
      </c>
      <c r="AB3011">
        <v>-191842.19</v>
      </c>
      <c r="AC3011">
        <v>0.91300000000000003</v>
      </c>
      <c r="AD3011">
        <v>-6.6299999999999998E-2</v>
      </c>
      <c r="AE3011">
        <v>-0.57999999999999996</v>
      </c>
      <c r="AH3011">
        <v>0</v>
      </c>
      <c r="AI3011">
        <v>0</v>
      </c>
      <c r="AJ3011">
        <v>0</v>
      </c>
      <c r="AK3011">
        <v>0</v>
      </c>
      <c r="AL3011">
        <v>0</v>
      </c>
    </row>
    <row r="3012" spans="1:38" hidden="1" x14ac:dyDescent="0.25">
      <c r="A3012">
        <v>10212</v>
      </c>
      <c r="B3012" t="s">
        <v>52</v>
      </c>
      <c r="C3012" t="s">
        <v>52</v>
      </c>
      <c r="D3012" t="s">
        <v>139</v>
      </c>
      <c r="E3012" t="s">
        <v>143</v>
      </c>
      <c r="F3012" t="s">
        <v>139</v>
      </c>
      <c r="H3012" t="s">
        <v>6404</v>
      </c>
      <c r="I3012" t="s">
        <v>43</v>
      </c>
      <c r="J3012" t="s">
        <v>6405</v>
      </c>
      <c r="K3012">
        <v>1197</v>
      </c>
      <c r="L3012">
        <v>1197</v>
      </c>
      <c r="M3012">
        <v>0</v>
      </c>
      <c r="N3012">
        <v>0</v>
      </c>
      <c r="O3012">
        <v>0</v>
      </c>
      <c r="P3012">
        <v>674.88699999999994</v>
      </c>
      <c r="Q3012">
        <v>683.65800000000002</v>
      </c>
      <c r="R3012">
        <v>20000</v>
      </c>
      <c r="S3012">
        <v>175420</v>
      </c>
      <c r="T3012">
        <v>20000</v>
      </c>
      <c r="U3012">
        <v>0</v>
      </c>
      <c r="V3012">
        <v>195420</v>
      </c>
      <c r="W3012">
        <v>177866.15</v>
      </c>
      <c r="X3012">
        <v>0</v>
      </c>
      <c r="Y3012">
        <v>177866.15</v>
      </c>
      <c r="Z3012">
        <v>8.98</v>
      </c>
      <c r="AA3012">
        <v>1664382.16</v>
      </c>
      <c r="AB3012">
        <v>1384698.49</v>
      </c>
      <c r="AC3012">
        <v>0.91020000000000001</v>
      </c>
      <c r="AD3012">
        <v>0.83199999999999996</v>
      </c>
      <c r="AE3012">
        <v>7.47</v>
      </c>
      <c r="AH3012">
        <v>0</v>
      </c>
      <c r="AI3012">
        <v>0</v>
      </c>
      <c r="AJ3012">
        <v>0</v>
      </c>
      <c r="AK3012">
        <v>0</v>
      </c>
      <c r="AL3012">
        <v>0</v>
      </c>
    </row>
    <row r="3013" spans="1:38" hidden="1" x14ac:dyDescent="0.25">
      <c r="A3013">
        <v>10213</v>
      </c>
      <c r="B3013" t="s">
        <v>52</v>
      </c>
      <c r="C3013" t="s">
        <v>120</v>
      </c>
      <c r="D3013" t="s">
        <v>121</v>
      </c>
      <c r="E3013" t="s">
        <v>122</v>
      </c>
      <c r="F3013" t="s">
        <v>121</v>
      </c>
      <c r="H3013" t="s">
        <v>6406</v>
      </c>
      <c r="I3013" t="s">
        <v>57</v>
      </c>
      <c r="J3013" t="s">
        <v>6407</v>
      </c>
      <c r="K3013">
        <v>816</v>
      </c>
      <c r="L3013">
        <v>816</v>
      </c>
      <c r="M3013">
        <v>0</v>
      </c>
      <c r="N3013">
        <v>816</v>
      </c>
      <c r="O3013">
        <v>0</v>
      </c>
      <c r="P3013">
        <v>748.56600000000003</v>
      </c>
      <c r="Q3013">
        <v>766.47</v>
      </c>
      <c r="R3013">
        <v>40000</v>
      </c>
      <c r="S3013">
        <v>716160</v>
      </c>
      <c r="T3013">
        <v>28000</v>
      </c>
      <c r="U3013">
        <v>0</v>
      </c>
      <c r="V3013">
        <v>744160</v>
      </c>
      <c r="W3013">
        <v>0</v>
      </c>
      <c r="X3013">
        <v>673461.12</v>
      </c>
      <c r="Y3013">
        <v>673461.12</v>
      </c>
      <c r="Z3013">
        <v>9.5</v>
      </c>
      <c r="AA3013">
        <v>3953218.08</v>
      </c>
      <c r="AB3013">
        <v>7906434.5279999999</v>
      </c>
      <c r="AC3013">
        <v>0.90500000000000003</v>
      </c>
      <c r="AD3013">
        <v>2</v>
      </c>
      <c r="AE3013">
        <v>19</v>
      </c>
      <c r="AH3013">
        <v>0</v>
      </c>
      <c r="AI3013">
        <v>0</v>
      </c>
      <c r="AJ3013">
        <v>0</v>
      </c>
      <c r="AK3013">
        <v>8160</v>
      </c>
      <c r="AL3013">
        <v>0</v>
      </c>
    </row>
    <row r="3014" spans="1:38" hidden="1" x14ac:dyDescent="0.25">
      <c r="A3014">
        <v>10215</v>
      </c>
      <c r="B3014" t="s">
        <v>94</v>
      </c>
      <c r="C3014" t="s">
        <v>95</v>
      </c>
      <c r="D3014" t="s">
        <v>393</v>
      </c>
      <c r="E3014" t="s">
        <v>520</v>
      </c>
      <c r="F3014" t="s">
        <v>393</v>
      </c>
      <c r="H3014" t="s">
        <v>1790</v>
      </c>
      <c r="I3014" t="s">
        <v>57</v>
      </c>
      <c r="J3014" t="s">
        <v>6408</v>
      </c>
      <c r="K3014">
        <v>372</v>
      </c>
      <c r="L3014">
        <v>372</v>
      </c>
      <c r="M3014">
        <v>0</v>
      </c>
      <c r="N3014">
        <v>369</v>
      </c>
      <c r="O3014">
        <v>0</v>
      </c>
      <c r="P3014">
        <v>1204.2809999999999</v>
      </c>
      <c r="Q3014">
        <v>1204.2809999999999</v>
      </c>
      <c r="R3014">
        <v>20000</v>
      </c>
      <c r="S3014">
        <v>0</v>
      </c>
      <c r="T3014">
        <v>847620</v>
      </c>
      <c r="U3014">
        <v>98754</v>
      </c>
      <c r="V3014">
        <v>748866</v>
      </c>
      <c r="W3014">
        <v>51</v>
      </c>
      <c r="X3014">
        <v>693400</v>
      </c>
      <c r="Y3014">
        <v>693451</v>
      </c>
      <c r="Z3014">
        <v>7.4</v>
      </c>
      <c r="AA3014">
        <v>4036435.21</v>
      </c>
      <c r="AB3014">
        <v>8071875.21</v>
      </c>
      <c r="AC3014">
        <v>0.92600000000000005</v>
      </c>
      <c r="AD3014">
        <v>1.9998</v>
      </c>
      <c r="AE3014">
        <v>14.8</v>
      </c>
      <c r="AH3014">
        <v>0</v>
      </c>
      <c r="AI3014">
        <v>0</v>
      </c>
      <c r="AJ3014">
        <v>0</v>
      </c>
      <c r="AK3014">
        <v>3467</v>
      </c>
      <c r="AL3014">
        <v>0</v>
      </c>
    </row>
    <row r="3015" spans="1:38" hidden="1" x14ac:dyDescent="0.25">
      <c r="A3015">
        <v>10218</v>
      </c>
      <c r="B3015" t="s">
        <v>94</v>
      </c>
      <c r="C3015" t="s">
        <v>102</v>
      </c>
      <c r="D3015" t="s">
        <v>3210</v>
      </c>
      <c r="E3015" t="s">
        <v>3319</v>
      </c>
      <c r="F3015" t="s">
        <v>3210</v>
      </c>
      <c r="H3015" t="s">
        <v>6409</v>
      </c>
      <c r="I3015" t="s">
        <v>57</v>
      </c>
      <c r="J3015" t="s">
        <v>6410</v>
      </c>
      <c r="K3015">
        <v>175</v>
      </c>
      <c r="L3015">
        <v>175</v>
      </c>
      <c r="M3015">
        <v>0</v>
      </c>
      <c r="N3015">
        <v>175</v>
      </c>
      <c r="O3015">
        <v>0</v>
      </c>
      <c r="P3015">
        <v>478.995</v>
      </c>
      <c r="Q3015">
        <v>488.041</v>
      </c>
      <c r="R3015">
        <v>20000</v>
      </c>
      <c r="S3015">
        <v>180920</v>
      </c>
      <c r="T3015">
        <v>0</v>
      </c>
      <c r="U3015">
        <v>0</v>
      </c>
      <c r="V3015">
        <v>180920</v>
      </c>
      <c r="W3015">
        <v>0</v>
      </c>
      <c r="X3015">
        <v>163732.49600000001</v>
      </c>
      <c r="Y3015">
        <v>163732.49600000001</v>
      </c>
      <c r="Z3015">
        <v>9.5</v>
      </c>
      <c r="AA3015">
        <v>961109.74</v>
      </c>
      <c r="AB3015">
        <v>961109.74</v>
      </c>
      <c r="AC3015">
        <v>0.90500000000000003</v>
      </c>
      <c r="AD3015">
        <v>1</v>
      </c>
      <c r="AE3015">
        <v>9.5</v>
      </c>
      <c r="AH3015">
        <v>0</v>
      </c>
      <c r="AI3015">
        <v>0</v>
      </c>
      <c r="AJ3015">
        <v>0</v>
      </c>
      <c r="AK3015">
        <v>1334</v>
      </c>
      <c r="AL3015">
        <v>0</v>
      </c>
    </row>
    <row r="3016" spans="1:38" hidden="1" x14ac:dyDescent="0.25">
      <c r="A3016">
        <v>10219</v>
      </c>
      <c r="B3016" t="s">
        <v>71</v>
      </c>
      <c r="C3016" t="s">
        <v>72</v>
      </c>
      <c r="D3016" t="s">
        <v>5251</v>
      </c>
      <c r="E3016" t="s">
        <v>6411</v>
      </c>
      <c r="F3016" t="s">
        <v>5251</v>
      </c>
      <c r="H3016" t="s">
        <v>6412</v>
      </c>
      <c r="I3016" t="s">
        <v>378</v>
      </c>
      <c r="J3016" t="s">
        <v>6413</v>
      </c>
      <c r="K3016">
        <v>480</v>
      </c>
      <c r="L3016">
        <v>480</v>
      </c>
      <c r="M3016">
        <v>0</v>
      </c>
      <c r="N3016">
        <v>3</v>
      </c>
      <c r="O3016">
        <v>3</v>
      </c>
      <c r="P3016">
        <v>186.19499999999999</v>
      </c>
      <c r="Q3016">
        <v>189.10599999999999</v>
      </c>
      <c r="R3016">
        <v>40000</v>
      </c>
      <c r="S3016">
        <v>116440</v>
      </c>
      <c r="T3016">
        <v>0</v>
      </c>
      <c r="U3016">
        <v>0</v>
      </c>
      <c r="V3016">
        <v>116440</v>
      </c>
      <c r="W3016">
        <v>109995.5</v>
      </c>
      <c r="X3016">
        <v>0</v>
      </c>
      <c r="Y3016">
        <v>109995.5</v>
      </c>
      <c r="Z3016">
        <v>5.53</v>
      </c>
      <c r="AA3016">
        <v>1210162.71</v>
      </c>
      <c r="AB3016">
        <v>1396936.69</v>
      </c>
      <c r="AC3016">
        <v>0.94469999999999998</v>
      </c>
      <c r="AD3016">
        <v>1.1543000000000001</v>
      </c>
      <c r="AE3016">
        <v>6.38</v>
      </c>
      <c r="AH3016">
        <v>0</v>
      </c>
      <c r="AI3016">
        <v>0</v>
      </c>
      <c r="AJ3016">
        <v>0</v>
      </c>
      <c r="AK3016">
        <v>30</v>
      </c>
      <c r="AL3016">
        <v>0</v>
      </c>
    </row>
    <row r="3017" spans="1:38" hidden="1" x14ac:dyDescent="0.25">
      <c r="A3017">
        <v>10220</v>
      </c>
      <c r="B3017" t="s">
        <v>71</v>
      </c>
      <c r="C3017" t="s">
        <v>72</v>
      </c>
      <c r="D3017" t="s">
        <v>5251</v>
      </c>
      <c r="E3017" t="s">
        <v>6411</v>
      </c>
      <c r="F3017" t="s">
        <v>5251</v>
      </c>
      <c r="H3017" t="s">
        <v>6414</v>
      </c>
      <c r="I3017" t="s">
        <v>378</v>
      </c>
      <c r="J3017" t="s">
        <v>6415</v>
      </c>
      <c r="K3017">
        <v>423</v>
      </c>
      <c r="L3017">
        <v>423</v>
      </c>
      <c r="M3017">
        <v>0</v>
      </c>
      <c r="N3017">
        <v>0</v>
      </c>
      <c r="O3017">
        <v>0</v>
      </c>
      <c r="P3017">
        <v>149.26300000000001</v>
      </c>
      <c r="Q3017">
        <v>151.69200000000001</v>
      </c>
      <c r="R3017">
        <v>40000</v>
      </c>
      <c r="S3017">
        <v>97160</v>
      </c>
      <c r="T3017">
        <v>0</v>
      </c>
      <c r="U3017">
        <v>0</v>
      </c>
      <c r="V3017">
        <v>97160</v>
      </c>
      <c r="W3017">
        <v>95886.2</v>
      </c>
      <c r="X3017">
        <v>0</v>
      </c>
      <c r="Y3017">
        <v>95886.2</v>
      </c>
      <c r="Z3017">
        <v>1.31</v>
      </c>
      <c r="AA3017">
        <v>1035471.32</v>
      </c>
      <c r="AB3017">
        <v>1257953.19</v>
      </c>
      <c r="AC3017">
        <v>0.9869</v>
      </c>
      <c r="AD3017">
        <v>1.2149000000000001</v>
      </c>
      <c r="AE3017">
        <v>1.59</v>
      </c>
      <c r="AH3017">
        <v>0</v>
      </c>
      <c r="AI3017">
        <v>0</v>
      </c>
      <c r="AJ3017">
        <v>0</v>
      </c>
      <c r="AK3017">
        <v>0</v>
      </c>
      <c r="AL3017">
        <v>0</v>
      </c>
    </row>
    <row r="3018" spans="1:38" hidden="1" x14ac:dyDescent="0.25">
      <c r="A3018">
        <v>10253</v>
      </c>
      <c r="B3018" t="s">
        <v>45</v>
      </c>
      <c r="C3018" t="s">
        <v>46</v>
      </c>
      <c r="D3018" t="s">
        <v>231</v>
      </c>
      <c r="E3018" t="s">
        <v>344</v>
      </c>
      <c r="F3018" t="s">
        <v>231</v>
      </c>
      <c r="H3018" t="s">
        <v>6416</v>
      </c>
      <c r="I3018" t="s">
        <v>50</v>
      </c>
      <c r="J3018" t="s">
        <v>6417</v>
      </c>
      <c r="K3018">
        <v>1903</v>
      </c>
      <c r="L3018">
        <v>1903</v>
      </c>
      <c r="M3018">
        <v>0</v>
      </c>
      <c r="N3018">
        <v>103</v>
      </c>
      <c r="O3018">
        <v>0</v>
      </c>
      <c r="P3018">
        <v>893.13300000000004</v>
      </c>
      <c r="Q3018">
        <v>911.43499999999995</v>
      </c>
      <c r="R3018">
        <v>20000</v>
      </c>
      <c r="S3018">
        <v>366040</v>
      </c>
      <c r="T3018">
        <v>0</v>
      </c>
      <c r="U3018">
        <v>0</v>
      </c>
      <c r="V3018">
        <v>366040</v>
      </c>
      <c r="W3018">
        <v>255910</v>
      </c>
      <c r="X3018">
        <v>21363.434000000001</v>
      </c>
      <c r="Y3018">
        <v>277273.43400000001</v>
      </c>
      <c r="Z3018">
        <v>24.25</v>
      </c>
      <c r="AA3018">
        <v>2805598.47</v>
      </c>
      <c r="AB3018">
        <v>2928931.2</v>
      </c>
      <c r="AC3018">
        <v>0.75749999999999995</v>
      </c>
      <c r="AD3018">
        <v>1.044</v>
      </c>
      <c r="AE3018">
        <v>25.32</v>
      </c>
      <c r="AH3018">
        <v>0</v>
      </c>
      <c r="AI3018">
        <v>0</v>
      </c>
      <c r="AJ3018">
        <v>0</v>
      </c>
      <c r="AK3018">
        <v>946.08</v>
      </c>
      <c r="AL3018">
        <v>0</v>
      </c>
    </row>
    <row r="3019" spans="1:38" hidden="1" x14ac:dyDescent="0.25">
      <c r="A3019">
        <v>10271</v>
      </c>
      <c r="B3019" t="s">
        <v>71</v>
      </c>
      <c r="C3019" t="s">
        <v>72</v>
      </c>
      <c r="D3019" t="s">
        <v>5251</v>
      </c>
      <c r="E3019" t="s">
        <v>5252</v>
      </c>
      <c r="F3019" t="s">
        <v>5251</v>
      </c>
      <c r="H3019" t="s">
        <v>436</v>
      </c>
      <c r="I3019" t="s">
        <v>50</v>
      </c>
      <c r="J3019" t="s">
        <v>6418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2000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</row>
    <row r="3020" spans="1:38" hidden="1" x14ac:dyDescent="0.25">
      <c r="A3020">
        <v>10279</v>
      </c>
      <c r="B3020" t="s">
        <v>52</v>
      </c>
      <c r="C3020" t="s">
        <v>129</v>
      </c>
      <c r="D3020" t="s">
        <v>284</v>
      </c>
      <c r="E3020" t="s">
        <v>285</v>
      </c>
      <c r="F3020" t="s">
        <v>284</v>
      </c>
      <c r="H3020" t="s">
        <v>6419</v>
      </c>
      <c r="I3020" t="s">
        <v>57</v>
      </c>
      <c r="J3020" t="s">
        <v>6420</v>
      </c>
      <c r="K3020">
        <v>494</v>
      </c>
      <c r="L3020">
        <v>494</v>
      </c>
      <c r="M3020">
        <v>0</v>
      </c>
      <c r="N3020">
        <v>494</v>
      </c>
      <c r="O3020">
        <v>0</v>
      </c>
      <c r="P3020">
        <v>471.49299999999999</v>
      </c>
      <c r="Q3020">
        <v>489.04300000000001</v>
      </c>
      <c r="R3020">
        <v>20000</v>
      </c>
      <c r="S3020">
        <v>351000</v>
      </c>
      <c r="T3020">
        <v>0</v>
      </c>
      <c r="U3020">
        <v>0</v>
      </c>
      <c r="V3020">
        <v>351000</v>
      </c>
      <c r="W3020">
        <v>0</v>
      </c>
      <c r="X3020">
        <v>317656.82</v>
      </c>
      <c r="Y3020">
        <v>317656.82</v>
      </c>
      <c r="Z3020">
        <v>9.5</v>
      </c>
      <c r="AA3020">
        <v>1864647.46</v>
      </c>
      <c r="AB3020">
        <v>3729292.9440000001</v>
      </c>
      <c r="AC3020">
        <v>0.90500000000000003</v>
      </c>
      <c r="AD3020">
        <v>2</v>
      </c>
      <c r="AE3020">
        <v>19</v>
      </c>
      <c r="AH3020">
        <v>0</v>
      </c>
      <c r="AI3020">
        <v>0</v>
      </c>
      <c r="AJ3020">
        <v>0</v>
      </c>
      <c r="AK3020">
        <v>4940</v>
      </c>
      <c r="AL3020">
        <v>0</v>
      </c>
    </row>
    <row r="3021" spans="1:38" hidden="1" x14ac:dyDescent="0.25">
      <c r="A3021">
        <v>10289</v>
      </c>
      <c r="B3021" t="s">
        <v>52</v>
      </c>
      <c r="C3021" t="s">
        <v>120</v>
      </c>
      <c r="D3021" t="s">
        <v>4597</v>
      </c>
      <c r="E3021" t="s">
        <v>4598</v>
      </c>
      <c r="F3021" t="s">
        <v>4597</v>
      </c>
      <c r="H3021" t="s">
        <v>6421</v>
      </c>
      <c r="I3021" t="s">
        <v>57</v>
      </c>
      <c r="J3021" t="s">
        <v>6422</v>
      </c>
      <c r="K3021">
        <v>410</v>
      </c>
      <c r="L3021">
        <v>410</v>
      </c>
      <c r="M3021">
        <v>0</v>
      </c>
      <c r="N3021">
        <v>406</v>
      </c>
      <c r="O3021">
        <v>0</v>
      </c>
      <c r="P3021">
        <v>372.81</v>
      </c>
      <c r="Q3021">
        <v>382.46699999999998</v>
      </c>
      <c r="R3021">
        <v>40000</v>
      </c>
      <c r="S3021">
        <v>386280</v>
      </c>
      <c r="T3021">
        <v>0</v>
      </c>
      <c r="U3021">
        <v>0</v>
      </c>
      <c r="V3021">
        <v>386280</v>
      </c>
      <c r="W3021">
        <v>432</v>
      </c>
      <c r="X3021">
        <v>349152.58799999999</v>
      </c>
      <c r="Y3021">
        <v>349584.58799999999</v>
      </c>
      <c r="Z3021">
        <v>9.5</v>
      </c>
      <c r="AA3021">
        <v>2063371.36</v>
      </c>
      <c r="AB3021">
        <v>4099371.1519999998</v>
      </c>
      <c r="AC3021">
        <v>0.90500000000000003</v>
      </c>
      <c r="AD3021">
        <v>1.9866999999999999</v>
      </c>
      <c r="AE3021">
        <v>18.87</v>
      </c>
      <c r="AH3021">
        <v>0</v>
      </c>
      <c r="AI3021">
        <v>0</v>
      </c>
      <c r="AJ3021">
        <v>0</v>
      </c>
      <c r="AK3021">
        <v>4035</v>
      </c>
      <c r="AL3021">
        <v>0</v>
      </c>
    </row>
    <row r="3022" spans="1:38" hidden="1" x14ac:dyDescent="0.25">
      <c r="A3022">
        <v>10291</v>
      </c>
      <c r="B3022" t="s">
        <v>52</v>
      </c>
      <c r="C3022" t="s">
        <v>52</v>
      </c>
      <c r="D3022" t="s">
        <v>112</v>
      </c>
      <c r="E3022" t="s">
        <v>213</v>
      </c>
      <c r="F3022" t="s">
        <v>112</v>
      </c>
      <c r="H3022" t="s">
        <v>6423</v>
      </c>
      <c r="I3022" t="s">
        <v>79</v>
      </c>
      <c r="J3022" t="s">
        <v>6424</v>
      </c>
      <c r="K3022">
        <v>1</v>
      </c>
      <c r="L3022">
        <v>1</v>
      </c>
      <c r="M3022">
        <v>0</v>
      </c>
      <c r="N3022">
        <v>0</v>
      </c>
      <c r="O3022">
        <v>0</v>
      </c>
      <c r="P3022">
        <v>1033.558</v>
      </c>
      <c r="Q3022">
        <v>1033.558</v>
      </c>
      <c r="R3022">
        <v>20000</v>
      </c>
      <c r="S3022">
        <v>0</v>
      </c>
      <c r="T3022">
        <v>700000</v>
      </c>
      <c r="U3022">
        <v>0</v>
      </c>
      <c r="V3022">
        <v>700000</v>
      </c>
      <c r="W3022">
        <v>687475</v>
      </c>
      <c r="X3022">
        <v>0</v>
      </c>
      <c r="Y3022">
        <v>687475</v>
      </c>
      <c r="Z3022">
        <v>1.79</v>
      </c>
      <c r="AA3022">
        <v>3927653</v>
      </c>
      <c r="AB3022">
        <v>3927653</v>
      </c>
      <c r="AC3022">
        <v>0.98209999999999997</v>
      </c>
      <c r="AD3022">
        <v>1</v>
      </c>
      <c r="AE3022">
        <v>1.79</v>
      </c>
      <c r="AH3022">
        <v>0</v>
      </c>
      <c r="AI3022">
        <v>0</v>
      </c>
      <c r="AJ3022">
        <v>0</v>
      </c>
      <c r="AK3022">
        <v>0</v>
      </c>
      <c r="AL3022">
        <v>0</v>
      </c>
    </row>
    <row r="3023" spans="1:38" hidden="1" x14ac:dyDescent="0.25">
      <c r="A3023">
        <v>10292</v>
      </c>
      <c r="B3023" t="s">
        <v>52</v>
      </c>
      <c r="C3023" t="s">
        <v>52</v>
      </c>
      <c r="D3023" t="s">
        <v>112</v>
      </c>
      <c r="E3023" t="s">
        <v>213</v>
      </c>
      <c r="F3023" t="s">
        <v>112</v>
      </c>
      <c r="H3023" t="s">
        <v>6425</v>
      </c>
      <c r="I3023" t="s">
        <v>79</v>
      </c>
      <c r="J3023" t="s">
        <v>6426</v>
      </c>
      <c r="K3023">
        <v>1</v>
      </c>
      <c r="L3023">
        <v>1</v>
      </c>
      <c r="M3023">
        <v>0</v>
      </c>
      <c r="N3023">
        <v>0</v>
      </c>
      <c r="O3023">
        <v>0</v>
      </c>
      <c r="P3023">
        <v>276.19400000000002</v>
      </c>
      <c r="Q3023">
        <v>284.64699999999999</v>
      </c>
      <c r="R3023">
        <v>20000</v>
      </c>
      <c r="S3023">
        <v>169060</v>
      </c>
      <c r="T3023">
        <v>0</v>
      </c>
      <c r="U3023">
        <v>0</v>
      </c>
      <c r="V3023">
        <v>169060</v>
      </c>
      <c r="W3023">
        <v>156825</v>
      </c>
      <c r="X3023">
        <v>0</v>
      </c>
      <c r="Y3023">
        <v>156825</v>
      </c>
      <c r="Z3023">
        <v>7.24</v>
      </c>
      <c r="AA3023">
        <v>1711965</v>
      </c>
      <c r="AB3023">
        <v>1689414</v>
      </c>
      <c r="AC3023">
        <v>0.92759999999999998</v>
      </c>
      <c r="AD3023">
        <v>0.98680000000000001</v>
      </c>
      <c r="AE3023">
        <v>7.14</v>
      </c>
      <c r="AH3023">
        <v>0</v>
      </c>
      <c r="AI3023">
        <v>0</v>
      </c>
      <c r="AJ3023">
        <v>0</v>
      </c>
      <c r="AK3023">
        <v>0</v>
      </c>
      <c r="AL3023">
        <v>0</v>
      </c>
    </row>
    <row r="3024" spans="1:38" hidden="1" x14ac:dyDescent="0.25">
      <c r="A3024">
        <v>10293</v>
      </c>
      <c r="B3024" t="s">
        <v>52</v>
      </c>
      <c r="C3024" t="s">
        <v>52</v>
      </c>
      <c r="D3024" t="s">
        <v>112</v>
      </c>
      <c r="E3024" t="s">
        <v>213</v>
      </c>
      <c r="F3024" t="s">
        <v>112</v>
      </c>
      <c r="H3024" t="s">
        <v>6427</v>
      </c>
      <c r="I3024" t="s">
        <v>79</v>
      </c>
      <c r="J3024" t="s">
        <v>6428</v>
      </c>
      <c r="K3024">
        <v>1</v>
      </c>
      <c r="L3024">
        <v>1</v>
      </c>
      <c r="M3024">
        <v>0</v>
      </c>
      <c r="N3024">
        <v>0</v>
      </c>
      <c r="O3024">
        <v>0</v>
      </c>
      <c r="P3024">
        <v>16.452000000000002</v>
      </c>
      <c r="Q3024">
        <v>16.452000000000002</v>
      </c>
      <c r="R3024">
        <v>20000</v>
      </c>
      <c r="S3024">
        <v>0</v>
      </c>
      <c r="T3024">
        <v>45000</v>
      </c>
      <c r="U3024">
        <v>0</v>
      </c>
      <c r="V3024">
        <v>45000</v>
      </c>
      <c r="W3024">
        <v>44940</v>
      </c>
      <c r="X3024">
        <v>0</v>
      </c>
      <c r="Y3024">
        <v>44940</v>
      </c>
      <c r="Z3024">
        <v>0.13</v>
      </c>
      <c r="AA3024">
        <v>532952</v>
      </c>
      <c r="AB3024">
        <v>532952</v>
      </c>
      <c r="AC3024">
        <v>0.99870000000000003</v>
      </c>
      <c r="AD3024">
        <v>1</v>
      </c>
      <c r="AE3024">
        <v>0.13</v>
      </c>
      <c r="AH3024">
        <v>0</v>
      </c>
      <c r="AI3024">
        <v>0</v>
      </c>
      <c r="AJ3024">
        <v>0</v>
      </c>
      <c r="AK3024">
        <v>0</v>
      </c>
      <c r="AL3024">
        <v>0</v>
      </c>
    </row>
    <row r="3025" spans="1:38" hidden="1" x14ac:dyDescent="0.25">
      <c r="A3025">
        <v>10294</v>
      </c>
      <c r="B3025" t="s">
        <v>52</v>
      </c>
      <c r="C3025" t="s">
        <v>52</v>
      </c>
      <c r="D3025" t="s">
        <v>112</v>
      </c>
      <c r="E3025" t="s">
        <v>213</v>
      </c>
      <c r="F3025" t="s">
        <v>112</v>
      </c>
      <c r="H3025" t="s">
        <v>6429</v>
      </c>
      <c r="I3025" t="s">
        <v>79</v>
      </c>
      <c r="J3025" t="s">
        <v>6430</v>
      </c>
      <c r="K3025">
        <v>1</v>
      </c>
      <c r="L3025">
        <v>1</v>
      </c>
      <c r="M3025">
        <v>0</v>
      </c>
      <c r="N3025">
        <v>0</v>
      </c>
      <c r="O3025">
        <v>0</v>
      </c>
      <c r="P3025">
        <v>968.48599999999999</v>
      </c>
      <c r="Q3025">
        <v>986.67700000000002</v>
      </c>
      <c r="R3025">
        <v>20000</v>
      </c>
      <c r="S3025">
        <v>363820</v>
      </c>
      <c r="T3025">
        <v>2527.5</v>
      </c>
      <c r="U3025">
        <v>0</v>
      </c>
      <c r="V3025">
        <v>366347.5</v>
      </c>
      <c r="W3025">
        <v>361687.5</v>
      </c>
      <c r="X3025">
        <v>0</v>
      </c>
      <c r="Y3025">
        <v>361687.5</v>
      </c>
      <c r="Z3025">
        <v>1.27</v>
      </c>
      <c r="AA3025">
        <v>3152393</v>
      </c>
      <c r="AB3025">
        <v>3149941</v>
      </c>
      <c r="AC3025">
        <v>0.98729999999999996</v>
      </c>
      <c r="AD3025">
        <v>0.99919999999999998</v>
      </c>
      <c r="AE3025">
        <v>1.27</v>
      </c>
      <c r="AH3025">
        <v>0</v>
      </c>
      <c r="AI3025">
        <v>0</v>
      </c>
      <c r="AJ3025">
        <v>0</v>
      </c>
      <c r="AK3025">
        <v>0</v>
      </c>
      <c r="AL3025">
        <v>0</v>
      </c>
    </row>
    <row r="3026" spans="1:38" hidden="1" x14ac:dyDescent="0.25">
      <c r="A3026">
        <v>10295</v>
      </c>
      <c r="B3026" t="s">
        <v>52</v>
      </c>
      <c r="C3026" t="s">
        <v>52</v>
      </c>
      <c r="D3026" t="s">
        <v>112</v>
      </c>
      <c r="E3026" t="s">
        <v>213</v>
      </c>
      <c r="F3026" t="s">
        <v>112</v>
      </c>
      <c r="H3026" t="s">
        <v>6431</v>
      </c>
      <c r="I3026" t="s">
        <v>79</v>
      </c>
      <c r="J3026" t="s">
        <v>6432</v>
      </c>
      <c r="K3026">
        <v>23</v>
      </c>
      <c r="L3026">
        <v>23</v>
      </c>
      <c r="M3026">
        <v>0</v>
      </c>
      <c r="N3026">
        <v>0</v>
      </c>
      <c r="O3026">
        <v>0</v>
      </c>
      <c r="P3026">
        <v>8682.9</v>
      </c>
      <c r="Q3026">
        <v>9034.5</v>
      </c>
      <c r="R3026">
        <v>2000</v>
      </c>
      <c r="S3026">
        <v>703200</v>
      </c>
      <c r="T3026">
        <v>0</v>
      </c>
      <c r="U3026">
        <v>0</v>
      </c>
      <c r="V3026">
        <v>703200</v>
      </c>
      <c r="W3026">
        <v>691997.9</v>
      </c>
      <c r="X3026">
        <v>0</v>
      </c>
      <c r="Y3026">
        <v>691997.9</v>
      </c>
      <c r="Z3026">
        <v>1.59</v>
      </c>
      <c r="AA3026">
        <v>1216945.3400000001</v>
      </c>
      <c r="AB3026">
        <v>1390465.34</v>
      </c>
      <c r="AC3026">
        <v>0.98409999999999997</v>
      </c>
      <c r="AD3026">
        <v>1.1426000000000001</v>
      </c>
      <c r="AE3026">
        <v>1.82</v>
      </c>
      <c r="AH3026">
        <v>0</v>
      </c>
      <c r="AI3026">
        <v>0</v>
      </c>
      <c r="AJ3026">
        <v>0</v>
      </c>
      <c r="AK3026">
        <v>0</v>
      </c>
      <c r="AL3026">
        <v>0</v>
      </c>
    </row>
    <row r="3027" spans="1:38" hidden="1" x14ac:dyDescent="0.25">
      <c r="A3027">
        <v>10296</v>
      </c>
      <c r="B3027" t="s">
        <v>39</v>
      </c>
      <c r="C3027" t="s">
        <v>216</v>
      </c>
      <c r="D3027" t="s">
        <v>800</v>
      </c>
      <c r="E3027" t="s">
        <v>1166</v>
      </c>
      <c r="F3027" t="s">
        <v>800</v>
      </c>
      <c r="H3027" t="s">
        <v>6433</v>
      </c>
      <c r="I3027" t="s">
        <v>43</v>
      </c>
      <c r="J3027" t="s">
        <v>6434</v>
      </c>
      <c r="K3027">
        <v>2807</v>
      </c>
      <c r="L3027">
        <v>2807</v>
      </c>
      <c r="M3027">
        <v>0</v>
      </c>
      <c r="N3027">
        <v>0</v>
      </c>
      <c r="O3027">
        <v>0</v>
      </c>
      <c r="P3027">
        <v>143.322</v>
      </c>
      <c r="Q3027">
        <v>165.047</v>
      </c>
      <c r="R3027">
        <v>10000</v>
      </c>
      <c r="S3027">
        <v>217250</v>
      </c>
      <c r="T3027">
        <v>254775.6</v>
      </c>
      <c r="U3027">
        <v>129070</v>
      </c>
      <c r="V3027">
        <v>342955.6</v>
      </c>
      <c r="W3027">
        <v>253928.6</v>
      </c>
      <c r="X3027">
        <v>0</v>
      </c>
      <c r="Y3027">
        <v>253928.6</v>
      </c>
      <c r="Z3027">
        <v>25.96</v>
      </c>
      <c r="AA3027">
        <v>2633600.9900000002</v>
      </c>
      <c r="AB3027">
        <v>1927398.52</v>
      </c>
      <c r="AC3027">
        <v>0.74039999999999995</v>
      </c>
      <c r="AD3027">
        <v>0.73180000000000001</v>
      </c>
      <c r="AE3027">
        <v>19</v>
      </c>
      <c r="AH3027">
        <v>0</v>
      </c>
      <c r="AI3027">
        <v>0</v>
      </c>
      <c r="AJ3027">
        <v>0</v>
      </c>
      <c r="AK3027">
        <v>0</v>
      </c>
      <c r="AL3027">
        <v>0</v>
      </c>
    </row>
    <row r="3028" spans="1:38" hidden="1" x14ac:dyDescent="0.25">
      <c r="A3028">
        <v>10297</v>
      </c>
      <c r="B3028" t="s">
        <v>39</v>
      </c>
      <c r="C3028" t="s">
        <v>216</v>
      </c>
      <c r="D3028" t="s">
        <v>800</v>
      </c>
      <c r="E3028" t="s">
        <v>2169</v>
      </c>
      <c r="F3028" t="s">
        <v>800</v>
      </c>
      <c r="H3028" t="s">
        <v>6435</v>
      </c>
      <c r="I3028" t="s">
        <v>43</v>
      </c>
      <c r="J3028" t="s">
        <v>6436</v>
      </c>
      <c r="K3028">
        <v>3057</v>
      </c>
      <c r="L3028">
        <v>3057</v>
      </c>
      <c r="M3028">
        <v>0</v>
      </c>
      <c r="N3028">
        <v>0</v>
      </c>
      <c r="O3028">
        <v>0</v>
      </c>
      <c r="P3028">
        <v>128.59</v>
      </c>
      <c r="Q3028">
        <v>172.267</v>
      </c>
      <c r="R3028">
        <v>10000</v>
      </c>
      <c r="S3028">
        <v>436770</v>
      </c>
      <c r="T3028">
        <v>0</v>
      </c>
      <c r="U3028">
        <v>0</v>
      </c>
      <c r="V3028">
        <v>436770</v>
      </c>
      <c r="W3028">
        <v>372742.35</v>
      </c>
      <c r="X3028">
        <v>0</v>
      </c>
      <c r="Y3028">
        <v>372742.35</v>
      </c>
      <c r="Z3028">
        <v>14.66</v>
      </c>
      <c r="AA3028">
        <v>3543484.59</v>
      </c>
      <c r="AB3028">
        <v>2043966.89</v>
      </c>
      <c r="AC3028">
        <v>0.85340000000000005</v>
      </c>
      <c r="AD3028">
        <v>0.57679999999999998</v>
      </c>
      <c r="AE3028">
        <v>8.4600000000000009</v>
      </c>
      <c r="AH3028">
        <v>0</v>
      </c>
      <c r="AI3028">
        <v>0</v>
      </c>
      <c r="AJ3028">
        <v>0</v>
      </c>
      <c r="AK3028">
        <v>0</v>
      </c>
      <c r="AL3028">
        <v>0</v>
      </c>
    </row>
    <row r="3029" spans="1:38" hidden="1" x14ac:dyDescent="0.25">
      <c r="A3029">
        <v>10298</v>
      </c>
      <c r="B3029" t="s">
        <v>39</v>
      </c>
      <c r="C3029" t="s">
        <v>216</v>
      </c>
      <c r="D3029" t="s">
        <v>800</v>
      </c>
      <c r="E3029" t="s">
        <v>801</v>
      </c>
      <c r="F3029" t="s">
        <v>800</v>
      </c>
      <c r="H3029" t="s">
        <v>6437</v>
      </c>
      <c r="I3029" t="s">
        <v>43</v>
      </c>
      <c r="J3029" t="s">
        <v>6438</v>
      </c>
      <c r="K3029">
        <v>2250</v>
      </c>
      <c r="L3029">
        <v>2250</v>
      </c>
      <c r="M3029">
        <v>0</v>
      </c>
      <c r="N3029">
        <v>0</v>
      </c>
      <c r="O3029">
        <v>0</v>
      </c>
      <c r="P3029">
        <v>2426.5889999999999</v>
      </c>
      <c r="Q3029">
        <v>2455.288</v>
      </c>
      <c r="R3029">
        <v>10000</v>
      </c>
      <c r="S3029">
        <v>286990</v>
      </c>
      <c r="T3029">
        <v>0</v>
      </c>
      <c r="U3029">
        <v>0</v>
      </c>
      <c r="V3029">
        <v>286990</v>
      </c>
      <c r="W3029">
        <v>248364.15</v>
      </c>
      <c r="X3029">
        <v>0</v>
      </c>
      <c r="Y3029">
        <v>248364.15</v>
      </c>
      <c r="Z3029">
        <v>13.46</v>
      </c>
      <c r="AA3029">
        <v>2489073.46</v>
      </c>
      <c r="AB3029">
        <v>1412265.46</v>
      </c>
      <c r="AC3029">
        <v>0.86539999999999995</v>
      </c>
      <c r="AD3029">
        <v>0.56740000000000002</v>
      </c>
      <c r="AE3029">
        <v>7.64</v>
      </c>
      <c r="AH3029">
        <v>0</v>
      </c>
      <c r="AI3029">
        <v>0</v>
      </c>
      <c r="AJ3029">
        <v>0</v>
      </c>
      <c r="AK3029">
        <v>0</v>
      </c>
      <c r="AL3029">
        <v>0</v>
      </c>
    </row>
    <row r="3030" spans="1:38" hidden="1" x14ac:dyDescent="0.25">
      <c r="A3030">
        <v>10299</v>
      </c>
      <c r="B3030" t="s">
        <v>52</v>
      </c>
      <c r="C3030" t="s">
        <v>129</v>
      </c>
      <c r="D3030" t="s">
        <v>252</v>
      </c>
      <c r="E3030" t="s">
        <v>253</v>
      </c>
      <c r="F3030" t="s">
        <v>252</v>
      </c>
      <c r="H3030" t="s">
        <v>6439</v>
      </c>
      <c r="I3030" t="s">
        <v>43</v>
      </c>
      <c r="J3030" t="s">
        <v>6440</v>
      </c>
      <c r="K3030">
        <v>1567</v>
      </c>
      <c r="L3030">
        <v>1567</v>
      </c>
      <c r="M3030">
        <v>0</v>
      </c>
      <c r="N3030">
        <v>0</v>
      </c>
      <c r="O3030">
        <v>0</v>
      </c>
      <c r="P3030">
        <v>1159.4559999999999</v>
      </c>
      <c r="Q3030">
        <v>1183.4159999999999</v>
      </c>
      <c r="R3030">
        <v>10000</v>
      </c>
      <c r="S3030">
        <v>239600</v>
      </c>
      <c r="T3030">
        <v>0</v>
      </c>
      <c r="U3030">
        <v>0</v>
      </c>
      <c r="V3030">
        <v>239600</v>
      </c>
      <c r="W3030">
        <v>210477</v>
      </c>
      <c r="X3030">
        <v>0</v>
      </c>
      <c r="Y3030">
        <v>210477</v>
      </c>
      <c r="Z3030">
        <v>12.15</v>
      </c>
      <c r="AA3030">
        <v>1838532.48</v>
      </c>
      <c r="AB3030">
        <v>886211.48</v>
      </c>
      <c r="AC3030">
        <v>0.87849999999999995</v>
      </c>
      <c r="AD3030">
        <v>0.48199999999999998</v>
      </c>
      <c r="AE3030">
        <v>5.86</v>
      </c>
      <c r="AH3030">
        <v>0</v>
      </c>
      <c r="AI3030">
        <v>0</v>
      </c>
      <c r="AJ3030">
        <v>0</v>
      </c>
      <c r="AK3030">
        <v>0</v>
      </c>
      <c r="AL3030">
        <v>0</v>
      </c>
    </row>
    <row r="3031" spans="1:38" hidden="1" x14ac:dyDescent="0.25">
      <c r="A3031">
        <v>10302</v>
      </c>
      <c r="B3031" t="s">
        <v>45</v>
      </c>
      <c r="C3031" t="s">
        <v>155</v>
      </c>
      <c r="D3031" t="s">
        <v>912</v>
      </c>
      <c r="E3031" t="s">
        <v>3199</v>
      </c>
      <c r="F3031" t="s">
        <v>912</v>
      </c>
      <c r="H3031" t="s">
        <v>6441</v>
      </c>
      <c r="I3031" t="s">
        <v>79</v>
      </c>
      <c r="J3031" t="s">
        <v>6442</v>
      </c>
      <c r="K3031">
        <v>2539</v>
      </c>
      <c r="L3031">
        <v>2539</v>
      </c>
      <c r="M3031">
        <v>0</v>
      </c>
      <c r="N3031">
        <v>155</v>
      </c>
      <c r="O3031">
        <v>0</v>
      </c>
      <c r="P3031">
        <v>14.535</v>
      </c>
      <c r="Q3031">
        <v>14.535</v>
      </c>
      <c r="R3031">
        <v>40000</v>
      </c>
      <c r="S3031">
        <v>0</v>
      </c>
      <c r="T3031">
        <v>300000</v>
      </c>
      <c r="U3031">
        <v>0</v>
      </c>
      <c r="V3031">
        <v>300000</v>
      </c>
      <c r="W3031">
        <v>174129.1</v>
      </c>
      <c r="X3031">
        <v>100750</v>
      </c>
      <c r="Y3031">
        <v>274879.09999999998</v>
      </c>
      <c r="Z3031">
        <v>8.3699999999999992</v>
      </c>
      <c r="AA3031">
        <v>2347088.89</v>
      </c>
      <c r="AB3031">
        <v>2479801.7000000002</v>
      </c>
      <c r="AC3031">
        <v>0.9163</v>
      </c>
      <c r="AD3031">
        <v>1.0565</v>
      </c>
      <c r="AE3031">
        <v>8.84</v>
      </c>
      <c r="AH3031">
        <v>0</v>
      </c>
      <c r="AI3031">
        <v>0</v>
      </c>
      <c r="AJ3031">
        <v>0</v>
      </c>
      <c r="AK3031">
        <v>1546</v>
      </c>
      <c r="AL3031">
        <v>0</v>
      </c>
    </row>
    <row r="3032" spans="1:38" hidden="1" x14ac:dyDescent="0.25">
      <c r="A3032">
        <v>10303</v>
      </c>
      <c r="B3032" t="s">
        <v>45</v>
      </c>
      <c r="C3032" t="s">
        <v>155</v>
      </c>
      <c r="D3032" t="s">
        <v>912</v>
      </c>
      <c r="E3032" t="s">
        <v>3199</v>
      </c>
      <c r="F3032" t="s">
        <v>912</v>
      </c>
      <c r="H3032" t="s">
        <v>6443</v>
      </c>
      <c r="I3032" t="s">
        <v>79</v>
      </c>
      <c r="J3032" t="s">
        <v>6444</v>
      </c>
      <c r="K3032">
        <v>30</v>
      </c>
      <c r="L3032">
        <v>30</v>
      </c>
      <c r="M3032">
        <v>0</v>
      </c>
      <c r="N3032">
        <v>2</v>
      </c>
      <c r="O3032">
        <v>0</v>
      </c>
      <c r="P3032">
        <v>559.97</v>
      </c>
      <c r="Q3032">
        <v>572.952</v>
      </c>
      <c r="R3032">
        <v>40000</v>
      </c>
      <c r="S3032">
        <v>519280</v>
      </c>
      <c r="T3032">
        <v>0</v>
      </c>
      <c r="U3032">
        <v>0</v>
      </c>
      <c r="V3032">
        <v>519280</v>
      </c>
      <c r="W3032">
        <v>494528</v>
      </c>
      <c r="X3032">
        <v>0</v>
      </c>
      <c r="Y3032">
        <v>494528</v>
      </c>
      <c r="Z3032">
        <v>4.7699999999999996</v>
      </c>
      <c r="AA3032">
        <v>5193109.53</v>
      </c>
      <c r="AB3032">
        <v>5830391.5300000003</v>
      </c>
      <c r="AC3032">
        <v>0.95230000000000004</v>
      </c>
      <c r="AD3032">
        <v>1.1227</v>
      </c>
      <c r="AE3032">
        <v>5.36</v>
      </c>
      <c r="AH3032">
        <v>0</v>
      </c>
      <c r="AI3032">
        <v>0</v>
      </c>
      <c r="AJ3032">
        <v>0</v>
      </c>
      <c r="AK3032">
        <v>20</v>
      </c>
      <c r="AL3032">
        <v>0</v>
      </c>
    </row>
    <row r="3033" spans="1:38" hidden="1" x14ac:dyDescent="0.25">
      <c r="A3033">
        <v>10304</v>
      </c>
      <c r="B3033" t="s">
        <v>45</v>
      </c>
      <c r="C3033" t="s">
        <v>155</v>
      </c>
      <c r="D3033" t="s">
        <v>912</v>
      </c>
      <c r="E3033" t="s">
        <v>3199</v>
      </c>
      <c r="F3033" t="s">
        <v>912</v>
      </c>
      <c r="H3033" t="s">
        <v>6445</v>
      </c>
      <c r="I3033" t="s">
        <v>79</v>
      </c>
      <c r="J3033" t="s">
        <v>6446</v>
      </c>
      <c r="K3033">
        <v>20</v>
      </c>
      <c r="L3033">
        <v>20</v>
      </c>
      <c r="M3033">
        <v>0</v>
      </c>
      <c r="N3033">
        <v>0</v>
      </c>
      <c r="O3033">
        <v>0</v>
      </c>
      <c r="P3033">
        <v>1793.981</v>
      </c>
      <c r="Q3033">
        <v>1835.817</v>
      </c>
      <c r="R3033">
        <v>40000</v>
      </c>
      <c r="S3033">
        <v>1673440</v>
      </c>
      <c r="T3033">
        <v>0</v>
      </c>
      <c r="U3033">
        <v>0</v>
      </c>
      <c r="V3033">
        <v>1673440</v>
      </c>
      <c r="W3033">
        <v>1635688</v>
      </c>
      <c r="X3033">
        <v>0</v>
      </c>
      <c r="Y3033">
        <v>1635688</v>
      </c>
      <c r="Z3033">
        <v>2.2599999999999998</v>
      </c>
      <c r="AA3033">
        <v>14684519</v>
      </c>
      <c r="AB3033">
        <v>15491259</v>
      </c>
      <c r="AC3033">
        <v>0.97740000000000005</v>
      </c>
      <c r="AD3033">
        <v>1.0548999999999999</v>
      </c>
      <c r="AE3033">
        <v>2.38</v>
      </c>
      <c r="AH3033">
        <v>0</v>
      </c>
      <c r="AI3033">
        <v>0</v>
      </c>
      <c r="AJ3033">
        <v>0</v>
      </c>
      <c r="AK3033">
        <v>0</v>
      </c>
      <c r="AL3033">
        <v>0</v>
      </c>
    </row>
    <row r="3034" spans="1:38" hidden="1" x14ac:dyDescent="0.25">
      <c r="A3034">
        <v>10305</v>
      </c>
      <c r="B3034" t="s">
        <v>71</v>
      </c>
      <c r="C3034" t="s">
        <v>72</v>
      </c>
      <c r="D3034" t="s">
        <v>5251</v>
      </c>
      <c r="E3034" t="s">
        <v>6411</v>
      </c>
      <c r="F3034" t="s">
        <v>5251</v>
      </c>
      <c r="H3034" t="s">
        <v>6447</v>
      </c>
      <c r="I3034" t="s">
        <v>378</v>
      </c>
      <c r="J3034" t="s">
        <v>6448</v>
      </c>
      <c r="K3034">
        <v>232</v>
      </c>
      <c r="L3034">
        <v>232</v>
      </c>
      <c r="M3034">
        <v>0</v>
      </c>
      <c r="N3034">
        <v>2</v>
      </c>
      <c r="O3034">
        <v>2</v>
      </c>
      <c r="P3034">
        <v>89.591999999999999</v>
      </c>
      <c r="Q3034">
        <v>90.991</v>
      </c>
      <c r="R3034">
        <v>40000</v>
      </c>
      <c r="S3034">
        <v>55960</v>
      </c>
      <c r="T3034">
        <v>0</v>
      </c>
      <c r="U3034">
        <v>0</v>
      </c>
      <c r="V3034">
        <v>55960</v>
      </c>
      <c r="W3034">
        <v>52565</v>
      </c>
      <c r="X3034">
        <v>0</v>
      </c>
      <c r="Y3034">
        <v>52565</v>
      </c>
      <c r="Z3034">
        <v>6.07</v>
      </c>
      <c r="AA3034">
        <v>533783.32999999996</v>
      </c>
      <c r="AB3034">
        <v>573104.46</v>
      </c>
      <c r="AC3034">
        <v>0.93930000000000002</v>
      </c>
      <c r="AD3034">
        <v>1.0737000000000001</v>
      </c>
      <c r="AE3034">
        <v>6.52</v>
      </c>
      <c r="AH3034">
        <v>0</v>
      </c>
      <c r="AI3034">
        <v>0</v>
      </c>
      <c r="AJ3034">
        <v>0</v>
      </c>
      <c r="AK3034">
        <v>20</v>
      </c>
      <c r="AL3034">
        <v>0</v>
      </c>
    </row>
    <row r="3035" spans="1:38" hidden="1" x14ac:dyDescent="0.25">
      <c r="A3035">
        <v>10306</v>
      </c>
      <c r="B3035" t="s">
        <v>71</v>
      </c>
      <c r="C3035" t="s">
        <v>72</v>
      </c>
      <c r="D3035" t="s">
        <v>5251</v>
      </c>
      <c r="E3035" t="s">
        <v>6411</v>
      </c>
      <c r="F3035" t="s">
        <v>5251</v>
      </c>
      <c r="H3035" t="s">
        <v>6449</v>
      </c>
      <c r="I3035" t="s">
        <v>378</v>
      </c>
      <c r="J3035" t="s">
        <v>6450</v>
      </c>
      <c r="K3035">
        <v>433</v>
      </c>
      <c r="L3035">
        <v>433</v>
      </c>
      <c r="M3035">
        <v>0</v>
      </c>
      <c r="N3035">
        <v>0</v>
      </c>
      <c r="O3035">
        <v>0</v>
      </c>
      <c r="P3035">
        <v>243.006</v>
      </c>
      <c r="Q3035">
        <v>246.721</v>
      </c>
      <c r="R3035">
        <v>40000</v>
      </c>
      <c r="S3035">
        <v>148600</v>
      </c>
      <c r="T3035">
        <v>0</v>
      </c>
      <c r="U3035">
        <v>0</v>
      </c>
      <c r="V3035">
        <v>148600</v>
      </c>
      <c r="W3035">
        <v>134433.79999999999</v>
      </c>
      <c r="X3035">
        <v>0</v>
      </c>
      <c r="Y3035">
        <v>134433.79999999999</v>
      </c>
      <c r="Z3035">
        <v>9.5299999999999994</v>
      </c>
      <c r="AA3035">
        <v>1440899.88</v>
      </c>
      <c r="AB3035">
        <v>1599285.37</v>
      </c>
      <c r="AC3035">
        <v>0.90469999999999995</v>
      </c>
      <c r="AD3035">
        <v>1.1099000000000001</v>
      </c>
      <c r="AE3035">
        <v>10.58</v>
      </c>
      <c r="AH3035">
        <v>0</v>
      </c>
      <c r="AI3035">
        <v>0</v>
      </c>
      <c r="AJ3035">
        <v>0</v>
      </c>
      <c r="AK3035">
        <v>0</v>
      </c>
      <c r="AL3035">
        <v>0</v>
      </c>
    </row>
    <row r="3036" spans="1:38" hidden="1" x14ac:dyDescent="0.25">
      <c r="A3036">
        <v>10307</v>
      </c>
      <c r="B3036" t="s">
        <v>52</v>
      </c>
      <c r="C3036" t="s">
        <v>53</v>
      </c>
      <c r="D3036" t="s">
        <v>59</v>
      </c>
      <c r="E3036" t="s">
        <v>2294</v>
      </c>
      <c r="F3036" t="s">
        <v>59</v>
      </c>
      <c r="H3036" t="s">
        <v>6451</v>
      </c>
      <c r="I3036" t="s">
        <v>57</v>
      </c>
      <c r="J3036" t="s">
        <v>6452</v>
      </c>
      <c r="K3036">
        <v>242</v>
      </c>
      <c r="L3036">
        <v>242</v>
      </c>
      <c r="M3036">
        <v>0</v>
      </c>
      <c r="N3036">
        <v>242</v>
      </c>
      <c r="O3036">
        <v>0</v>
      </c>
      <c r="P3036">
        <v>642.26300000000003</v>
      </c>
      <c r="Q3036">
        <v>662.81299999999999</v>
      </c>
      <c r="R3036">
        <v>20000</v>
      </c>
      <c r="S3036">
        <v>411000</v>
      </c>
      <c r="T3036">
        <v>0</v>
      </c>
      <c r="U3036">
        <v>0</v>
      </c>
      <c r="V3036">
        <v>411000</v>
      </c>
      <c r="W3036">
        <v>0</v>
      </c>
      <c r="X3036">
        <v>371954.071</v>
      </c>
      <c r="Y3036">
        <v>371954.071</v>
      </c>
      <c r="Z3036">
        <v>9.5</v>
      </c>
      <c r="AA3036">
        <v>2183370.19</v>
      </c>
      <c r="AB3036">
        <v>4366740.5449999999</v>
      </c>
      <c r="AC3036">
        <v>0.90500000000000003</v>
      </c>
      <c r="AD3036">
        <v>2</v>
      </c>
      <c r="AE3036">
        <v>19</v>
      </c>
      <c r="AH3036">
        <v>0</v>
      </c>
      <c r="AI3036">
        <v>0</v>
      </c>
      <c r="AJ3036">
        <v>0</v>
      </c>
      <c r="AK3036">
        <v>2005.5</v>
      </c>
      <c r="AL3036">
        <v>0</v>
      </c>
    </row>
    <row r="3037" spans="1:38" hidden="1" x14ac:dyDescent="0.25">
      <c r="A3037">
        <v>10308</v>
      </c>
      <c r="B3037" t="s">
        <v>52</v>
      </c>
      <c r="C3037" t="s">
        <v>120</v>
      </c>
      <c r="D3037" t="s">
        <v>192</v>
      </c>
      <c r="E3037" t="s">
        <v>560</v>
      </c>
      <c r="F3037" t="s">
        <v>192</v>
      </c>
      <c r="H3037" t="s">
        <v>6453</v>
      </c>
      <c r="I3037" t="s">
        <v>43</v>
      </c>
      <c r="J3037" t="s">
        <v>6454</v>
      </c>
      <c r="K3037">
        <v>4288</v>
      </c>
      <c r="L3037">
        <v>4288</v>
      </c>
      <c r="M3037">
        <v>0</v>
      </c>
      <c r="N3037">
        <v>1</v>
      </c>
      <c r="O3037">
        <v>0</v>
      </c>
      <c r="P3037">
        <v>10253.299999999999</v>
      </c>
      <c r="Q3037">
        <v>10718</v>
      </c>
      <c r="R3037">
        <v>1000</v>
      </c>
      <c r="S3037">
        <v>464700</v>
      </c>
      <c r="T3037">
        <v>0</v>
      </c>
      <c r="U3037">
        <v>98000</v>
      </c>
      <c r="V3037">
        <v>366700</v>
      </c>
      <c r="W3037">
        <v>328909.09000000003</v>
      </c>
      <c r="X3037">
        <v>1300.71</v>
      </c>
      <c r="Y3037">
        <v>330209.8</v>
      </c>
      <c r="Z3037">
        <v>9.9499999999999993</v>
      </c>
      <c r="AA3037">
        <v>3424192.46</v>
      </c>
      <c r="AB3037">
        <v>2173385.7680000002</v>
      </c>
      <c r="AC3037">
        <v>0.90049999999999997</v>
      </c>
      <c r="AD3037">
        <v>0.63470000000000004</v>
      </c>
      <c r="AE3037">
        <v>6.32</v>
      </c>
      <c r="AH3037">
        <v>0</v>
      </c>
      <c r="AI3037">
        <v>0</v>
      </c>
      <c r="AJ3037">
        <v>0</v>
      </c>
      <c r="AK3037">
        <v>10</v>
      </c>
      <c r="AL3037">
        <v>0</v>
      </c>
    </row>
    <row r="3038" spans="1:38" hidden="1" x14ac:dyDescent="0.25">
      <c r="A3038">
        <v>10309</v>
      </c>
      <c r="B3038" t="s">
        <v>45</v>
      </c>
      <c r="C3038" t="s">
        <v>45</v>
      </c>
      <c r="D3038" t="s">
        <v>581</v>
      </c>
      <c r="E3038" t="s">
        <v>582</v>
      </c>
      <c r="F3038" t="s">
        <v>581</v>
      </c>
      <c r="H3038" t="s">
        <v>6455</v>
      </c>
      <c r="I3038" t="s">
        <v>79</v>
      </c>
      <c r="J3038" t="s">
        <v>6456</v>
      </c>
      <c r="K3038">
        <v>1</v>
      </c>
      <c r="L3038">
        <v>1</v>
      </c>
      <c r="M3038">
        <v>0</v>
      </c>
      <c r="N3038">
        <v>0</v>
      </c>
      <c r="O3038">
        <v>0</v>
      </c>
      <c r="P3038">
        <v>555.58100000000002</v>
      </c>
      <c r="Q3038">
        <v>565.14700000000005</v>
      </c>
      <c r="R3038">
        <v>40000</v>
      </c>
      <c r="S3038">
        <v>382640</v>
      </c>
      <c r="T3038">
        <v>0</v>
      </c>
      <c r="U3038">
        <v>0</v>
      </c>
      <c r="V3038">
        <v>382640</v>
      </c>
      <c r="W3038">
        <v>383832</v>
      </c>
      <c r="X3038">
        <v>0</v>
      </c>
      <c r="Y3038">
        <v>383832</v>
      </c>
      <c r="Z3038">
        <v>-0.31</v>
      </c>
      <c r="AA3038">
        <v>3333807</v>
      </c>
      <c r="AB3038">
        <v>6978756</v>
      </c>
      <c r="AC3038">
        <v>1.0031000000000001</v>
      </c>
      <c r="AD3038">
        <v>2.0933000000000002</v>
      </c>
      <c r="AE3038">
        <v>-0.65</v>
      </c>
      <c r="AH3038">
        <v>0</v>
      </c>
      <c r="AI3038">
        <v>0</v>
      </c>
      <c r="AJ3038">
        <v>0</v>
      </c>
      <c r="AK3038">
        <v>0</v>
      </c>
      <c r="AL3038">
        <v>0</v>
      </c>
    </row>
    <row r="3039" spans="1:38" hidden="1" x14ac:dyDescent="0.25">
      <c r="A3039">
        <v>10311</v>
      </c>
      <c r="B3039" t="s">
        <v>94</v>
      </c>
      <c r="C3039" t="s">
        <v>95</v>
      </c>
      <c r="D3039" t="s">
        <v>151</v>
      </c>
      <c r="E3039" t="s">
        <v>643</v>
      </c>
      <c r="F3039" t="s">
        <v>151</v>
      </c>
      <c r="H3039" t="s">
        <v>6457</v>
      </c>
      <c r="I3039" t="s">
        <v>57</v>
      </c>
      <c r="J3039" t="s">
        <v>6458</v>
      </c>
      <c r="K3039">
        <v>280</v>
      </c>
      <c r="L3039">
        <v>280</v>
      </c>
      <c r="M3039">
        <v>0</v>
      </c>
      <c r="N3039">
        <v>277</v>
      </c>
      <c r="O3039">
        <v>0</v>
      </c>
      <c r="P3039">
        <v>751.03800000000001</v>
      </c>
      <c r="Q3039">
        <v>775.72199999999998</v>
      </c>
      <c r="R3039">
        <v>20000</v>
      </c>
      <c r="S3039">
        <v>493680</v>
      </c>
      <c r="T3039">
        <v>0</v>
      </c>
      <c r="U3039">
        <v>0</v>
      </c>
      <c r="V3039">
        <v>493680</v>
      </c>
      <c r="W3039">
        <v>133</v>
      </c>
      <c r="X3039">
        <v>446646.89399999997</v>
      </c>
      <c r="Y3039">
        <v>446779.89399999997</v>
      </c>
      <c r="Z3039">
        <v>9.5</v>
      </c>
      <c r="AA3039">
        <v>2625915.7999999998</v>
      </c>
      <c r="AB3039">
        <v>5244672.0449999999</v>
      </c>
      <c r="AC3039">
        <v>0.90500000000000003</v>
      </c>
      <c r="AD3039">
        <v>1.9973000000000001</v>
      </c>
      <c r="AE3039">
        <v>18.97</v>
      </c>
      <c r="AH3039">
        <v>0</v>
      </c>
      <c r="AI3039">
        <v>0</v>
      </c>
      <c r="AJ3039">
        <v>0</v>
      </c>
      <c r="AK3039">
        <v>2619</v>
      </c>
      <c r="AL3039">
        <v>0</v>
      </c>
    </row>
    <row r="3040" spans="1:38" hidden="1" x14ac:dyDescent="0.25">
      <c r="A3040">
        <v>10312</v>
      </c>
      <c r="B3040" t="s">
        <v>94</v>
      </c>
      <c r="C3040" t="s">
        <v>102</v>
      </c>
      <c r="D3040" t="s">
        <v>159</v>
      </c>
      <c r="E3040" t="s">
        <v>545</v>
      </c>
      <c r="F3040" t="s">
        <v>159</v>
      </c>
      <c r="H3040" t="s">
        <v>6459</v>
      </c>
      <c r="I3040" t="s">
        <v>57</v>
      </c>
      <c r="J3040" t="s">
        <v>6460</v>
      </c>
      <c r="K3040">
        <v>541</v>
      </c>
      <c r="L3040">
        <v>541</v>
      </c>
      <c r="M3040">
        <v>0</v>
      </c>
      <c r="N3040">
        <v>534</v>
      </c>
      <c r="O3040">
        <v>0</v>
      </c>
      <c r="P3040">
        <v>630.67600000000004</v>
      </c>
      <c r="Q3040">
        <v>647.59699999999998</v>
      </c>
      <c r="R3040">
        <v>20000</v>
      </c>
      <c r="S3040">
        <v>338420</v>
      </c>
      <c r="T3040">
        <v>0</v>
      </c>
      <c r="U3040">
        <v>0</v>
      </c>
      <c r="V3040">
        <v>338420</v>
      </c>
      <c r="W3040">
        <v>109</v>
      </c>
      <c r="X3040">
        <v>306159.685</v>
      </c>
      <c r="Y3040">
        <v>306268.685</v>
      </c>
      <c r="Z3040">
        <v>9.5</v>
      </c>
      <c r="AA3040">
        <v>1798863.6</v>
      </c>
      <c r="AB3040">
        <v>3596000.9</v>
      </c>
      <c r="AC3040">
        <v>0.90500000000000003</v>
      </c>
      <c r="AD3040">
        <v>1.9990000000000001</v>
      </c>
      <c r="AE3040">
        <v>18.989999999999998</v>
      </c>
      <c r="AH3040">
        <v>0</v>
      </c>
      <c r="AI3040">
        <v>0</v>
      </c>
      <c r="AJ3040">
        <v>0</v>
      </c>
      <c r="AK3040">
        <v>3182.5</v>
      </c>
      <c r="AL3040">
        <v>0</v>
      </c>
    </row>
    <row r="3041" spans="1:38" hidden="1" x14ac:dyDescent="0.25">
      <c r="A3041">
        <v>10859</v>
      </c>
      <c r="B3041" t="s">
        <v>4557</v>
      </c>
      <c r="C3041" t="s">
        <v>4558</v>
      </c>
      <c r="D3041" t="s">
        <v>4559</v>
      </c>
      <c r="E3041" t="s">
        <v>4560</v>
      </c>
      <c r="F3041" t="s">
        <v>4559</v>
      </c>
      <c r="H3041" t="s">
        <v>6461</v>
      </c>
      <c r="I3041" t="s">
        <v>50</v>
      </c>
      <c r="J3041" t="s">
        <v>6462</v>
      </c>
      <c r="K3041">
        <v>1</v>
      </c>
      <c r="L3041">
        <v>1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2000</v>
      </c>
      <c r="S3041">
        <v>0</v>
      </c>
      <c r="T3041">
        <v>0</v>
      </c>
      <c r="U3041">
        <v>0</v>
      </c>
      <c r="V3041">
        <v>0</v>
      </c>
      <c r="W3041">
        <v>14623.75</v>
      </c>
      <c r="X3041">
        <v>0</v>
      </c>
      <c r="Y3041">
        <v>14623.75</v>
      </c>
      <c r="Z3041">
        <v>-1462375</v>
      </c>
      <c r="AA3041">
        <v>217391</v>
      </c>
      <c r="AB3041">
        <v>217391</v>
      </c>
      <c r="AC3041">
        <v>0</v>
      </c>
      <c r="AD3041">
        <v>1</v>
      </c>
      <c r="AE3041">
        <v>100</v>
      </c>
      <c r="AH3041">
        <v>0</v>
      </c>
      <c r="AI3041">
        <v>0</v>
      </c>
      <c r="AJ3041">
        <v>0</v>
      </c>
      <c r="AK3041">
        <v>0</v>
      </c>
      <c r="AL3041">
        <v>0</v>
      </c>
    </row>
    <row r="3042" spans="1:38" hidden="1" x14ac:dyDescent="0.25">
      <c r="A3042">
        <v>10986</v>
      </c>
      <c r="B3042" t="s">
        <v>4546</v>
      </c>
      <c r="C3042" t="s">
        <v>4547</v>
      </c>
      <c r="D3042" t="s">
        <v>4548</v>
      </c>
      <c r="E3042" t="s">
        <v>6463</v>
      </c>
      <c r="F3042" t="s">
        <v>4550</v>
      </c>
      <c r="H3042" t="s">
        <v>6464</v>
      </c>
      <c r="I3042" t="s">
        <v>378</v>
      </c>
      <c r="J3042" t="s">
        <v>6465</v>
      </c>
      <c r="K3042">
        <v>7107</v>
      </c>
      <c r="L3042">
        <v>7107</v>
      </c>
      <c r="M3042">
        <v>0</v>
      </c>
      <c r="N3042">
        <v>5</v>
      </c>
      <c r="O3042">
        <v>0</v>
      </c>
      <c r="P3042">
        <v>20529</v>
      </c>
      <c r="Q3042">
        <v>21437.7</v>
      </c>
      <c r="R3042">
        <v>2000</v>
      </c>
      <c r="S3042">
        <v>1817400</v>
      </c>
      <c r="T3042">
        <v>0</v>
      </c>
      <c r="U3042">
        <v>430000</v>
      </c>
      <c r="V3042">
        <v>1387400</v>
      </c>
      <c r="W3042">
        <v>1291574.8500000001</v>
      </c>
      <c r="X3042">
        <v>7500</v>
      </c>
      <c r="Y3042">
        <v>1299074.8500000001</v>
      </c>
      <c r="Z3042">
        <v>6.37</v>
      </c>
      <c r="AA3042">
        <v>13224224.960000001</v>
      </c>
      <c r="AB3042">
        <v>14939180.189999999</v>
      </c>
      <c r="AC3042">
        <v>0.93630000000000002</v>
      </c>
      <c r="AD3042">
        <v>1.1296999999999999</v>
      </c>
      <c r="AE3042">
        <v>7.2</v>
      </c>
      <c r="AH3042">
        <v>0</v>
      </c>
      <c r="AI3042">
        <v>0</v>
      </c>
      <c r="AJ3042">
        <v>0</v>
      </c>
      <c r="AK3042">
        <v>50</v>
      </c>
      <c r="AL3042">
        <v>0</v>
      </c>
    </row>
    <row r="3043" spans="1:38" hidden="1" x14ac:dyDescent="0.25">
      <c r="A3043">
        <v>10987</v>
      </c>
      <c r="B3043" t="s">
        <v>4546</v>
      </c>
      <c r="C3043" t="s">
        <v>4547</v>
      </c>
      <c r="D3043" t="s">
        <v>4548</v>
      </c>
      <c r="E3043" t="s">
        <v>6463</v>
      </c>
      <c r="F3043" t="s">
        <v>4550</v>
      </c>
      <c r="H3043" t="s">
        <v>6466</v>
      </c>
      <c r="I3043" t="s">
        <v>79</v>
      </c>
      <c r="J3043" t="s">
        <v>6467</v>
      </c>
      <c r="K3043">
        <v>1891</v>
      </c>
      <c r="L3043">
        <v>1891</v>
      </c>
      <c r="M3043">
        <v>0</v>
      </c>
      <c r="N3043">
        <v>11</v>
      </c>
      <c r="O3043">
        <v>0</v>
      </c>
      <c r="P3043">
        <v>17622.099999999999</v>
      </c>
      <c r="Q3043">
        <v>18302.8</v>
      </c>
      <c r="R3043">
        <v>2000</v>
      </c>
      <c r="S3043">
        <v>1361400</v>
      </c>
      <c r="T3043">
        <v>0</v>
      </c>
      <c r="U3043">
        <v>0</v>
      </c>
      <c r="V3043">
        <v>1361400</v>
      </c>
      <c r="W3043">
        <v>1256207.25</v>
      </c>
      <c r="X3043">
        <v>16500</v>
      </c>
      <c r="Y3043">
        <v>1272707.25</v>
      </c>
      <c r="Z3043">
        <v>6.51</v>
      </c>
      <c r="AA3043">
        <v>12987297.560000001</v>
      </c>
      <c r="AB3043">
        <v>18815451.859999999</v>
      </c>
      <c r="AC3043">
        <v>0.93489999999999995</v>
      </c>
      <c r="AD3043">
        <v>1.4488000000000001</v>
      </c>
      <c r="AE3043">
        <v>9.43</v>
      </c>
      <c r="AH3043">
        <v>0</v>
      </c>
      <c r="AI3043">
        <v>0</v>
      </c>
      <c r="AJ3043">
        <v>0</v>
      </c>
      <c r="AK3043">
        <v>110</v>
      </c>
      <c r="AL3043">
        <v>0</v>
      </c>
    </row>
    <row r="3044" spans="1:38" hidden="1" x14ac:dyDescent="0.25">
      <c r="A3044">
        <v>10988</v>
      </c>
      <c r="B3044" t="s">
        <v>4546</v>
      </c>
      <c r="C3044" t="s">
        <v>4547</v>
      </c>
      <c r="D3044" t="s">
        <v>4548</v>
      </c>
      <c r="E3044" t="s">
        <v>4549</v>
      </c>
      <c r="F3044" t="s">
        <v>4550</v>
      </c>
      <c r="H3044" t="s">
        <v>6468</v>
      </c>
      <c r="I3044" t="s">
        <v>378</v>
      </c>
      <c r="J3044" t="s">
        <v>6469</v>
      </c>
      <c r="K3044">
        <v>9092</v>
      </c>
      <c r="L3044">
        <v>9092</v>
      </c>
      <c r="M3044">
        <v>0</v>
      </c>
      <c r="N3044">
        <v>0</v>
      </c>
      <c r="O3044">
        <v>0</v>
      </c>
      <c r="P3044">
        <v>1205.3820000000001</v>
      </c>
      <c r="Q3044">
        <v>1238.577</v>
      </c>
      <c r="R3044">
        <v>40000</v>
      </c>
      <c r="S3044">
        <v>1327800</v>
      </c>
      <c r="T3044">
        <v>0</v>
      </c>
      <c r="U3044">
        <v>389000</v>
      </c>
      <c r="V3044">
        <v>938800</v>
      </c>
      <c r="W3044">
        <v>877668.25</v>
      </c>
      <c r="X3044">
        <v>0</v>
      </c>
      <c r="Y3044">
        <v>877668.25</v>
      </c>
      <c r="Z3044">
        <v>6.51</v>
      </c>
      <c r="AA3044">
        <v>8726713.8800000008</v>
      </c>
      <c r="AB3044">
        <v>8413789.8399999999</v>
      </c>
      <c r="AC3044">
        <v>0.93489999999999995</v>
      </c>
      <c r="AD3044">
        <v>0.96409999999999996</v>
      </c>
      <c r="AE3044">
        <v>6.28</v>
      </c>
      <c r="AH3044">
        <v>0</v>
      </c>
      <c r="AI3044">
        <v>0</v>
      </c>
      <c r="AJ3044">
        <v>0</v>
      </c>
      <c r="AK3044">
        <v>0</v>
      </c>
      <c r="AL3044">
        <v>0</v>
      </c>
    </row>
    <row r="3045" spans="1:38" hidden="1" x14ac:dyDescent="0.25">
      <c r="A3045">
        <v>10991</v>
      </c>
      <c r="B3045" t="s">
        <v>4546</v>
      </c>
      <c r="C3045" t="s">
        <v>4547</v>
      </c>
      <c r="D3045" t="s">
        <v>4548</v>
      </c>
      <c r="E3045" t="s">
        <v>4549</v>
      </c>
      <c r="F3045" t="s">
        <v>4550</v>
      </c>
      <c r="H3045" t="s">
        <v>6470</v>
      </c>
      <c r="I3045" t="s">
        <v>50</v>
      </c>
      <c r="J3045" t="s">
        <v>6471</v>
      </c>
      <c r="K3045">
        <v>4136</v>
      </c>
      <c r="L3045">
        <v>4136</v>
      </c>
      <c r="M3045">
        <v>0</v>
      </c>
      <c r="N3045">
        <v>0</v>
      </c>
      <c r="O3045">
        <v>0</v>
      </c>
      <c r="P3045">
        <v>1953.5920000000001</v>
      </c>
      <c r="Q3045">
        <v>1990.5940000000001</v>
      </c>
      <c r="R3045">
        <v>20000</v>
      </c>
      <c r="S3045">
        <v>740040</v>
      </c>
      <c r="T3045">
        <v>650000</v>
      </c>
      <c r="U3045">
        <v>0</v>
      </c>
      <c r="V3045">
        <v>1390040</v>
      </c>
      <c r="W3045">
        <v>1289208.76</v>
      </c>
      <c r="X3045">
        <v>0</v>
      </c>
      <c r="Y3045">
        <v>1289208.76</v>
      </c>
      <c r="Z3045">
        <v>7.25</v>
      </c>
      <c r="AA3045">
        <v>13141363.289999999</v>
      </c>
      <c r="AB3045">
        <v>13067576.18</v>
      </c>
      <c r="AC3045">
        <v>0.92749999999999999</v>
      </c>
      <c r="AD3045">
        <v>0.99439999999999995</v>
      </c>
      <c r="AE3045">
        <v>7.21</v>
      </c>
      <c r="AH3045">
        <v>0</v>
      </c>
      <c r="AI3045">
        <v>0</v>
      </c>
      <c r="AJ3045">
        <v>0</v>
      </c>
      <c r="AK3045">
        <v>0</v>
      </c>
      <c r="AL3045">
        <v>0</v>
      </c>
    </row>
    <row r="3046" spans="1:38" hidden="1" x14ac:dyDescent="0.25">
      <c r="A3046">
        <v>10993</v>
      </c>
      <c r="B3046" t="s">
        <v>4546</v>
      </c>
      <c r="C3046" t="s">
        <v>4547</v>
      </c>
      <c r="D3046" t="s">
        <v>4548</v>
      </c>
      <c r="E3046" t="s">
        <v>4549</v>
      </c>
      <c r="F3046" t="s">
        <v>4550</v>
      </c>
      <c r="H3046" t="s">
        <v>6472</v>
      </c>
      <c r="I3046" t="s">
        <v>79</v>
      </c>
      <c r="J3046" t="s">
        <v>6473</v>
      </c>
      <c r="K3046">
        <v>2</v>
      </c>
      <c r="L3046">
        <v>2</v>
      </c>
      <c r="M3046">
        <v>0</v>
      </c>
      <c r="N3046">
        <v>0</v>
      </c>
      <c r="O3046">
        <v>0</v>
      </c>
      <c r="P3046">
        <v>258.54000000000002</v>
      </c>
      <c r="Q3046">
        <v>258.54000000000002</v>
      </c>
      <c r="R3046">
        <v>4000</v>
      </c>
      <c r="S3046">
        <v>0</v>
      </c>
      <c r="T3046">
        <v>188072</v>
      </c>
      <c r="U3046">
        <v>0</v>
      </c>
      <c r="V3046">
        <v>188072</v>
      </c>
      <c r="W3046">
        <v>188072</v>
      </c>
      <c r="X3046">
        <v>0</v>
      </c>
      <c r="Y3046">
        <v>188072</v>
      </c>
      <c r="Z3046">
        <v>0</v>
      </c>
      <c r="AA3046">
        <v>1327087</v>
      </c>
      <c r="AB3046">
        <v>1327087</v>
      </c>
      <c r="AC3046">
        <v>1</v>
      </c>
      <c r="AD3046">
        <v>1</v>
      </c>
      <c r="AE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</row>
    <row r="3047" spans="1:38" hidden="1" x14ac:dyDescent="0.25">
      <c r="A3047">
        <v>11003</v>
      </c>
      <c r="B3047" t="s">
        <v>4546</v>
      </c>
      <c r="C3047" t="s">
        <v>4547</v>
      </c>
      <c r="D3047" t="s">
        <v>4548</v>
      </c>
      <c r="E3047" t="s">
        <v>4549</v>
      </c>
      <c r="F3047" t="s">
        <v>4550</v>
      </c>
      <c r="H3047" t="s">
        <v>6474</v>
      </c>
      <c r="I3047" t="s">
        <v>378</v>
      </c>
      <c r="J3047" t="s">
        <v>6475</v>
      </c>
      <c r="K3047">
        <v>440</v>
      </c>
      <c r="L3047">
        <v>440</v>
      </c>
      <c r="M3047">
        <v>0</v>
      </c>
      <c r="N3047">
        <v>0</v>
      </c>
      <c r="O3047">
        <v>0</v>
      </c>
      <c r="P3047">
        <v>113.29</v>
      </c>
      <c r="Q3047">
        <v>115.58</v>
      </c>
      <c r="R3047">
        <v>40000</v>
      </c>
      <c r="S3047">
        <v>91600</v>
      </c>
      <c r="T3047">
        <v>0</v>
      </c>
      <c r="U3047">
        <v>5000</v>
      </c>
      <c r="V3047">
        <v>86600</v>
      </c>
      <c r="W3047">
        <v>81734.5</v>
      </c>
      <c r="X3047">
        <v>0</v>
      </c>
      <c r="Y3047">
        <v>81734.5</v>
      </c>
      <c r="Z3047">
        <v>5.62</v>
      </c>
      <c r="AA3047">
        <v>861733.56</v>
      </c>
      <c r="AB3047">
        <v>1235874.56</v>
      </c>
      <c r="AC3047">
        <v>0.94379999999999997</v>
      </c>
      <c r="AD3047">
        <v>1.4341999999999999</v>
      </c>
      <c r="AE3047">
        <v>8.06</v>
      </c>
      <c r="AH3047">
        <v>0</v>
      </c>
      <c r="AI3047">
        <v>0</v>
      </c>
      <c r="AJ3047">
        <v>0</v>
      </c>
      <c r="AK3047">
        <v>0</v>
      </c>
      <c r="AL3047">
        <v>0</v>
      </c>
    </row>
    <row r="3048" spans="1:38" hidden="1" x14ac:dyDescent="0.25">
      <c r="A3048">
        <v>11442</v>
      </c>
      <c r="B3048" t="s">
        <v>6476</v>
      </c>
      <c r="C3048" t="s">
        <v>6477</v>
      </c>
      <c r="D3048" t="s">
        <v>6478</v>
      </c>
      <c r="E3048" t="s">
        <v>6479</v>
      </c>
      <c r="F3048" t="s">
        <v>6480</v>
      </c>
      <c r="H3048" t="s">
        <v>6481</v>
      </c>
      <c r="I3048" t="s">
        <v>79</v>
      </c>
      <c r="J3048" t="s">
        <v>6482</v>
      </c>
      <c r="K3048">
        <v>364</v>
      </c>
      <c r="L3048">
        <v>364</v>
      </c>
      <c r="M3048">
        <v>0</v>
      </c>
      <c r="N3048">
        <v>2</v>
      </c>
      <c r="O3048">
        <v>2</v>
      </c>
      <c r="P3048">
        <v>2701.2280000000001</v>
      </c>
      <c r="Q3048">
        <v>2736.4430000000002</v>
      </c>
      <c r="R3048">
        <v>40000</v>
      </c>
      <c r="S3048">
        <v>1408600</v>
      </c>
      <c r="T3048">
        <v>0</v>
      </c>
      <c r="U3048">
        <v>150000</v>
      </c>
      <c r="V3048">
        <v>1258600</v>
      </c>
      <c r="W3048">
        <v>1180229.3999999999</v>
      </c>
      <c r="X3048">
        <v>0</v>
      </c>
      <c r="Y3048">
        <v>1180229.3999999999</v>
      </c>
      <c r="Z3048">
        <v>6.23</v>
      </c>
      <c r="AA3048">
        <v>11101248.49</v>
      </c>
      <c r="AB3048">
        <v>12015561.550000001</v>
      </c>
      <c r="AC3048">
        <v>0.93769999999999998</v>
      </c>
      <c r="AD3048">
        <v>1.0824</v>
      </c>
      <c r="AE3048">
        <v>6.74</v>
      </c>
      <c r="AH3048">
        <v>0</v>
      </c>
      <c r="AI3048">
        <v>0</v>
      </c>
      <c r="AJ3048">
        <v>0</v>
      </c>
      <c r="AK3048">
        <v>20</v>
      </c>
      <c r="AL3048">
        <v>0</v>
      </c>
    </row>
    <row r="3049" spans="1:38" hidden="1" x14ac:dyDescent="0.25">
      <c r="A3049">
        <v>11443</v>
      </c>
      <c r="B3049" t="s">
        <v>6476</v>
      </c>
      <c r="C3049" t="s">
        <v>6477</v>
      </c>
      <c r="D3049" t="s">
        <v>6478</v>
      </c>
      <c r="E3049" t="s">
        <v>6479</v>
      </c>
      <c r="F3049" t="s">
        <v>6480</v>
      </c>
      <c r="H3049" t="s">
        <v>6483</v>
      </c>
      <c r="I3049" t="s">
        <v>79</v>
      </c>
      <c r="J3049" t="s">
        <v>6484</v>
      </c>
      <c r="K3049">
        <v>2340</v>
      </c>
      <c r="L3049">
        <v>2340</v>
      </c>
      <c r="M3049">
        <v>0</v>
      </c>
      <c r="N3049">
        <v>0</v>
      </c>
      <c r="O3049">
        <v>0</v>
      </c>
      <c r="P3049">
        <v>1396.8989999999999</v>
      </c>
      <c r="Q3049">
        <v>1430.0519999999999</v>
      </c>
      <c r="R3049">
        <v>40000</v>
      </c>
      <c r="S3049">
        <v>1326120</v>
      </c>
      <c r="T3049">
        <v>0</v>
      </c>
      <c r="U3049">
        <v>400000</v>
      </c>
      <c r="V3049">
        <v>926120</v>
      </c>
      <c r="W3049">
        <v>879060.15</v>
      </c>
      <c r="X3049">
        <v>0</v>
      </c>
      <c r="Y3049">
        <v>879060.15</v>
      </c>
      <c r="Z3049">
        <v>5.08</v>
      </c>
      <c r="AA3049">
        <v>8491718.7300000004</v>
      </c>
      <c r="AB3049">
        <v>9367033.2100000009</v>
      </c>
      <c r="AC3049">
        <v>0.94920000000000004</v>
      </c>
      <c r="AD3049">
        <v>1.1031</v>
      </c>
      <c r="AE3049">
        <v>5.6</v>
      </c>
      <c r="AH3049">
        <v>0</v>
      </c>
      <c r="AI3049">
        <v>0</v>
      </c>
      <c r="AJ3049">
        <v>0</v>
      </c>
      <c r="AK3049">
        <v>0</v>
      </c>
      <c r="AL3049">
        <v>0</v>
      </c>
    </row>
    <row r="3050" spans="1:38" hidden="1" x14ac:dyDescent="0.25">
      <c r="A3050">
        <v>11444</v>
      </c>
      <c r="B3050" t="s">
        <v>6476</v>
      </c>
      <c r="C3050" t="s">
        <v>6477</v>
      </c>
      <c r="D3050" t="s">
        <v>6478</v>
      </c>
      <c r="E3050" t="s">
        <v>6479</v>
      </c>
      <c r="F3050" t="s">
        <v>6480</v>
      </c>
      <c r="H3050" t="s">
        <v>6485</v>
      </c>
      <c r="I3050" t="s">
        <v>79</v>
      </c>
      <c r="J3050" t="s">
        <v>6486</v>
      </c>
      <c r="K3050">
        <v>6203</v>
      </c>
      <c r="L3050">
        <v>6203</v>
      </c>
      <c r="M3050">
        <v>0</v>
      </c>
      <c r="N3050">
        <v>0</v>
      </c>
      <c r="O3050">
        <v>0</v>
      </c>
      <c r="P3050">
        <v>2063.8809999999999</v>
      </c>
      <c r="Q3050">
        <v>2087.5819999999999</v>
      </c>
      <c r="R3050">
        <v>40000</v>
      </c>
      <c r="S3050">
        <v>948040</v>
      </c>
      <c r="T3050">
        <v>50000</v>
      </c>
      <c r="U3050">
        <v>0</v>
      </c>
      <c r="V3050">
        <v>998040</v>
      </c>
      <c r="W3050">
        <v>947167.57</v>
      </c>
      <c r="X3050">
        <v>0</v>
      </c>
      <c r="Y3050">
        <v>947167.57</v>
      </c>
      <c r="Z3050">
        <v>5.0999999999999996</v>
      </c>
      <c r="AA3050">
        <v>9923143.9299999997</v>
      </c>
      <c r="AB3050">
        <v>10948433.74</v>
      </c>
      <c r="AC3050">
        <v>0.94899999999999995</v>
      </c>
      <c r="AD3050">
        <v>1.1032999999999999</v>
      </c>
      <c r="AE3050">
        <v>5.63</v>
      </c>
      <c r="AH3050">
        <v>0</v>
      </c>
      <c r="AI3050">
        <v>0</v>
      </c>
      <c r="AJ3050">
        <v>0</v>
      </c>
      <c r="AK3050">
        <v>0</v>
      </c>
      <c r="AL3050">
        <v>0</v>
      </c>
    </row>
    <row r="3051" spans="1:38" hidden="1" x14ac:dyDescent="0.25">
      <c r="A3051">
        <v>11445</v>
      </c>
      <c r="B3051" t="s">
        <v>6476</v>
      </c>
      <c r="C3051" t="s">
        <v>6477</v>
      </c>
      <c r="D3051" t="s">
        <v>6478</v>
      </c>
      <c r="E3051" t="s">
        <v>6479</v>
      </c>
      <c r="F3051" t="s">
        <v>6480</v>
      </c>
      <c r="H3051" t="s">
        <v>6487</v>
      </c>
      <c r="I3051" t="s">
        <v>79</v>
      </c>
      <c r="J3051" t="s">
        <v>6488</v>
      </c>
      <c r="K3051">
        <v>9600</v>
      </c>
      <c r="L3051">
        <v>9600</v>
      </c>
      <c r="M3051">
        <v>0</v>
      </c>
      <c r="N3051">
        <v>40</v>
      </c>
      <c r="O3051">
        <v>40</v>
      </c>
      <c r="P3051">
        <v>2397.4349999999999</v>
      </c>
      <c r="Q3051">
        <v>2431.7869999999998</v>
      </c>
      <c r="R3051">
        <v>40000</v>
      </c>
      <c r="S3051">
        <v>1374080</v>
      </c>
      <c r="T3051">
        <v>600000</v>
      </c>
      <c r="U3051">
        <v>0</v>
      </c>
      <c r="V3051">
        <v>1974080</v>
      </c>
      <c r="W3051">
        <v>1909653.07</v>
      </c>
      <c r="X3051">
        <v>0</v>
      </c>
      <c r="Y3051">
        <v>1909653.07</v>
      </c>
      <c r="Z3051">
        <v>3.26</v>
      </c>
      <c r="AA3051">
        <v>18868703.780000001</v>
      </c>
      <c r="AB3051">
        <v>19831909.25</v>
      </c>
      <c r="AC3051">
        <v>0.96740000000000004</v>
      </c>
      <c r="AD3051">
        <v>1.0509999999999999</v>
      </c>
      <c r="AE3051">
        <v>3.43</v>
      </c>
      <c r="AH3051">
        <v>0</v>
      </c>
      <c r="AI3051">
        <v>0</v>
      </c>
      <c r="AJ3051">
        <v>0</v>
      </c>
      <c r="AK3051">
        <v>400</v>
      </c>
      <c r="AL3051">
        <v>0</v>
      </c>
    </row>
    <row r="3052" spans="1:38" hidden="1" x14ac:dyDescent="0.25">
      <c r="A3052">
        <v>11453</v>
      </c>
      <c r="B3052" t="s">
        <v>6476</v>
      </c>
      <c r="C3052" t="s">
        <v>6477</v>
      </c>
      <c r="D3052" t="s">
        <v>6478</v>
      </c>
      <c r="E3052" t="s">
        <v>6479</v>
      </c>
      <c r="F3052" t="s">
        <v>6480</v>
      </c>
      <c r="H3052" t="s">
        <v>6489</v>
      </c>
      <c r="I3052" t="s">
        <v>79</v>
      </c>
      <c r="J3052" t="s">
        <v>6490</v>
      </c>
      <c r="K3052">
        <v>581</v>
      </c>
      <c r="L3052">
        <v>581</v>
      </c>
      <c r="M3052">
        <v>0</v>
      </c>
      <c r="N3052">
        <v>0</v>
      </c>
      <c r="O3052">
        <v>0</v>
      </c>
      <c r="P3052">
        <v>2206.683</v>
      </c>
      <c r="Q3052">
        <v>2243.942</v>
      </c>
      <c r="R3052">
        <v>40000</v>
      </c>
      <c r="S3052">
        <v>1490360</v>
      </c>
      <c r="T3052">
        <v>0</v>
      </c>
      <c r="U3052">
        <v>500000</v>
      </c>
      <c r="V3052">
        <v>990360</v>
      </c>
      <c r="W3052">
        <v>907964.85</v>
      </c>
      <c r="X3052">
        <v>0</v>
      </c>
      <c r="Y3052">
        <v>907964.85</v>
      </c>
      <c r="Z3052">
        <v>8.32</v>
      </c>
      <c r="AA3052">
        <v>8325678.9800000004</v>
      </c>
      <c r="AB3052">
        <v>10220314.4</v>
      </c>
      <c r="AC3052">
        <v>0.91679999999999995</v>
      </c>
      <c r="AD3052">
        <v>1.2276</v>
      </c>
      <c r="AE3052">
        <v>10.210000000000001</v>
      </c>
      <c r="AH3052">
        <v>0</v>
      </c>
      <c r="AI3052">
        <v>0</v>
      </c>
      <c r="AJ3052">
        <v>0</v>
      </c>
      <c r="AK3052">
        <v>0</v>
      </c>
      <c r="AL3052">
        <v>0</v>
      </c>
    </row>
    <row r="3053" spans="1:38" hidden="1" x14ac:dyDescent="0.25">
      <c r="A3053">
        <v>11567</v>
      </c>
      <c r="B3053" t="s">
        <v>39</v>
      </c>
      <c r="C3053" t="s">
        <v>39</v>
      </c>
      <c r="D3053" t="s">
        <v>4717</v>
      </c>
      <c r="E3053" t="s">
        <v>4718</v>
      </c>
      <c r="F3053" t="s">
        <v>4717</v>
      </c>
      <c r="H3053" t="s">
        <v>6491</v>
      </c>
      <c r="I3053" t="s">
        <v>378</v>
      </c>
      <c r="J3053" t="s">
        <v>6492</v>
      </c>
      <c r="K3053">
        <v>3051</v>
      </c>
      <c r="L3053">
        <v>3051</v>
      </c>
      <c r="M3053">
        <v>0</v>
      </c>
      <c r="N3053">
        <v>309</v>
      </c>
      <c r="O3053">
        <v>0</v>
      </c>
      <c r="P3053">
        <v>16.382999999999999</v>
      </c>
      <c r="Q3053">
        <v>49.1</v>
      </c>
      <c r="R3053">
        <v>20000</v>
      </c>
      <c r="S3053">
        <v>654340</v>
      </c>
      <c r="T3053">
        <v>0</v>
      </c>
      <c r="U3053">
        <v>70000</v>
      </c>
      <c r="V3053">
        <v>584340</v>
      </c>
      <c r="W3053">
        <v>221800.32000000001</v>
      </c>
      <c r="X3053">
        <v>311602.54399999999</v>
      </c>
      <c r="Y3053">
        <v>533402.86399999994</v>
      </c>
      <c r="Z3053">
        <v>8.7200000000000006</v>
      </c>
      <c r="AA3053">
        <v>4147101.42</v>
      </c>
      <c r="AB3053">
        <v>6265084.6440000003</v>
      </c>
      <c r="AC3053">
        <v>0.91279999999999994</v>
      </c>
      <c r="AD3053">
        <v>1.5106999999999999</v>
      </c>
      <c r="AE3053">
        <v>13.17</v>
      </c>
      <c r="AH3053">
        <v>0</v>
      </c>
      <c r="AI3053">
        <v>0</v>
      </c>
      <c r="AJ3053">
        <v>0</v>
      </c>
      <c r="AK3053">
        <v>2456</v>
      </c>
      <c r="AL3053">
        <v>0</v>
      </c>
    </row>
    <row r="3054" spans="1:38" hidden="1" x14ac:dyDescent="0.25">
      <c r="A3054">
        <v>11569</v>
      </c>
      <c r="B3054" t="s">
        <v>39</v>
      </c>
      <c r="C3054" t="s">
        <v>39</v>
      </c>
      <c r="D3054" t="s">
        <v>4717</v>
      </c>
      <c r="E3054" t="s">
        <v>4718</v>
      </c>
      <c r="F3054" t="s">
        <v>4717</v>
      </c>
      <c r="H3054" t="s">
        <v>6493</v>
      </c>
      <c r="I3054" t="s">
        <v>57</v>
      </c>
      <c r="J3054" t="s">
        <v>6494</v>
      </c>
      <c r="K3054">
        <v>484</v>
      </c>
      <c r="L3054">
        <v>484</v>
      </c>
      <c r="M3054">
        <v>0</v>
      </c>
      <c r="N3054">
        <v>480</v>
      </c>
      <c r="O3054">
        <v>0</v>
      </c>
      <c r="P3054">
        <v>687.62699999999995</v>
      </c>
      <c r="Q3054">
        <v>706.35</v>
      </c>
      <c r="R3054">
        <v>20000</v>
      </c>
      <c r="S3054">
        <v>374460</v>
      </c>
      <c r="T3054">
        <v>0</v>
      </c>
      <c r="U3054">
        <v>0</v>
      </c>
      <c r="V3054">
        <v>374460</v>
      </c>
      <c r="W3054">
        <v>89</v>
      </c>
      <c r="X3054">
        <v>338798.69</v>
      </c>
      <c r="Y3054">
        <v>338887.69</v>
      </c>
      <c r="Z3054">
        <v>9.5</v>
      </c>
      <c r="AA3054">
        <v>1989868.84</v>
      </c>
      <c r="AB3054">
        <v>3978449.1630000002</v>
      </c>
      <c r="AC3054">
        <v>0.90500000000000003</v>
      </c>
      <c r="AD3054">
        <v>1.9994000000000001</v>
      </c>
      <c r="AE3054">
        <v>18.989999999999998</v>
      </c>
      <c r="AH3054">
        <v>0</v>
      </c>
      <c r="AI3054">
        <v>0</v>
      </c>
      <c r="AJ3054">
        <v>0</v>
      </c>
      <c r="AK3054">
        <v>2965</v>
      </c>
      <c r="AL3054">
        <v>0</v>
      </c>
    </row>
    <row r="3055" spans="1:38" hidden="1" x14ac:dyDescent="0.25">
      <c r="A3055">
        <v>11570</v>
      </c>
      <c r="B3055" t="s">
        <v>39</v>
      </c>
      <c r="C3055" t="s">
        <v>39</v>
      </c>
      <c r="D3055" t="s">
        <v>4717</v>
      </c>
      <c r="E3055" t="s">
        <v>4718</v>
      </c>
      <c r="F3055" t="s">
        <v>4717</v>
      </c>
      <c r="H3055" t="s">
        <v>6495</v>
      </c>
      <c r="I3055" t="s">
        <v>57</v>
      </c>
      <c r="J3055" t="s">
        <v>6496</v>
      </c>
      <c r="K3055">
        <v>502</v>
      </c>
      <c r="L3055">
        <v>502</v>
      </c>
      <c r="M3055">
        <v>0</v>
      </c>
      <c r="N3055">
        <v>501</v>
      </c>
      <c r="O3055">
        <v>0</v>
      </c>
      <c r="P3055">
        <v>390.36</v>
      </c>
      <c r="Q3055">
        <v>400.96</v>
      </c>
      <c r="R3055">
        <v>30000</v>
      </c>
      <c r="S3055">
        <v>318000</v>
      </c>
      <c r="T3055">
        <v>0</v>
      </c>
      <c r="U3055">
        <v>0</v>
      </c>
      <c r="V3055">
        <v>318000</v>
      </c>
      <c r="W3055">
        <v>0</v>
      </c>
      <c r="X3055">
        <v>287788.23599999998</v>
      </c>
      <c r="Y3055">
        <v>287788.23599999998</v>
      </c>
      <c r="Z3055">
        <v>9.5</v>
      </c>
      <c r="AA3055">
        <v>1689319.35</v>
      </c>
      <c r="AB3055">
        <v>3378636.2429999998</v>
      </c>
      <c r="AC3055">
        <v>0.90500000000000003</v>
      </c>
      <c r="AD3055">
        <v>2</v>
      </c>
      <c r="AE3055">
        <v>19</v>
      </c>
      <c r="AH3055">
        <v>0</v>
      </c>
      <c r="AI3055">
        <v>0</v>
      </c>
      <c r="AJ3055">
        <v>0</v>
      </c>
      <c r="AK3055">
        <v>3749</v>
      </c>
      <c r="AL3055">
        <v>0</v>
      </c>
    </row>
    <row r="3056" spans="1:38" hidden="1" x14ac:dyDescent="0.25">
      <c r="A3056">
        <v>11571</v>
      </c>
      <c r="B3056" t="s">
        <v>39</v>
      </c>
      <c r="C3056" t="s">
        <v>39</v>
      </c>
      <c r="D3056" t="s">
        <v>4717</v>
      </c>
      <c r="E3056" t="s">
        <v>4718</v>
      </c>
      <c r="F3056" t="s">
        <v>4717</v>
      </c>
      <c r="H3056" t="s">
        <v>6497</v>
      </c>
      <c r="I3056" t="s">
        <v>57</v>
      </c>
      <c r="J3056" t="s">
        <v>6498</v>
      </c>
      <c r="K3056">
        <v>67</v>
      </c>
      <c r="L3056">
        <v>67</v>
      </c>
      <c r="M3056">
        <v>0</v>
      </c>
      <c r="N3056">
        <v>67</v>
      </c>
      <c r="O3056">
        <v>0</v>
      </c>
      <c r="P3056">
        <v>194.68299999999999</v>
      </c>
      <c r="Q3056">
        <v>202.12</v>
      </c>
      <c r="R3056">
        <v>20000</v>
      </c>
      <c r="S3056">
        <v>148740</v>
      </c>
      <c r="T3056">
        <v>0</v>
      </c>
      <c r="U3056">
        <v>33000</v>
      </c>
      <c r="V3056">
        <v>115740</v>
      </c>
      <c r="W3056">
        <v>0</v>
      </c>
      <c r="X3056">
        <v>105100</v>
      </c>
      <c r="Y3056">
        <v>105100</v>
      </c>
      <c r="Z3056">
        <v>9.19</v>
      </c>
      <c r="AA3056">
        <v>616937</v>
      </c>
      <c r="AB3056">
        <v>1233874</v>
      </c>
      <c r="AC3056">
        <v>0.90810000000000002</v>
      </c>
      <c r="AD3056">
        <v>2</v>
      </c>
      <c r="AE3056">
        <v>18.38</v>
      </c>
      <c r="AH3056">
        <v>0</v>
      </c>
      <c r="AI3056">
        <v>0</v>
      </c>
      <c r="AJ3056">
        <v>0</v>
      </c>
      <c r="AK3056">
        <v>525.5</v>
      </c>
      <c r="AL3056">
        <v>0</v>
      </c>
    </row>
    <row r="3057" spans="1:38" hidden="1" x14ac:dyDescent="0.25">
      <c r="A3057">
        <v>11572</v>
      </c>
      <c r="B3057" t="s">
        <v>39</v>
      </c>
      <c r="C3057" t="s">
        <v>39</v>
      </c>
      <c r="D3057" t="s">
        <v>4717</v>
      </c>
      <c r="E3057" t="s">
        <v>4718</v>
      </c>
      <c r="F3057" t="s">
        <v>4717</v>
      </c>
      <c r="H3057" t="s">
        <v>6499</v>
      </c>
      <c r="I3057" t="s">
        <v>57</v>
      </c>
      <c r="J3057" t="s">
        <v>6500</v>
      </c>
      <c r="K3057">
        <v>294</v>
      </c>
      <c r="L3057">
        <v>294</v>
      </c>
      <c r="M3057">
        <v>0</v>
      </c>
      <c r="N3057">
        <v>294</v>
      </c>
      <c r="O3057">
        <v>0</v>
      </c>
      <c r="P3057">
        <v>18.684999999999999</v>
      </c>
      <c r="Q3057">
        <v>37.18</v>
      </c>
      <c r="R3057">
        <v>20000</v>
      </c>
      <c r="S3057">
        <v>369900</v>
      </c>
      <c r="T3057">
        <v>0</v>
      </c>
      <c r="U3057">
        <v>0</v>
      </c>
      <c r="V3057">
        <v>369900</v>
      </c>
      <c r="W3057">
        <v>0</v>
      </c>
      <c r="X3057">
        <v>334759.59499999997</v>
      </c>
      <c r="Y3057">
        <v>334759.59499999997</v>
      </c>
      <c r="Z3057">
        <v>9.5</v>
      </c>
      <c r="AA3057">
        <v>1965038.43</v>
      </c>
      <c r="AB3057">
        <v>3930076.4330000002</v>
      </c>
      <c r="AC3057">
        <v>0.90500000000000003</v>
      </c>
      <c r="AD3057">
        <v>2</v>
      </c>
      <c r="AE3057">
        <v>19</v>
      </c>
      <c r="AH3057">
        <v>0</v>
      </c>
      <c r="AI3057">
        <v>0</v>
      </c>
      <c r="AJ3057">
        <v>0</v>
      </c>
      <c r="AK3057">
        <v>2177</v>
      </c>
      <c r="AL3057">
        <v>0</v>
      </c>
    </row>
    <row r="3058" spans="1:38" hidden="1" x14ac:dyDescent="0.25">
      <c r="A3058">
        <v>11593</v>
      </c>
      <c r="B3058" t="s">
        <v>52</v>
      </c>
      <c r="C3058" t="s">
        <v>53</v>
      </c>
      <c r="D3058" t="s">
        <v>491</v>
      </c>
      <c r="E3058" t="s">
        <v>836</v>
      </c>
      <c r="F3058" t="s">
        <v>491</v>
      </c>
      <c r="H3058" t="s">
        <v>6501</v>
      </c>
      <c r="I3058" t="s">
        <v>43</v>
      </c>
      <c r="J3058" t="s">
        <v>6502</v>
      </c>
      <c r="K3058">
        <v>1578</v>
      </c>
      <c r="L3058">
        <v>1578</v>
      </c>
      <c r="M3058">
        <v>0</v>
      </c>
      <c r="N3058">
        <v>0</v>
      </c>
      <c r="O3058">
        <v>0</v>
      </c>
      <c r="P3058">
        <v>138.60400000000001</v>
      </c>
      <c r="Q3058">
        <v>149.82499999999999</v>
      </c>
      <c r="R3058">
        <v>20000</v>
      </c>
      <c r="S3058">
        <v>224420</v>
      </c>
      <c r="T3058">
        <v>0</v>
      </c>
      <c r="U3058">
        <v>22000</v>
      </c>
      <c r="V3058">
        <v>210170</v>
      </c>
      <c r="W3058">
        <v>190817.5</v>
      </c>
      <c r="X3058">
        <v>0</v>
      </c>
      <c r="Y3058">
        <v>190817.5</v>
      </c>
      <c r="Z3058">
        <v>9.2100000000000009</v>
      </c>
      <c r="AA3058">
        <v>1867715.34</v>
      </c>
      <c r="AB3058">
        <v>1605324.34</v>
      </c>
      <c r="AC3058">
        <v>0.90790000000000004</v>
      </c>
      <c r="AD3058">
        <v>0.85950000000000004</v>
      </c>
      <c r="AE3058">
        <v>7.92</v>
      </c>
      <c r="AH3058">
        <v>7750</v>
      </c>
      <c r="AI3058">
        <v>0</v>
      </c>
      <c r="AJ3058">
        <v>0</v>
      </c>
      <c r="AK3058">
        <v>0</v>
      </c>
      <c r="AL3058">
        <v>0</v>
      </c>
    </row>
    <row r="3059" spans="1:38" hidden="1" x14ac:dyDescent="0.25">
      <c r="A3059">
        <v>11595</v>
      </c>
      <c r="B3059" t="s">
        <v>52</v>
      </c>
      <c r="C3059" t="s">
        <v>52</v>
      </c>
      <c r="D3059" t="s">
        <v>116</v>
      </c>
      <c r="E3059" t="s">
        <v>117</v>
      </c>
      <c r="F3059" t="s">
        <v>116</v>
      </c>
      <c r="H3059" t="s">
        <v>6503</v>
      </c>
      <c r="I3059" t="s">
        <v>43</v>
      </c>
      <c r="J3059" t="s">
        <v>6504</v>
      </c>
      <c r="K3059">
        <v>1768</v>
      </c>
      <c r="L3059">
        <v>1768</v>
      </c>
      <c r="M3059">
        <v>0</v>
      </c>
      <c r="N3059">
        <v>0</v>
      </c>
      <c r="O3059">
        <v>0</v>
      </c>
      <c r="P3059">
        <v>1408.066</v>
      </c>
      <c r="Q3059">
        <v>1437.0550000000001</v>
      </c>
      <c r="R3059">
        <v>20000</v>
      </c>
      <c r="S3059">
        <v>579780</v>
      </c>
      <c r="T3059">
        <v>0</v>
      </c>
      <c r="U3059">
        <v>210000</v>
      </c>
      <c r="V3059">
        <v>369780</v>
      </c>
      <c r="W3059">
        <v>331126.09999999998</v>
      </c>
      <c r="X3059">
        <v>0</v>
      </c>
      <c r="Y3059">
        <v>331126.09999999998</v>
      </c>
      <c r="Z3059">
        <v>10.45</v>
      </c>
      <c r="AA3059">
        <v>2986949.77</v>
      </c>
      <c r="AB3059">
        <v>-3313334.84</v>
      </c>
      <c r="AC3059">
        <v>0.89549999999999996</v>
      </c>
      <c r="AD3059">
        <v>-1.1093</v>
      </c>
      <c r="AE3059">
        <v>-11.59</v>
      </c>
      <c r="AH3059">
        <v>0</v>
      </c>
      <c r="AI3059">
        <v>0</v>
      </c>
      <c r="AJ3059">
        <v>0</v>
      </c>
      <c r="AK3059">
        <v>0</v>
      </c>
      <c r="AL3059">
        <v>0</v>
      </c>
    </row>
    <row r="3060" spans="1:38" hidden="1" x14ac:dyDescent="0.25">
      <c r="A3060">
        <v>11596</v>
      </c>
      <c r="B3060" t="s">
        <v>52</v>
      </c>
      <c r="C3060" t="s">
        <v>129</v>
      </c>
      <c r="D3060" t="s">
        <v>242</v>
      </c>
      <c r="E3060" t="s">
        <v>3337</v>
      </c>
      <c r="F3060" t="s">
        <v>242</v>
      </c>
      <c r="H3060" t="s">
        <v>6505</v>
      </c>
      <c r="I3060" t="s">
        <v>57</v>
      </c>
      <c r="J3060" t="s">
        <v>6506</v>
      </c>
      <c r="K3060">
        <v>392</v>
      </c>
      <c r="L3060">
        <v>392</v>
      </c>
      <c r="M3060">
        <v>0</v>
      </c>
      <c r="N3060">
        <v>391</v>
      </c>
      <c r="O3060">
        <v>0</v>
      </c>
      <c r="P3060">
        <v>850.38300000000004</v>
      </c>
      <c r="Q3060">
        <v>872.80700000000002</v>
      </c>
      <c r="R3060">
        <v>20000</v>
      </c>
      <c r="S3060">
        <v>448480</v>
      </c>
      <c r="T3060">
        <v>15000</v>
      </c>
      <c r="U3060">
        <v>0</v>
      </c>
      <c r="V3060">
        <v>463480</v>
      </c>
      <c r="W3060">
        <v>0</v>
      </c>
      <c r="X3060">
        <v>405873.79499999998</v>
      </c>
      <c r="Y3060">
        <v>405873.79499999998</v>
      </c>
      <c r="Z3060">
        <v>12.43</v>
      </c>
      <c r="AA3060">
        <v>2382478.83</v>
      </c>
      <c r="AB3060">
        <v>4777966.5690000001</v>
      </c>
      <c r="AC3060">
        <v>0.87570000000000003</v>
      </c>
      <c r="AD3060">
        <v>2.0055000000000001</v>
      </c>
      <c r="AE3060">
        <v>24.93</v>
      </c>
      <c r="AH3060">
        <v>0</v>
      </c>
      <c r="AI3060">
        <v>0</v>
      </c>
      <c r="AJ3060">
        <v>0</v>
      </c>
      <c r="AK3060">
        <v>3037.5</v>
      </c>
      <c r="AL3060">
        <v>0</v>
      </c>
    </row>
    <row r="3061" spans="1:38" hidden="1" x14ac:dyDescent="0.25">
      <c r="A3061">
        <v>11597</v>
      </c>
      <c r="B3061" t="s">
        <v>52</v>
      </c>
      <c r="C3061" t="s">
        <v>129</v>
      </c>
      <c r="D3061" t="s">
        <v>242</v>
      </c>
      <c r="E3061" t="s">
        <v>3337</v>
      </c>
      <c r="F3061" t="s">
        <v>242</v>
      </c>
      <c r="H3061" t="s">
        <v>6507</v>
      </c>
      <c r="I3061" t="s">
        <v>57</v>
      </c>
      <c r="J3061" t="s">
        <v>6508</v>
      </c>
      <c r="K3061">
        <v>393</v>
      </c>
      <c r="L3061">
        <v>393</v>
      </c>
      <c r="M3061">
        <v>0</v>
      </c>
      <c r="N3061">
        <v>393</v>
      </c>
      <c r="O3061">
        <v>0</v>
      </c>
      <c r="P3061">
        <v>629.99800000000005</v>
      </c>
      <c r="Q3061">
        <v>647.28099999999995</v>
      </c>
      <c r="R3061">
        <v>30000</v>
      </c>
      <c r="S3061">
        <v>518490</v>
      </c>
      <c r="T3061">
        <v>0</v>
      </c>
      <c r="U3061">
        <v>0</v>
      </c>
      <c r="V3061">
        <v>518490</v>
      </c>
      <c r="W3061">
        <v>0</v>
      </c>
      <c r="X3061">
        <v>468320.39</v>
      </c>
      <c r="Y3061">
        <v>468320.39</v>
      </c>
      <c r="Z3061">
        <v>9.68</v>
      </c>
      <c r="AA3061">
        <v>2749040.58</v>
      </c>
      <c r="AB3061">
        <v>5499631.5209999997</v>
      </c>
      <c r="AC3061">
        <v>0.9032</v>
      </c>
      <c r="AD3061">
        <v>2.0005999999999999</v>
      </c>
      <c r="AE3061">
        <v>19.37</v>
      </c>
      <c r="AH3061">
        <v>0</v>
      </c>
      <c r="AI3061">
        <v>0</v>
      </c>
      <c r="AJ3061">
        <v>0</v>
      </c>
      <c r="AK3061">
        <v>2862.5</v>
      </c>
      <c r="AL3061">
        <v>0</v>
      </c>
    </row>
    <row r="3062" spans="1:38" hidden="1" x14ac:dyDescent="0.25">
      <c r="A3062">
        <v>11598</v>
      </c>
      <c r="B3062" t="s">
        <v>52</v>
      </c>
      <c r="C3062" t="s">
        <v>120</v>
      </c>
      <c r="D3062" t="s">
        <v>4597</v>
      </c>
      <c r="E3062" t="s">
        <v>4598</v>
      </c>
      <c r="F3062" t="s">
        <v>4597</v>
      </c>
      <c r="H3062" t="s">
        <v>6509</v>
      </c>
      <c r="I3062" t="s">
        <v>57</v>
      </c>
      <c r="J3062" t="s">
        <v>6510</v>
      </c>
      <c r="K3062">
        <v>203</v>
      </c>
      <c r="L3062">
        <v>203</v>
      </c>
      <c r="M3062">
        <v>0</v>
      </c>
      <c r="N3062">
        <v>199</v>
      </c>
      <c r="O3062">
        <v>0</v>
      </c>
      <c r="P3062">
        <v>483.59500000000003</v>
      </c>
      <c r="Q3062">
        <v>497.76100000000002</v>
      </c>
      <c r="R3062">
        <v>20000</v>
      </c>
      <c r="S3062">
        <v>283320</v>
      </c>
      <c r="T3062">
        <v>0</v>
      </c>
      <c r="U3062">
        <v>0</v>
      </c>
      <c r="V3062">
        <v>283320</v>
      </c>
      <c r="W3062">
        <v>70</v>
      </c>
      <c r="X3062">
        <v>256335.20499999999</v>
      </c>
      <c r="Y3062">
        <v>256405.20499999999</v>
      </c>
      <c r="Z3062">
        <v>9.5</v>
      </c>
      <c r="AA3062">
        <v>1507047.83</v>
      </c>
      <c r="AB3062">
        <v>3009947.4879999999</v>
      </c>
      <c r="AC3062">
        <v>0.90500000000000003</v>
      </c>
      <c r="AD3062">
        <v>1.9972000000000001</v>
      </c>
      <c r="AE3062">
        <v>18.97</v>
      </c>
      <c r="AH3062">
        <v>0</v>
      </c>
      <c r="AI3062">
        <v>0</v>
      </c>
      <c r="AJ3062">
        <v>0</v>
      </c>
      <c r="AK3062">
        <v>1778.5</v>
      </c>
      <c r="AL3062">
        <v>0</v>
      </c>
    </row>
    <row r="3063" spans="1:38" hidden="1" x14ac:dyDescent="0.25">
      <c r="A3063">
        <v>11599</v>
      </c>
      <c r="B3063" t="s">
        <v>52</v>
      </c>
      <c r="C3063" t="s">
        <v>120</v>
      </c>
      <c r="D3063" t="s">
        <v>4597</v>
      </c>
      <c r="E3063" t="s">
        <v>4598</v>
      </c>
      <c r="F3063" t="s">
        <v>4597</v>
      </c>
      <c r="H3063" t="s">
        <v>6511</v>
      </c>
      <c r="I3063" t="s">
        <v>57</v>
      </c>
      <c r="J3063" t="s">
        <v>6512</v>
      </c>
      <c r="K3063">
        <v>397</v>
      </c>
      <c r="L3063">
        <v>397</v>
      </c>
      <c r="M3063">
        <v>0</v>
      </c>
      <c r="N3063">
        <v>395</v>
      </c>
      <c r="O3063">
        <v>0</v>
      </c>
      <c r="P3063">
        <v>387.46800000000002</v>
      </c>
      <c r="Q3063">
        <v>402.33499999999998</v>
      </c>
      <c r="R3063">
        <v>40000</v>
      </c>
      <c r="S3063">
        <v>594680</v>
      </c>
      <c r="T3063">
        <v>0</v>
      </c>
      <c r="U3063">
        <v>0</v>
      </c>
      <c r="V3063">
        <v>594680</v>
      </c>
      <c r="W3063">
        <v>6</v>
      </c>
      <c r="X3063">
        <v>538179.90399999998</v>
      </c>
      <c r="Y3063">
        <v>538185.90399999998</v>
      </c>
      <c r="Z3063">
        <v>9.5</v>
      </c>
      <c r="AA3063">
        <v>3159864.18</v>
      </c>
      <c r="AB3063">
        <v>6318351.0159999998</v>
      </c>
      <c r="AC3063">
        <v>0.90500000000000003</v>
      </c>
      <c r="AD3063">
        <v>1.9996</v>
      </c>
      <c r="AE3063">
        <v>19</v>
      </c>
      <c r="AH3063">
        <v>0</v>
      </c>
      <c r="AI3063">
        <v>0</v>
      </c>
      <c r="AJ3063">
        <v>0</v>
      </c>
      <c r="AK3063">
        <v>3666.5</v>
      </c>
      <c r="AL3063">
        <v>0</v>
      </c>
    </row>
    <row r="3064" spans="1:38" hidden="1" x14ac:dyDescent="0.25">
      <c r="A3064">
        <v>11600</v>
      </c>
      <c r="B3064" t="s">
        <v>52</v>
      </c>
      <c r="C3064" t="s">
        <v>120</v>
      </c>
      <c r="D3064" t="s">
        <v>196</v>
      </c>
      <c r="E3064" t="s">
        <v>718</v>
      </c>
      <c r="F3064" t="s">
        <v>196</v>
      </c>
      <c r="H3064" t="s">
        <v>6513</v>
      </c>
      <c r="I3064" t="s">
        <v>57</v>
      </c>
      <c r="J3064" t="s">
        <v>6514</v>
      </c>
      <c r="K3064">
        <v>431</v>
      </c>
      <c r="L3064">
        <v>431</v>
      </c>
      <c r="M3064">
        <v>0</v>
      </c>
      <c r="N3064">
        <v>413</v>
      </c>
      <c r="O3064">
        <v>0</v>
      </c>
      <c r="P3064">
        <v>646.43200000000002</v>
      </c>
      <c r="Q3064">
        <v>666.07299999999998</v>
      </c>
      <c r="R3064">
        <v>20000</v>
      </c>
      <c r="S3064">
        <v>392820</v>
      </c>
      <c r="T3064">
        <v>0</v>
      </c>
      <c r="U3064">
        <v>0</v>
      </c>
      <c r="V3064">
        <v>392820</v>
      </c>
      <c r="W3064">
        <v>1277</v>
      </c>
      <c r="X3064">
        <v>354226.23599999998</v>
      </c>
      <c r="Y3064">
        <v>355503.23599999998</v>
      </c>
      <c r="Z3064">
        <v>9.5</v>
      </c>
      <c r="AA3064">
        <v>2100660.36</v>
      </c>
      <c r="AB3064">
        <v>4185059.4190000002</v>
      </c>
      <c r="AC3064">
        <v>0.90500000000000003</v>
      </c>
      <c r="AD3064">
        <v>1.9923</v>
      </c>
      <c r="AE3064">
        <v>18.93</v>
      </c>
      <c r="AH3064">
        <v>0</v>
      </c>
      <c r="AI3064">
        <v>0</v>
      </c>
      <c r="AJ3064">
        <v>0</v>
      </c>
      <c r="AK3064">
        <v>2383.5</v>
      </c>
      <c r="AL3064">
        <v>0</v>
      </c>
    </row>
    <row r="3065" spans="1:38" hidden="1" x14ac:dyDescent="0.25">
      <c r="A3065">
        <v>11601</v>
      </c>
      <c r="B3065" t="s">
        <v>52</v>
      </c>
      <c r="C3065" t="s">
        <v>120</v>
      </c>
      <c r="D3065" t="s">
        <v>196</v>
      </c>
      <c r="E3065" t="s">
        <v>1255</v>
      </c>
      <c r="F3065" t="s">
        <v>196</v>
      </c>
      <c r="H3065" t="s">
        <v>6515</v>
      </c>
      <c r="I3065" t="s">
        <v>57</v>
      </c>
      <c r="J3065" t="s">
        <v>6516</v>
      </c>
      <c r="K3065">
        <v>177</v>
      </c>
      <c r="L3065">
        <v>177</v>
      </c>
      <c r="M3065">
        <v>0</v>
      </c>
      <c r="N3065">
        <v>177</v>
      </c>
      <c r="O3065">
        <v>0</v>
      </c>
      <c r="P3065">
        <v>705.19899999999996</v>
      </c>
      <c r="Q3065">
        <v>723.63699999999994</v>
      </c>
      <c r="R3065">
        <v>20000</v>
      </c>
      <c r="S3065">
        <v>368760</v>
      </c>
      <c r="T3065">
        <v>0</v>
      </c>
      <c r="U3065">
        <v>0</v>
      </c>
      <c r="V3065">
        <v>368760</v>
      </c>
      <c r="W3065">
        <v>0</v>
      </c>
      <c r="X3065">
        <v>333728.19</v>
      </c>
      <c r="Y3065">
        <v>333728.19</v>
      </c>
      <c r="Z3065">
        <v>9.5</v>
      </c>
      <c r="AA3065">
        <v>1958984.67</v>
      </c>
      <c r="AB3065">
        <v>3917969.1630000002</v>
      </c>
      <c r="AC3065">
        <v>0.90500000000000003</v>
      </c>
      <c r="AD3065">
        <v>2</v>
      </c>
      <c r="AE3065">
        <v>19</v>
      </c>
      <c r="AH3065">
        <v>0</v>
      </c>
      <c r="AI3065">
        <v>0</v>
      </c>
      <c r="AJ3065">
        <v>0</v>
      </c>
      <c r="AK3065">
        <v>1770</v>
      </c>
      <c r="AL3065">
        <v>0</v>
      </c>
    </row>
    <row r="3066" spans="1:38" hidden="1" x14ac:dyDescent="0.25">
      <c r="A3066">
        <v>13773</v>
      </c>
      <c r="B3066" t="s">
        <v>52</v>
      </c>
      <c r="C3066" t="s">
        <v>129</v>
      </c>
      <c r="D3066" t="s">
        <v>242</v>
      </c>
      <c r="E3066" t="s">
        <v>243</v>
      </c>
      <c r="F3066" t="s">
        <v>242</v>
      </c>
      <c r="H3066" t="s">
        <v>6517</v>
      </c>
      <c r="I3066" t="s">
        <v>57</v>
      </c>
      <c r="J3066" t="s">
        <v>6518</v>
      </c>
      <c r="K3066">
        <v>378</v>
      </c>
      <c r="L3066">
        <v>378</v>
      </c>
      <c r="M3066">
        <v>0</v>
      </c>
      <c r="N3066">
        <v>378</v>
      </c>
      <c r="O3066">
        <v>0</v>
      </c>
      <c r="P3066">
        <v>791.78399999999999</v>
      </c>
      <c r="Q3066">
        <v>817.54700000000003</v>
      </c>
      <c r="R3066">
        <v>20000</v>
      </c>
      <c r="S3066">
        <v>515260</v>
      </c>
      <c r="T3066">
        <v>0</v>
      </c>
      <c r="U3066">
        <v>0</v>
      </c>
      <c r="V3066">
        <v>515260</v>
      </c>
      <c r="W3066">
        <v>0</v>
      </c>
      <c r="X3066">
        <v>457859.88199999998</v>
      </c>
      <c r="Y3066">
        <v>457859.88199999998</v>
      </c>
      <c r="Z3066">
        <v>11.14</v>
      </c>
      <c r="AA3066">
        <v>2687637.74</v>
      </c>
      <c r="AB3066">
        <v>5375275.2479999997</v>
      </c>
      <c r="AC3066">
        <v>0.88859999999999995</v>
      </c>
      <c r="AD3066">
        <v>2</v>
      </c>
      <c r="AE3066">
        <v>22.28</v>
      </c>
      <c r="AH3066">
        <v>0</v>
      </c>
      <c r="AI3066">
        <v>0</v>
      </c>
      <c r="AJ3066">
        <v>0</v>
      </c>
      <c r="AK3066">
        <v>2711.5</v>
      </c>
      <c r="AL3066">
        <v>0</v>
      </c>
    </row>
    <row r="3067" spans="1:38" hidden="1" x14ac:dyDescent="0.25">
      <c r="A3067">
        <v>13871</v>
      </c>
      <c r="B3067" t="s">
        <v>52</v>
      </c>
      <c r="C3067" t="s">
        <v>129</v>
      </c>
      <c r="D3067" t="s">
        <v>252</v>
      </c>
      <c r="E3067" t="s">
        <v>1062</v>
      </c>
      <c r="F3067" t="s">
        <v>252</v>
      </c>
      <c r="H3067" t="s">
        <v>6519</v>
      </c>
      <c r="I3067" t="s">
        <v>57</v>
      </c>
      <c r="J3067" t="s">
        <v>6520</v>
      </c>
      <c r="K3067">
        <v>201</v>
      </c>
      <c r="L3067">
        <v>201</v>
      </c>
      <c r="M3067">
        <v>0</v>
      </c>
      <c r="N3067">
        <v>201</v>
      </c>
      <c r="O3067">
        <v>0</v>
      </c>
      <c r="P3067">
        <v>487.75200000000001</v>
      </c>
      <c r="Q3067">
        <v>508.72800000000001</v>
      </c>
      <c r="R3067">
        <v>20000</v>
      </c>
      <c r="S3067">
        <v>419520</v>
      </c>
      <c r="T3067">
        <v>0</v>
      </c>
      <c r="U3067">
        <v>0</v>
      </c>
      <c r="V3067">
        <v>419520</v>
      </c>
      <c r="W3067">
        <v>0</v>
      </c>
      <c r="X3067">
        <v>379664.79599999997</v>
      </c>
      <c r="Y3067">
        <v>379664.79599999997</v>
      </c>
      <c r="Z3067">
        <v>9.5</v>
      </c>
      <c r="AA3067">
        <v>2228631.69</v>
      </c>
      <c r="AB3067">
        <v>4457263.977</v>
      </c>
      <c r="AC3067">
        <v>0.90500000000000003</v>
      </c>
      <c r="AD3067">
        <v>2</v>
      </c>
      <c r="AE3067">
        <v>19</v>
      </c>
      <c r="AH3067">
        <v>0</v>
      </c>
      <c r="AI3067">
        <v>0</v>
      </c>
      <c r="AJ3067">
        <v>0</v>
      </c>
      <c r="AK3067">
        <v>2005</v>
      </c>
      <c r="AL3067">
        <v>0</v>
      </c>
    </row>
    <row r="3068" spans="1:38" hidden="1" x14ac:dyDescent="0.25">
      <c r="A3068">
        <v>14886</v>
      </c>
      <c r="B3068" t="s">
        <v>39</v>
      </c>
      <c r="C3068" t="s">
        <v>187</v>
      </c>
      <c r="D3068" t="s">
        <v>876</v>
      </c>
      <c r="E3068" t="s">
        <v>2716</v>
      </c>
      <c r="F3068" t="s">
        <v>876</v>
      </c>
      <c r="H3068" t="s">
        <v>6521</v>
      </c>
      <c r="I3068" t="s">
        <v>57</v>
      </c>
      <c r="J3068" t="s">
        <v>6522</v>
      </c>
      <c r="K3068">
        <v>595</v>
      </c>
      <c r="L3068">
        <v>595</v>
      </c>
      <c r="M3068">
        <v>0</v>
      </c>
      <c r="N3068">
        <v>595</v>
      </c>
      <c r="O3068">
        <v>0</v>
      </c>
      <c r="P3068">
        <v>634.45899999999995</v>
      </c>
      <c r="Q3068">
        <v>659.78499999999997</v>
      </c>
      <c r="R3068">
        <v>20000</v>
      </c>
      <c r="S3068">
        <v>506520</v>
      </c>
      <c r="T3068">
        <v>215000</v>
      </c>
      <c r="U3068">
        <v>0</v>
      </c>
      <c r="V3068">
        <v>721520</v>
      </c>
      <c r="W3068">
        <v>0</v>
      </c>
      <c r="X3068">
        <v>652976.86199999996</v>
      </c>
      <c r="Y3068">
        <v>652976.86199999996</v>
      </c>
      <c r="Z3068">
        <v>9.5</v>
      </c>
      <c r="AA3068">
        <v>3832971.96</v>
      </c>
      <c r="AB3068">
        <v>7665945.102</v>
      </c>
      <c r="AC3068">
        <v>0.90500000000000003</v>
      </c>
      <c r="AD3068">
        <v>2</v>
      </c>
      <c r="AE3068">
        <v>19</v>
      </c>
      <c r="AH3068">
        <v>0</v>
      </c>
      <c r="AI3068">
        <v>0</v>
      </c>
      <c r="AJ3068">
        <v>0</v>
      </c>
      <c r="AK3068">
        <v>4404</v>
      </c>
      <c r="AL3068">
        <v>0</v>
      </c>
    </row>
    <row r="3069" spans="1:38" hidden="1" x14ac:dyDescent="0.25">
      <c r="A3069">
        <v>15297</v>
      </c>
      <c r="B3069" t="s">
        <v>39</v>
      </c>
      <c r="C3069" t="s">
        <v>598</v>
      </c>
      <c r="D3069" t="s">
        <v>598</v>
      </c>
      <c r="E3069" t="s">
        <v>3399</v>
      </c>
      <c r="F3069" t="s">
        <v>598</v>
      </c>
      <c r="H3069" t="s">
        <v>6523</v>
      </c>
      <c r="I3069" t="s">
        <v>57</v>
      </c>
      <c r="J3069" t="s">
        <v>6524</v>
      </c>
      <c r="K3069">
        <v>285</v>
      </c>
      <c r="L3069">
        <v>285</v>
      </c>
      <c r="M3069">
        <v>0</v>
      </c>
      <c r="N3069">
        <v>284</v>
      </c>
      <c r="O3069">
        <v>0</v>
      </c>
      <c r="P3069">
        <v>612.03800000000001</v>
      </c>
      <c r="Q3069">
        <v>638.71900000000005</v>
      </c>
      <c r="R3069">
        <v>20000</v>
      </c>
      <c r="S3069">
        <v>533620</v>
      </c>
      <c r="T3069">
        <v>0</v>
      </c>
      <c r="U3069">
        <v>200953</v>
      </c>
      <c r="V3069">
        <v>332667</v>
      </c>
      <c r="W3069">
        <v>0</v>
      </c>
      <c r="X3069">
        <v>299400</v>
      </c>
      <c r="Y3069">
        <v>299400</v>
      </c>
      <c r="Z3069">
        <v>10</v>
      </c>
      <c r="AA3069">
        <v>1757478</v>
      </c>
      <c r="AB3069">
        <v>1757478</v>
      </c>
      <c r="AC3069">
        <v>0.9</v>
      </c>
      <c r="AD3069">
        <v>1</v>
      </c>
      <c r="AE3069">
        <v>10</v>
      </c>
      <c r="AH3069">
        <v>0</v>
      </c>
      <c r="AI3069">
        <v>0</v>
      </c>
      <c r="AJ3069">
        <v>0</v>
      </c>
      <c r="AK3069">
        <v>1497</v>
      </c>
      <c r="AL3069">
        <v>0</v>
      </c>
    </row>
    <row r="3070" spans="1:38" hidden="1" x14ac:dyDescent="0.25">
      <c r="A3070">
        <v>15299</v>
      </c>
      <c r="B3070" t="s">
        <v>39</v>
      </c>
      <c r="C3070" t="s">
        <v>187</v>
      </c>
      <c r="D3070" t="s">
        <v>636</v>
      </c>
      <c r="E3070" t="s">
        <v>3978</v>
      </c>
      <c r="F3070" t="s">
        <v>636</v>
      </c>
      <c r="H3070" t="s">
        <v>6525</v>
      </c>
      <c r="I3070" t="s">
        <v>43</v>
      </c>
      <c r="J3070" t="s">
        <v>6526</v>
      </c>
      <c r="K3070">
        <v>4102</v>
      </c>
      <c r="L3070">
        <v>4102</v>
      </c>
      <c r="M3070">
        <v>0</v>
      </c>
      <c r="N3070">
        <v>0</v>
      </c>
      <c r="O3070">
        <v>0</v>
      </c>
      <c r="P3070">
        <v>1165.741</v>
      </c>
      <c r="Q3070">
        <v>1188.182</v>
      </c>
      <c r="R3070">
        <v>20000</v>
      </c>
      <c r="S3070">
        <v>448820</v>
      </c>
      <c r="T3070">
        <v>0</v>
      </c>
      <c r="U3070">
        <v>178728</v>
      </c>
      <c r="V3070">
        <v>270092</v>
      </c>
      <c r="W3070">
        <v>243884.67</v>
      </c>
      <c r="X3070">
        <v>0</v>
      </c>
      <c r="Y3070">
        <v>243884.67</v>
      </c>
      <c r="Z3070">
        <v>9.6999999999999993</v>
      </c>
      <c r="AA3070">
        <v>2524151.9500000002</v>
      </c>
      <c r="AB3070">
        <v>1701426.02</v>
      </c>
      <c r="AC3070">
        <v>0.90300000000000002</v>
      </c>
      <c r="AD3070">
        <v>0.67410000000000003</v>
      </c>
      <c r="AE3070">
        <v>6.54</v>
      </c>
      <c r="AH3070">
        <v>0</v>
      </c>
      <c r="AI3070">
        <v>0</v>
      </c>
      <c r="AJ3070">
        <v>0</v>
      </c>
      <c r="AK3070">
        <v>0</v>
      </c>
      <c r="AL3070">
        <v>0</v>
      </c>
    </row>
    <row r="3071" spans="1:38" hidden="1" x14ac:dyDescent="0.25">
      <c r="A3071">
        <v>15338</v>
      </c>
      <c r="B3071" t="s">
        <v>4546</v>
      </c>
      <c r="C3071" t="s">
        <v>4547</v>
      </c>
      <c r="D3071" t="s">
        <v>4548</v>
      </c>
      <c r="E3071" t="s">
        <v>6463</v>
      </c>
      <c r="F3071" t="s">
        <v>4550</v>
      </c>
      <c r="H3071" t="s">
        <v>6527</v>
      </c>
      <c r="I3071" t="s">
        <v>79</v>
      </c>
      <c r="J3071" t="s">
        <v>6528</v>
      </c>
      <c r="K3071">
        <v>1062</v>
      </c>
      <c r="L3071">
        <v>1062</v>
      </c>
      <c r="M3071">
        <v>0</v>
      </c>
      <c r="N3071">
        <v>0</v>
      </c>
      <c r="O3071">
        <v>0</v>
      </c>
      <c r="P3071">
        <v>28300.9</v>
      </c>
      <c r="Q3071">
        <v>29276.799999999999</v>
      </c>
      <c r="R3071">
        <v>2000</v>
      </c>
      <c r="S3071">
        <v>1951800</v>
      </c>
      <c r="T3071">
        <v>700000</v>
      </c>
      <c r="U3071">
        <v>0</v>
      </c>
      <c r="V3071">
        <v>2651800</v>
      </c>
      <c r="W3071">
        <v>2472045</v>
      </c>
      <c r="X3071">
        <v>0</v>
      </c>
      <c r="Y3071">
        <v>2472045</v>
      </c>
      <c r="Z3071">
        <v>6.78</v>
      </c>
      <c r="AA3071">
        <v>22450637.09</v>
      </c>
      <c r="AB3071">
        <v>21805113.16</v>
      </c>
      <c r="AC3071">
        <v>0.93220000000000003</v>
      </c>
      <c r="AD3071">
        <v>0.97119999999999995</v>
      </c>
      <c r="AE3071">
        <v>6.58</v>
      </c>
      <c r="AH3071">
        <v>0</v>
      </c>
      <c r="AI3071">
        <v>0</v>
      </c>
      <c r="AJ3071">
        <v>0</v>
      </c>
      <c r="AK3071">
        <v>0</v>
      </c>
      <c r="AL3071">
        <v>0</v>
      </c>
    </row>
    <row r="3072" spans="1:38" hidden="1" x14ac:dyDescent="0.25">
      <c r="A3072">
        <v>15425</v>
      </c>
      <c r="B3072" t="s">
        <v>45</v>
      </c>
      <c r="C3072" t="s">
        <v>155</v>
      </c>
      <c r="D3072" t="s">
        <v>155</v>
      </c>
      <c r="E3072" t="s">
        <v>156</v>
      </c>
      <c r="F3072" t="s">
        <v>155</v>
      </c>
      <c r="H3072" t="s">
        <v>6529</v>
      </c>
      <c r="I3072" t="s">
        <v>43</v>
      </c>
      <c r="J3072" t="s">
        <v>6530</v>
      </c>
      <c r="K3072">
        <v>651</v>
      </c>
      <c r="L3072">
        <v>651</v>
      </c>
      <c r="M3072">
        <v>0</v>
      </c>
      <c r="N3072">
        <v>0</v>
      </c>
      <c r="O3072">
        <v>0</v>
      </c>
      <c r="P3072">
        <v>4.5179999999999998</v>
      </c>
      <c r="Q3072">
        <v>8.01</v>
      </c>
      <c r="R3072">
        <v>20000</v>
      </c>
      <c r="S3072">
        <v>69840</v>
      </c>
      <c r="T3072">
        <v>0</v>
      </c>
      <c r="U3072">
        <v>38000</v>
      </c>
      <c r="V3072">
        <v>31840</v>
      </c>
      <c r="W3072">
        <v>29432.5</v>
      </c>
      <c r="X3072">
        <v>0</v>
      </c>
      <c r="Y3072">
        <v>29432.5</v>
      </c>
      <c r="Z3072">
        <v>7.56</v>
      </c>
      <c r="AA3072">
        <v>377536.88</v>
      </c>
      <c r="AB3072">
        <v>300421.88</v>
      </c>
      <c r="AC3072">
        <v>0.9244</v>
      </c>
      <c r="AD3072">
        <v>0.79569999999999996</v>
      </c>
      <c r="AE3072">
        <v>6.02</v>
      </c>
      <c r="AH3072">
        <v>0</v>
      </c>
      <c r="AI3072">
        <v>0</v>
      </c>
      <c r="AJ3072">
        <v>0</v>
      </c>
      <c r="AK3072">
        <v>0</v>
      </c>
      <c r="AL3072">
        <v>0</v>
      </c>
    </row>
    <row r="3073" spans="1:38" hidden="1" x14ac:dyDescent="0.25">
      <c r="A3073">
        <v>15426</v>
      </c>
      <c r="B3073" t="s">
        <v>71</v>
      </c>
      <c r="C3073" t="s">
        <v>72</v>
      </c>
      <c r="D3073" t="s">
        <v>5251</v>
      </c>
      <c r="E3073" t="s">
        <v>5252</v>
      </c>
      <c r="F3073" t="s">
        <v>5251</v>
      </c>
      <c r="H3073" t="s">
        <v>6531</v>
      </c>
      <c r="I3073" t="s">
        <v>50</v>
      </c>
      <c r="J3073" t="s">
        <v>6532</v>
      </c>
      <c r="K3073">
        <v>811</v>
      </c>
      <c r="L3073">
        <v>811</v>
      </c>
      <c r="M3073">
        <v>0</v>
      </c>
      <c r="N3073">
        <v>1</v>
      </c>
      <c r="O3073">
        <v>1</v>
      </c>
      <c r="P3073">
        <v>37.686</v>
      </c>
      <c r="Q3073">
        <v>58.128999999999998</v>
      </c>
      <c r="R3073">
        <v>40000</v>
      </c>
      <c r="S3073">
        <v>817720</v>
      </c>
      <c r="T3073">
        <v>0</v>
      </c>
      <c r="U3073">
        <v>0</v>
      </c>
      <c r="V3073">
        <v>817720</v>
      </c>
      <c r="W3073">
        <v>181610</v>
      </c>
      <c r="X3073">
        <v>0</v>
      </c>
      <c r="Y3073">
        <v>181610</v>
      </c>
      <c r="Z3073">
        <v>77.790000000000006</v>
      </c>
      <c r="AA3073">
        <v>1722481.78</v>
      </c>
      <c r="AB3073">
        <v>2032567.59</v>
      </c>
      <c r="AC3073">
        <v>0.22209999999999999</v>
      </c>
      <c r="AD3073">
        <v>1.18</v>
      </c>
      <c r="AE3073">
        <v>91.79</v>
      </c>
      <c r="AH3073">
        <v>0</v>
      </c>
      <c r="AI3073">
        <v>0</v>
      </c>
      <c r="AJ3073">
        <v>0</v>
      </c>
      <c r="AK3073">
        <v>10</v>
      </c>
      <c r="AL3073">
        <v>0</v>
      </c>
    </row>
    <row r="3074" spans="1:38" hidden="1" x14ac:dyDescent="0.25">
      <c r="A3074">
        <v>15427</v>
      </c>
      <c r="B3074" t="s">
        <v>71</v>
      </c>
      <c r="C3074" t="s">
        <v>72</v>
      </c>
      <c r="D3074" t="s">
        <v>5251</v>
      </c>
      <c r="E3074" t="s">
        <v>5252</v>
      </c>
      <c r="F3074" t="s">
        <v>5251</v>
      </c>
      <c r="H3074" t="s">
        <v>6533</v>
      </c>
      <c r="I3074" t="s">
        <v>50</v>
      </c>
      <c r="J3074" t="s">
        <v>6534</v>
      </c>
      <c r="K3074">
        <v>3183</v>
      </c>
      <c r="L3074">
        <v>3183</v>
      </c>
      <c r="M3074">
        <v>0</v>
      </c>
      <c r="N3074">
        <v>84</v>
      </c>
      <c r="O3074">
        <v>84</v>
      </c>
      <c r="P3074">
        <v>43.137</v>
      </c>
      <c r="Q3074">
        <v>62.832999999999998</v>
      </c>
      <c r="R3074">
        <v>40000</v>
      </c>
      <c r="S3074">
        <v>787840</v>
      </c>
      <c r="T3074">
        <v>0</v>
      </c>
      <c r="U3074">
        <v>0</v>
      </c>
      <c r="V3074">
        <v>787840</v>
      </c>
      <c r="W3074">
        <v>535679.80000000005</v>
      </c>
      <c r="X3074">
        <v>0</v>
      </c>
      <c r="Y3074">
        <v>535679.80000000005</v>
      </c>
      <c r="Z3074">
        <v>32.01</v>
      </c>
      <c r="AA3074">
        <v>5676273.7699999996</v>
      </c>
      <c r="AB3074">
        <v>6082859.5599999996</v>
      </c>
      <c r="AC3074">
        <v>0.67989999999999995</v>
      </c>
      <c r="AD3074">
        <v>1.0716000000000001</v>
      </c>
      <c r="AE3074">
        <v>34.299999999999997</v>
      </c>
      <c r="AH3074">
        <v>0</v>
      </c>
      <c r="AI3074">
        <v>0</v>
      </c>
      <c r="AJ3074">
        <v>0</v>
      </c>
      <c r="AK3074">
        <v>811</v>
      </c>
      <c r="AL3074">
        <v>0</v>
      </c>
    </row>
    <row r="3075" spans="1:38" hidden="1" x14ac:dyDescent="0.25">
      <c r="A3075">
        <v>15428</v>
      </c>
      <c r="B3075" t="s">
        <v>71</v>
      </c>
      <c r="C3075" t="s">
        <v>72</v>
      </c>
      <c r="D3075" t="s">
        <v>5251</v>
      </c>
      <c r="E3075" t="s">
        <v>5252</v>
      </c>
      <c r="F3075" t="s">
        <v>5251</v>
      </c>
      <c r="H3075" t="s">
        <v>6535</v>
      </c>
      <c r="I3075" t="s">
        <v>378</v>
      </c>
      <c r="J3075" t="s">
        <v>6536</v>
      </c>
      <c r="K3075">
        <v>675</v>
      </c>
      <c r="L3075">
        <v>675</v>
      </c>
      <c r="M3075">
        <v>0</v>
      </c>
      <c r="N3075">
        <v>0</v>
      </c>
      <c r="O3075">
        <v>0</v>
      </c>
      <c r="P3075">
        <v>1691.14</v>
      </c>
      <c r="Q3075">
        <v>1736.9079999999999</v>
      </c>
      <c r="R3075">
        <v>20000</v>
      </c>
      <c r="S3075">
        <v>915360</v>
      </c>
      <c r="T3075">
        <v>0</v>
      </c>
      <c r="U3075">
        <v>0</v>
      </c>
      <c r="V3075">
        <v>915360</v>
      </c>
      <c r="W3075">
        <v>797252</v>
      </c>
      <c r="X3075">
        <v>0</v>
      </c>
      <c r="Y3075">
        <v>797252</v>
      </c>
      <c r="Z3075">
        <v>12.9</v>
      </c>
      <c r="AA3075">
        <v>5934571.9699999997</v>
      </c>
      <c r="AB3075">
        <v>5685197.6500000004</v>
      </c>
      <c r="AC3075">
        <v>0.871</v>
      </c>
      <c r="AD3075">
        <v>0.95799999999999996</v>
      </c>
      <c r="AE3075">
        <v>12.36</v>
      </c>
      <c r="AH3075">
        <v>0</v>
      </c>
      <c r="AI3075">
        <v>0</v>
      </c>
      <c r="AJ3075">
        <v>0</v>
      </c>
      <c r="AK3075">
        <v>0</v>
      </c>
      <c r="AL3075">
        <v>0</v>
      </c>
    </row>
    <row r="3076" spans="1:38" hidden="1" x14ac:dyDescent="0.25">
      <c r="A3076">
        <v>15436</v>
      </c>
      <c r="B3076" t="s">
        <v>71</v>
      </c>
      <c r="C3076" t="s">
        <v>72</v>
      </c>
      <c r="D3076" t="s">
        <v>73</v>
      </c>
      <c r="E3076" t="s">
        <v>497</v>
      </c>
      <c r="F3076" t="s">
        <v>73</v>
      </c>
      <c r="H3076" t="s">
        <v>6537</v>
      </c>
      <c r="I3076" t="s">
        <v>57</v>
      </c>
      <c r="J3076" t="s">
        <v>6538</v>
      </c>
      <c r="K3076">
        <v>224</v>
      </c>
      <c r="L3076">
        <v>224</v>
      </c>
      <c r="M3076">
        <v>0</v>
      </c>
      <c r="N3076">
        <v>202</v>
      </c>
      <c r="O3076">
        <v>0</v>
      </c>
      <c r="P3076">
        <v>394.46699999999998</v>
      </c>
      <c r="Q3076">
        <v>411.28800000000001</v>
      </c>
      <c r="R3076">
        <v>20000</v>
      </c>
      <c r="S3076">
        <v>336420</v>
      </c>
      <c r="T3076">
        <v>0</v>
      </c>
      <c r="U3076">
        <v>0</v>
      </c>
      <c r="V3076">
        <v>336420</v>
      </c>
      <c r="W3076">
        <v>1200</v>
      </c>
      <c r="X3076">
        <v>303259.51500000001</v>
      </c>
      <c r="Y3076">
        <v>304459.51500000001</v>
      </c>
      <c r="Z3076">
        <v>9.5</v>
      </c>
      <c r="AA3076">
        <v>1796882.29</v>
      </c>
      <c r="AB3076">
        <v>3580203.7030000002</v>
      </c>
      <c r="AC3076">
        <v>0.90500000000000003</v>
      </c>
      <c r="AD3076">
        <v>1.9924999999999999</v>
      </c>
      <c r="AE3076">
        <v>18.93</v>
      </c>
      <c r="AH3076">
        <v>0</v>
      </c>
      <c r="AI3076">
        <v>0</v>
      </c>
      <c r="AJ3076">
        <v>0</v>
      </c>
      <c r="AK3076">
        <v>2015</v>
      </c>
      <c r="AL3076">
        <v>0</v>
      </c>
    </row>
    <row r="3077" spans="1:38" hidden="1" x14ac:dyDescent="0.25">
      <c r="A3077">
        <v>15437</v>
      </c>
      <c r="B3077" t="s">
        <v>71</v>
      </c>
      <c r="C3077" t="s">
        <v>72</v>
      </c>
      <c r="D3077" t="s">
        <v>375</v>
      </c>
      <c r="E3077" t="s">
        <v>542</v>
      </c>
      <c r="F3077" t="s">
        <v>375</v>
      </c>
      <c r="H3077" t="s">
        <v>6539</v>
      </c>
      <c r="I3077" t="s">
        <v>79</v>
      </c>
      <c r="J3077" t="s">
        <v>6540</v>
      </c>
      <c r="K3077">
        <v>49</v>
      </c>
      <c r="L3077">
        <v>49</v>
      </c>
      <c r="M3077">
        <v>0</v>
      </c>
      <c r="N3077">
        <v>0</v>
      </c>
      <c r="O3077">
        <v>0</v>
      </c>
      <c r="P3077">
        <v>1291.4290000000001</v>
      </c>
      <c r="Q3077">
        <v>1301.136</v>
      </c>
      <c r="R3077">
        <v>40000</v>
      </c>
      <c r="S3077">
        <v>388280</v>
      </c>
      <c r="T3077">
        <v>1600000</v>
      </c>
      <c r="U3077">
        <v>0</v>
      </c>
      <c r="V3077">
        <v>1988280</v>
      </c>
      <c r="W3077">
        <v>1924750.2</v>
      </c>
      <c r="X3077">
        <v>0</v>
      </c>
      <c r="Y3077">
        <v>1924750.2</v>
      </c>
      <c r="Z3077">
        <v>3.2</v>
      </c>
      <c r="AA3077">
        <v>15785374</v>
      </c>
      <c r="AB3077">
        <v>18225709</v>
      </c>
      <c r="AC3077">
        <v>0.96799999999999997</v>
      </c>
      <c r="AD3077">
        <v>1.1546000000000001</v>
      </c>
      <c r="AE3077">
        <v>3.69</v>
      </c>
      <c r="AH3077">
        <v>0</v>
      </c>
      <c r="AI3077">
        <v>0</v>
      </c>
      <c r="AJ3077">
        <v>0</v>
      </c>
      <c r="AK3077">
        <v>0</v>
      </c>
      <c r="AL3077">
        <v>0</v>
      </c>
    </row>
    <row r="3078" spans="1:38" hidden="1" x14ac:dyDescent="0.25">
      <c r="A3078">
        <v>15438</v>
      </c>
      <c r="B3078" t="s">
        <v>45</v>
      </c>
      <c r="C3078" t="s">
        <v>45</v>
      </c>
      <c r="D3078" t="s">
        <v>179</v>
      </c>
      <c r="E3078" t="s">
        <v>1910</v>
      </c>
      <c r="F3078" t="s">
        <v>179</v>
      </c>
      <c r="H3078" t="s">
        <v>6541</v>
      </c>
      <c r="I3078" t="s">
        <v>43</v>
      </c>
      <c r="J3078" t="s">
        <v>6542</v>
      </c>
      <c r="K3078">
        <v>513</v>
      </c>
      <c r="L3078">
        <v>513</v>
      </c>
      <c r="M3078">
        <v>0</v>
      </c>
      <c r="N3078">
        <v>0</v>
      </c>
      <c r="O3078">
        <v>0</v>
      </c>
      <c r="P3078">
        <v>3928.2</v>
      </c>
      <c r="Q3078">
        <v>3985.7</v>
      </c>
      <c r="R3078">
        <v>1000</v>
      </c>
      <c r="S3078">
        <v>57500</v>
      </c>
      <c r="T3078">
        <v>0</v>
      </c>
      <c r="U3078">
        <v>500</v>
      </c>
      <c r="V3078">
        <v>57000</v>
      </c>
      <c r="W3078">
        <v>52202.6</v>
      </c>
      <c r="X3078">
        <v>0</v>
      </c>
      <c r="Y3078">
        <v>52202.6</v>
      </c>
      <c r="Z3078">
        <v>8.42</v>
      </c>
      <c r="AA3078">
        <v>474906.14</v>
      </c>
      <c r="AB3078">
        <v>346368.18</v>
      </c>
      <c r="AC3078">
        <v>0.91579999999999995</v>
      </c>
      <c r="AD3078">
        <v>0.72929999999999995</v>
      </c>
      <c r="AE3078">
        <v>6.14</v>
      </c>
      <c r="AH3078">
        <v>0</v>
      </c>
      <c r="AI3078">
        <v>0</v>
      </c>
      <c r="AJ3078">
        <v>0</v>
      </c>
      <c r="AK3078">
        <v>0</v>
      </c>
      <c r="AL3078">
        <v>0</v>
      </c>
    </row>
    <row r="3079" spans="1:38" hidden="1" x14ac:dyDescent="0.25">
      <c r="A3079">
        <v>15442</v>
      </c>
      <c r="B3079" t="s">
        <v>52</v>
      </c>
      <c r="C3079" t="s">
        <v>120</v>
      </c>
      <c r="D3079" t="s">
        <v>196</v>
      </c>
      <c r="E3079" t="s">
        <v>622</v>
      </c>
      <c r="F3079" t="s">
        <v>196</v>
      </c>
      <c r="H3079" t="s">
        <v>6543</v>
      </c>
      <c r="I3079" t="s">
        <v>57</v>
      </c>
      <c r="J3079" t="s">
        <v>6544</v>
      </c>
      <c r="K3079">
        <v>343</v>
      </c>
      <c r="L3079">
        <v>343</v>
      </c>
      <c r="M3079">
        <v>0</v>
      </c>
      <c r="N3079">
        <v>339</v>
      </c>
      <c r="O3079">
        <v>0</v>
      </c>
      <c r="P3079">
        <v>693.84900000000005</v>
      </c>
      <c r="Q3079">
        <v>703.38</v>
      </c>
      <c r="R3079">
        <v>20000</v>
      </c>
      <c r="S3079">
        <v>190620</v>
      </c>
      <c r="T3079">
        <v>0</v>
      </c>
      <c r="U3079">
        <v>0</v>
      </c>
      <c r="V3079">
        <v>190620</v>
      </c>
      <c r="W3079">
        <v>99</v>
      </c>
      <c r="X3079">
        <v>172411.609</v>
      </c>
      <c r="Y3079">
        <v>172510.609</v>
      </c>
      <c r="Z3079">
        <v>9.5</v>
      </c>
      <c r="AA3079">
        <v>1015678.61</v>
      </c>
      <c r="AB3079">
        <v>2024344.6540000001</v>
      </c>
      <c r="AC3079">
        <v>0.90500000000000003</v>
      </c>
      <c r="AD3079">
        <v>1.9931000000000001</v>
      </c>
      <c r="AE3079">
        <v>18.93</v>
      </c>
      <c r="AH3079">
        <v>0</v>
      </c>
      <c r="AI3079">
        <v>0</v>
      </c>
      <c r="AJ3079">
        <v>0</v>
      </c>
      <c r="AK3079">
        <v>2813</v>
      </c>
      <c r="AL3079">
        <v>0</v>
      </c>
    </row>
    <row r="3080" spans="1:38" hidden="1" x14ac:dyDescent="0.25">
      <c r="A3080">
        <v>15443</v>
      </c>
      <c r="B3080" t="s">
        <v>52</v>
      </c>
      <c r="C3080" t="s">
        <v>120</v>
      </c>
      <c r="D3080" t="s">
        <v>196</v>
      </c>
      <c r="E3080" t="s">
        <v>1009</v>
      </c>
      <c r="F3080" t="s">
        <v>196</v>
      </c>
      <c r="H3080" t="s">
        <v>6545</v>
      </c>
      <c r="I3080" t="s">
        <v>57</v>
      </c>
      <c r="J3080" t="s">
        <v>6546</v>
      </c>
      <c r="K3080">
        <v>349</v>
      </c>
      <c r="L3080">
        <v>349</v>
      </c>
      <c r="M3080">
        <v>0</v>
      </c>
      <c r="N3080">
        <v>344</v>
      </c>
      <c r="O3080">
        <v>0</v>
      </c>
      <c r="P3080">
        <v>835.25099999999998</v>
      </c>
      <c r="Q3080">
        <v>862.37</v>
      </c>
      <c r="R3080">
        <v>20000</v>
      </c>
      <c r="S3080">
        <v>542380</v>
      </c>
      <c r="T3080">
        <v>0</v>
      </c>
      <c r="U3080">
        <v>0</v>
      </c>
      <c r="V3080">
        <v>542380</v>
      </c>
      <c r="W3080">
        <v>184</v>
      </c>
      <c r="X3080">
        <v>471300</v>
      </c>
      <c r="Y3080">
        <v>471484</v>
      </c>
      <c r="Z3080">
        <v>13.07</v>
      </c>
      <c r="AA3080">
        <v>2769093.87</v>
      </c>
      <c r="AB3080">
        <v>5536892.8700000001</v>
      </c>
      <c r="AC3080">
        <v>0.86929999999999996</v>
      </c>
      <c r="AD3080">
        <v>1.9995000000000001</v>
      </c>
      <c r="AE3080">
        <v>26.13</v>
      </c>
      <c r="AH3080">
        <v>0</v>
      </c>
      <c r="AI3080">
        <v>0</v>
      </c>
      <c r="AJ3080">
        <v>0</v>
      </c>
      <c r="AK3080">
        <v>2356.5</v>
      </c>
      <c r="AL3080">
        <v>0</v>
      </c>
    </row>
    <row r="3081" spans="1:38" hidden="1" x14ac:dyDescent="0.25">
      <c r="A3081">
        <v>15444</v>
      </c>
      <c r="B3081" t="s">
        <v>52</v>
      </c>
      <c r="C3081" t="s">
        <v>53</v>
      </c>
      <c r="D3081" t="s">
        <v>59</v>
      </c>
      <c r="E3081" t="s">
        <v>775</v>
      </c>
      <c r="F3081" t="s">
        <v>59</v>
      </c>
      <c r="H3081" t="s">
        <v>6547</v>
      </c>
      <c r="I3081" t="s">
        <v>57</v>
      </c>
      <c r="J3081" t="s">
        <v>6548</v>
      </c>
      <c r="K3081">
        <v>280</v>
      </c>
      <c r="L3081">
        <v>280</v>
      </c>
      <c r="M3081">
        <v>0</v>
      </c>
      <c r="N3081">
        <v>280</v>
      </c>
      <c r="O3081">
        <v>0</v>
      </c>
      <c r="P3081">
        <v>1807.76</v>
      </c>
      <c r="Q3081">
        <v>1929.53</v>
      </c>
      <c r="R3081">
        <v>2000</v>
      </c>
      <c r="S3081">
        <v>243540</v>
      </c>
      <c r="T3081">
        <v>230000</v>
      </c>
      <c r="U3081">
        <v>0</v>
      </c>
      <c r="V3081">
        <v>473540</v>
      </c>
      <c r="W3081">
        <v>0</v>
      </c>
      <c r="X3081">
        <v>448200</v>
      </c>
      <c r="Y3081">
        <v>448200</v>
      </c>
      <c r="Z3081">
        <v>5.35</v>
      </c>
      <c r="AA3081">
        <v>2630934</v>
      </c>
      <c r="AB3081">
        <v>5261868</v>
      </c>
      <c r="AC3081">
        <v>0.94650000000000001</v>
      </c>
      <c r="AD3081">
        <v>2</v>
      </c>
      <c r="AE3081">
        <v>10.7</v>
      </c>
      <c r="AH3081">
        <v>0</v>
      </c>
      <c r="AI3081">
        <v>0</v>
      </c>
      <c r="AJ3081">
        <v>0</v>
      </c>
      <c r="AK3081">
        <v>2241</v>
      </c>
      <c r="AL3081">
        <v>0</v>
      </c>
    </row>
    <row r="3082" spans="1:38" hidden="1" x14ac:dyDescent="0.25">
      <c r="A3082">
        <v>15445</v>
      </c>
      <c r="B3082" t="s">
        <v>52</v>
      </c>
      <c r="C3082" t="s">
        <v>53</v>
      </c>
      <c r="D3082" t="s">
        <v>59</v>
      </c>
      <c r="E3082" t="s">
        <v>735</v>
      </c>
      <c r="F3082" t="s">
        <v>59</v>
      </c>
      <c r="H3082" t="s">
        <v>6549</v>
      </c>
      <c r="I3082" t="s">
        <v>57</v>
      </c>
      <c r="J3082" t="s">
        <v>6550</v>
      </c>
      <c r="K3082">
        <v>245</v>
      </c>
      <c r="L3082">
        <v>245</v>
      </c>
      <c r="M3082">
        <v>0</v>
      </c>
      <c r="N3082">
        <v>245</v>
      </c>
      <c r="O3082">
        <v>0</v>
      </c>
      <c r="P3082">
        <v>79.680000000000007</v>
      </c>
      <c r="Q3082">
        <v>79.680000000000007</v>
      </c>
      <c r="R3082">
        <v>20000</v>
      </c>
      <c r="S3082">
        <v>0</v>
      </c>
      <c r="T3082">
        <v>300000</v>
      </c>
      <c r="U3082">
        <v>0</v>
      </c>
      <c r="V3082">
        <v>300000</v>
      </c>
      <c r="W3082">
        <v>0</v>
      </c>
      <c r="X3082">
        <v>271499.223</v>
      </c>
      <c r="Y3082">
        <v>271499.223</v>
      </c>
      <c r="Z3082">
        <v>9.5</v>
      </c>
      <c r="AA3082">
        <v>1593700.15</v>
      </c>
      <c r="AB3082">
        <v>3187400.57</v>
      </c>
      <c r="AC3082">
        <v>0.90500000000000003</v>
      </c>
      <c r="AD3082">
        <v>2</v>
      </c>
      <c r="AE3082">
        <v>19</v>
      </c>
      <c r="AH3082">
        <v>0</v>
      </c>
      <c r="AI3082">
        <v>0</v>
      </c>
      <c r="AJ3082">
        <v>0</v>
      </c>
      <c r="AK3082">
        <v>2211.5</v>
      </c>
      <c r="AL3082">
        <v>0</v>
      </c>
    </row>
    <row r="3083" spans="1:38" hidden="1" x14ac:dyDescent="0.25">
      <c r="A3083">
        <v>15446</v>
      </c>
      <c r="B3083" t="s">
        <v>52</v>
      </c>
      <c r="C3083" t="s">
        <v>53</v>
      </c>
      <c r="D3083" t="s">
        <v>59</v>
      </c>
      <c r="E3083" t="s">
        <v>735</v>
      </c>
      <c r="F3083" t="s">
        <v>59</v>
      </c>
      <c r="H3083" t="s">
        <v>6551</v>
      </c>
      <c r="I3083" t="s">
        <v>43</v>
      </c>
      <c r="J3083" t="s">
        <v>6552</v>
      </c>
      <c r="K3083">
        <v>1021</v>
      </c>
      <c r="L3083">
        <v>1021</v>
      </c>
      <c r="M3083">
        <v>0</v>
      </c>
      <c r="N3083">
        <v>0</v>
      </c>
      <c r="O3083">
        <v>0</v>
      </c>
      <c r="P3083">
        <v>0</v>
      </c>
      <c r="Q3083">
        <v>16.369</v>
      </c>
      <c r="R3083">
        <v>10000</v>
      </c>
      <c r="S3083">
        <v>163690</v>
      </c>
      <c r="T3083">
        <v>0</v>
      </c>
      <c r="U3083">
        <v>98000</v>
      </c>
      <c r="V3083">
        <v>65690</v>
      </c>
      <c r="W3083">
        <v>59644.7</v>
      </c>
      <c r="X3083">
        <v>0</v>
      </c>
      <c r="Y3083">
        <v>59644.7</v>
      </c>
      <c r="Z3083">
        <v>9.1999999999999993</v>
      </c>
      <c r="AA3083">
        <v>746056.62</v>
      </c>
      <c r="AB3083">
        <v>620720.62</v>
      </c>
      <c r="AC3083">
        <v>0.90800000000000003</v>
      </c>
      <c r="AD3083">
        <v>0.83199999999999996</v>
      </c>
      <c r="AE3083">
        <v>7.65</v>
      </c>
      <c r="AH3083">
        <v>0</v>
      </c>
      <c r="AI3083">
        <v>0</v>
      </c>
      <c r="AJ3083">
        <v>0</v>
      </c>
      <c r="AK3083">
        <v>0</v>
      </c>
      <c r="AL3083">
        <v>0</v>
      </c>
    </row>
    <row r="3084" spans="1:38" hidden="1" x14ac:dyDescent="0.25">
      <c r="A3084">
        <v>15447</v>
      </c>
      <c r="B3084" t="s">
        <v>52</v>
      </c>
      <c r="C3084" t="s">
        <v>129</v>
      </c>
      <c r="D3084" t="s">
        <v>130</v>
      </c>
      <c r="E3084" t="s">
        <v>930</v>
      </c>
      <c r="F3084" t="s">
        <v>130</v>
      </c>
      <c r="H3084" t="s">
        <v>6553</v>
      </c>
      <c r="I3084" t="s">
        <v>57</v>
      </c>
      <c r="J3084" t="s">
        <v>6554</v>
      </c>
      <c r="K3084">
        <v>214</v>
      </c>
      <c r="L3084">
        <v>214</v>
      </c>
      <c r="M3084">
        <v>0</v>
      </c>
      <c r="N3084">
        <v>214</v>
      </c>
      <c r="O3084">
        <v>0</v>
      </c>
      <c r="P3084">
        <v>1002.794</v>
      </c>
      <c r="Q3084">
        <v>1026.6020000000001</v>
      </c>
      <c r="R3084">
        <v>20000</v>
      </c>
      <c r="S3084">
        <v>476160</v>
      </c>
      <c r="T3084">
        <v>0</v>
      </c>
      <c r="U3084">
        <v>85000</v>
      </c>
      <c r="V3084">
        <v>391160</v>
      </c>
      <c r="W3084">
        <v>0</v>
      </c>
      <c r="X3084">
        <v>344000</v>
      </c>
      <c r="Y3084">
        <v>344000</v>
      </c>
      <c r="Z3084">
        <v>12.06</v>
      </c>
      <c r="AA3084">
        <v>2019280</v>
      </c>
      <c r="AB3084">
        <v>4038560</v>
      </c>
      <c r="AC3084">
        <v>0.87939999999999996</v>
      </c>
      <c r="AD3084">
        <v>2</v>
      </c>
      <c r="AE3084">
        <v>24.12</v>
      </c>
      <c r="AH3084">
        <v>0</v>
      </c>
      <c r="AI3084">
        <v>0</v>
      </c>
      <c r="AJ3084">
        <v>0</v>
      </c>
      <c r="AK3084">
        <v>1720</v>
      </c>
      <c r="AL3084">
        <v>0</v>
      </c>
    </row>
    <row r="3085" spans="1:38" hidden="1" x14ac:dyDescent="0.25">
      <c r="A3085">
        <v>15448</v>
      </c>
      <c r="B3085" t="s">
        <v>39</v>
      </c>
      <c r="C3085" t="s">
        <v>39</v>
      </c>
      <c r="D3085" t="s">
        <v>40</v>
      </c>
      <c r="E3085" t="s">
        <v>41</v>
      </c>
      <c r="F3085" t="s">
        <v>40</v>
      </c>
      <c r="H3085" t="s">
        <v>6555</v>
      </c>
      <c r="I3085" t="s">
        <v>57</v>
      </c>
      <c r="J3085" t="s">
        <v>6556</v>
      </c>
      <c r="K3085">
        <v>213</v>
      </c>
      <c r="L3085">
        <v>213</v>
      </c>
      <c r="M3085">
        <v>0</v>
      </c>
      <c r="N3085">
        <v>213</v>
      </c>
      <c r="O3085">
        <v>0</v>
      </c>
      <c r="P3085">
        <v>324.64100000000002</v>
      </c>
      <c r="Q3085">
        <v>349.48700000000002</v>
      </c>
      <c r="R3085">
        <v>20000</v>
      </c>
      <c r="S3085">
        <v>496920</v>
      </c>
      <c r="T3085">
        <v>0</v>
      </c>
      <c r="U3085">
        <v>145000</v>
      </c>
      <c r="V3085">
        <v>351920</v>
      </c>
      <c r="W3085">
        <v>0</v>
      </c>
      <c r="X3085">
        <v>319978.90500000003</v>
      </c>
      <c r="Y3085">
        <v>319978.90500000003</v>
      </c>
      <c r="Z3085">
        <v>9.08</v>
      </c>
      <c r="AA3085">
        <v>1878275.51</v>
      </c>
      <c r="AB3085">
        <v>3747793.7390000001</v>
      </c>
      <c r="AC3085">
        <v>0.90920000000000001</v>
      </c>
      <c r="AD3085">
        <v>1.9953000000000001</v>
      </c>
      <c r="AE3085">
        <v>18.12</v>
      </c>
      <c r="AH3085">
        <v>0</v>
      </c>
      <c r="AI3085">
        <v>0</v>
      </c>
      <c r="AJ3085">
        <v>0</v>
      </c>
      <c r="AK3085">
        <v>1601</v>
      </c>
      <c r="AL3085">
        <v>0</v>
      </c>
    </row>
    <row r="3086" spans="1:38" hidden="1" x14ac:dyDescent="0.25">
      <c r="A3086">
        <v>15449</v>
      </c>
      <c r="B3086" t="s">
        <v>39</v>
      </c>
      <c r="C3086" t="s">
        <v>187</v>
      </c>
      <c r="D3086" t="s">
        <v>2456</v>
      </c>
      <c r="E3086" t="s">
        <v>3446</v>
      </c>
      <c r="F3086" t="s">
        <v>2456</v>
      </c>
      <c r="H3086" t="s">
        <v>6557</v>
      </c>
      <c r="I3086" t="s">
        <v>57</v>
      </c>
      <c r="J3086" t="s">
        <v>6558</v>
      </c>
      <c r="K3086">
        <v>461</v>
      </c>
      <c r="L3086">
        <v>461</v>
      </c>
      <c r="M3086">
        <v>0</v>
      </c>
      <c r="N3086">
        <v>458</v>
      </c>
      <c r="O3086">
        <v>0</v>
      </c>
      <c r="P3086">
        <v>997.56799999999998</v>
      </c>
      <c r="Q3086">
        <v>1028.5909999999999</v>
      </c>
      <c r="R3086">
        <v>20000</v>
      </c>
      <c r="S3086">
        <v>620460</v>
      </c>
      <c r="T3086">
        <v>0</v>
      </c>
      <c r="U3086">
        <v>0</v>
      </c>
      <c r="V3086">
        <v>620460</v>
      </c>
      <c r="W3086">
        <v>0</v>
      </c>
      <c r="X3086">
        <v>560289.6</v>
      </c>
      <c r="Y3086">
        <v>560289.6</v>
      </c>
      <c r="Z3086">
        <v>9.6999999999999993</v>
      </c>
      <c r="AA3086">
        <v>3288900.74</v>
      </c>
      <c r="AB3086">
        <v>6577800.773</v>
      </c>
      <c r="AC3086">
        <v>0.90300000000000002</v>
      </c>
      <c r="AD3086">
        <v>2</v>
      </c>
      <c r="AE3086">
        <v>19.399999999999999</v>
      </c>
      <c r="AH3086">
        <v>0</v>
      </c>
      <c r="AI3086">
        <v>0</v>
      </c>
      <c r="AJ3086">
        <v>0</v>
      </c>
      <c r="AK3086">
        <v>3658</v>
      </c>
      <c r="AL3086">
        <v>0</v>
      </c>
    </row>
    <row r="3087" spans="1:38" hidden="1" x14ac:dyDescent="0.25">
      <c r="A3087">
        <v>15450</v>
      </c>
      <c r="B3087" t="s">
        <v>39</v>
      </c>
      <c r="C3087" t="s">
        <v>187</v>
      </c>
      <c r="D3087" t="s">
        <v>2456</v>
      </c>
      <c r="E3087" t="s">
        <v>3446</v>
      </c>
      <c r="F3087" t="s">
        <v>2456</v>
      </c>
      <c r="H3087" t="s">
        <v>6559</v>
      </c>
      <c r="I3087" t="s">
        <v>43</v>
      </c>
      <c r="J3087" t="s">
        <v>6560</v>
      </c>
      <c r="K3087">
        <v>2522</v>
      </c>
      <c r="L3087">
        <v>2522</v>
      </c>
      <c r="M3087">
        <v>0</v>
      </c>
      <c r="N3087">
        <v>0</v>
      </c>
      <c r="O3087">
        <v>0</v>
      </c>
      <c r="P3087">
        <v>901.2</v>
      </c>
      <c r="Q3087">
        <v>913</v>
      </c>
      <c r="R3087">
        <v>20000</v>
      </c>
      <c r="S3087">
        <v>236000</v>
      </c>
      <c r="T3087">
        <v>0</v>
      </c>
      <c r="U3087">
        <v>0</v>
      </c>
      <c r="V3087">
        <v>236000</v>
      </c>
      <c r="W3087">
        <v>214043.9</v>
      </c>
      <c r="X3087">
        <v>0</v>
      </c>
      <c r="Y3087">
        <v>214043.9</v>
      </c>
      <c r="Z3087">
        <v>9.3000000000000007</v>
      </c>
      <c r="AA3087">
        <v>2401815.4900000002</v>
      </c>
      <c r="AB3087">
        <v>1981848.4</v>
      </c>
      <c r="AC3087">
        <v>0.90700000000000003</v>
      </c>
      <c r="AD3087">
        <v>0.82509999999999994</v>
      </c>
      <c r="AE3087">
        <v>7.67</v>
      </c>
      <c r="AH3087">
        <v>0</v>
      </c>
      <c r="AI3087">
        <v>0</v>
      </c>
      <c r="AJ3087">
        <v>0</v>
      </c>
      <c r="AK3087">
        <v>0</v>
      </c>
      <c r="AL3087">
        <v>0</v>
      </c>
    </row>
    <row r="3088" spans="1:38" hidden="1" x14ac:dyDescent="0.25">
      <c r="A3088">
        <v>15451</v>
      </c>
      <c r="B3088" t="s">
        <v>39</v>
      </c>
      <c r="C3088" t="s">
        <v>187</v>
      </c>
      <c r="D3088" t="s">
        <v>636</v>
      </c>
      <c r="E3088" t="s">
        <v>3978</v>
      </c>
      <c r="F3088" t="s">
        <v>636</v>
      </c>
      <c r="H3088" t="s">
        <v>6561</v>
      </c>
      <c r="I3088" t="s">
        <v>43</v>
      </c>
      <c r="J3088" t="s">
        <v>6562</v>
      </c>
      <c r="K3088">
        <v>3283</v>
      </c>
      <c r="L3088">
        <v>3283</v>
      </c>
      <c r="M3088">
        <v>0</v>
      </c>
      <c r="N3088">
        <v>0</v>
      </c>
      <c r="O3088">
        <v>0</v>
      </c>
      <c r="P3088">
        <v>1506.8689999999999</v>
      </c>
      <c r="Q3088">
        <v>1549.008</v>
      </c>
      <c r="R3088">
        <v>10000</v>
      </c>
      <c r="S3088">
        <v>421390</v>
      </c>
      <c r="T3088">
        <v>0</v>
      </c>
      <c r="U3088">
        <v>264273</v>
      </c>
      <c r="V3088">
        <v>157117</v>
      </c>
      <c r="W3088">
        <v>138844</v>
      </c>
      <c r="X3088">
        <v>0</v>
      </c>
      <c r="Y3088">
        <v>138844</v>
      </c>
      <c r="Z3088">
        <v>11.63</v>
      </c>
      <c r="AA3088">
        <v>1594890.75</v>
      </c>
      <c r="AB3088">
        <v>1243873.55</v>
      </c>
      <c r="AC3088">
        <v>0.88370000000000004</v>
      </c>
      <c r="AD3088">
        <v>0.77990000000000004</v>
      </c>
      <c r="AE3088">
        <v>9.07</v>
      </c>
      <c r="AH3088">
        <v>0</v>
      </c>
      <c r="AI3088">
        <v>0</v>
      </c>
      <c r="AJ3088">
        <v>0</v>
      </c>
      <c r="AK3088">
        <v>0</v>
      </c>
      <c r="AL3088">
        <v>0</v>
      </c>
    </row>
    <row r="3089" spans="1:38" hidden="1" x14ac:dyDescent="0.25">
      <c r="A3089">
        <v>15452</v>
      </c>
      <c r="B3089" t="s">
        <v>39</v>
      </c>
      <c r="C3089" t="s">
        <v>187</v>
      </c>
      <c r="D3089" t="s">
        <v>636</v>
      </c>
      <c r="E3089" t="s">
        <v>839</v>
      </c>
      <c r="F3089" t="s">
        <v>636</v>
      </c>
      <c r="H3089" t="s">
        <v>6563</v>
      </c>
      <c r="I3089" t="s">
        <v>43</v>
      </c>
      <c r="J3089" t="s">
        <v>6564</v>
      </c>
      <c r="K3089">
        <v>4319</v>
      </c>
      <c r="L3089">
        <v>4319</v>
      </c>
      <c r="M3089">
        <v>0</v>
      </c>
      <c r="N3089">
        <v>0</v>
      </c>
      <c r="O3089">
        <v>0</v>
      </c>
      <c r="P3089">
        <v>1310.5830000000001</v>
      </c>
      <c r="Q3089">
        <v>1335.7550000000001</v>
      </c>
      <c r="R3089">
        <v>20000</v>
      </c>
      <c r="S3089">
        <v>503440</v>
      </c>
      <c r="T3089">
        <v>0</v>
      </c>
      <c r="U3089">
        <v>248947</v>
      </c>
      <c r="V3089">
        <v>254493</v>
      </c>
      <c r="W3089">
        <v>226500</v>
      </c>
      <c r="X3089">
        <v>0</v>
      </c>
      <c r="Y3089">
        <v>226500</v>
      </c>
      <c r="Z3089">
        <v>11</v>
      </c>
      <c r="AA3089">
        <v>2461714.14</v>
      </c>
      <c r="AB3089">
        <v>2057117.09</v>
      </c>
      <c r="AC3089">
        <v>0.89</v>
      </c>
      <c r="AD3089">
        <v>0.83560000000000001</v>
      </c>
      <c r="AE3089">
        <v>9.19</v>
      </c>
      <c r="AH3089">
        <v>0</v>
      </c>
      <c r="AI3089">
        <v>0</v>
      </c>
      <c r="AJ3089">
        <v>0</v>
      </c>
      <c r="AK3089">
        <v>0</v>
      </c>
      <c r="AL3089">
        <v>0</v>
      </c>
    </row>
    <row r="3090" spans="1:38" hidden="1" x14ac:dyDescent="0.25">
      <c r="A3090">
        <v>15453</v>
      </c>
      <c r="B3090" t="s">
        <v>39</v>
      </c>
      <c r="C3090" t="s">
        <v>187</v>
      </c>
      <c r="D3090" t="s">
        <v>636</v>
      </c>
      <c r="E3090" t="s">
        <v>5871</v>
      </c>
      <c r="F3090" t="s">
        <v>636</v>
      </c>
      <c r="H3090" t="s">
        <v>6565</v>
      </c>
      <c r="I3090" t="s">
        <v>57</v>
      </c>
      <c r="J3090" t="s">
        <v>6566</v>
      </c>
      <c r="K3090">
        <v>334</v>
      </c>
      <c r="L3090">
        <v>334</v>
      </c>
      <c r="M3090">
        <v>0</v>
      </c>
      <c r="N3090">
        <v>332</v>
      </c>
      <c r="O3090">
        <v>0</v>
      </c>
      <c r="P3090">
        <v>752.00699999999995</v>
      </c>
      <c r="Q3090">
        <v>759.60599999999999</v>
      </c>
      <c r="R3090">
        <v>20000</v>
      </c>
      <c r="S3090">
        <v>151980</v>
      </c>
      <c r="T3090">
        <v>0</v>
      </c>
      <c r="U3090">
        <v>0</v>
      </c>
      <c r="V3090">
        <v>151980</v>
      </c>
      <c r="W3090">
        <v>1</v>
      </c>
      <c r="X3090">
        <v>137542.27299999999</v>
      </c>
      <c r="Y3090">
        <v>137543.27299999999</v>
      </c>
      <c r="Z3090">
        <v>9.5</v>
      </c>
      <c r="AA3090">
        <v>807780.23</v>
      </c>
      <c r="AB3090">
        <v>1615424.665</v>
      </c>
      <c r="AC3090">
        <v>0.90500000000000003</v>
      </c>
      <c r="AD3090">
        <v>1.9998</v>
      </c>
      <c r="AE3090">
        <v>19</v>
      </c>
      <c r="AH3090">
        <v>0</v>
      </c>
      <c r="AI3090">
        <v>0</v>
      </c>
      <c r="AJ3090">
        <v>0</v>
      </c>
      <c r="AK3090">
        <v>2531</v>
      </c>
      <c r="AL3090">
        <v>0</v>
      </c>
    </row>
    <row r="3091" spans="1:38" hidden="1" x14ac:dyDescent="0.25">
      <c r="A3091">
        <v>15454</v>
      </c>
      <c r="B3091" t="s">
        <v>39</v>
      </c>
      <c r="C3091" t="s">
        <v>187</v>
      </c>
      <c r="D3091" t="s">
        <v>636</v>
      </c>
      <c r="E3091" t="s">
        <v>5871</v>
      </c>
      <c r="F3091" t="s">
        <v>636</v>
      </c>
      <c r="H3091" t="s">
        <v>6567</v>
      </c>
      <c r="I3091" t="s">
        <v>57</v>
      </c>
      <c r="J3091" t="s">
        <v>6568</v>
      </c>
      <c r="K3091">
        <v>391</v>
      </c>
      <c r="L3091">
        <v>391</v>
      </c>
      <c r="M3091">
        <v>0</v>
      </c>
      <c r="N3091">
        <v>389</v>
      </c>
      <c r="O3091">
        <v>0</v>
      </c>
      <c r="P3091">
        <v>757.50199999999995</v>
      </c>
      <c r="Q3091">
        <v>797.93899999999996</v>
      </c>
      <c r="R3091">
        <v>20000</v>
      </c>
      <c r="S3091">
        <v>808740</v>
      </c>
      <c r="T3091">
        <v>238654</v>
      </c>
      <c r="U3091">
        <v>0</v>
      </c>
      <c r="V3091">
        <v>1047394</v>
      </c>
      <c r="W3091">
        <v>0</v>
      </c>
      <c r="X3091">
        <v>588800</v>
      </c>
      <c r="Y3091">
        <v>588800</v>
      </c>
      <c r="Z3091">
        <v>43.78</v>
      </c>
      <c r="AA3091">
        <v>3456256</v>
      </c>
      <c r="AB3091">
        <v>6912512</v>
      </c>
      <c r="AC3091">
        <v>0.56220000000000003</v>
      </c>
      <c r="AD3091">
        <v>2</v>
      </c>
      <c r="AE3091">
        <v>87.56</v>
      </c>
      <c r="AH3091">
        <v>0</v>
      </c>
      <c r="AI3091">
        <v>0</v>
      </c>
      <c r="AJ3091">
        <v>0</v>
      </c>
      <c r="AK3091">
        <v>2944</v>
      </c>
      <c r="AL3091">
        <v>0</v>
      </c>
    </row>
    <row r="3092" spans="1:38" hidden="1" x14ac:dyDescent="0.25">
      <c r="A3092">
        <v>15455</v>
      </c>
      <c r="B3092" t="s">
        <v>39</v>
      </c>
      <c r="C3092" t="s">
        <v>187</v>
      </c>
      <c r="D3092" t="s">
        <v>636</v>
      </c>
      <c r="E3092" t="s">
        <v>5871</v>
      </c>
      <c r="F3092" t="s">
        <v>636</v>
      </c>
      <c r="H3092" t="s">
        <v>6569</v>
      </c>
      <c r="I3092" t="s">
        <v>57</v>
      </c>
      <c r="J3092" t="s">
        <v>6570</v>
      </c>
      <c r="K3092">
        <v>320</v>
      </c>
      <c r="L3092">
        <v>320</v>
      </c>
      <c r="M3092">
        <v>0</v>
      </c>
      <c r="N3092">
        <v>314</v>
      </c>
      <c r="O3092">
        <v>0</v>
      </c>
      <c r="P3092">
        <v>12792.3</v>
      </c>
      <c r="Q3092">
        <v>12953.5</v>
      </c>
      <c r="R3092">
        <v>2000</v>
      </c>
      <c r="S3092">
        <v>322400</v>
      </c>
      <c r="T3092">
        <v>176476</v>
      </c>
      <c r="U3092">
        <v>0</v>
      </c>
      <c r="V3092">
        <v>498876</v>
      </c>
      <c r="W3092">
        <v>57</v>
      </c>
      <c r="X3092">
        <v>451426.63900000002</v>
      </c>
      <c r="Y3092">
        <v>451483.63900000002</v>
      </c>
      <c r="Z3092">
        <v>9.5</v>
      </c>
      <c r="AA3092">
        <v>2652200.08</v>
      </c>
      <c r="AB3092">
        <v>5301131.67</v>
      </c>
      <c r="AC3092">
        <v>0.90500000000000003</v>
      </c>
      <c r="AD3092">
        <v>1.9987999999999999</v>
      </c>
      <c r="AE3092">
        <v>18.989999999999998</v>
      </c>
      <c r="AH3092">
        <v>0</v>
      </c>
      <c r="AI3092">
        <v>0</v>
      </c>
      <c r="AJ3092">
        <v>0</v>
      </c>
      <c r="AK3092">
        <v>2380</v>
      </c>
      <c r="AL3092">
        <v>0</v>
      </c>
    </row>
    <row r="3093" spans="1:38" hidden="1" x14ac:dyDescent="0.25">
      <c r="A3093">
        <v>15456</v>
      </c>
      <c r="B3093" t="s">
        <v>39</v>
      </c>
      <c r="C3093" t="s">
        <v>187</v>
      </c>
      <c r="D3093" t="s">
        <v>636</v>
      </c>
      <c r="E3093" t="s">
        <v>5871</v>
      </c>
      <c r="F3093" t="s">
        <v>636</v>
      </c>
      <c r="H3093" t="s">
        <v>6571</v>
      </c>
      <c r="I3093" t="s">
        <v>57</v>
      </c>
      <c r="J3093" t="s">
        <v>6572</v>
      </c>
      <c r="K3093">
        <v>269</v>
      </c>
      <c r="L3093">
        <v>269</v>
      </c>
      <c r="M3093">
        <v>0</v>
      </c>
      <c r="N3093">
        <v>269</v>
      </c>
      <c r="O3093">
        <v>0</v>
      </c>
      <c r="P3093">
        <v>761.76900000000001</v>
      </c>
      <c r="Q3093">
        <v>793.98299999999995</v>
      </c>
      <c r="R3093">
        <v>20000</v>
      </c>
      <c r="S3093">
        <v>644280</v>
      </c>
      <c r="T3093">
        <v>0</v>
      </c>
      <c r="U3093">
        <v>0</v>
      </c>
      <c r="V3093">
        <v>644280</v>
      </c>
      <c r="W3093">
        <v>0</v>
      </c>
      <c r="X3093">
        <v>408700</v>
      </c>
      <c r="Y3093">
        <v>408700</v>
      </c>
      <c r="Z3093">
        <v>36.56</v>
      </c>
      <c r="AA3093">
        <v>2399069</v>
      </c>
      <c r="AB3093">
        <v>4798138</v>
      </c>
      <c r="AC3093">
        <v>0.63439999999999996</v>
      </c>
      <c r="AD3093">
        <v>2</v>
      </c>
      <c r="AE3093">
        <v>73.12</v>
      </c>
      <c r="AH3093">
        <v>0</v>
      </c>
      <c r="AI3093">
        <v>0</v>
      </c>
      <c r="AJ3093">
        <v>0</v>
      </c>
      <c r="AK3093">
        <v>2043.5</v>
      </c>
      <c r="AL3093">
        <v>0</v>
      </c>
    </row>
    <row r="3094" spans="1:38" hidden="1" x14ac:dyDescent="0.25">
      <c r="A3094">
        <v>15458</v>
      </c>
      <c r="B3094" t="s">
        <v>39</v>
      </c>
      <c r="C3094" t="s">
        <v>216</v>
      </c>
      <c r="D3094" t="s">
        <v>217</v>
      </c>
      <c r="E3094" t="s">
        <v>3981</v>
      </c>
      <c r="F3094" t="s">
        <v>217</v>
      </c>
      <c r="H3094" t="s">
        <v>908</v>
      </c>
      <c r="I3094" t="s">
        <v>2321</v>
      </c>
      <c r="J3094" t="s">
        <v>6573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2000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</row>
    <row r="3095" spans="1:38" hidden="1" x14ac:dyDescent="0.25">
      <c r="A3095">
        <v>15459</v>
      </c>
      <c r="B3095" t="s">
        <v>39</v>
      </c>
      <c r="C3095" t="s">
        <v>216</v>
      </c>
      <c r="D3095" t="s">
        <v>217</v>
      </c>
      <c r="E3095" t="s">
        <v>2987</v>
      </c>
      <c r="F3095" t="s">
        <v>217</v>
      </c>
      <c r="H3095" t="s">
        <v>908</v>
      </c>
      <c r="I3095" t="s">
        <v>2321</v>
      </c>
      <c r="J3095" t="s">
        <v>6574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2000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</row>
    <row r="3096" spans="1:38" hidden="1" x14ac:dyDescent="0.25">
      <c r="A3096">
        <v>15462</v>
      </c>
      <c r="B3096" t="s">
        <v>94</v>
      </c>
      <c r="C3096" t="s">
        <v>207</v>
      </c>
      <c r="D3096" t="s">
        <v>5329</v>
      </c>
      <c r="E3096" t="s">
        <v>5330</v>
      </c>
      <c r="F3096" t="s">
        <v>5329</v>
      </c>
      <c r="H3096" t="s">
        <v>6575</v>
      </c>
      <c r="I3096" t="s">
        <v>57</v>
      </c>
      <c r="J3096" t="s">
        <v>6576</v>
      </c>
      <c r="K3096">
        <v>394</v>
      </c>
      <c r="L3096">
        <v>394</v>
      </c>
      <c r="M3096">
        <v>0</v>
      </c>
      <c r="N3096">
        <v>394</v>
      </c>
      <c r="O3096">
        <v>0</v>
      </c>
      <c r="P3096">
        <v>95.947000000000003</v>
      </c>
      <c r="Q3096">
        <v>117.753</v>
      </c>
      <c r="R3096">
        <v>20000</v>
      </c>
      <c r="S3096">
        <v>436120</v>
      </c>
      <c r="T3096">
        <v>0</v>
      </c>
      <c r="U3096">
        <v>0</v>
      </c>
      <c r="V3096">
        <v>436120</v>
      </c>
      <c r="W3096">
        <v>0</v>
      </c>
      <c r="X3096">
        <v>394688.99300000002</v>
      </c>
      <c r="Y3096">
        <v>394688.99300000002</v>
      </c>
      <c r="Z3096">
        <v>9.5</v>
      </c>
      <c r="AA3096">
        <v>2316824.15</v>
      </c>
      <c r="AB3096">
        <v>4609993.9610000001</v>
      </c>
      <c r="AC3096">
        <v>0.90500000000000003</v>
      </c>
      <c r="AD3096">
        <v>1.9898</v>
      </c>
      <c r="AE3096">
        <v>18.899999999999999</v>
      </c>
      <c r="AH3096">
        <v>0</v>
      </c>
      <c r="AI3096">
        <v>0</v>
      </c>
      <c r="AJ3096">
        <v>0</v>
      </c>
      <c r="AK3096">
        <v>2644.5</v>
      </c>
      <c r="AL3096">
        <v>0</v>
      </c>
    </row>
    <row r="3097" spans="1:38" hidden="1" x14ac:dyDescent="0.25">
      <c r="A3097">
        <v>15463</v>
      </c>
      <c r="B3097" t="s">
        <v>94</v>
      </c>
      <c r="C3097" t="s">
        <v>102</v>
      </c>
      <c r="D3097" t="s">
        <v>102</v>
      </c>
      <c r="E3097" t="s">
        <v>431</v>
      </c>
      <c r="F3097" t="s">
        <v>102</v>
      </c>
      <c r="H3097" t="s">
        <v>1790</v>
      </c>
      <c r="I3097" t="s">
        <v>57</v>
      </c>
      <c r="J3097" t="s">
        <v>6577</v>
      </c>
      <c r="K3097">
        <v>635</v>
      </c>
      <c r="L3097">
        <v>635</v>
      </c>
      <c r="M3097">
        <v>0</v>
      </c>
      <c r="N3097">
        <v>617</v>
      </c>
      <c r="O3097">
        <v>0</v>
      </c>
      <c r="P3097">
        <v>753.05499999999995</v>
      </c>
      <c r="Q3097">
        <v>775.79899999999998</v>
      </c>
      <c r="R3097">
        <v>20000</v>
      </c>
      <c r="S3097">
        <v>454880</v>
      </c>
      <c r="T3097">
        <v>0</v>
      </c>
      <c r="U3097">
        <v>0</v>
      </c>
      <c r="V3097">
        <v>454880</v>
      </c>
      <c r="W3097">
        <v>3361</v>
      </c>
      <c r="X3097">
        <v>408240.80099999998</v>
      </c>
      <c r="Y3097">
        <v>411601.80099999998</v>
      </c>
      <c r="Z3097">
        <v>9.51</v>
      </c>
      <c r="AA3097">
        <v>2429152.35</v>
      </c>
      <c r="AB3097">
        <v>2403027.35</v>
      </c>
      <c r="AC3097">
        <v>0.90490000000000004</v>
      </c>
      <c r="AD3097">
        <v>0.98919999999999997</v>
      </c>
      <c r="AE3097">
        <v>9.41</v>
      </c>
      <c r="AH3097">
        <v>0</v>
      </c>
      <c r="AI3097">
        <v>0</v>
      </c>
      <c r="AJ3097">
        <v>0</v>
      </c>
      <c r="AK3097">
        <v>4915.75</v>
      </c>
      <c r="AL3097">
        <v>0</v>
      </c>
    </row>
    <row r="3098" spans="1:38" hidden="1" x14ac:dyDescent="0.25">
      <c r="A3098">
        <v>15464</v>
      </c>
      <c r="B3098" t="s">
        <v>94</v>
      </c>
      <c r="C3098" t="s">
        <v>102</v>
      </c>
      <c r="D3098" t="s">
        <v>3210</v>
      </c>
      <c r="E3098" t="s">
        <v>3277</v>
      </c>
      <c r="F3098" t="s">
        <v>3210</v>
      </c>
      <c r="H3098" t="s">
        <v>6578</v>
      </c>
      <c r="I3098" t="s">
        <v>57</v>
      </c>
      <c r="J3098" t="s">
        <v>6579</v>
      </c>
      <c r="K3098">
        <v>535</v>
      </c>
      <c r="L3098">
        <v>535</v>
      </c>
      <c r="M3098">
        <v>0</v>
      </c>
      <c r="N3098">
        <v>535</v>
      </c>
      <c r="O3098">
        <v>0</v>
      </c>
      <c r="P3098">
        <v>1117.2570000000001</v>
      </c>
      <c r="Q3098">
        <v>1157.443</v>
      </c>
      <c r="R3098">
        <v>20000</v>
      </c>
      <c r="S3098">
        <v>803720</v>
      </c>
      <c r="T3098">
        <v>0</v>
      </c>
      <c r="U3098">
        <v>0</v>
      </c>
      <c r="V3098">
        <v>803720</v>
      </c>
      <c r="W3098">
        <v>0</v>
      </c>
      <c r="X3098">
        <v>728277.83499999996</v>
      </c>
      <c r="Y3098">
        <v>728277.83499999996</v>
      </c>
      <c r="Z3098">
        <v>9.39</v>
      </c>
      <c r="AA3098">
        <v>4274991.9800000004</v>
      </c>
      <c r="AB3098">
        <v>4274991.9800000004</v>
      </c>
      <c r="AC3098">
        <v>0.90610000000000002</v>
      </c>
      <c r="AD3098">
        <v>1</v>
      </c>
      <c r="AE3098">
        <v>9.39</v>
      </c>
      <c r="AH3098">
        <v>0</v>
      </c>
      <c r="AI3098">
        <v>0</v>
      </c>
      <c r="AJ3098">
        <v>0</v>
      </c>
      <c r="AK3098">
        <v>4871</v>
      </c>
      <c r="AL3098">
        <v>0</v>
      </c>
    </row>
    <row r="3099" spans="1:38" hidden="1" x14ac:dyDescent="0.25">
      <c r="A3099">
        <v>15465</v>
      </c>
      <c r="B3099" t="s">
        <v>94</v>
      </c>
      <c r="C3099" t="s">
        <v>166</v>
      </c>
      <c r="D3099" t="s">
        <v>166</v>
      </c>
      <c r="E3099" t="s">
        <v>397</v>
      </c>
      <c r="F3099" t="s">
        <v>166</v>
      </c>
      <c r="H3099" t="s">
        <v>6580</v>
      </c>
      <c r="I3099" t="s">
        <v>57</v>
      </c>
      <c r="J3099" t="s">
        <v>6581</v>
      </c>
      <c r="K3099">
        <v>237</v>
      </c>
      <c r="L3099">
        <v>237</v>
      </c>
      <c r="M3099">
        <v>0</v>
      </c>
      <c r="N3099">
        <v>237</v>
      </c>
      <c r="O3099">
        <v>0</v>
      </c>
      <c r="P3099">
        <v>693.68</v>
      </c>
      <c r="Q3099">
        <v>719.46299999999997</v>
      </c>
      <c r="R3099">
        <v>20000</v>
      </c>
      <c r="S3099">
        <v>515660</v>
      </c>
      <c r="T3099">
        <v>0</v>
      </c>
      <c r="U3099">
        <v>125000</v>
      </c>
      <c r="V3099">
        <v>390660</v>
      </c>
      <c r="W3099">
        <v>0</v>
      </c>
      <c r="X3099">
        <v>353546.46799999999</v>
      </c>
      <c r="Y3099">
        <v>353546.46799999999</v>
      </c>
      <c r="Z3099">
        <v>9.5</v>
      </c>
      <c r="AA3099">
        <v>2057640.35</v>
      </c>
      <c r="AB3099">
        <v>2057640.35</v>
      </c>
      <c r="AC3099">
        <v>0.90500000000000003</v>
      </c>
      <c r="AD3099">
        <v>1</v>
      </c>
      <c r="AE3099">
        <v>9.5</v>
      </c>
      <c r="AH3099">
        <v>0</v>
      </c>
      <c r="AI3099">
        <v>0</v>
      </c>
      <c r="AJ3099">
        <v>0</v>
      </c>
      <c r="AK3099">
        <v>1826</v>
      </c>
      <c r="AL3099">
        <v>0</v>
      </c>
    </row>
    <row r="3100" spans="1:38" hidden="1" x14ac:dyDescent="0.25">
      <c r="A3100">
        <v>15466</v>
      </c>
      <c r="B3100" t="s">
        <v>94</v>
      </c>
      <c r="C3100" t="s">
        <v>166</v>
      </c>
      <c r="D3100" t="s">
        <v>166</v>
      </c>
      <c r="E3100" t="s">
        <v>397</v>
      </c>
      <c r="F3100" t="s">
        <v>166</v>
      </c>
      <c r="H3100" t="s">
        <v>6582</v>
      </c>
      <c r="I3100" t="s">
        <v>43</v>
      </c>
      <c r="J3100" t="s">
        <v>6583</v>
      </c>
      <c r="K3100">
        <v>1991</v>
      </c>
      <c r="L3100">
        <v>1991</v>
      </c>
      <c r="M3100">
        <v>0</v>
      </c>
      <c r="N3100">
        <v>0</v>
      </c>
      <c r="O3100">
        <v>0</v>
      </c>
      <c r="P3100">
        <v>423.22500000000002</v>
      </c>
      <c r="Q3100">
        <v>437.678</v>
      </c>
      <c r="R3100">
        <v>20000</v>
      </c>
      <c r="S3100">
        <v>289060</v>
      </c>
      <c r="T3100">
        <v>0</v>
      </c>
      <c r="U3100">
        <v>148100</v>
      </c>
      <c r="V3100">
        <v>140960</v>
      </c>
      <c r="W3100">
        <v>127658.02</v>
      </c>
      <c r="X3100">
        <v>0</v>
      </c>
      <c r="Y3100">
        <v>127658.02</v>
      </c>
      <c r="Z3100">
        <v>9.44</v>
      </c>
      <c r="AA3100">
        <v>1360467.97</v>
      </c>
      <c r="AB3100">
        <v>854834.97</v>
      </c>
      <c r="AC3100">
        <v>0.90559999999999996</v>
      </c>
      <c r="AD3100">
        <v>0.62829999999999997</v>
      </c>
      <c r="AE3100">
        <v>5.93</v>
      </c>
      <c r="AH3100">
        <v>0</v>
      </c>
      <c r="AI3100">
        <v>0</v>
      </c>
      <c r="AJ3100">
        <v>0</v>
      </c>
      <c r="AK3100">
        <v>0</v>
      </c>
      <c r="AL3100">
        <v>0</v>
      </c>
    </row>
    <row r="3101" spans="1:38" hidden="1" x14ac:dyDescent="0.25">
      <c r="A3101">
        <v>15467</v>
      </c>
      <c r="B3101" t="s">
        <v>94</v>
      </c>
      <c r="C3101" t="s">
        <v>166</v>
      </c>
      <c r="D3101" t="s">
        <v>312</v>
      </c>
      <c r="E3101" t="s">
        <v>313</v>
      </c>
      <c r="F3101" t="s">
        <v>312</v>
      </c>
      <c r="H3101" t="s">
        <v>6584</v>
      </c>
      <c r="I3101" t="s">
        <v>57</v>
      </c>
      <c r="J3101" t="s">
        <v>6585</v>
      </c>
      <c r="K3101">
        <v>100</v>
      </c>
      <c r="L3101">
        <v>100</v>
      </c>
      <c r="M3101">
        <v>0</v>
      </c>
      <c r="N3101">
        <v>100</v>
      </c>
      <c r="O3101">
        <v>0</v>
      </c>
      <c r="P3101">
        <v>812.38300000000004</v>
      </c>
      <c r="Q3101">
        <v>832.76400000000001</v>
      </c>
      <c r="R3101">
        <v>20000</v>
      </c>
      <c r="S3101">
        <v>407620</v>
      </c>
      <c r="T3101">
        <v>0</v>
      </c>
      <c r="U3101">
        <v>0</v>
      </c>
      <c r="V3101">
        <v>407620</v>
      </c>
      <c r="W3101">
        <v>0</v>
      </c>
      <c r="X3101">
        <v>200000</v>
      </c>
      <c r="Y3101">
        <v>200000</v>
      </c>
      <c r="Z3101">
        <v>50.93</v>
      </c>
      <c r="AA3101">
        <v>1164000</v>
      </c>
      <c r="AB3101">
        <v>1164000</v>
      </c>
      <c r="AC3101">
        <v>0.49070000000000003</v>
      </c>
      <c r="AD3101">
        <v>1</v>
      </c>
      <c r="AE3101">
        <v>50.93</v>
      </c>
      <c r="AH3101">
        <v>0</v>
      </c>
      <c r="AI3101">
        <v>0</v>
      </c>
      <c r="AJ3101">
        <v>0</v>
      </c>
      <c r="AK3101">
        <v>1000</v>
      </c>
      <c r="AL3101">
        <v>0</v>
      </c>
    </row>
    <row r="3102" spans="1:38" hidden="1" x14ac:dyDescent="0.25">
      <c r="A3102">
        <v>15469</v>
      </c>
      <c r="B3102" t="s">
        <v>45</v>
      </c>
      <c r="C3102" t="s">
        <v>46</v>
      </c>
      <c r="D3102" t="s">
        <v>46</v>
      </c>
      <c r="E3102" t="s">
        <v>2780</v>
      </c>
      <c r="F3102" t="s">
        <v>46</v>
      </c>
      <c r="H3102" t="s">
        <v>6586</v>
      </c>
      <c r="I3102" t="s">
        <v>378</v>
      </c>
      <c r="J3102" t="s">
        <v>6587</v>
      </c>
      <c r="K3102">
        <v>4116</v>
      </c>
      <c r="L3102">
        <v>4116</v>
      </c>
      <c r="M3102">
        <v>0</v>
      </c>
      <c r="N3102">
        <v>34</v>
      </c>
      <c r="O3102">
        <v>0</v>
      </c>
      <c r="P3102">
        <v>2447.0790000000002</v>
      </c>
      <c r="Q3102">
        <v>2508.0479999999998</v>
      </c>
      <c r="R3102">
        <v>40000</v>
      </c>
      <c r="S3102">
        <v>2438760</v>
      </c>
      <c r="T3102">
        <v>0</v>
      </c>
      <c r="U3102">
        <v>425000</v>
      </c>
      <c r="V3102">
        <v>2013760</v>
      </c>
      <c r="W3102">
        <v>1905587.1</v>
      </c>
      <c r="X3102">
        <v>14514.5</v>
      </c>
      <c r="Y3102">
        <v>1920101.6</v>
      </c>
      <c r="Z3102">
        <v>4.6500000000000004</v>
      </c>
      <c r="AA3102">
        <v>18164201.530000001</v>
      </c>
      <c r="AB3102">
        <v>17791927.905000001</v>
      </c>
      <c r="AC3102">
        <v>0.95350000000000001</v>
      </c>
      <c r="AD3102">
        <v>0.97950000000000004</v>
      </c>
      <c r="AE3102">
        <v>4.55</v>
      </c>
      <c r="AH3102">
        <v>0</v>
      </c>
      <c r="AI3102">
        <v>0</v>
      </c>
      <c r="AJ3102">
        <v>0</v>
      </c>
      <c r="AK3102">
        <v>340</v>
      </c>
      <c r="AL3102">
        <v>0</v>
      </c>
    </row>
    <row r="3103" spans="1:38" hidden="1" x14ac:dyDescent="0.25">
      <c r="A3103">
        <v>15478</v>
      </c>
      <c r="B3103" t="s">
        <v>71</v>
      </c>
      <c r="C3103" t="s">
        <v>72</v>
      </c>
      <c r="D3103" t="s">
        <v>73</v>
      </c>
      <c r="E3103" t="s">
        <v>74</v>
      </c>
      <c r="F3103" t="s">
        <v>73</v>
      </c>
      <c r="H3103" t="s">
        <v>6588</v>
      </c>
      <c r="I3103" t="s">
        <v>50</v>
      </c>
      <c r="J3103" t="s">
        <v>6589</v>
      </c>
      <c r="K3103">
        <v>63</v>
      </c>
      <c r="L3103">
        <v>63</v>
      </c>
      <c r="M3103">
        <v>0</v>
      </c>
      <c r="N3103">
        <v>10</v>
      </c>
      <c r="O3103">
        <v>0</v>
      </c>
      <c r="P3103">
        <v>1406.42</v>
      </c>
      <c r="Q3103">
        <v>1430.85</v>
      </c>
      <c r="R3103">
        <v>40000</v>
      </c>
      <c r="S3103">
        <v>977200</v>
      </c>
      <c r="T3103">
        <v>0</v>
      </c>
      <c r="U3103">
        <v>152545</v>
      </c>
      <c r="V3103">
        <v>824655</v>
      </c>
      <c r="W3103">
        <v>737289.85</v>
      </c>
      <c r="X3103">
        <v>12732.3</v>
      </c>
      <c r="Y3103">
        <v>750022.15</v>
      </c>
      <c r="Z3103">
        <v>9.0500000000000007</v>
      </c>
      <c r="AA3103">
        <v>9170202.9600000009</v>
      </c>
      <c r="AB3103">
        <v>9261747.5600000005</v>
      </c>
      <c r="AC3103">
        <v>0.90949999999999998</v>
      </c>
      <c r="AD3103">
        <v>1.01</v>
      </c>
      <c r="AE3103">
        <v>9.14</v>
      </c>
      <c r="AH3103">
        <v>0</v>
      </c>
      <c r="AI3103">
        <v>0</v>
      </c>
      <c r="AJ3103">
        <v>0</v>
      </c>
      <c r="AK3103">
        <v>100</v>
      </c>
      <c r="AL3103">
        <v>0</v>
      </c>
    </row>
    <row r="3104" spans="1:38" hidden="1" x14ac:dyDescent="0.25">
      <c r="A3104">
        <v>15479</v>
      </c>
      <c r="B3104" t="s">
        <v>52</v>
      </c>
      <c r="C3104" t="s">
        <v>120</v>
      </c>
      <c r="D3104" t="s">
        <v>121</v>
      </c>
      <c r="E3104" t="s">
        <v>122</v>
      </c>
      <c r="F3104" t="s">
        <v>121</v>
      </c>
      <c r="H3104" t="s">
        <v>6590</v>
      </c>
      <c r="I3104" t="s">
        <v>43</v>
      </c>
      <c r="J3104" t="s">
        <v>6591</v>
      </c>
      <c r="K3104">
        <v>2634</v>
      </c>
      <c r="L3104">
        <v>2634</v>
      </c>
      <c r="M3104">
        <v>0</v>
      </c>
      <c r="N3104">
        <v>3</v>
      </c>
      <c r="O3104">
        <v>0</v>
      </c>
      <c r="P3104">
        <v>1278.2449999999999</v>
      </c>
      <c r="Q3104">
        <v>1335.9570000000001</v>
      </c>
      <c r="R3104">
        <v>20000</v>
      </c>
      <c r="S3104">
        <v>1154240</v>
      </c>
      <c r="T3104">
        <v>70000</v>
      </c>
      <c r="U3104">
        <v>420000</v>
      </c>
      <c r="V3104">
        <v>804240</v>
      </c>
      <c r="W3104">
        <v>724244.6</v>
      </c>
      <c r="X3104">
        <v>4664.88</v>
      </c>
      <c r="Y3104">
        <v>728909.48</v>
      </c>
      <c r="Z3104">
        <v>9.3699999999999992</v>
      </c>
      <c r="AA3104">
        <v>5673906.25</v>
      </c>
      <c r="AB3104">
        <v>2013880.355</v>
      </c>
      <c r="AC3104">
        <v>0.90629999999999999</v>
      </c>
      <c r="AD3104">
        <v>0.35489999999999999</v>
      </c>
      <c r="AE3104">
        <v>3.33</v>
      </c>
      <c r="AH3104">
        <v>0</v>
      </c>
      <c r="AI3104">
        <v>0</v>
      </c>
      <c r="AJ3104">
        <v>0</v>
      </c>
      <c r="AK3104">
        <v>30</v>
      </c>
      <c r="AL3104">
        <v>0</v>
      </c>
    </row>
    <row r="3105" spans="1:38" hidden="1" x14ac:dyDescent="0.25">
      <c r="A3105">
        <v>15484</v>
      </c>
      <c r="B3105" t="s">
        <v>39</v>
      </c>
      <c r="C3105" t="s">
        <v>216</v>
      </c>
      <c r="D3105" t="s">
        <v>217</v>
      </c>
      <c r="E3105" t="s">
        <v>3981</v>
      </c>
      <c r="F3105" t="s">
        <v>217</v>
      </c>
      <c r="H3105" t="s">
        <v>6592</v>
      </c>
      <c r="I3105" t="s">
        <v>2321</v>
      </c>
      <c r="J3105" t="s">
        <v>6593</v>
      </c>
      <c r="K3105">
        <v>707</v>
      </c>
      <c r="L3105">
        <v>707</v>
      </c>
      <c r="M3105">
        <v>0</v>
      </c>
      <c r="N3105">
        <v>0</v>
      </c>
      <c r="O3105">
        <v>0</v>
      </c>
      <c r="P3105">
        <v>434.262</v>
      </c>
      <c r="Q3105">
        <v>436.39400000000001</v>
      </c>
      <c r="R3105">
        <v>20000</v>
      </c>
      <c r="S3105">
        <v>82209</v>
      </c>
      <c r="T3105">
        <v>0</v>
      </c>
      <c r="U3105">
        <v>0</v>
      </c>
      <c r="V3105">
        <v>82209</v>
      </c>
      <c r="W3105">
        <v>71973</v>
      </c>
      <c r="X3105">
        <v>0</v>
      </c>
      <c r="Y3105">
        <v>71973</v>
      </c>
      <c r="Z3105">
        <v>12.45</v>
      </c>
      <c r="AA3105">
        <v>765800.72</v>
      </c>
      <c r="AB3105">
        <v>758311.72</v>
      </c>
      <c r="AC3105">
        <v>0.87549999999999994</v>
      </c>
      <c r="AD3105">
        <v>0.99019999999999997</v>
      </c>
      <c r="AE3105">
        <v>12.33</v>
      </c>
      <c r="AH3105">
        <v>0</v>
      </c>
      <c r="AI3105">
        <v>0</v>
      </c>
      <c r="AJ3105">
        <v>0</v>
      </c>
      <c r="AK3105">
        <v>0</v>
      </c>
      <c r="AL3105">
        <v>39569</v>
      </c>
    </row>
    <row r="3106" spans="1:38" hidden="1" x14ac:dyDescent="0.25">
      <c r="A3106">
        <v>15485</v>
      </c>
      <c r="B3106" t="s">
        <v>39</v>
      </c>
      <c r="C3106" t="s">
        <v>216</v>
      </c>
      <c r="D3106" t="s">
        <v>2218</v>
      </c>
      <c r="E3106" t="s">
        <v>3804</v>
      </c>
      <c r="F3106" t="s">
        <v>2218</v>
      </c>
      <c r="H3106" t="s">
        <v>6594</v>
      </c>
      <c r="I3106" t="s">
        <v>43</v>
      </c>
      <c r="J3106" t="s">
        <v>6595</v>
      </c>
      <c r="K3106">
        <v>1307</v>
      </c>
      <c r="L3106">
        <v>1307</v>
      </c>
      <c r="M3106">
        <v>0</v>
      </c>
      <c r="N3106">
        <v>0</v>
      </c>
      <c r="O3106">
        <v>0</v>
      </c>
      <c r="P3106">
        <v>656.18200000000002</v>
      </c>
      <c r="Q3106">
        <v>664.68100000000004</v>
      </c>
      <c r="R3106">
        <v>20000</v>
      </c>
      <c r="S3106">
        <v>169980</v>
      </c>
      <c r="T3106">
        <v>0</v>
      </c>
      <c r="U3106">
        <v>4000</v>
      </c>
      <c r="V3106">
        <v>165980</v>
      </c>
      <c r="W3106">
        <v>141559.6</v>
      </c>
      <c r="X3106">
        <v>0</v>
      </c>
      <c r="Y3106">
        <v>141559.6</v>
      </c>
      <c r="Z3106">
        <v>14.71</v>
      </c>
      <c r="AA3106">
        <v>1374177.7</v>
      </c>
      <c r="AB3106">
        <v>825451.7</v>
      </c>
      <c r="AC3106">
        <v>0.85289999999999999</v>
      </c>
      <c r="AD3106">
        <v>0.60070000000000001</v>
      </c>
      <c r="AE3106">
        <v>8.84</v>
      </c>
      <c r="AH3106">
        <v>0</v>
      </c>
      <c r="AI3106">
        <v>0</v>
      </c>
      <c r="AJ3106">
        <v>0</v>
      </c>
      <c r="AK3106">
        <v>0</v>
      </c>
      <c r="AL3106">
        <v>0</v>
      </c>
    </row>
    <row r="3107" spans="1:38" hidden="1" x14ac:dyDescent="0.25">
      <c r="A3107">
        <v>15486</v>
      </c>
      <c r="B3107" t="s">
        <v>94</v>
      </c>
      <c r="C3107" t="s">
        <v>95</v>
      </c>
      <c r="D3107" t="s">
        <v>331</v>
      </c>
      <c r="E3107" t="s">
        <v>992</v>
      </c>
      <c r="F3107" t="s">
        <v>331</v>
      </c>
      <c r="H3107" t="s">
        <v>6596</v>
      </c>
      <c r="I3107" t="s">
        <v>57</v>
      </c>
      <c r="J3107" t="s">
        <v>6597</v>
      </c>
      <c r="K3107">
        <v>355</v>
      </c>
      <c r="L3107">
        <v>355</v>
      </c>
      <c r="M3107">
        <v>0</v>
      </c>
      <c r="N3107">
        <v>355</v>
      </c>
      <c r="O3107">
        <v>0</v>
      </c>
      <c r="P3107">
        <v>615.74900000000002</v>
      </c>
      <c r="Q3107">
        <v>640.36800000000005</v>
      </c>
      <c r="R3107">
        <v>20000</v>
      </c>
      <c r="S3107">
        <v>492380</v>
      </c>
      <c r="T3107">
        <v>155000</v>
      </c>
      <c r="U3107">
        <v>0</v>
      </c>
      <c r="V3107">
        <v>647380</v>
      </c>
      <c r="W3107">
        <v>0</v>
      </c>
      <c r="X3107">
        <v>573684.73499999999</v>
      </c>
      <c r="Y3107">
        <v>573684.73499999999</v>
      </c>
      <c r="Z3107">
        <v>11.38</v>
      </c>
      <c r="AA3107">
        <v>3367529.6</v>
      </c>
      <c r="AB3107">
        <v>6735059.0020000003</v>
      </c>
      <c r="AC3107">
        <v>0.88619999999999999</v>
      </c>
      <c r="AD3107">
        <v>2</v>
      </c>
      <c r="AE3107">
        <v>22.76</v>
      </c>
      <c r="AH3107">
        <v>0</v>
      </c>
      <c r="AI3107">
        <v>0</v>
      </c>
      <c r="AJ3107">
        <v>0</v>
      </c>
      <c r="AK3107">
        <v>3196.5</v>
      </c>
      <c r="AL3107">
        <v>0</v>
      </c>
    </row>
    <row r="3108" spans="1:38" hidden="1" x14ac:dyDescent="0.25">
      <c r="A3108">
        <v>15487</v>
      </c>
      <c r="B3108" t="s">
        <v>94</v>
      </c>
      <c r="C3108" t="s">
        <v>95</v>
      </c>
      <c r="D3108" t="s">
        <v>331</v>
      </c>
      <c r="E3108" t="s">
        <v>992</v>
      </c>
      <c r="F3108" t="s">
        <v>331</v>
      </c>
      <c r="H3108" t="s">
        <v>6598</v>
      </c>
      <c r="I3108" t="s">
        <v>50</v>
      </c>
      <c r="J3108" t="s">
        <v>6599</v>
      </c>
      <c r="K3108">
        <v>1</v>
      </c>
      <c r="L3108">
        <v>1</v>
      </c>
      <c r="M3108">
        <v>0</v>
      </c>
      <c r="N3108">
        <v>0</v>
      </c>
      <c r="O3108">
        <v>0</v>
      </c>
      <c r="P3108">
        <v>695.55499999999995</v>
      </c>
      <c r="Q3108">
        <v>714.00099999999998</v>
      </c>
      <c r="R3108">
        <v>20000</v>
      </c>
      <c r="S3108">
        <v>368920</v>
      </c>
      <c r="T3108">
        <v>0</v>
      </c>
      <c r="U3108">
        <v>368920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667194</v>
      </c>
      <c r="AB3108">
        <v>0</v>
      </c>
      <c r="AC3108">
        <v>0</v>
      </c>
      <c r="AD3108">
        <v>0</v>
      </c>
      <c r="AE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</row>
    <row r="3109" spans="1:38" hidden="1" x14ac:dyDescent="0.25">
      <c r="A3109">
        <v>15488</v>
      </c>
      <c r="B3109" t="s">
        <v>94</v>
      </c>
      <c r="C3109" t="s">
        <v>95</v>
      </c>
      <c r="D3109" t="s">
        <v>331</v>
      </c>
      <c r="E3109" t="s">
        <v>332</v>
      </c>
      <c r="F3109" t="s">
        <v>331</v>
      </c>
      <c r="H3109" t="s">
        <v>6600</v>
      </c>
      <c r="I3109" t="s">
        <v>43</v>
      </c>
      <c r="J3109" t="s">
        <v>6601</v>
      </c>
      <c r="K3109">
        <v>1418</v>
      </c>
      <c r="L3109">
        <v>1418</v>
      </c>
      <c r="M3109">
        <v>0</v>
      </c>
      <c r="N3109">
        <v>0</v>
      </c>
      <c r="O3109">
        <v>0</v>
      </c>
      <c r="P3109">
        <v>808.88099999999997</v>
      </c>
      <c r="Q3109">
        <v>825.93499999999995</v>
      </c>
      <c r="R3109">
        <v>20000</v>
      </c>
      <c r="S3109">
        <v>341080</v>
      </c>
      <c r="T3109">
        <v>0</v>
      </c>
      <c r="U3109">
        <v>172000</v>
      </c>
      <c r="V3109">
        <v>169080</v>
      </c>
      <c r="W3109">
        <v>152490.85</v>
      </c>
      <c r="X3109">
        <v>0</v>
      </c>
      <c r="Y3109">
        <v>152490.85</v>
      </c>
      <c r="Z3109">
        <v>9.81</v>
      </c>
      <c r="AA3109">
        <v>1659538.68</v>
      </c>
      <c r="AB3109">
        <v>1217543.51</v>
      </c>
      <c r="AC3109">
        <v>0.90190000000000003</v>
      </c>
      <c r="AD3109">
        <v>0.73370000000000002</v>
      </c>
      <c r="AE3109">
        <v>7.2</v>
      </c>
      <c r="AH3109">
        <v>0</v>
      </c>
      <c r="AI3109">
        <v>0</v>
      </c>
      <c r="AJ3109">
        <v>0</v>
      </c>
      <c r="AK3109">
        <v>0</v>
      </c>
      <c r="AL3109">
        <v>0</v>
      </c>
    </row>
    <row r="3110" spans="1:38" hidden="1" x14ac:dyDescent="0.25">
      <c r="A3110">
        <v>15489</v>
      </c>
      <c r="B3110" t="s">
        <v>94</v>
      </c>
      <c r="C3110" t="s">
        <v>95</v>
      </c>
      <c r="D3110" t="s">
        <v>238</v>
      </c>
      <c r="E3110" t="s">
        <v>1057</v>
      </c>
      <c r="F3110" t="s">
        <v>238</v>
      </c>
      <c r="H3110" t="s">
        <v>6602</v>
      </c>
      <c r="I3110" t="s">
        <v>57</v>
      </c>
      <c r="J3110" t="s">
        <v>6603</v>
      </c>
      <c r="K3110">
        <v>395</v>
      </c>
      <c r="L3110">
        <v>395</v>
      </c>
      <c r="M3110">
        <v>0</v>
      </c>
      <c r="N3110">
        <v>395</v>
      </c>
      <c r="O3110">
        <v>0</v>
      </c>
      <c r="P3110">
        <v>813.65</v>
      </c>
      <c r="Q3110">
        <v>847.21699999999998</v>
      </c>
      <c r="R3110">
        <v>20000</v>
      </c>
      <c r="S3110">
        <v>671340</v>
      </c>
      <c r="T3110">
        <v>0</v>
      </c>
      <c r="U3110">
        <v>0</v>
      </c>
      <c r="V3110">
        <v>671340</v>
      </c>
      <c r="W3110">
        <v>0</v>
      </c>
      <c r="X3110">
        <v>607563.50399999996</v>
      </c>
      <c r="Y3110">
        <v>607563.50399999996</v>
      </c>
      <c r="Z3110">
        <v>9.5</v>
      </c>
      <c r="AA3110">
        <v>3566398.34</v>
      </c>
      <c r="AB3110">
        <v>7132796.1140000001</v>
      </c>
      <c r="AC3110">
        <v>0.90500000000000003</v>
      </c>
      <c r="AD3110">
        <v>2</v>
      </c>
      <c r="AE3110">
        <v>19</v>
      </c>
      <c r="AH3110">
        <v>0</v>
      </c>
      <c r="AI3110">
        <v>0</v>
      </c>
      <c r="AJ3110">
        <v>0</v>
      </c>
      <c r="AK3110">
        <v>3498.5</v>
      </c>
      <c r="AL3110">
        <v>0</v>
      </c>
    </row>
    <row r="3111" spans="1:38" hidden="1" x14ac:dyDescent="0.25">
      <c r="A3111">
        <v>15490</v>
      </c>
      <c r="B3111" t="s">
        <v>94</v>
      </c>
      <c r="C3111" t="s">
        <v>95</v>
      </c>
      <c r="D3111" t="s">
        <v>238</v>
      </c>
      <c r="E3111" t="s">
        <v>1057</v>
      </c>
      <c r="F3111" t="s">
        <v>238</v>
      </c>
      <c r="H3111" t="s">
        <v>6604</v>
      </c>
      <c r="I3111" t="s">
        <v>57</v>
      </c>
      <c r="J3111" t="s">
        <v>6605</v>
      </c>
      <c r="K3111">
        <v>605</v>
      </c>
      <c r="L3111">
        <v>605</v>
      </c>
      <c r="M3111">
        <v>0</v>
      </c>
      <c r="N3111">
        <v>605</v>
      </c>
      <c r="O3111">
        <v>0</v>
      </c>
      <c r="P3111">
        <v>919.53899999999999</v>
      </c>
      <c r="Q3111">
        <v>963.27499999999998</v>
      </c>
      <c r="R3111">
        <v>20000</v>
      </c>
      <c r="S3111">
        <v>874720</v>
      </c>
      <c r="T3111">
        <v>0</v>
      </c>
      <c r="U3111">
        <v>0</v>
      </c>
      <c r="V3111">
        <v>874720</v>
      </c>
      <c r="W3111">
        <v>0</v>
      </c>
      <c r="X3111">
        <v>791622.07200000004</v>
      </c>
      <c r="Y3111">
        <v>791622.07200000004</v>
      </c>
      <c r="Z3111">
        <v>9.5</v>
      </c>
      <c r="AA3111">
        <v>4646821.5</v>
      </c>
      <c r="AB3111">
        <v>9293643.0659999996</v>
      </c>
      <c r="AC3111">
        <v>0.90500000000000003</v>
      </c>
      <c r="AD3111">
        <v>2</v>
      </c>
      <c r="AE3111">
        <v>19</v>
      </c>
      <c r="AH3111">
        <v>0</v>
      </c>
      <c r="AI3111">
        <v>0</v>
      </c>
      <c r="AJ3111">
        <v>0</v>
      </c>
      <c r="AK3111">
        <v>5204</v>
      </c>
      <c r="AL3111">
        <v>0</v>
      </c>
    </row>
    <row r="3112" spans="1:38" hidden="1" x14ac:dyDescent="0.25">
      <c r="A3112">
        <v>15491</v>
      </c>
      <c r="B3112" t="s">
        <v>94</v>
      </c>
      <c r="C3112" t="s">
        <v>95</v>
      </c>
      <c r="D3112" t="s">
        <v>393</v>
      </c>
      <c r="E3112" t="s">
        <v>5155</v>
      </c>
      <c r="F3112" t="s">
        <v>393</v>
      </c>
      <c r="H3112" t="s">
        <v>6606</v>
      </c>
      <c r="I3112" t="s">
        <v>57</v>
      </c>
      <c r="J3112" t="s">
        <v>6607</v>
      </c>
      <c r="K3112">
        <v>246</v>
      </c>
      <c r="L3112">
        <v>246</v>
      </c>
      <c r="M3112">
        <v>0</v>
      </c>
      <c r="N3112">
        <v>246</v>
      </c>
      <c r="O3112">
        <v>0</v>
      </c>
      <c r="P3112">
        <v>699.49199999999996</v>
      </c>
      <c r="Q3112">
        <v>725.84199999999998</v>
      </c>
      <c r="R3112">
        <v>20000</v>
      </c>
      <c r="S3112">
        <v>527000</v>
      </c>
      <c r="T3112">
        <v>0</v>
      </c>
      <c r="U3112">
        <v>0</v>
      </c>
      <c r="V3112">
        <v>527000</v>
      </c>
      <c r="W3112">
        <v>0</v>
      </c>
      <c r="X3112">
        <v>446920</v>
      </c>
      <c r="Y3112">
        <v>446920</v>
      </c>
      <c r="Z3112">
        <v>15.2</v>
      </c>
      <c r="AA3112">
        <v>2623420.4</v>
      </c>
      <c r="AB3112">
        <v>5246840.8</v>
      </c>
      <c r="AC3112">
        <v>0.84799999999999998</v>
      </c>
      <c r="AD3112">
        <v>2</v>
      </c>
      <c r="AE3112">
        <v>30.4</v>
      </c>
      <c r="AH3112">
        <v>0</v>
      </c>
      <c r="AI3112">
        <v>0</v>
      </c>
      <c r="AJ3112">
        <v>0</v>
      </c>
      <c r="AK3112">
        <v>2234.6</v>
      </c>
      <c r="AL3112">
        <v>0</v>
      </c>
    </row>
    <row r="3113" spans="1:38" hidden="1" x14ac:dyDescent="0.25">
      <c r="A3113">
        <v>15501</v>
      </c>
      <c r="B3113" t="s">
        <v>45</v>
      </c>
      <c r="C3113" t="s">
        <v>45</v>
      </c>
      <c r="D3113" t="s">
        <v>125</v>
      </c>
      <c r="E3113" t="s">
        <v>6608</v>
      </c>
      <c r="F3113" t="s">
        <v>125</v>
      </c>
      <c r="H3113" t="s">
        <v>6609</v>
      </c>
      <c r="I3113" t="s">
        <v>57</v>
      </c>
      <c r="J3113" t="s">
        <v>6610</v>
      </c>
      <c r="K3113">
        <v>251</v>
      </c>
      <c r="L3113">
        <v>251</v>
      </c>
      <c r="M3113">
        <v>0</v>
      </c>
      <c r="N3113">
        <v>247</v>
      </c>
      <c r="O3113">
        <v>0</v>
      </c>
      <c r="P3113">
        <v>391.84500000000003</v>
      </c>
      <c r="Q3113">
        <v>400.90600000000001</v>
      </c>
      <c r="R3113">
        <v>40000</v>
      </c>
      <c r="S3113">
        <v>362440</v>
      </c>
      <c r="T3113">
        <v>40000</v>
      </c>
      <c r="U3113">
        <v>0</v>
      </c>
      <c r="V3113">
        <v>402440</v>
      </c>
      <c r="W3113">
        <v>7</v>
      </c>
      <c r="X3113">
        <v>364201.58799999999</v>
      </c>
      <c r="Y3113">
        <v>364208.58799999999</v>
      </c>
      <c r="Z3113">
        <v>9.5</v>
      </c>
      <c r="AA3113">
        <v>2144833.13</v>
      </c>
      <c r="AB3113">
        <v>4275846.1849999996</v>
      </c>
      <c r="AC3113">
        <v>0.90500000000000003</v>
      </c>
      <c r="AD3113">
        <v>1.9936</v>
      </c>
      <c r="AE3113">
        <v>18.940000000000001</v>
      </c>
      <c r="AH3113">
        <v>0</v>
      </c>
      <c r="AI3113">
        <v>0</v>
      </c>
      <c r="AJ3113">
        <v>0</v>
      </c>
      <c r="AK3113">
        <v>1838</v>
      </c>
      <c r="AL3113">
        <v>0</v>
      </c>
    </row>
    <row r="3114" spans="1:38" hidden="1" x14ac:dyDescent="0.25">
      <c r="A3114">
        <v>15503</v>
      </c>
      <c r="B3114" t="s">
        <v>52</v>
      </c>
      <c r="C3114" t="s">
        <v>53</v>
      </c>
      <c r="D3114" t="s">
        <v>67</v>
      </c>
      <c r="E3114" t="s">
        <v>6611</v>
      </c>
      <c r="F3114" t="s">
        <v>67</v>
      </c>
      <c r="H3114" t="s">
        <v>6612</v>
      </c>
      <c r="I3114" t="s">
        <v>57</v>
      </c>
      <c r="J3114" t="s">
        <v>6613</v>
      </c>
      <c r="K3114">
        <v>326</v>
      </c>
      <c r="L3114">
        <v>326</v>
      </c>
      <c r="M3114">
        <v>0</v>
      </c>
      <c r="N3114">
        <v>323</v>
      </c>
      <c r="O3114">
        <v>0</v>
      </c>
      <c r="P3114">
        <v>617</v>
      </c>
      <c r="Q3114">
        <v>628.15200000000004</v>
      </c>
      <c r="R3114">
        <v>40000</v>
      </c>
      <c r="S3114">
        <v>688720</v>
      </c>
      <c r="T3114">
        <v>0</v>
      </c>
      <c r="U3114">
        <v>185540</v>
      </c>
      <c r="V3114">
        <v>503180</v>
      </c>
      <c r="W3114">
        <v>111</v>
      </c>
      <c r="X3114">
        <v>465816</v>
      </c>
      <c r="Y3114">
        <v>465927</v>
      </c>
      <c r="Z3114">
        <v>7.4</v>
      </c>
      <c r="AA3114">
        <v>2735437.73</v>
      </c>
      <c r="AB3114">
        <v>5469285.6500000004</v>
      </c>
      <c r="AC3114">
        <v>0.92600000000000005</v>
      </c>
      <c r="AD3114">
        <v>1.9994000000000001</v>
      </c>
      <c r="AE3114">
        <v>14.8</v>
      </c>
      <c r="AH3114">
        <v>0</v>
      </c>
      <c r="AI3114">
        <v>0</v>
      </c>
      <c r="AJ3114">
        <v>0</v>
      </c>
      <c r="AK3114">
        <v>2329.08</v>
      </c>
      <c r="AL3114">
        <v>242640</v>
      </c>
    </row>
    <row r="3115" spans="1:38" hidden="1" x14ac:dyDescent="0.25">
      <c r="A3115">
        <v>15504</v>
      </c>
      <c r="B3115" t="s">
        <v>39</v>
      </c>
      <c r="C3115" t="s">
        <v>39</v>
      </c>
      <c r="D3115" t="s">
        <v>327</v>
      </c>
      <c r="E3115" t="s">
        <v>6614</v>
      </c>
      <c r="F3115" t="s">
        <v>327</v>
      </c>
      <c r="H3115" t="s">
        <v>6615</v>
      </c>
      <c r="I3115" t="s">
        <v>57</v>
      </c>
      <c r="J3115" t="s">
        <v>6616</v>
      </c>
      <c r="K3115">
        <v>393</v>
      </c>
      <c r="L3115">
        <v>393</v>
      </c>
      <c r="M3115">
        <v>0</v>
      </c>
      <c r="N3115">
        <v>393</v>
      </c>
      <c r="O3115">
        <v>0</v>
      </c>
      <c r="P3115">
        <v>943.33</v>
      </c>
      <c r="Q3115">
        <v>960.80399999999997</v>
      </c>
      <c r="R3115">
        <v>20000</v>
      </c>
      <c r="S3115">
        <v>349480</v>
      </c>
      <c r="T3115">
        <v>332000</v>
      </c>
      <c r="U3115">
        <v>0</v>
      </c>
      <c r="V3115">
        <v>681480</v>
      </c>
      <c r="W3115">
        <v>0</v>
      </c>
      <c r="X3115">
        <v>616738.47400000005</v>
      </c>
      <c r="Y3115">
        <v>616738.47400000005</v>
      </c>
      <c r="Z3115">
        <v>9.5</v>
      </c>
      <c r="AA3115">
        <v>3620255.44</v>
      </c>
      <c r="AB3115">
        <v>7240510.0719999997</v>
      </c>
      <c r="AC3115">
        <v>0.90500000000000003</v>
      </c>
      <c r="AD3115">
        <v>2</v>
      </c>
      <c r="AE3115">
        <v>19</v>
      </c>
      <c r="AH3115">
        <v>0</v>
      </c>
      <c r="AI3115">
        <v>0</v>
      </c>
      <c r="AJ3115">
        <v>0</v>
      </c>
      <c r="AK3115">
        <v>3088</v>
      </c>
      <c r="AL3115">
        <v>0</v>
      </c>
    </row>
    <row r="3116" spans="1:38" hidden="1" x14ac:dyDescent="0.25">
      <c r="A3116">
        <v>15505</v>
      </c>
      <c r="B3116" t="s">
        <v>39</v>
      </c>
      <c r="C3116" t="s">
        <v>39</v>
      </c>
      <c r="D3116" t="s">
        <v>327</v>
      </c>
      <c r="E3116" t="s">
        <v>6614</v>
      </c>
      <c r="F3116" t="s">
        <v>327</v>
      </c>
      <c r="H3116" t="s">
        <v>6617</v>
      </c>
      <c r="I3116" t="s">
        <v>43</v>
      </c>
      <c r="J3116" t="s">
        <v>6618</v>
      </c>
      <c r="K3116">
        <v>1369</v>
      </c>
      <c r="L3116">
        <v>1369</v>
      </c>
      <c r="M3116">
        <v>0</v>
      </c>
      <c r="N3116">
        <v>0</v>
      </c>
      <c r="O3116">
        <v>0</v>
      </c>
      <c r="P3116">
        <v>742.55100000000004</v>
      </c>
      <c r="Q3116">
        <v>777.17100000000005</v>
      </c>
      <c r="R3116">
        <v>20000</v>
      </c>
      <c r="S3116">
        <v>692400</v>
      </c>
      <c r="T3116">
        <v>0</v>
      </c>
      <c r="U3116">
        <v>600000</v>
      </c>
      <c r="V3116">
        <v>92400</v>
      </c>
      <c r="W3116">
        <v>84929</v>
      </c>
      <c r="X3116">
        <v>0</v>
      </c>
      <c r="Y3116">
        <v>84929</v>
      </c>
      <c r="Z3116">
        <v>8.09</v>
      </c>
      <c r="AA3116">
        <v>883152.01</v>
      </c>
      <c r="AB3116">
        <v>525895.01</v>
      </c>
      <c r="AC3116">
        <v>0.91910000000000003</v>
      </c>
      <c r="AD3116">
        <v>0.59550000000000003</v>
      </c>
      <c r="AE3116">
        <v>4.82</v>
      </c>
      <c r="AH3116">
        <v>0</v>
      </c>
      <c r="AI3116">
        <v>0</v>
      </c>
      <c r="AJ3116">
        <v>0</v>
      </c>
      <c r="AK3116">
        <v>0</v>
      </c>
      <c r="AL3116">
        <v>0</v>
      </c>
    </row>
    <row r="3117" spans="1:38" hidden="1" x14ac:dyDescent="0.25">
      <c r="A3117">
        <v>15506</v>
      </c>
      <c r="B3117" t="s">
        <v>39</v>
      </c>
      <c r="C3117" t="s">
        <v>39</v>
      </c>
      <c r="D3117" t="s">
        <v>327</v>
      </c>
      <c r="E3117" t="s">
        <v>6614</v>
      </c>
      <c r="F3117" t="s">
        <v>327</v>
      </c>
      <c r="H3117" t="s">
        <v>6619</v>
      </c>
      <c r="I3117" t="s">
        <v>57</v>
      </c>
      <c r="J3117" t="s">
        <v>6620</v>
      </c>
      <c r="K3117">
        <v>64</v>
      </c>
      <c r="L3117">
        <v>64</v>
      </c>
      <c r="M3117">
        <v>0</v>
      </c>
      <c r="N3117">
        <v>64</v>
      </c>
      <c r="O3117">
        <v>0</v>
      </c>
      <c r="P3117">
        <v>649.27099999999996</v>
      </c>
      <c r="Q3117">
        <v>669.97500000000002</v>
      </c>
      <c r="R3117">
        <v>20000</v>
      </c>
      <c r="S3117">
        <v>414080</v>
      </c>
      <c r="T3117">
        <v>0</v>
      </c>
      <c r="U3117">
        <v>305000</v>
      </c>
      <c r="V3117">
        <v>109080</v>
      </c>
      <c r="W3117">
        <v>0</v>
      </c>
      <c r="X3117">
        <v>98717.619000000006</v>
      </c>
      <c r="Y3117">
        <v>98717.619000000006</v>
      </c>
      <c r="Z3117">
        <v>9.5</v>
      </c>
      <c r="AA3117">
        <v>579472.57999999996</v>
      </c>
      <c r="AB3117">
        <v>1158944.9790000001</v>
      </c>
      <c r="AC3117">
        <v>0.90500000000000003</v>
      </c>
      <c r="AD3117">
        <v>2</v>
      </c>
      <c r="AE3117">
        <v>19</v>
      </c>
      <c r="AH3117">
        <v>0</v>
      </c>
      <c r="AI3117">
        <v>0</v>
      </c>
      <c r="AJ3117">
        <v>0</v>
      </c>
      <c r="AK3117">
        <v>500.5</v>
      </c>
      <c r="AL3117">
        <v>0</v>
      </c>
    </row>
    <row r="3118" spans="1:38" hidden="1" x14ac:dyDescent="0.25">
      <c r="A3118">
        <v>15507</v>
      </c>
      <c r="B3118" t="s">
        <v>39</v>
      </c>
      <c r="C3118" t="s">
        <v>39</v>
      </c>
      <c r="D3118" t="s">
        <v>327</v>
      </c>
      <c r="E3118" t="s">
        <v>6614</v>
      </c>
      <c r="F3118" t="s">
        <v>327</v>
      </c>
      <c r="H3118" t="s">
        <v>6621</v>
      </c>
      <c r="I3118" t="s">
        <v>57</v>
      </c>
      <c r="J3118" t="s">
        <v>6622</v>
      </c>
      <c r="K3118">
        <v>232</v>
      </c>
      <c r="L3118">
        <v>232</v>
      </c>
      <c r="M3118">
        <v>0</v>
      </c>
      <c r="N3118">
        <v>232</v>
      </c>
      <c r="O3118">
        <v>0</v>
      </c>
      <c r="P3118">
        <v>836.37</v>
      </c>
      <c r="Q3118">
        <v>861.49</v>
      </c>
      <c r="R3118">
        <v>20000</v>
      </c>
      <c r="S3118">
        <v>502400</v>
      </c>
      <c r="T3118">
        <v>0</v>
      </c>
      <c r="U3118">
        <v>99000</v>
      </c>
      <c r="V3118">
        <v>403400</v>
      </c>
      <c r="W3118">
        <v>0</v>
      </c>
      <c r="X3118">
        <v>365077.56</v>
      </c>
      <c r="Y3118">
        <v>365077.56</v>
      </c>
      <c r="Z3118">
        <v>9.5</v>
      </c>
      <c r="AA3118">
        <v>2143005.04</v>
      </c>
      <c r="AB3118">
        <v>4286010.2659999998</v>
      </c>
      <c r="AC3118">
        <v>0.90500000000000003</v>
      </c>
      <c r="AD3118">
        <v>2</v>
      </c>
      <c r="AE3118">
        <v>19</v>
      </c>
      <c r="AH3118">
        <v>0</v>
      </c>
      <c r="AI3118">
        <v>0</v>
      </c>
      <c r="AJ3118">
        <v>0</v>
      </c>
      <c r="AK3118">
        <v>1829</v>
      </c>
      <c r="AL3118">
        <v>0</v>
      </c>
    </row>
    <row r="3119" spans="1:38" hidden="1" x14ac:dyDescent="0.25">
      <c r="A3119">
        <v>15508</v>
      </c>
      <c r="B3119" t="s">
        <v>39</v>
      </c>
      <c r="C3119" t="s">
        <v>39</v>
      </c>
      <c r="D3119" t="s">
        <v>327</v>
      </c>
      <c r="E3119" t="s">
        <v>6614</v>
      </c>
      <c r="F3119" t="s">
        <v>327</v>
      </c>
      <c r="H3119" t="s">
        <v>6623</v>
      </c>
      <c r="I3119" t="s">
        <v>43</v>
      </c>
      <c r="J3119" t="s">
        <v>6624</v>
      </c>
      <c r="K3119">
        <v>2345</v>
      </c>
      <c r="L3119">
        <v>2345</v>
      </c>
      <c r="M3119">
        <v>0</v>
      </c>
      <c r="N3119">
        <v>0</v>
      </c>
      <c r="O3119">
        <v>0</v>
      </c>
      <c r="P3119">
        <v>665.702</v>
      </c>
      <c r="Q3119">
        <v>685.37099999999998</v>
      </c>
      <c r="R3119">
        <v>20000</v>
      </c>
      <c r="S3119">
        <v>393380</v>
      </c>
      <c r="T3119">
        <v>0</v>
      </c>
      <c r="U3119">
        <v>216000</v>
      </c>
      <c r="V3119">
        <v>177380</v>
      </c>
      <c r="W3119">
        <v>161687.25</v>
      </c>
      <c r="X3119">
        <v>0</v>
      </c>
      <c r="Y3119">
        <v>161687.25</v>
      </c>
      <c r="Z3119">
        <v>8.85</v>
      </c>
      <c r="AA3119">
        <v>1612464.92</v>
      </c>
      <c r="AB3119">
        <v>1231952.5900000001</v>
      </c>
      <c r="AC3119">
        <v>0.91149999999999998</v>
      </c>
      <c r="AD3119">
        <v>0.76400000000000001</v>
      </c>
      <c r="AE3119">
        <v>6.76</v>
      </c>
      <c r="AH3119">
        <v>0</v>
      </c>
      <c r="AI3119">
        <v>0</v>
      </c>
      <c r="AJ3119">
        <v>0</v>
      </c>
      <c r="AK3119">
        <v>0</v>
      </c>
      <c r="AL3119">
        <v>0</v>
      </c>
    </row>
    <row r="3120" spans="1:38" hidden="1" x14ac:dyDescent="0.25">
      <c r="A3120">
        <v>15509</v>
      </c>
      <c r="B3120" t="s">
        <v>39</v>
      </c>
      <c r="C3120" t="s">
        <v>187</v>
      </c>
      <c r="D3120" t="s">
        <v>636</v>
      </c>
      <c r="E3120" t="s">
        <v>3910</v>
      </c>
      <c r="F3120" t="s">
        <v>636</v>
      </c>
      <c r="H3120" t="s">
        <v>6625</v>
      </c>
      <c r="I3120" t="s">
        <v>57</v>
      </c>
      <c r="J3120" t="s">
        <v>6626</v>
      </c>
      <c r="K3120">
        <v>381</v>
      </c>
      <c r="L3120">
        <v>381</v>
      </c>
      <c r="M3120">
        <v>0</v>
      </c>
      <c r="N3120">
        <v>381</v>
      </c>
      <c r="O3120">
        <v>0</v>
      </c>
      <c r="P3120">
        <v>592.404</v>
      </c>
      <c r="Q3120">
        <v>623.92700000000002</v>
      </c>
      <c r="R3120">
        <v>20000</v>
      </c>
      <c r="S3120">
        <v>630460</v>
      </c>
      <c r="T3120">
        <v>0</v>
      </c>
      <c r="U3120">
        <v>0</v>
      </c>
      <c r="V3120">
        <v>630460</v>
      </c>
      <c r="W3120">
        <v>0</v>
      </c>
      <c r="X3120">
        <v>570566.79500000004</v>
      </c>
      <c r="Y3120">
        <v>570566.79500000004</v>
      </c>
      <c r="Z3120">
        <v>9.5</v>
      </c>
      <c r="AA3120">
        <v>3349226.76</v>
      </c>
      <c r="AB3120">
        <v>6698453.0190000003</v>
      </c>
      <c r="AC3120">
        <v>0.90500000000000003</v>
      </c>
      <c r="AD3120">
        <v>2</v>
      </c>
      <c r="AE3120">
        <v>19</v>
      </c>
      <c r="AH3120">
        <v>0</v>
      </c>
      <c r="AI3120">
        <v>0</v>
      </c>
      <c r="AJ3120">
        <v>0</v>
      </c>
      <c r="AK3120">
        <v>2919.5</v>
      </c>
      <c r="AL3120">
        <v>0</v>
      </c>
    </row>
    <row r="3121" spans="1:38" hidden="1" x14ac:dyDescent="0.25">
      <c r="A3121">
        <v>15510</v>
      </c>
      <c r="B3121" t="s">
        <v>39</v>
      </c>
      <c r="C3121" t="s">
        <v>216</v>
      </c>
      <c r="D3121" t="s">
        <v>217</v>
      </c>
      <c r="E3121" t="s">
        <v>3820</v>
      </c>
      <c r="F3121" t="s">
        <v>217</v>
      </c>
      <c r="H3121" t="s">
        <v>6627</v>
      </c>
      <c r="I3121" t="s">
        <v>62</v>
      </c>
      <c r="J3121" t="s">
        <v>6628</v>
      </c>
      <c r="K3121">
        <v>1</v>
      </c>
      <c r="L3121">
        <v>1</v>
      </c>
      <c r="M3121">
        <v>0</v>
      </c>
      <c r="N3121">
        <v>0</v>
      </c>
      <c r="O3121">
        <v>0</v>
      </c>
      <c r="P3121">
        <v>1197.008</v>
      </c>
      <c r="Q3121">
        <v>1220.7370000000001</v>
      </c>
      <c r="R3121">
        <v>10000</v>
      </c>
      <c r="S3121">
        <v>237290</v>
      </c>
      <c r="T3121">
        <v>0</v>
      </c>
      <c r="U3121">
        <v>0</v>
      </c>
      <c r="V3121">
        <v>237290</v>
      </c>
      <c r="W3121">
        <v>236350</v>
      </c>
      <c r="X3121">
        <v>0</v>
      </c>
      <c r="Y3121">
        <v>236350</v>
      </c>
      <c r="Z3121">
        <v>0.4</v>
      </c>
      <c r="AA3121">
        <v>2037435</v>
      </c>
      <c r="AB3121">
        <v>2658823</v>
      </c>
      <c r="AC3121">
        <v>0.996</v>
      </c>
      <c r="AD3121">
        <v>1.3049999999999999</v>
      </c>
      <c r="AE3121">
        <v>0.52</v>
      </c>
      <c r="AH3121">
        <v>0</v>
      </c>
      <c r="AI3121">
        <v>0</v>
      </c>
      <c r="AJ3121">
        <v>0</v>
      </c>
      <c r="AK3121">
        <v>0</v>
      </c>
      <c r="AL3121">
        <v>0</v>
      </c>
    </row>
    <row r="3122" spans="1:38" hidden="1" x14ac:dyDescent="0.25">
      <c r="A3122">
        <v>15511</v>
      </c>
      <c r="B3122" t="s">
        <v>45</v>
      </c>
      <c r="C3122" t="s">
        <v>453</v>
      </c>
      <c r="D3122" t="s">
        <v>454</v>
      </c>
      <c r="E3122" t="s">
        <v>455</v>
      </c>
      <c r="F3122" t="s">
        <v>454</v>
      </c>
      <c r="H3122" t="s">
        <v>6629</v>
      </c>
      <c r="I3122" t="s">
        <v>57</v>
      </c>
      <c r="J3122" t="s">
        <v>6630</v>
      </c>
      <c r="K3122">
        <v>469</v>
      </c>
      <c r="L3122">
        <v>469</v>
      </c>
      <c r="M3122">
        <v>0</v>
      </c>
      <c r="N3122">
        <v>467</v>
      </c>
      <c r="O3122">
        <v>0</v>
      </c>
      <c r="P3122">
        <v>550.19200000000001</v>
      </c>
      <c r="Q3122">
        <v>565.97699999999998</v>
      </c>
      <c r="R3122">
        <v>20000</v>
      </c>
      <c r="S3122">
        <v>315700</v>
      </c>
      <c r="T3122">
        <v>0</v>
      </c>
      <c r="U3122">
        <v>0</v>
      </c>
      <c r="V3122">
        <v>315700</v>
      </c>
      <c r="W3122">
        <v>766</v>
      </c>
      <c r="X3122">
        <v>284941.12900000002</v>
      </c>
      <c r="Y3122">
        <v>285707.12900000002</v>
      </c>
      <c r="Z3122">
        <v>9.5</v>
      </c>
      <c r="AA3122">
        <v>1677707.82</v>
      </c>
      <c r="AB3122">
        <v>3354391.13</v>
      </c>
      <c r="AC3122">
        <v>0.90500000000000003</v>
      </c>
      <c r="AD3122">
        <v>1.9994000000000001</v>
      </c>
      <c r="AE3122">
        <v>18.989999999999998</v>
      </c>
      <c r="AH3122">
        <v>0</v>
      </c>
      <c r="AI3122">
        <v>0</v>
      </c>
      <c r="AJ3122">
        <v>0</v>
      </c>
      <c r="AK3122">
        <v>3431</v>
      </c>
      <c r="AL3122">
        <v>0</v>
      </c>
    </row>
    <row r="3123" spans="1:38" hidden="1" x14ac:dyDescent="0.25">
      <c r="A3123">
        <v>15512</v>
      </c>
      <c r="B3123" t="s">
        <v>45</v>
      </c>
      <c r="C3123" t="s">
        <v>453</v>
      </c>
      <c r="D3123" t="s">
        <v>454</v>
      </c>
      <c r="E3123" t="s">
        <v>455</v>
      </c>
      <c r="F3123" t="s">
        <v>454</v>
      </c>
      <c r="H3123" t="s">
        <v>6631</v>
      </c>
      <c r="I3123" t="s">
        <v>43</v>
      </c>
      <c r="J3123" t="s">
        <v>6632</v>
      </c>
      <c r="K3123">
        <v>2101</v>
      </c>
      <c r="L3123">
        <v>2101</v>
      </c>
      <c r="M3123">
        <v>0</v>
      </c>
      <c r="N3123">
        <v>2</v>
      </c>
      <c r="O3123">
        <v>0</v>
      </c>
      <c r="P3123">
        <v>365.97399999999999</v>
      </c>
      <c r="Q3123">
        <v>372.25400000000002</v>
      </c>
      <c r="R3123">
        <v>20000</v>
      </c>
      <c r="S3123">
        <v>125600</v>
      </c>
      <c r="T3123">
        <v>6000</v>
      </c>
      <c r="U3123">
        <v>0</v>
      </c>
      <c r="V3123">
        <v>131600</v>
      </c>
      <c r="W3123">
        <v>118935</v>
      </c>
      <c r="X3123">
        <v>2264.634</v>
      </c>
      <c r="Y3123">
        <v>121199.63400000001</v>
      </c>
      <c r="Z3123">
        <v>7.9</v>
      </c>
      <c r="AA3123">
        <v>1329822.53</v>
      </c>
      <c r="AB3123">
        <v>763468.13100000005</v>
      </c>
      <c r="AC3123">
        <v>0.92100000000000004</v>
      </c>
      <c r="AD3123">
        <v>0.57410000000000005</v>
      </c>
      <c r="AE3123">
        <v>4.54</v>
      </c>
      <c r="AH3123">
        <v>0</v>
      </c>
      <c r="AI3123">
        <v>0</v>
      </c>
      <c r="AJ3123">
        <v>0</v>
      </c>
      <c r="AK3123">
        <v>18</v>
      </c>
      <c r="AL3123">
        <v>0</v>
      </c>
    </row>
    <row r="3124" spans="1:38" hidden="1" x14ac:dyDescent="0.25">
      <c r="A3124">
        <v>15513</v>
      </c>
      <c r="B3124" t="s">
        <v>45</v>
      </c>
      <c r="C3124" t="s">
        <v>453</v>
      </c>
      <c r="D3124" t="s">
        <v>454</v>
      </c>
      <c r="E3124" t="s">
        <v>455</v>
      </c>
      <c r="F3124" t="s">
        <v>454</v>
      </c>
      <c r="H3124" t="s">
        <v>6633</v>
      </c>
      <c r="I3124" t="s">
        <v>57</v>
      </c>
      <c r="J3124" t="s">
        <v>6634</v>
      </c>
      <c r="K3124">
        <v>403</v>
      </c>
      <c r="L3124">
        <v>403</v>
      </c>
      <c r="M3124">
        <v>0</v>
      </c>
      <c r="N3124">
        <v>403</v>
      </c>
      <c r="O3124">
        <v>0</v>
      </c>
      <c r="P3124">
        <v>471.08499999999998</v>
      </c>
      <c r="Q3124">
        <v>486.01</v>
      </c>
      <c r="R3124">
        <v>20000</v>
      </c>
      <c r="S3124">
        <v>298500</v>
      </c>
      <c r="T3124">
        <v>0</v>
      </c>
      <c r="U3124">
        <v>0</v>
      </c>
      <c r="V3124">
        <v>298500</v>
      </c>
      <c r="W3124">
        <v>0</v>
      </c>
      <c r="X3124">
        <v>270143.21600000001</v>
      </c>
      <c r="Y3124">
        <v>270143.21600000001</v>
      </c>
      <c r="Z3124">
        <v>9.5</v>
      </c>
      <c r="AA3124">
        <v>1585740.74</v>
      </c>
      <c r="AB3124">
        <v>3171481.4610000001</v>
      </c>
      <c r="AC3124">
        <v>0.90500000000000003</v>
      </c>
      <c r="AD3124">
        <v>2</v>
      </c>
      <c r="AE3124">
        <v>19</v>
      </c>
      <c r="AH3124">
        <v>0</v>
      </c>
      <c r="AI3124">
        <v>0</v>
      </c>
      <c r="AJ3124">
        <v>0</v>
      </c>
      <c r="AK3124">
        <v>2812</v>
      </c>
      <c r="AL3124">
        <v>0</v>
      </c>
    </row>
    <row r="3125" spans="1:38" hidden="1" x14ac:dyDescent="0.25">
      <c r="A3125">
        <v>15514</v>
      </c>
      <c r="B3125" t="s">
        <v>45</v>
      </c>
      <c r="C3125" t="s">
        <v>453</v>
      </c>
      <c r="D3125" t="s">
        <v>454</v>
      </c>
      <c r="E3125" t="s">
        <v>455</v>
      </c>
      <c r="F3125" t="s">
        <v>454</v>
      </c>
      <c r="H3125" t="s">
        <v>6635</v>
      </c>
      <c r="I3125" t="s">
        <v>57</v>
      </c>
      <c r="J3125" t="s">
        <v>6636</v>
      </c>
      <c r="K3125">
        <v>142</v>
      </c>
      <c r="L3125">
        <v>142</v>
      </c>
      <c r="M3125">
        <v>0</v>
      </c>
      <c r="N3125">
        <v>142</v>
      </c>
      <c r="O3125">
        <v>0</v>
      </c>
      <c r="P3125">
        <v>365.59399999999999</v>
      </c>
      <c r="Q3125">
        <v>374.86</v>
      </c>
      <c r="R3125">
        <v>20000</v>
      </c>
      <c r="S3125">
        <v>185320</v>
      </c>
      <c r="T3125">
        <v>0</v>
      </c>
      <c r="U3125">
        <v>0</v>
      </c>
      <c r="V3125">
        <v>185320</v>
      </c>
      <c r="W3125">
        <v>0</v>
      </c>
      <c r="X3125">
        <v>167714.9</v>
      </c>
      <c r="Y3125">
        <v>167714.9</v>
      </c>
      <c r="Z3125">
        <v>9.5</v>
      </c>
      <c r="AA3125">
        <v>984486.64</v>
      </c>
      <c r="AB3125">
        <v>1968973.142</v>
      </c>
      <c r="AC3125">
        <v>0.90500000000000003</v>
      </c>
      <c r="AD3125">
        <v>2</v>
      </c>
      <c r="AE3125">
        <v>19</v>
      </c>
      <c r="AH3125">
        <v>0</v>
      </c>
      <c r="AI3125">
        <v>0</v>
      </c>
      <c r="AJ3125">
        <v>0</v>
      </c>
      <c r="AK3125">
        <v>1030</v>
      </c>
      <c r="AL3125">
        <v>0</v>
      </c>
    </row>
    <row r="3126" spans="1:38" hidden="1" x14ac:dyDescent="0.25">
      <c r="A3126">
        <v>15515</v>
      </c>
      <c r="B3126" t="s">
        <v>39</v>
      </c>
      <c r="C3126" t="s">
        <v>216</v>
      </c>
      <c r="D3126" t="s">
        <v>217</v>
      </c>
      <c r="E3126" t="s">
        <v>3981</v>
      </c>
      <c r="F3126" t="s">
        <v>217</v>
      </c>
      <c r="H3126" t="s">
        <v>6637</v>
      </c>
      <c r="I3126" t="s">
        <v>62</v>
      </c>
      <c r="J3126" t="s">
        <v>6638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2000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</row>
    <row r="3127" spans="1:38" hidden="1" x14ac:dyDescent="0.25">
      <c r="A3127">
        <v>15516</v>
      </c>
      <c r="B3127" t="s">
        <v>94</v>
      </c>
      <c r="C3127" t="s">
        <v>207</v>
      </c>
      <c r="D3127" t="s">
        <v>1490</v>
      </c>
      <c r="E3127" t="s">
        <v>6639</v>
      </c>
      <c r="F3127" t="s">
        <v>1490</v>
      </c>
      <c r="H3127" t="s">
        <v>6640</v>
      </c>
      <c r="I3127" t="s">
        <v>57</v>
      </c>
      <c r="J3127" t="s">
        <v>6641</v>
      </c>
      <c r="K3127">
        <v>187</v>
      </c>
      <c r="L3127">
        <v>187</v>
      </c>
      <c r="M3127">
        <v>0</v>
      </c>
      <c r="N3127">
        <v>182</v>
      </c>
      <c r="O3127">
        <v>0</v>
      </c>
      <c r="P3127">
        <v>926.11300000000006</v>
      </c>
      <c r="Q3127">
        <v>945.36699999999996</v>
      </c>
      <c r="R3127">
        <v>20000</v>
      </c>
      <c r="S3127">
        <v>385080</v>
      </c>
      <c r="T3127">
        <v>0</v>
      </c>
      <c r="U3127">
        <v>93000</v>
      </c>
      <c r="V3127">
        <v>292080</v>
      </c>
      <c r="W3127">
        <v>185</v>
      </c>
      <c r="X3127">
        <v>264148.03000000003</v>
      </c>
      <c r="Y3127">
        <v>264333.03000000003</v>
      </c>
      <c r="Z3127">
        <v>9.5</v>
      </c>
      <c r="AA3127">
        <v>1552903.83</v>
      </c>
      <c r="AB3127">
        <v>1553272.83</v>
      </c>
      <c r="AC3127">
        <v>0.90500000000000003</v>
      </c>
      <c r="AD3127">
        <v>1.0002</v>
      </c>
      <c r="AE3127">
        <v>9.5</v>
      </c>
      <c r="AH3127">
        <v>0</v>
      </c>
      <c r="AI3127">
        <v>0</v>
      </c>
      <c r="AJ3127">
        <v>0</v>
      </c>
      <c r="AK3127">
        <v>1325</v>
      </c>
      <c r="AL3127">
        <v>0</v>
      </c>
    </row>
    <row r="3128" spans="1:38" hidden="1" x14ac:dyDescent="0.25">
      <c r="A3128">
        <v>15517</v>
      </c>
      <c r="B3128" t="s">
        <v>94</v>
      </c>
      <c r="C3128" t="s">
        <v>207</v>
      </c>
      <c r="D3128" t="s">
        <v>1490</v>
      </c>
      <c r="E3128" t="s">
        <v>6639</v>
      </c>
      <c r="F3128" t="s">
        <v>1490</v>
      </c>
      <c r="H3128" t="s">
        <v>6642</v>
      </c>
      <c r="I3128" t="s">
        <v>43</v>
      </c>
      <c r="J3128" t="s">
        <v>6643</v>
      </c>
      <c r="K3128">
        <v>2525</v>
      </c>
      <c r="L3128">
        <v>2525</v>
      </c>
      <c r="M3128">
        <v>0</v>
      </c>
      <c r="N3128">
        <v>0</v>
      </c>
      <c r="O3128">
        <v>0</v>
      </c>
      <c r="P3128">
        <v>845.52800000000002</v>
      </c>
      <c r="Q3128">
        <v>866.99300000000005</v>
      </c>
      <c r="R3128">
        <v>20000</v>
      </c>
      <c r="S3128">
        <v>429300</v>
      </c>
      <c r="T3128">
        <v>15000</v>
      </c>
      <c r="U3128">
        <v>0</v>
      </c>
      <c r="V3128">
        <v>444300</v>
      </c>
      <c r="W3128">
        <v>392518.7</v>
      </c>
      <c r="X3128">
        <v>0</v>
      </c>
      <c r="Y3128">
        <v>392518.7</v>
      </c>
      <c r="Z3128">
        <v>11.65</v>
      </c>
      <c r="AA3128">
        <v>3840275.67</v>
      </c>
      <c r="AB3128">
        <v>4010076.67</v>
      </c>
      <c r="AC3128">
        <v>0.88349999999999995</v>
      </c>
      <c r="AD3128">
        <v>1.0442</v>
      </c>
      <c r="AE3128">
        <v>12.16</v>
      </c>
      <c r="AH3128">
        <v>0</v>
      </c>
      <c r="AI3128">
        <v>0</v>
      </c>
      <c r="AJ3128">
        <v>0</v>
      </c>
      <c r="AK3128">
        <v>0</v>
      </c>
      <c r="AL3128">
        <v>0</v>
      </c>
    </row>
    <row r="3129" spans="1:38" hidden="1" x14ac:dyDescent="0.25">
      <c r="A3129">
        <v>15518</v>
      </c>
      <c r="B3129" t="s">
        <v>94</v>
      </c>
      <c r="C3129" t="s">
        <v>207</v>
      </c>
      <c r="D3129" t="s">
        <v>5329</v>
      </c>
      <c r="E3129" t="s">
        <v>6644</v>
      </c>
      <c r="F3129" t="s">
        <v>5329</v>
      </c>
      <c r="H3129" t="s">
        <v>6645</v>
      </c>
      <c r="I3129" t="s">
        <v>57</v>
      </c>
      <c r="J3129" t="s">
        <v>6646</v>
      </c>
      <c r="K3129">
        <v>524</v>
      </c>
      <c r="L3129">
        <v>524</v>
      </c>
      <c r="M3129">
        <v>0</v>
      </c>
      <c r="N3129">
        <v>524</v>
      </c>
      <c r="O3129">
        <v>0</v>
      </c>
      <c r="P3129">
        <v>392.74700000000001</v>
      </c>
      <c r="Q3129">
        <v>417.40699999999998</v>
      </c>
      <c r="R3129">
        <v>20000</v>
      </c>
      <c r="S3129">
        <v>493200</v>
      </c>
      <c r="T3129">
        <v>0</v>
      </c>
      <c r="U3129">
        <v>0</v>
      </c>
      <c r="V3129">
        <v>493200</v>
      </c>
      <c r="W3129">
        <v>0</v>
      </c>
      <c r="X3129">
        <v>446345.32799999998</v>
      </c>
      <c r="Y3129">
        <v>446345.32799999998</v>
      </c>
      <c r="Z3129">
        <v>9.5</v>
      </c>
      <c r="AA3129">
        <v>2614168.5099999998</v>
      </c>
      <c r="AB3129">
        <v>2620275.8459999999</v>
      </c>
      <c r="AC3129">
        <v>0.90500000000000003</v>
      </c>
      <c r="AD3129">
        <v>1.0023</v>
      </c>
      <c r="AE3129">
        <v>9.52</v>
      </c>
      <c r="AH3129">
        <v>0</v>
      </c>
      <c r="AI3129">
        <v>0</v>
      </c>
      <c r="AJ3129">
        <v>0</v>
      </c>
      <c r="AK3129">
        <v>3432</v>
      </c>
      <c r="AL3129">
        <v>0</v>
      </c>
    </row>
    <row r="3130" spans="1:38" hidden="1" x14ac:dyDescent="0.25">
      <c r="A3130">
        <v>15519</v>
      </c>
      <c r="B3130" t="s">
        <v>94</v>
      </c>
      <c r="C3130" t="s">
        <v>207</v>
      </c>
      <c r="D3130" t="s">
        <v>5329</v>
      </c>
      <c r="E3130" t="s">
        <v>6644</v>
      </c>
      <c r="F3130" t="s">
        <v>5329</v>
      </c>
      <c r="H3130" t="s">
        <v>6647</v>
      </c>
      <c r="I3130" t="s">
        <v>57</v>
      </c>
      <c r="J3130" t="s">
        <v>6648</v>
      </c>
      <c r="K3130">
        <v>320</v>
      </c>
      <c r="L3130">
        <v>320</v>
      </c>
      <c r="M3130">
        <v>0</v>
      </c>
      <c r="N3130">
        <v>297</v>
      </c>
      <c r="O3130">
        <v>0</v>
      </c>
      <c r="P3130">
        <v>653.22</v>
      </c>
      <c r="Q3130">
        <v>674.94200000000001</v>
      </c>
      <c r="R3130">
        <v>20000</v>
      </c>
      <c r="S3130">
        <v>434440</v>
      </c>
      <c r="T3130">
        <v>0</v>
      </c>
      <c r="U3130">
        <v>0</v>
      </c>
      <c r="V3130">
        <v>434440</v>
      </c>
      <c r="W3130">
        <v>594</v>
      </c>
      <c r="X3130">
        <v>392574.783</v>
      </c>
      <c r="Y3130">
        <v>393168.783</v>
      </c>
      <c r="Z3130">
        <v>9.5</v>
      </c>
      <c r="AA3130">
        <v>2313846.79</v>
      </c>
      <c r="AB3130">
        <v>2298590.79</v>
      </c>
      <c r="AC3130">
        <v>0.90500000000000003</v>
      </c>
      <c r="AD3130">
        <v>0.99339999999999995</v>
      </c>
      <c r="AE3130">
        <v>9.44</v>
      </c>
      <c r="AH3130">
        <v>0</v>
      </c>
      <c r="AI3130">
        <v>0</v>
      </c>
      <c r="AJ3130">
        <v>0</v>
      </c>
      <c r="AK3130">
        <v>2116.5</v>
      </c>
      <c r="AL3130">
        <v>0</v>
      </c>
    </row>
    <row r="3131" spans="1:38" hidden="1" x14ac:dyDescent="0.25">
      <c r="A3131">
        <v>15520</v>
      </c>
      <c r="B3131" t="s">
        <v>94</v>
      </c>
      <c r="C3131" t="s">
        <v>207</v>
      </c>
      <c r="D3131" t="s">
        <v>5329</v>
      </c>
      <c r="E3131" t="s">
        <v>6644</v>
      </c>
      <c r="F3131" t="s">
        <v>5329</v>
      </c>
      <c r="H3131" t="s">
        <v>6649</v>
      </c>
      <c r="I3131" t="s">
        <v>57</v>
      </c>
      <c r="J3131" t="s">
        <v>6650</v>
      </c>
      <c r="K3131">
        <v>229</v>
      </c>
      <c r="L3131">
        <v>229</v>
      </c>
      <c r="M3131">
        <v>0</v>
      </c>
      <c r="N3131">
        <v>229</v>
      </c>
      <c r="O3131">
        <v>0</v>
      </c>
      <c r="P3131">
        <v>656.78300000000002</v>
      </c>
      <c r="Q3131">
        <v>678.08199999999999</v>
      </c>
      <c r="R3131">
        <v>20000</v>
      </c>
      <c r="S3131">
        <v>425980</v>
      </c>
      <c r="T3131">
        <v>0</v>
      </c>
      <c r="U3131">
        <v>100000</v>
      </c>
      <c r="V3131">
        <v>325980</v>
      </c>
      <c r="W3131">
        <v>0</v>
      </c>
      <c r="X3131">
        <v>295012.18</v>
      </c>
      <c r="Y3131">
        <v>295012.18</v>
      </c>
      <c r="Z3131">
        <v>9.5</v>
      </c>
      <c r="AA3131">
        <v>1729563.65</v>
      </c>
      <c r="AB3131">
        <v>1729563.65</v>
      </c>
      <c r="AC3131">
        <v>0.90500000000000003</v>
      </c>
      <c r="AD3131">
        <v>1</v>
      </c>
      <c r="AE3131">
        <v>9.5</v>
      </c>
      <c r="AH3131">
        <v>0</v>
      </c>
      <c r="AI3131">
        <v>0</v>
      </c>
      <c r="AJ3131">
        <v>0</v>
      </c>
      <c r="AK3131">
        <v>1511</v>
      </c>
      <c r="AL3131">
        <v>0</v>
      </c>
    </row>
    <row r="3132" spans="1:38" hidden="1" x14ac:dyDescent="0.25">
      <c r="A3132">
        <v>15521</v>
      </c>
      <c r="B3132" t="s">
        <v>94</v>
      </c>
      <c r="C3132" t="s">
        <v>207</v>
      </c>
      <c r="D3132" t="s">
        <v>5329</v>
      </c>
      <c r="E3132" t="s">
        <v>6644</v>
      </c>
      <c r="F3132" t="s">
        <v>5329</v>
      </c>
      <c r="H3132" t="s">
        <v>6651</v>
      </c>
      <c r="I3132" t="s">
        <v>57</v>
      </c>
      <c r="J3132" t="s">
        <v>6652</v>
      </c>
      <c r="K3132">
        <v>833</v>
      </c>
      <c r="L3132">
        <v>833</v>
      </c>
      <c r="M3132">
        <v>0</v>
      </c>
      <c r="N3132">
        <v>823</v>
      </c>
      <c r="O3132">
        <v>0</v>
      </c>
      <c r="P3132">
        <v>758.38099999999997</v>
      </c>
      <c r="Q3132">
        <v>777.81399999999996</v>
      </c>
      <c r="R3132">
        <v>20000</v>
      </c>
      <c r="S3132">
        <v>388660</v>
      </c>
      <c r="T3132">
        <v>211000</v>
      </c>
      <c r="U3132">
        <v>0</v>
      </c>
      <c r="V3132">
        <v>599660</v>
      </c>
      <c r="W3132">
        <v>204</v>
      </c>
      <c r="X3132">
        <v>542486.47100000002</v>
      </c>
      <c r="Y3132">
        <v>542690.47100000002</v>
      </c>
      <c r="Z3132">
        <v>9.5</v>
      </c>
      <c r="AA3132">
        <v>3167183.43</v>
      </c>
      <c r="AB3132">
        <v>3166623.43</v>
      </c>
      <c r="AC3132">
        <v>0.90500000000000003</v>
      </c>
      <c r="AD3132">
        <v>0.99980000000000002</v>
      </c>
      <c r="AE3132">
        <v>9.5</v>
      </c>
      <c r="AH3132">
        <v>0</v>
      </c>
      <c r="AI3132">
        <v>0</v>
      </c>
      <c r="AJ3132">
        <v>0</v>
      </c>
      <c r="AK3132">
        <v>4627.5</v>
      </c>
      <c r="AL3132">
        <v>0</v>
      </c>
    </row>
    <row r="3133" spans="1:38" hidden="1" x14ac:dyDescent="0.25">
      <c r="A3133">
        <v>15522</v>
      </c>
      <c r="B3133" t="s">
        <v>39</v>
      </c>
      <c r="C3133" t="s">
        <v>187</v>
      </c>
      <c r="D3133" t="s">
        <v>636</v>
      </c>
      <c r="E3133" t="s">
        <v>3978</v>
      </c>
      <c r="F3133" t="s">
        <v>636</v>
      </c>
      <c r="H3133" t="s">
        <v>6653</v>
      </c>
      <c r="I3133" t="s">
        <v>57</v>
      </c>
      <c r="J3133" t="s">
        <v>6654</v>
      </c>
      <c r="K3133">
        <v>719</v>
      </c>
      <c r="L3133">
        <v>719</v>
      </c>
      <c r="M3133">
        <v>0</v>
      </c>
      <c r="N3133">
        <v>719</v>
      </c>
      <c r="O3133">
        <v>0</v>
      </c>
      <c r="P3133">
        <v>1216.1099999999999</v>
      </c>
      <c r="Q3133">
        <v>1277.1980000000001</v>
      </c>
      <c r="R3133">
        <v>20000</v>
      </c>
      <c r="S3133">
        <v>1221760</v>
      </c>
      <c r="T3133">
        <v>0</v>
      </c>
      <c r="U3133">
        <v>0</v>
      </c>
      <c r="V3133">
        <v>1221760</v>
      </c>
      <c r="W3133">
        <v>0</v>
      </c>
      <c r="X3133">
        <v>1092200</v>
      </c>
      <c r="Y3133">
        <v>1092200</v>
      </c>
      <c r="Z3133">
        <v>10.6</v>
      </c>
      <c r="AA3133">
        <v>6356934</v>
      </c>
      <c r="AB3133">
        <v>6395676</v>
      </c>
      <c r="AC3133">
        <v>0.89400000000000002</v>
      </c>
      <c r="AD3133">
        <v>1.0061</v>
      </c>
      <c r="AE3133">
        <v>10.66</v>
      </c>
      <c r="AH3133">
        <v>0</v>
      </c>
      <c r="AI3133">
        <v>0</v>
      </c>
      <c r="AJ3133">
        <v>0</v>
      </c>
      <c r="AK3133">
        <v>5461</v>
      </c>
      <c r="AL3133">
        <v>0</v>
      </c>
    </row>
    <row r="3134" spans="1:38" hidden="1" x14ac:dyDescent="0.25">
      <c r="A3134">
        <v>15523</v>
      </c>
      <c r="B3134" t="s">
        <v>94</v>
      </c>
      <c r="C3134" t="s">
        <v>166</v>
      </c>
      <c r="D3134" t="s">
        <v>175</v>
      </c>
      <c r="E3134" t="s">
        <v>337</v>
      </c>
      <c r="F3134" t="s">
        <v>175</v>
      </c>
      <c r="H3134" t="s">
        <v>6655</v>
      </c>
      <c r="I3134" t="s">
        <v>79</v>
      </c>
      <c r="J3134" t="s">
        <v>6656</v>
      </c>
      <c r="K3134">
        <v>2</v>
      </c>
      <c r="L3134">
        <v>2</v>
      </c>
      <c r="M3134">
        <v>0</v>
      </c>
      <c r="N3134">
        <v>0</v>
      </c>
      <c r="O3134">
        <v>0</v>
      </c>
      <c r="P3134">
        <v>290.27999999999997</v>
      </c>
      <c r="Q3134">
        <v>294.94799999999998</v>
      </c>
      <c r="R3134">
        <v>10000</v>
      </c>
      <c r="S3134">
        <v>46680</v>
      </c>
      <c r="T3134">
        <v>0</v>
      </c>
      <c r="U3134">
        <v>0</v>
      </c>
      <c r="V3134">
        <v>46680</v>
      </c>
      <c r="W3134">
        <v>46290</v>
      </c>
      <c r="X3134">
        <v>0</v>
      </c>
      <c r="Y3134">
        <v>46290</v>
      </c>
      <c r="Z3134">
        <v>0.84</v>
      </c>
      <c r="AA3134">
        <v>450252</v>
      </c>
      <c r="AB3134">
        <v>450131</v>
      </c>
      <c r="AC3134">
        <v>0.99160000000000004</v>
      </c>
      <c r="AD3134">
        <v>0.99970000000000003</v>
      </c>
      <c r="AE3134">
        <v>0.84</v>
      </c>
      <c r="AH3134">
        <v>0</v>
      </c>
      <c r="AI3134">
        <v>0</v>
      </c>
      <c r="AJ3134">
        <v>0</v>
      </c>
      <c r="AK3134">
        <v>0</v>
      </c>
      <c r="AL3134">
        <v>0</v>
      </c>
    </row>
    <row r="3135" spans="1:38" hidden="1" x14ac:dyDescent="0.25">
      <c r="A3135">
        <v>15527</v>
      </c>
      <c r="B3135" t="s">
        <v>52</v>
      </c>
      <c r="C3135" t="s">
        <v>129</v>
      </c>
      <c r="D3135" t="s">
        <v>252</v>
      </c>
      <c r="E3135" t="s">
        <v>833</v>
      </c>
      <c r="F3135" t="s">
        <v>252</v>
      </c>
      <c r="H3135" t="s">
        <v>6657</v>
      </c>
      <c r="I3135" t="s">
        <v>57</v>
      </c>
      <c r="J3135" t="s">
        <v>6658</v>
      </c>
      <c r="K3135">
        <v>102</v>
      </c>
      <c r="L3135">
        <v>102</v>
      </c>
      <c r="M3135">
        <v>0</v>
      </c>
      <c r="N3135">
        <v>102</v>
      </c>
      <c r="O3135">
        <v>0</v>
      </c>
      <c r="P3135">
        <v>123.77200000000001</v>
      </c>
      <c r="Q3135">
        <v>146.97900000000001</v>
      </c>
      <c r="R3135">
        <v>20000</v>
      </c>
      <c r="S3135">
        <v>464140</v>
      </c>
      <c r="T3135">
        <v>0</v>
      </c>
      <c r="U3135">
        <v>245000</v>
      </c>
      <c r="V3135">
        <v>219140</v>
      </c>
      <c r="W3135">
        <v>0</v>
      </c>
      <c r="X3135">
        <v>198321.943</v>
      </c>
      <c r="Y3135">
        <v>198321.943</v>
      </c>
      <c r="Z3135">
        <v>9.5</v>
      </c>
      <c r="AA3135">
        <v>1164150.24</v>
      </c>
      <c r="AB3135">
        <v>2328300.0729999999</v>
      </c>
      <c r="AC3135">
        <v>0.90500000000000003</v>
      </c>
      <c r="AD3135">
        <v>2</v>
      </c>
      <c r="AE3135">
        <v>19</v>
      </c>
      <c r="AH3135">
        <v>0</v>
      </c>
      <c r="AI3135">
        <v>0</v>
      </c>
      <c r="AJ3135">
        <v>0</v>
      </c>
      <c r="AK3135">
        <v>1017.5</v>
      </c>
      <c r="AL3135">
        <v>0</v>
      </c>
    </row>
    <row r="3136" spans="1:38" hidden="1" x14ac:dyDescent="0.25">
      <c r="A3136">
        <v>15528</v>
      </c>
      <c r="B3136" t="s">
        <v>52</v>
      </c>
      <c r="C3136" t="s">
        <v>120</v>
      </c>
      <c r="D3136" t="s">
        <v>192</v>
      </c>
      <c r="E3136" t="s">
        <v>673</v>
      </c>
      <c r="F3136" t="s">
        <v>192</v>
      </c>
      <c r="H3136" t="s">
        <v>6659</v>
      </c>
      <c r="I3136" t="s">
        <v>43</v>
      </c>
      <c r="J3136" t="s">
        <v>6660</v>
      </c>
      <c r="K3136">
        <v>5158</v>
      </c>
      <c r="L3136">
        <v>5158</v>
      </c>
      <c r="M3136">
        <v>0</v>
      </c>
      <c r="N3136">
        <v>5</v>
      </c>
      <c r="O3136">
        <v>0</v>
      </c>
      <c r="P3136">
        <v>2279.0189999999998</v>
      </c>
      <c r="Q3136">
        <v>2314.7849999999999</v>
      </c>
      <c r="R3136">
        <v>20000</v>
      </c>
      <c r="S3136">
        <v>715320</v>
      </c>
      <c r="T3136">
        <v>150000</v>
      </c>
      <c r="U3136">
        <v>110000</v>
      </c>
      <c r="V3136">
        <v>755320</v>
      </c>
      <c r="W3136">
        <v>699374.68</v>
      </c>
      <c r="X3136">
        <v>6503.55</v>
      </c>
      <c r="Y3136">
        <v>705878.23</v>
      </c>
      <c r="Z3136">
        <v>6.55</v>
      </c>
      <c r="AA3136">
        <v>6833886.9000000004</v>
      </c>
      <c r="AB3136">
        <v>3298278.92</v>
      </c>
      <c r="AC3136">
        <v>0.9345</v>
      </c>
      <c r="AD3136">
        <v>0.48259999999999997</v>
      </c>
      <c r="AE3136">
        <v>3.16</v>
      </c>
      <c r="AH3136">
        <v>0</v>
      </c>
      <c r="AI3136">
        <v>0</v>
      </c>
      <c r="AJ3136">
        <v>0</v>
      </c>
      <c r="AK3136">
        <v>50</v>
      </c>
      <c r="AL3136">
        <v>0</v>
      </c>
    </row>
    <row r="3137" spans="1:38" hidden="1" x14ac:dyDescent="0.25">
      <c r="A3137">
        <v>15529</v>
      </c>
      <c r="B3137" t="s">
        <v>52</v>
      </c>
      <c r="C3137" t="s">
        <v>53</v>
      </c>
      <c r="D3137" t="s">
        <v>491</v>
      </c>
      <c r="E3137" t="s">
        <v>6661</v>
      </c>
      <c r="F3137" t="s">
        <v>491</v>
      </c>
      <c r="H3137" t="s">
        <v>6662</v>
      </c>
      <c r="I3137" t="s">
        <v>57</v>
      </c>
      <c r="J3137" t="s">
        <v>6663</v>
      </c>
      <c r="K3137">
        <v>59</v>
      </c>
      <c r="L3137">
        <v>59</v>
      </c>
      <c r="M3137">
        <v>0</v>
      </c>
      <c r="N3137">
        <v>55</v>
      </c>
      <c r="O3137">
        <v>0</v>
      </c>
      <c r="P3137">
        <v>7258.1</v>
      </c>
      <c r="Q3137">
        <v>7414.5</v>
      </c>
      <c r="R3137">
        <v>2000</v>
      </c>
      <c r="S3137">
        <v>312800</v>
      </c>
      <c r="T3137">
        <v>0</v>
      </c>
      <c r="U3137">
        <v>210000</v>
      </c>
      <c r="V3137">
        <v>102800</v>
      </c>
      <c r="W3137">
        <v>98</v>
      </c>
      <c r="X3137">
        <v>92935.985000000001</v>
      </c>
      <c r="Y3137">
        <v>93033.985000000001</v>
      </c>
      <c r="Z3137">
        <v>9.5</v>
      </c>
      <c r="AA3137">
        <v>548598.94999999995</v>
      </c>
      <c r="AB3137">
        <v>1092754.1740000001</v>
      </c>
      <c r="AC3137">
        <v>0.90500000000000003</v>
      </c>
      <c r="AD3137">
        <v>1.9919</v>
      </c>
      <c r="AE3137">
        <v>18.920000000000002</v>
      </c>
      <c r="AH3137">
        <v>0</v>
      </c>
      <c r="AI3137">
        <v>0</v>
      </c>
      <c r="AJ3137">
        <v>0</v>
      </c>
      <c r="AK3137">
        <v>497.5</v>
      </c>
      <c r="AL3137">
        <v>0</v>
      </c>
    </row>
    <row r="3138" spans="1:38" hidden="1" x14ac:dyDescent="0.25">
      <c r="A3138">
        <v>15530</v>
      </c>
      <c r="B3138" t="s">
        <v>52</v>
      </c>
      <c r="C3138" t="s">
        <v>53</v>
      </c>
      <c r="D3138" t="s">
        <v>491</v>
      </c>
      <c r="E3138" t="s">
        <v>6661</v>
      </c>
      <c r="F3138" t="s">
        <v>491</v>
      </c>
      <c r="H3138" t="s">
        <v>6664</v>
      </c>
      <c r="I3138" t="s">
        <v>57</v>
      </c>
      <c r="J3138" t="s">
        <v>6665</v>
      </c>
      <c r="K3138">
        <v>255</v>
      </c>
      <c r="L3138">
        <v>255</v>
      </c>
      <c r="M3138">
        <v>0</v>
      </c>
      <c r="N3138">
        <v>253</v>
      </c>
      <c r="O3138">
        <v>0</v>
      </c>
      <c r="P3138">
        <v>685.11800000000005</v>
      </c>
      <c r="Q3138">
        <v>706.577</v>
      </c>
      <c r="R3138">
        <v>20000</v>
      </c>
      <c r="S3138">
        <v>429180</v>
      </c>
      <c r="T3138">
        <v>0</v>
      </c>
      <c r="U3138">
        <v>50000</v>
      </c>
      <c r="V3138">
        <v>379180</v>
      </c>
      <c r="W3138">
        <v>168</v>
      </c>
      <c r="X3138">
        <v>342989.10800000001</v>
      </c>
      <c r="Y3138">
        <v>343157.10800000001</v>
      </c>
      <c r="Z3138">
        <v>9.5</v>
      </c>
      <c r="AA3138">
        <v>2014930.98</v>
      </c>
      <c r="AB3138">
        <v>4029054.0430000001</v>
      </c>
      <c r="AC3138">
        <v>0.90500000000000003</v>
      </c>
      <c r="AD3138">
        <v>1.9996</v>
      </c>
      <c r="AE3138">
        <v>19</v>
      </c>
      <c r="AH3138">
        <v>0</v>
      </c>
      <c r="AI3138">
        <v>0</v>
      </c>
      <c r="AJ3138">
        <v>0</v>
      </c>
      <c r="AK3138">
        <v>1903</v>
      </c>
      <c r="AL3138">
        <v>0</v>
      </c>
    </row>
    <row r="3139" spans="1:38" hidden="1" x14ac:dyDescent="0.25">
      <c r="A3139">
        <v>15531</v>
      </c>
      <c r="B3139" t="s">
        <v>52</v>
      </c>
      <c r="C3139" t="s">
        <v>53</v>
      </c>
      <c r="D3139" t="s">
        <v>67</v>
      </c>
      <c r="E3139" t="s">
        <v>68</v>
      </c>
      <c r="F3139" t="s">
        <v>67</v>
      </c>
      <c r="H3139" t="s">
        <v>6666</v>
      </c>
      <c r="I3139" t="s">
        <v>79</v>
      </c>
      <c r="J3139" t="s">
        <v>6667</v>
      </c>
      <c r="K3139">
        <v>243</v>
      </c>
      <c r="L3139">
        <v>243</v>
      </c>
      <c r="M3139">
        <v>0</v>
      </c>
      <c r="N3139">
        <v>0</v>
      </c>
      <c r="O3139">
        <v>0</v>
      </c>
      <c r="P3139">
        <v>1472.8140000000001</v>
      </c>
      <c r="Q3139">
        <v>1507.258</v>
      </c>
      <c r="R3139">
        <v>20000</v>
      </c>
      <c r="S3139">
        <v>688880</v>
      </c>
      <c r="T3139">
        <v>100240</v>
      </c>
      <c r="U3139">
        <v>0</v>
      </c>
      <c r="V3139">
        <v>789120</v>
      </c>
      <c r="W3139">
        <v>719730.65</v>
      </c>
      <c r="X3139">
        <v>0</v>
      </c>
      <c r="Y3139">
        <v>719730.65</v>
      </c>
      <c r="Z3139">
        <v>8.7899999999999991</v>
      </c>
      <c r="AA3139">
        <v>7678217.8399999999</v>
      </c>
      <c r="AB3139">
        <v>9040650.25</v>
      </c>
      <c r="AC3139">
        <v>0.91210000000000002</v>
      </c>
      <c r="AD3139">
        <v>1.1774</v>
      </c>
      <c r="AE3139">
        <v>10.35</v>
      </c>
      <c r="AH3139">
        <v>0</v>
      </c>
      <c r="AI3139">
        <v>0</v>
      </c>
      <c r="AJ3139">
        <v>0</v>
      </c>
      <c r="AK3139">
        <v>0</v>
      </c>
      <c r="AL3139">
        <v>0</v>
      </c>
    </row>
    <row r="3140" spans="1:38" hidden="1" x14ac:dyDescent="0.25">
      <c r="A3140">
        <v>15533</v>
      </c>
      <c r="B3140" t="s">
        <v>45</v>
      </c>
      <c r="C3140" t="s">
        <v>453</v>
      </c>
      <c r="D3140" t="s">
        <v>569</v>
      </c>
      <c r="E3140" t="s">
        <v>2152</v>
      </c>
      <c r="F3140" t="s">
        <v>569</v>
      </c>
      <c r="H3140" t="s">
        <v>6668</v>
      </c>
      <c r="I3140" t="s">
        <v>43</v>
      </c>
      <c r="J3140" t="s">
        <v>6669</v>
      </c>
      <c r="K3140">
        <v>1644</v>
      </c>
      <c r="L3140">
        <v>1644</v>
      </c>
      <c r="M3140">
        <v>0</v>
      </c>
      <c r="N3140">
        <v>0</v>
      </c>
      <c r="O3140">
        <v>0</v>
      </c>
      <c r="P3140">
        <v>1349.694</v>
      </c>
      <c r="Q3140">
        <v>1376.0350000000001</v>
      </c>
      <c r="R3140">
        <v>10000</v>
      </c>
      <c r="S3140">
        <v>263410</v>
      </c>
      <c r="T3140">
        <v>0</v>
      </c>
      <c r="U3140">
        <v>150700</v>
      </c>
      <c r="V3140">
        <v>112710</v>
      </c>
      <c r="W3140">
        <v>103283</v>
      </c>
      <c r="X3140">
        <v>0</v>
      </c>
      <c r="Y3140">
        <v>103283</v>
      </c>
      <c r="Z3140">
        <v>8.36</v>
      </c>
      <c r="AA3140">
        <v>1090301.8600000001</v>
      </c>
      <c r="AB3140">
        <v>902141.52</v>
      </c>
      <c r="AC3140">
        <v>0.91639999999999999</v>
      </c>
      <c r="AD3140">
        <v>0.82740000000000002</v>
      </c>
      <c r="AE3140">
        <v>6.92</v>
      </c>
      <c r="AH3140">
        <v>0</v>
      </c>
      <c r="AI3140">
        <v>0</v>
      </c>
      <c r="AJ3140">
        <v>0</v>
      </c>
      <c r="AK3140">
        <v>0</v>
      </c>
      <c r="AL3140">
        <v>0</v>
      </c>
    </row>
    <row r="3141" spans="1:38" hidden="1" x14ac:dyDescent="0.25">
      <c r="A3141">
        <v>15534</v>
      </c>
      <c r="B3141" t="s">
        <v>45</v>
      </c>
      <c r="C3141" t="s">
        <v>45</v>
      </c>
      <c r="D3141" t="s">
        <v>581</v>
      </c>
      <c r="E3141" t="s">
        <v>582</v>
      </c>
      <c r="F3141" t="s">
        <v>581</v>
      </c>
      <c r="H3141" t="s">
        <v>6670</v>
      </c>
      <c r="I3141" t="s">
        <v>50</v>
      </c>
      <c r="J3141" t="s">
        <v>6671</v>
      </c>
      <c r="K3141">
        <v>2791</v>
      </c>
      <c r="L3141">
        <v>2791</v>
      </c>
      <c r="M3141">
        <v>0</v>
      </c>
      <c r="N3141">
        <v>151</v>
      </c>
      <c r="O3141">
        <v>0</v>
      </c>
      <c r="P3141">
        <v>693.59799999999996</v>
      </c>
      <c r="Q3141">
        <v>711.83399999999995</v>
      </c>
      <c r="R3141">
        <v>40000</v>
      </c>
      <c r="S3141">
        <v>729440</v>
      </c>
      <c r="T3141">
        <v>0</v>
      </c>
      <c r="U3141">
        <v>48819.78</v>
      </c>
      <c r="V3141">
        <v>680620.22</v>
      </c>
      <c r="W3141">
        <v>496667</v>
      </c>
      <c r="X3141">
        <v>125608.916</v>
      </c>
      <c r="Y3141">
        <v>622275.91599999997</v>
      </c>
      <c r="Z3141">
        <v>8.57</v>
      </c>
      <c r="AA3141">
        <v>6177334.5</v>
      </c>
      <c r="AB3141">
        <v>7601839.9919999996</v>
      </c>
      <c r="AC3141">
        <v>0.9143</v>
      </c>
      <c r="AD3141">
        <v>1.2305999999999999</v>
      </c>
      <c r="AE3141">
        <v>10.55</v>
      </c>
      <c r="AH3141">
        <v>0</v>
      </c>
      <c r="AI3141">
        <v>0</v>
      </c>
      <c r="AJ3141">
        <v>0</v>
      </c>
      <c r="AK3141">
        <v>948.5</v>
      </c>
      <c r="AL3141">
        <v>0</v>
      </c>
    </row>
    <row r="3142" spans="1:38" hidden="1" x14ac:dyDescent="0.25">
      <c r="A3142">
        <v>15535</v>
      </c>
      <c r="B3142" t="s">
        <v>45</v>
      </c>
      <c r="C3142" t="s">
        <v>45</v>
      </c>
      <c r="D3142" t="s">
        <v>581</v>
      </c>
      <c r="E3142" t="s">
        <v>582</v>
      </c>
      <c r="F3142" t="s">
        <v>581</v>
      </c>
      <c r="H3142" t="s">
        <v>6672</v>
      </c>
      <c r="I3142" t="s">
        <v>57</v>
      </c>
      <c r="J3142" t="s">
        <v>6673</v>
      </c>
      <c r="K3142">
        <v>82</v>
      </c>
      <c r="L3142">
        <v>82</v>
      </c>
      <c r="M3142">
        <v>0</v>
      </c>
      <c r="N3142">
        <v>79</v>
      </c>
      <c r="O3142">
        <v>0</v>
      </c>
      <c r="P3142">
        <v>119.26</v>
      </c>
      <c r="Q3142">
        <v>120.545</v>
      </c>
      <c r="R3142">
        <v>40000</v>
      </c>
      <c r="S3142">
        <v>51400</v>
      </c>
      <c r="T3142">
        <v>0</v>
      </c>
      <c r="U3142">
        <v>1200</v>
      </c>
      <c r="V3142">
        <v>50200</v>
      </c>
      <c r="W3142">
        <v>54</v>
      </c>
      <c r="X3142">
        <v>45377.135999999999</v>
      </c>
      <c r="Y3142">
        <v>45431.135999999999</v>
      </c>
      <c r="Z3142">
        <v>9.5</v>
      </c>
      <c r="AA3142">
        <v>267084.62</v>
      </c>
      <c r="AB3142">
        <v>533393.40500000003</v>
      </c>
      <c r="AC3142">
        <v>0.90500000000000003</v>
      </c>
      <c r="AD3142">
        <v>1.9971000000000001</v>
      </c>
      <c r="AE3142">
        <v>18.97</v>
      </c>
      <c r="AH3142">
        <v>0</v>
      </c>
      <c r="AI3142">
        <v>0</v>
      </c>
      <c r="AJ3142">
        <v>0</v>
      </c>
      <c r="AK3142">
        <v>531</v>
      </c>
      <c r="AL3142">
        <v>0</v>
      </c>
    </row>
    <row r="3143" spans="1:38" hidden="1" x14ac:dyDescent="0.25">
      <c r="A3143">
        <v>15536</v>
      </c>
      <c r="B3143" t="s">
        <v>45</v>
      </c>
      <c r="C3143" t="s">
        <v>453</v>
      </c>
      <c r="D3143" t="s">
        <v>2887</v>
      </c>
      <c r="E3143" t="s">
        <v>2888</v>
      </c>
      <c r="F3143" t="s">
        <v>2887</v>
      </c>
      <c r="H3143" t="s">
        <v>6674</v>
      </c>
      <c r="I3143" t="s">
        <v>43</v>
      </c>
      <c r="J3143" t="s">
        <v>6675</v>
      </c>
      <c r="K3143">
        <v>1588</v>
      </c>
      <c r="L3143">
        <v>1588</v>
      </c>
      <c r="M3143">
        <v>0</v>
      </c>
      <c r="N3143">
        <v>0</v>
      </c>
      <c r="O3143">
        <v>0</v>
      </c>
      <c r="P3143">
        <v>483.32900000000001</v>
      </c>
      <c r="Q3143">
        <v>492.13900000000001</v>
      </c>
      <c r="R3143">
        <v>20000</v>
      </c>
      <c r="S3143">
        <v>176200</v>
      </c>
      <c r="T3143">
        <v>0</v>
      </c>
      <c r="U3143">
        <v>35500</v>
      </c>
      <c r="V3143">
        <v>140700</v>
      </c>
      <c r="W3143">
        <v>127752.88</v>
      </c>
      <c r="X3143">
        <v>0</v>
      </c>
      <c r="Y3143">
        <v>127752.88</v>
      </c>
      <c r="Z3143">
        <v>9.1999999999999993</v>
      </c>
      <c r="AA3143">
        <v>1275469.49</v>
      </c>
      <c r="AB3143">
        <v>912342.85</v>
      </c>
      <c r="AC3143">
        <v>0.90800000000000003</v>
      </c>
      <c r="AD3143">
        <v>0.71530000000000005</v>
      </c>
      <c r="AE3143">
        <v>6.58</v>
      </c>
      <c r="AH3143">
        <v>0</v>
      </c>
      <c r="AI3143">
        <v>0</v>
      </c>
      <c r="AJ3143">
        <v>0</v>
      </c>
      <c r="AK3143">
        <v>0</v>
      </c>
      <c r="AL3143">
        <v>0</v>
      </c>
    </row>
    <row r="3144" spans="1:38" hidden="1" x14ac:dyDescent="0.25">
      <c r="A3144">
        <v>15537</v>
      </c>
      <c r="B3144" t="s">
        <v>52</v>
      </c>
      <c r="C3144" t="s">
        <v>120</v>
      </c>
      <c r="D3144" t="s">
        <v>192</v>
      </c>
      <c r="E3144" t="s">
        <v>673</v>
      </c>
      <c r="F3144" t="s">
        <v>192</v>
      </c>
      <c r="H3144" t="s">
        <v>6676</v>
      </c>
      <c r="I3144" t="s">
        <v>43</v>
      </c>
      <c r="J3144" t="s">
        <v>6677</v>
      </c>
      <c r="K3144">
        <v>3941</v>
      </c>
      <c r="L3144">
        <v>3941</v>
      </c>
      <c r="M3144">
        <v>0</v>
      </c>
      <c r="N3144">
        <v>2</v>
      </c>
      <c r="O3144">
        <v>0</v>
      </c>
      <c r="P3144">
        <v>2691.3150000000001</v>
      </c>
      <c r="Q3144">
        <v>2722.69</v>
      </c>
      <c r="R3144">
        <v>20000</v>
      </c>
      <c r="S3144">
        <v>627500</v>
      </c>
      <c r="T3144">
        <v>0</v>
      </c>
      <c r="U3144">
        <v>60000</v>
      </c>
      <c r="V3144">
        <v>567500</v>
      </c>
      <c r="W3144">
        <v>511796.75</v>
      </c>
      <c r="X3144">
        <v>2601.42</v>
      </c>
      <c r="Y3144">
        <v>514398.17</v>
      </c>
      <c r="Z3144">
        <v>9.36</v>
      </c>
      <c r="AA3144">
        <v>5303896.1500000004</v>
      </c>
      <c r="AB3144">
        <v>1856536.1359999999</v>
      </c>
      <c r="AC3144">
        <v>0.90639999999999998</v>
      </c>
      <c r="AD3144">
        <v>0.35</v>
      </c>
      <c r="AE3144">
        <v>3.28</v>
      </c>
      <c r="AH3144">
        <v>0</v>
      </c>
      <c r="AI3144">
        <v>0</v>
      </c>
      <c r="AJ3144">
        <v>0</v>
      </c>
      <c r="AK3144">
        <v>20</v>
      </c>
      <c r="AL3144">
        <v>0</v>
      </c>
    </row>
    <row r="3145" spans="1:38" hidden="1" x14ac:dyDescent="0.25">
      <c r="A3145">
        <v>15538</v>
      </c>
      <c r="B3145" t="s">
        <v>52</v>
      </c>
      <c r="C3145" t="s">
        <v>120</v>
      </c>
      <c r="D3145" t="s">
        <v>120</v>
      </c>
      <c r="E3145" t="s">
        <v>2787</v>
      </c>
      <c r="F3145" t="s">
        <v>120</v>
      </c>
      <c r="H3145" t="s">
        <v>6678</v>
      </c>
      <c r="I3145" t="s">
        <v>43</v>
      </c>
      <c r="J3145" t="s">
        <v>6679</v>
      </c>
      <c r="K3145">
        <v>3084</v>
      </c>
      <c r="L3145">
        <v>3084</v>
      </c>
      <c r="M3145">
        <v>0</v>
      </c>
      <c r="N3145">
        <v>0</v>
      </c>
      <c r="O3145">
        <v>0</v>
      </c>
      <c r="P3145">
        <v>747.85</v>
      </c>
      <c r="Q3145">
        <v>764.90499999999997</v>
      </c>
      <c r="R3145">
        <v>20000</v>
      </c>
      <c r="S3145">
        <v>341100</v>
      </c>
      <c r="T3145">
        <v>0</v>
      </c>
      <c r="U3145">
        <v>0</v>
      </c>
      <c r="V3145">
        <v>341100</v>
      </c>
      <c r="W3145">
        <v>311732</v>
      </c>
      <c r="X3145">
        <v>0</v>
      </c>
      <c r="Y3145">
        <v>311732</v>
      </c>
      <c r="Z3145">
        <v>8.61</v>
      </c>
      <c r="AA3145">
        <v>3098765.78</v>
      </c>
      <c r="AB3145">
        <v>2092202.63</v>
      </c>
      <c r="AC3145">
        <v>0.91390000000000005</v>
      </c>
      <c r="AD3145">
        <v>0.67520000000000002</v>
      </c>
      <c r="AE3145">
        <v>5.81</v>
      </c>
      <c r="AH3145">
        <v>0</v>
      </c>
      <c r="AI3145">
        <v>0</v>
      </c>
      <c r="AJ3145">
        <v>0</v>
      </c>
      <c r="AK3145">
        <v>0</v>
      </c>
      <c r="AL3145">
        <v>0</v>
      </c>
    </row>
    <row r="3146" spans="1:38" hidden="1" x14ac:dyDescent="0.25">
      <c r="A3146">
        <v>15539</v>
      </c>
      <c r="B3146" t="s">
        <v>52</v>
      </c>
      <c r="C3146" t="s">
        <v>120</v>
      </c>
      <c r="D3146" t="s">
        <v>120</v>
      </c>
      <c r="E3146" t="s">
        <v>249</v>
      </c>
      <c r="F3146" t="s">
        <v>120</v>
      </c>
      <c r="H3146" t="s">
        <v>6680</v>
      </c>
      <c r="I3146" t="s">
        <v>43</v>
      </c>
      <c r="J3146" t="s">
        <v>6681</v>
      </c>
      <c r="K3146">
        <v>1404</v>
      </c>
      <c r="L3146">
        <v>1404</v>
      </c>
      <c r="M3146">
        <v>0</v>
      </c>
      <c r="N3146">
        <v>0</v>
      </c>
      <c r="O3146">
        <v>0</v>
      </c>
      <c r="P3146">
        <v>489.35500000000002</v>
      </c>
      <c r="Q3146">
        <v>504.40499999999997</v>
      </c>
      <c r="R3146">
        <v>20000</v>
      </c>
      <c r="S3146">
        <v>301000</v>
      </c>
      <c r="T3146">
        <v>0</v>
      </c>
      <c r="U3146">
        <v>0</v>
      </c>
      <c r="V3146">
        <v>301000</v>
      </c>
      <c r="W3146">
        <v>269929</v>
      </c>
      <c r="X3146">
        <v>0</v>
      </c>
      <c r="Y3146">
        <v>269929</v>
      </c>
      <c r="Z3146">
        <v>10.32</v>
      </c>
      <c r="AA3146">
        <v>2158785.0499999998</v>
      </c>
      <c r="AB3146">
        <v>994024.16</v>
      </c>
      <c r="AC3146">
        <v>0.89680000000000004</v>
      </c>
      <c r="AD3146">
        <v>0.46050000000000002</v>
      </c>
      <c r="AE3146">
        <v>4.75</v>
      </c>
      <c r="AH3146">
        <v>0</v>
      </c>
      <c r="AI3146">
        <v>0</v>
      </c>
      <c r="AJ3146">
        <v>0</v>
      </c>
      <c r="AK3146">
        <v>0</v>
      </c>
      <c r="AL3146">
        <v>0</v>
      </c>
    </row>
    <row r="3147" spans="1:38" hidden="1" x14ac:dyDescent="0.25">
      <c r="A3147">
        <v>15540</v>
      </c>
      <c r="B3147" t="s">
        <v>45</v>
      </c>
      <c r="C3147" t="s">
        <v>453</v>
      </c>
      <c r="D3147" t="s">
        <v>771</v>
      </c>
      <c r="E3147" t="s">
        <v>772</v>
      </c>
      <c r="F3147" t="s">
        <v>771</v>
      </c>
      <c r="H3147" t="s">
        <v>6682</v>
      </c>
      <c r="I3147" t="s">
        <v>43</v>
      </c>
      <c r="J3147" t="s">
        <v>6683</v>
      </c>
      <c r="K3147">
        <v>2238</v>
      </c>
      <c r="L3147">
        <v>2238</v>
      </c>
      <c r="M3147">
        <v>0</v>
      </c>
      <c r="N3147">
        <v>0</v>
      </c>
      <c r="O3147">
        <v>0</v>
      </c>
      <c r="P3147">
        <v>24076.7</v>
      </c>
      <c r="Q3147">
        <v>24334.799999999999</v>
      </c>
      <c r="R3147">
        <v>1000</v>
      </c>
      <c r="S3147">
        <v>258100</v>
      </c>
      <c r="T3147">
        <v>0</v>
      </c>
      <c r="U3147">
        <v>70000</v>
      </c>
      <c r="V3147">
        <v>188100</v>
      </c>
      <c r="W3147">
        <v>172525</v>
      </c>
      <c r="X3147">
        <v>0</v>
      </c>
      <c r="Y3147">
        <v>172525</v>
      </c>
      <c r="Z3147">
        <v>8.2799999999999994</v>
      </c>
      <c r="AA3147">
        <v>1751852.88</v>
      </c>
      <c r="AB3147">
        <v>1117508.58</v>
      </c>
      <c r="AC3147">
        <v>0.91720000000000002</v>
      </c>
      <c r="AD3147">
        <v>0.63790000000000002</v>
      </c>
      <c r="AE3147">
        <v>5.28</v>
      </c>
      <c r="AH3147">
        <v>0</v>
      </c>
      <c r="AI3147">
        <v>0</v>
      </c>
      <c r="AJ3147">
        <v>0</v>
      </c>
      <c r="AK3147">
        <v>0</v>
      </c>
      <c r="AL3147">
        <v>0</v>
      </c>
    </row>
    <row r="3148" spans="1:38" hidden="1" x14ac:dyDescent="0.25">
      <c r="A3148">
        <v>15541</v>
      </c>
      <c r="B3148" t="s">
        <v>45</v>
      </c>
      <c r="C3148" t="s">
        <v>453</v>
      </c>
      <c r="D3148" t="s">
        <v>569</v>
      </c>
      <c r="E3148" t="s">
        <v>4852</v>
      </c>
      <c r="F3148" t="s">
        <v>569</v>
      </c>
      <c r="H3148" t="s">
        <v>6684</v>
      </c>
      <c r="I3148" t="s">
        <v>43</v>
      </c>
      <c r="J3148" t="s">
        <v>6685</v>
      </c>
      <c r="K3148">
        <v>1333</v>
      </c>
      <c r="L3148">
        <v>1333</v>
      </c>
      <c r="M3148">
        <v>0</v>
      </c>
      <c r="N3148">
        <v>0</v>
      </c>
      <c r="O3148">
        <v>0</v>
      </c>
      <c r="P3148">
        <v>946.57799999999997</v>
      </c>
      <c r="Q3148">
        <v>951.87699999999995</v>
      </c>
      <c r="R3148">
        <v>20000</v>
      </c>
      <c r="S3148">
        <v>105980</v>
      </c>
      <c r="T3148">
        <v>0</v>
      </c>
      <c r="U3148">
        <v>16500</v>
      </c>
      <c r="V3148">
        <v>89480</v>
      </c>
      <c r="W3148">
        <v>81286</v>
      </c>
      <c r="X3148">
        <v>0</v>
      </c>
      <c r="Y3148">
        <v>81286</v>
      </c>
      <c r="Z3148">
        <v>9.16</v>
      </c>
      <c r="AA3148">
        <v>813506.94</v>
      </c>
      <c r="AB3148">
        <v>494421.75</v>
      </c>
      <c r="AC3148">
        <v>0.90839999999999999</v>
      </c>
      <c r="AD3148">
        <v>0.60780000000000001</v>
      </c>
      <c r="AE3148">
        <v>5.57</v>
      </c>
      <c r="AH3148">
        <v>0</v>
      </c>
      <c r="AI3148">
        <v>0</v>
      </c>
      <c r="AJ3148">
        <v>0</v>
      </c>
      <c r="AK3148">
        <v>0</v>
      </c>
      <c r="AL3148">
        <v>0</v>
      </c>
    </row>
    <row r="3149" spans="1:38" hidden="1" x14ac:dyDescent="0.25">
      <c r="A3149">
        <v>15542</v>
      </c>
      <c r="B3149" t="s">
        <v>39</v>
      </c>
      <c r="C3149" t="s">
        <v>598</v>
      </c>
      <c r="D3149" t="s">
        <v>1948</v>
      </c>
      <c r="E3149" t="s">
        <v>3837</v>
      </c>
      <c r="F3149" t="s">
        <v>1948</v>
      </c>
      <c r="H3149" t="s">
        <v>6686</v>
      </c>
      <c r="I3149" t="s">
        <v>57</v>
      </c>
      <c r="J3149" t="s">
        <v>6687</v>
      </c>
      <c r="K3149">
        <v>135</v>
      </c>
      <c r="L3149">
        <v>135</v>
      </c>
      <c r="M3149">
        <v>0</v>
      </c>
      <c r="N3149">
        <v>134</v>
      </c>
      <c r="O3149">
        <v>0</v>
      </c>
      <c r="P3149">
        <v>487.22</v>
      </c>
      <c r="Q3149">
        <v>510.45</v>
      </c>
      <c r="R3149">
        <v>20000</v>
      </c>
      <c r="S3149">
        <v>464600</v>
      </c>
      <c r="T3149">
        <v>0</v>
      </c>
      <c r="U3149">
        <v>0</v>
      </c>
      <c r="V3149">
        <v>464600</v>
      </c>
      <c r="W3149">
        <v>0</v>
      </c>
      <c r="X3149">
        <v>208600</v>
      </c>
      <c r="Y3149">
        <v>208600</v>
      </c>
      <c r="Z3149">
        <v>55.1</v>
      </c>
      <c r="AA3149">
        <v>1224482</v>
      </c>
      <c r="AB3149">
        <v>1224482</v>
      </c>
      <c r="AC3149">
        <v>0.44900000000000001</v>
      </c>
      <c r="AD3149">
        <v>1</v>
      </c>
      <c r="AE3149">
        <v>55.1</v>
      </c>
      <c r="AH3149">
        <v>0</v>
      </c>
      <c r="AI3149">
        <v>0</v>
      </c>
      <c r="AJ3149">
        <v>0</v>
      </c>
      <c r="AK3149">
        <v>1050.5</v>
      </c>
      <c r="AL3149">
        <v>0</v>
      </c>
    </row>
    <row r="3150" spans="1:38" hidden="1" x14ac:dyDescent="0.25">
      <c r="A3150">
        <v>15543</v>
      </c>
      <c r="B3150" t="s">
        <v>52</v>
      </c>
      <c r="C3150" t="s">
        <v>52</v>
      </c>
      <c r="D3150" t="s">
        <v>112</v>
      </c>
      <c r="E3150" t="s">
        <v>517</v>
      </c>
      <c r="F3150" t="s">
        <v>112</v>
      </c>
      <c r="H3150" t="s">
        <v>6688</v>
      </c>
      <c r="I3150" t="s">
        <v>79</v>
      </c>
      <c r="J3150" t="s">
        <v>6689</v>
      </c>
      <c r="K3150">
        <v>2</v>
      </c>
      <c r="L3150">
        <v>2</v>
      </c>
      <c r="M3150">
        <v>0</v>
      </c>
      <c r="N3150">
        <v>0</v>
      </c>
      <c r="O3150">
        <v>0</v>
      </c>
      <c r="P3150">
        <v>23471.1</v>
      </c>
      <c r="Q3150">
        <v>24231.9</v>
      </c>
      <c r="R3150">
        <v>2000</v>
      </c>
      <c r="S3150">
        <v>1521600</v>
      </c>
      <c r="T3150">
        <v>0</v>
      </c>
      <c r="U3150">
        <v>0</v>
      </c>
      <c r="V3150">
        <v>1521600</v>
      </c>
      <c r="W3150">
        <v>1446857.5</v>
      </c>
      <c r="X3150">
        <v>0</v>
      </c>
      <c r="Y3150">
        <v>1446857.5</v>
      </c>
      <c r="Z3150">
        <v>4.91</v>
      </c>
      <c r="AA3150">
        <v>7352234</v>
      </c>
      <c r="AB3150">
        <v>7515857</v>
      </c>
      <c r="AC3150">
        <v>0.95089999999999997</v>
      </c>
      <c r="AD3150">
        <v>1.0223</v>
      </c>
      <c r="AE3150">
        <v>5.0199999999999996</v>
      </c>
      <c r="AH3150">
        <v>0</v>
      </c>
      <c r="AI3150">
        <v>0</v>
      </c>
      <c r="AJ3150">
        <v>0</v>
      </c>
      <c r="AK3150">
        <v>0</v>
      </c>
      <c r="AL3150">
        <v>0</v>
      </c>
    </row>
    <row r="3151" spans="1:38" hidden="1" x14ac:dyDescent="0.25">
      <c r="A3151">
        <v>15544</v>
      </c>
      <c r="B3151" t="s">
        <v>45</v>
      </c>
      <c r="C3151" t="s">
        <v>45</v>
      </c>
      <c r="D3151" t="s">
        <v>179</v>
      </c>
      <c r="E3151" t="s">
        <v>385</v>
      </c>
      <c r="F3151" t="s">
        <v>179</v>
      </c>
      <c r="H3151" t="s">
        <v>6690</v>
      </c>
      <c r="I3151" t="s">
        <v>57</v>
      </c>
      <c r="J3151" t="s">
        <v>6691</v>
      </c>
      <c r="K3151">
        <v>283</v>
      </c>
      <c r="L3151">
        <v>283</v>
      </c>
      <c r="M3151">
        <v>0</v>
      </c>
      <c r="N3151">
        <v>283</v>
      </c>
      <c r="O3151">
        <v>0</v>
      </c>
      <c r="P3151">
        <v>282.85899999999998</v>
      </c>
      <c r="Q3151">
        <v>300.51299999999998</v>
      </c>
      <c r="R3151">
        <v>20000</v>
      </c>
      <c r="S3151">
        <v>353080</v>
      </c>
      <c r="T3151">
        <v>0</v>
      </c>
      <c r="U3151">
        <v>0</v>
      </c>
      <c r="V3151">
        <v>353080</v>
      </c>
      <c r="W3151">
        <v>0</v>
      </c>
      <c r="X3151">
        <v>319537.03100000002</v>
      </c>
      <c r="Y3151">
        <v>319537.03100000002</v>
      </c>
      <c r="Z3151">
        <v>9.5</v>
      </c>
      <c r="AA3151">
        <v>1875682.54</v>
      </c>
      <c r="AB3151">
        <v>1875682.54</v>
      </c>
      <c r="AC3151">
        <v>0.90500000000000003</v>
      </c>
      <c r="AD3151">
        <v>1</v>
      </c>
      <c r="AE3151">
        <v>9.5</v>
      </c>
      <c r="AH3151">
        <v>0</v>
      </c>
      <c r="AI3151">
        <v>0</v>
      </c>
      <c r="AJ3151">
        <v>0</v>
      </c>
      <c r="AK3151">
        <v>2068</v>
      </c>
      <c r="AL3151">
        <v>0</v>
      </c>
    </row>
    <row r="3152" spans="1:38" hidden="1" x14ac:dyDescent="0.25">
      <c r="A3152">
        <v>15545</v>
      </c>
      <c r="B3152" t="s">
        <v>52</v>
      </c>
      <c r="C3152" t="s">
        <v>120</v>
      </c>
      <c r="D3152" t="s">
        <v>120</v>
      </c>
      <c r="E3152" t="s">
        <v>249</v>
      </c>
      <c r="F3152" t="s">
        <v>120</v>
      </c>
      <c r="H3152" t="s">
        <v>6692</v>
      </c>
      <c r="I3152" t="s">
        <v>43</v>
      </c>
      <c r="J3152" t="s">
        <v>6693</v>
      </c>
      <c r="K3152">
        <v>1308</v>
      </c>
      <c r="L3152">
        <v>1308</v>
      </c>
      <c r="M3152">
        <v>0</v>
      </c>
      <c r="N3152">
        <v>0</v>
      </c>
      <c r="O3152">
        <v>0</v>
      </c>
      <c r="P3152">
        <v>818.29</v>
      </c>
      <c r="Q3152">
        <v>833.59500000000003</v>
      </c>
      <c r="R3152">
        <v>10000</v>
      </c>
      <c r="S3152">
        <v>153050</v>
      </c>
      <c r="T3152">
        <v>0</v>
      </c>
      <c r="U3152">
        <v>0</v>
      </c>
      <c r="V3152">
        <v>153050</v>
      </c>
      <c r="W3152">
        <v>144259.92000000001</v>
      </c>
      <c r="X3152">
        <v>0</v>
      </c>
      <c r="Y3152">
        <v>144259.92000000001</v>
      </c>
      <c r="Z3152">
        <v>5.74</v>
      </c>
      <c r="AA3152">
        <v>1416484.13</v>
      </c>
      <c r="AB3152">
        <v>550375.13</v>
      </c>
      <c r="AC3152">
        <v>0.94259999999999999</v>
      </c>
      <c r="AD3152">
        <v>0.3886</v>
      </c>
      <c r="AE3152">
        <v>2.23</v>
      </c>
      <c r="AH3152">
        <v>0</v>
      </c>
      <c r="AI3152">
        <v>0</v>
      </c>
      <c r="AJ3152">
        <v>0</v>
      </c>
      <c r="AK3152">
        <v>0</v>
      </c>
      <c r="AL3152">
        <v>0</v>
      </c>
    </row>
    <row r="3153" spans="1:38" hidden="1" x14ac:dyDescent="0.25">
      <c r="A3153">
        <v>15546</v>
      </c>
      <c r="B3153" t="s">
        <v>52</v>
      </c>
      <c r="C3153" t="s">
        <v>53</v>
      </c>
      <c r="D3153" t="s">
        <v>67</v>
      </c>
      <c r="E3153" t="s">
        <v>6611</v>
      </c>
      <c r="F3153" t="s">
        <v>67</v>
      </c>
      <c r="H3153" t="s">
        <v>6694</v>
      </c>
      <c r="I3153" t="s">
        <v>57</v>
      </c>
      <c r="J3153" t="s">
        <v>6695</v>
      </c>
      <c r="K3153">
        <v>379</v>
      </c>
      <c r="L3153">
        <v>379</v>
      </c>
      <c r="M3153">
        <v>0</v>
      </c>
      <c r="N3153">
        <v>378</v>
      </c>
      <c r="O3153">
        <v>0</v>
      </c>
      <c r="P3153">
        <v>616.97500000000002</v>
      </c>
      <c r="Q3153">
        <v>640.60400000000004</v>
      </c>
      <c r="R3153">
        <v>20000</v>
      </c>
      <c r="S3153">
        <v>472580</v>
      </c>
      <c r="T3153">
        <v>0</v>
      </c>
      <c r="U3153">
        <v>0</v>
      </c>
      <c r="V3153">
        <v>472580</v>
      </c>
      <c r="W3153">
        <v>100</v>
      </c>
      <c r="X3153">
        <v>427585.11200000002</v>
      </c>
      <c r="Y3153">
        <v>427685.11200000002</v>
      </c>
      <c r="Z3153">
        <v>9.5</v>
      </c>
      <c r="AA3153">
        <v>2576127.39</v>
      </c>
      <c r="AB3153">
        <v>5171527.932</v>
      </c>
      <c r="AC3153">
        <v>0.90500000000000003</v>
      </c>
      <c r="AD3153">
        <v>2.0074999999999998</v>
      </c>
      <c r="AE3153">
        <v>19.07</v>
      </c>
      <c r="AH3153">
        <v>0</v>
      </c>
      <c r="AI3153">
        <v>0</v>
      </c>
      <c r="AJ3153">
        <v>0</v>
      </c>
      <c r="AK3153">
        <v>2635.12</v>
      </c>
      <c r="AL3153">
        <v>0</v>
      </c>
    </row>
    <row r="3154" spans="1:38" hidden="1" x14ac:dyDescent="0.25">
      <c r="A3154">
        <v>15547</v>
      </c>
      <c r="B3154" t="s">
        <v>94</v>
      </c>
      <c r="C3154" t="s">
        <v>166</v>
      </c>
      <c r="D3154" t="s">
        <v>312</v>
      </c>
      <c r="E3154" t="s">
        <v>563</v>
      </c>
      <c r="F3154" t="s">
        <v>312</v>
      </c>
      <c r="H3154" t="s">
        <v>6696</v>
      </c>
      <c r="I3154" t="s">
        <v>43</v>
      </c>
      <c r="J3154" t="s">
        <v>6697</v>
      </c>
      <c r="K3154">
        <v>2203</v>
      </c>
      <c r="L3154">
        <v>2203</v>
      </c>
      <c r="M3154">
        <v>0</v>
      </c>
      <c r="N3154">
        <v>0</v>
      </c>
      <c r="O3154">
        <v>0</v>
      </c>
      <c r="P3154">
        <v>1339.415</v>
      </c>
      <c r="Q3154">
        <v>1381.836</v>
      </c>
      <c r="R3154">
        <v>10000</v>
      </c>
      <c r="S3154">
        <v>424210</v>
      </c>
      <c r="T3154">
        <v>0</v>
      </c>
      <c r="U3154">
        <v>0</v>
      </c>
      <c r="V3154">
        <v>424210</v>
      </c>
      <c r="W3154">
        <v>359331.9</v>
      </c>
      <c r="X3154">
        <v>0</v>
      </c>
      <c r="Y3154">
        <v>359331.9</v>
      </c>
      <c r="Z3154">
        <v>15.29</v>
      </c>
      <c r="AA3154">
        <v>2928657.18</v>
      </c>
      <c r="AB3154">
        <v>851551.18</v>
      </c>
      <c r="AC3154">
        <v>0.84709999999999996</v>
      </c>
      <c r="AD3154">
        <v>0.2908</v>
      </c>
      <c r="AE3154">
        <v>4.45</v>
      </c>
      <c r="AH3154">
        <v>0</v>
      </c>
      <c r="AI3154">
        <v>0</v>
      </c>
      <c r="AJ3154">
        <v>0</v>
      </c>
      <c r="AK3154">
        <v>0</v>
      </c>
      <c r="AL3154">
        <v>0</v>
      </c>
    </row>
    <row r="3155" spans="1:38" hidden="1" x14ac:dyDescent="0.25">
      <c r="A3155">
        <v>15548</v>
      </c>
      <c r="B3155" t="s">
        <v>94</v>
      </c>
      <c r="C3155" t="s">
        <v>166</v>
      </c>
      <c r="D3155" t="s">
        <v>312</v>
      </c>
      <c r="E3155" t="s">
        <v>1954</v>
      </c>
      <c r="F3155" t="s">
        <v>312</v>
      </c>
      <c r="H3155" t="s">
        <v>6698</v>
      </c>
      <c r="I3155" t="s">
        <v>43</v>
      </c>
      <c r="J3155" t="s">
        <v>6699</v>
      </c>
      <c r="K3155">
        <v>1754</v>
      </c>
      <c r="L3155">
        <v>1754</v>
      </c>
      <c r="M3155">
        <v>0</v>
      </c>
      <c r="N3155">
        <v>0</v>
      </c>
      <c r="O3155">
        <v>0</v>
      </c>
      <c r="P3155">
        <v>21225.200000000001</v>
      </c>
      <c r="Q3155">
        <v>21490.799999999999</v>
      </c>
      <c r="R3155">
        <v>1000</v>
      </c>
      <c r="S3155">
        <v>265600</v>
      </c>
      <c r="T3155">
        <v>0</v>
      </c>
      <c r="U3155">
        <v>40000</v>
      </c>
      <c r="V3155">
        <v>225600</v>
      </c>
      <c r="W3155">
        <v>204541</v>
      </c>
      <c r="X3155">
        <v>0</v>
      </c>
      <c r="Y3155">
        <v>204541</v>
      </c>
      <c r="Z3155">
        <v>9.33</v>
      </c>
      <c r="AA3155">
        <v>1851528.12</v>
      </c>
      <c r="AB3155">
        <v>469055.12</v>
      </c>
      <c r="AC3155">
        <v>0.90669999999999995</v>
      </c>
      <c r="AD3155">
        <v>0.25330000000000003</v>
      </c>
      <c r="AE3155">
        <v>2.36</v>
      </c>
      <c r="AH3155">
        <v>0</v>
      </c>
      <c r="AI3155">
        <v>0</v>
      </c>
      <c r="AJ3155">
        <v>0</v>
      </c>
      <c r="AK3155">
        <v>0</v>
      </c>
      <c r="AL3155">
        <v>0</v>
      </c>
    </row>
    <row r="3156" spans="1:38" hidden="1" x14ac:dyDescent="0.25">
      <c r="A3156">
        <v>15549</v>
      </c>
      <c r="B3156" t="s">
        <v>94</v>
      </c>
      <c r="C3156" t="s">
        <v>166</v>
      </c>
      <c r="D3156" t="s">
        <v>312</v>
      </c>
      <c r="E3156" t="s">
        <v>1954</v>
      </c>
      <c r="F3156" t="s">
        <v>312</v>
      </c>
      <c r="H3156" t="s">
        <v>6700</v>
      </c>
      <c r="I3156" t="s">
        <v>43</v>
      </c>
      <c r="J3156" t="s">
        <v>6701</v>
      </c>
      <c r="K3156">
        <v>624</v>
      </c>
      <c r="L3156">
        <v>624</v>
      </c>
      <c r="M3156">
        <v>0</v>
      </c>
      <c r="N3156">
        <v>0</v>
      </c>
      <c r="O3156">
        <v>0</v>
      </c>
      <c r="P3156">
        <v>432.57499999999999</v>
      </c>
      <c r="Q3156">
        <v>439.96800000000002</v>
      </c>
      <c r="R3156">
        <v>10000</v>
      </c>
      <c r="S3156">
        <v>73930</v>
      </c>
      <c r="T3156">
        <v>0</v>
      </c>
      <c r="U3156">
        <v>0</v>
      </c>
      <c r="V3156">
        <v>73930</v>
      </c>
      <c r="W3156">
        <v>67603</v>
      </c>
      <c r="X3156">
        <v>0</v>
      </c>
      <c r="Y3156">
        <v>67603</v>
      </c>
      <c r="Z3156">
        <v>8.56</v>
      </c>
      <c r="AA3156">
        <v>624589.56999999995</v>
      </c>
      <c r="AB3156">
        <v>320241.57</v>
      </c>
      <c r="AC3156">
        <v>0.91439999999999999</v>
      </c>
      <c r="AD3156">
        <v>0.51270000000000004</v>
      </c>
      <c r="AE3156">
        <v>4.3899999999999997</v>
      </c>
      <c r="AH3156">
        <v>0</v>
      </c>
      <c r="AI3156">
        <v>0</v>
      </c>
      <c r="AJ3156">
        <v>0</v>
      </c>
      <c r="AK3156">
        <v>0</v>
      </c>
      <c r="AL3156">
        <v>0</v>
      </c>
    </row>
    <row r="3157" spans="1:38" hidden="1" x14ac:dyDescent="0.25">
      <c r="A3157">
        <v>15550</v>
      </c>
      <c r="B3157" t="s">
        <v>94</v>
      </c>
      <c r="C3157" t="s">
        <v>166</v>
      </c>
      <c r="D3157" t="s">
        <v>312</v>
      </c>
      <c r="E3157" t="s">
        <v>1954</v>
      </c>
      <c r="F3157" t="s">
        <v>312</v>
      </c>
      <c r="H3157" t="s">
        <v>6702</v>
      </c>
      <c r="I3157" t="s">
        <v>43</v>
      </c>
      <c r="J3157" t="s">
        <v>6703</v>
      </c>
      <c r="K3157">
        <v>2534</v>
      </c>
      <c r="L3157">
        <v>2534</v>
      </c>
      <c r="M3157">
        <v>0</v>
      </c>
      <c r="N3157">
        <v>0</v>
      </c>
      <c r="O3157">
        <v>0</v>
      </c>
      <c r="P3157">
        <v>88.668999999999997</v>
      </c>
      <c r="Q3157">
        <v>118.72199999999999</v>
      </c>
      <c r="R3157">
        <v>10000</v>
      </c>
      <c r="S3157">
        <v>300530</v>
      </c>
      <c r="T3157">
        <v>0</v>
      </c>
      <c r="U3157">
        <v>0</v>
      </c>
      <c r="V3157">
        <v>300530</v>
      </c>
      <c r="W3157">
        <v>272042</v>
      </c>
      <c r="X3157">
        <v>0</v>
      </c>
      <c r="Y3157">
        <v>272042</v>
      </c>
      <c r="Z3157">
        <v>9.48</v>
      </c>
      <c r="AA3157">
        <v>2486977.09</v>
      </c>
      <c r="AB3157">
        <v>1065096.92</v>
      </c>
      <c r="AC3157">
        <v>0.9052</v>
      </c>
      <c r="AD3157">
        <v>0.42830000000000001</v>
      </c>
      <c r="AE3157">
        <v>4.0599999999999996</v>
      </c>
      <c r="AH3157">
        <v>0</v>
      </c>
      <c r="AI3157">
        <v>0</v>
      </c>
      <c r="AJ3157">
        <v>0</v>
      </c>
      <c r="AK3157">
        <v>0</v>
      </c>
      <c r="AL3157">
        <v>0</v>
      </c>
    </row>
    <row r="3158" spans="1:38" hidden="1" x14ac:dyDescent="0.25">
      <c r="A3158">
        <v>15551</v>
      </c>
      <c r="B3158" t="s">
        <v>94</v>
      </c>
      <c r="C3158" t="s">
        <v>166</v>
      </c>
      <c r="D3158" t="s">
        <v>312</v>
      </c>
      <c r="E3158" t="s">
        <v>313</v>
      </c>
      <c r="F3158" t="s">
        <v>312</v>
      </c>
      <c r="H3158" t="s">
        <v>6704</v>
      </c>
      <c r="I3158" t="s">
        <v>43</v>
      </c>
      <c r="J3158" t="s">
        <v>6705</v>
      </c>
      <c r="K3158">
        <v>1839</v>
      </c>
      <c r="L3158">
        <v>1839</v>
      </c>
      <c r="M3158">
        <v>0</v>
      </c>
      <c r="N3158">
        <v>0</v>
      </c>
      <c r="O3158">
        <v>0</v>
      </c>
      <c r="P3158">
        <v>15167.1</v>
      </c>
      <c r="Q3158">
        <v>15420.6</v>
      </c>
      <c r="R3158">
        <v>1000</v>
      </c>
      <c r="S3158">
        <v>253500</v>
      </c>
      <c r="T3158">
        <v>0</v>
      </c>
      <c r="U3158">
        <v>0</v>
      </c>
      <c r="V3158">
        <v>253500</v>
      </c>
      <c r="W3158">
        <v>230543.8</v>
      </c>
      <c r="X3158">
        <v>0</v>
      </c>
      <c r="Y3158">
        <v>230543.8</v>
      </c>
      <c r="Z3158">
        <v>9.06</v>
      </c>
      <c r="AA3158">
        <v>1997271.13</v>
      </c>
      <c r="AB3158">
        <v>771343.13</v>
      </c>
      <c r="AC3158">
        <v>0.90939999999999999</v>
      </c>
      <c r="AD3158">
        <v>0.38619999999999999</v>
      </c>
      <c r="AE3158">
        <v>3.5</v>
      </c>
      <c r="AH3158">
        <v>0</v>
      </c>
      <c r="AI3158">
        <v>0</v>
      </c>
      <c r="AJ3158">
        <v>0</v>
      </c>
      <c r="AK3158">
        <v>0</v>
      </c>
      <c r="AL3158">
        <v>0</v>
      </c>
    </row>
    <row r="3159" spans="1:38" hidden="1" x14ac:dyDescent="0.25">
      <c r="A3159">
        <v>15556</v>
      </c>
      <c r="B3159" t="s">
        <v>94</v>
      </c>
      <c r="C3159" t="s">
        <v>166</v>
      </c>
      <c r="D3159" t="s">
        <v>224</v>
      </c>
      <c r="E3159" t="s">
        <v>1043</v>
      </c>
      <c r="F3159" t="s">
        <v>224</v>
      </c>
      <c r="H3159" t="s">
        <v>6706</v>
      </c>
      <c r="I3159" t="s">
        <v>43</v>
      </c>
      <c r="J3159" t="s">
        <v>6707</v>
      </c>
      <c r="K3159">
        <v>1010</v>
      </c>
      <c r="L3159">
        <v>1010</v>
      </c>
      <c r="M3159">
        <v>0</v>
      </c>
      <c r="N3159">
        <v>0</v>
      </c>
      <c r="O3159">
        <v>0</v>
      </c>
      <c r="P3159">
        <v>12667.6</v>
      </c>
      <c r="Q3159">
        <v>12957.6</v>
      </c>
      <c r="R3159">
        <v>1000</v>
      </c>
      <c r="S3159">
        <v>290000</v>
      </c>
      <c r="T3159">
        <v>0</v>
      </c>
      <c r="U3159">
        <v>105200</v>
      </c>
      <c r="V3159">
        <v>184800</v>
      </c>
      <c r="W3159">
        <v>169060.5</v>
      </c>
      <c r="X3159">
        <v>0</v>
      </c>
      <c r="Y3159">
        <v>169060.5</v>
      </c>
      <c r="Z3159">
        <v>8.52</v>
      </c>
      <c r="AA3159">
        <v>1642658.85</v>
      </c>
      <c r="AB3159">
        <v>1114222.8500000001</v>
      </c>
      <c r="AC3159">
        <v>0.91479999999999995</v>
      </c>
      <c r="AD3159">
        <v>0.67830000000000001</v>
      </c>
      <c r="AE3159">
        <v>5.78</v>
      </c>
      <c r="AH3159">
        <v>0</v>
      </c>
      <c r="AI3159">
        <v>0</v>
      </c>
      <c r="AJ3159">
        <v>0</v>
      </c>
      <c r="AK3159">
        <v>0</v>
      </c>
      <c r="AL3159">
        <v>0</v>
      </c>
    </row>
    <row r="3160" spans="1:38" hidden="1" x14ac:dyDescent="0.25">
      <c r="A3160">
        <v>15557</v>
      </c>
      <c r="B3160" t="s">
        <v>94</v>
      </c>
      <c r="C3160" t="s">
        <v>166</v>
      </c>
      <c r="D3160" t="s">
        <v>224</v>
      </c>
      <c r="E3160" t="s">
        <v>680</v>
      </c>
      <c r="F3160" t="s">
        <v>224</v>
      </c>
      <c r="H3160" t="s">
        <v>6708</v>
      </c>
      <c r="I3160" t="s">
        <v>43</v>
      </c>
      <c r="J3160" t="s">
        <v>6709</v>
      </c>
      <c r="K3160">
        <v>1233</v>
      </c>
      <c r="L3160">
        <v>1233</v>
      </c>
      <c r="M3160">
        <v>0</v>
      </c>
      <c r="N3160">
        <v>0</v>
      </c>
      <c r="O3160">
        <v>0</v>
      </c>
      <c r="P3160">
        <v>751.24300000000005</v>
      </c>
      <c r="Q3160">
        <v>768.91700000000003</v>
      </c>
      <c r="R3160">
        <v>10000</v>
      </c>
      <c r="S3160">
        <v>176740</v>
      </c>
      <c r="T3160">
        <v>0</v>
      </c>
      <c r="U3160">
        <v>35500</v>
      </c>
      <c r="V3160">
        <v>141240</v>
      </c>
      <c r="W3160">
        <v>128380.55</v>
      </c>
      <c r="X3160">
        <v>0</v>
      </c>
      <c r="Y3160">
        <v>128380.55</v>
      </c>
      <c r="Z3160">
        <v>9.1</v>
      </c>
      <c r="AA3160">
        <v>1289980.99</v>
      </c>
      <c r="AB3160">
        <v>690140.99</v>
      </c>
      <c r="AC3160">
        <v>0.90900000000000003</v>
      </c>
      <c r="AD3160">
        <v>0.53500000000000003</v>
      </c>
      <c r="AE3160">
        <v>4.87</v>
      </c>
      <c r="AH3160">
        <v>0</v>
      </c>
      <c r="AI3160">
        <v>0</v>
      </c>
      <c r="AJ3160">
        <v>0</v>
      </c>
      <c r="AK3160">
        <v>0</v>
      </c>
      <c r="AL3160">
        <v>0</v>
      </c>
    </row>
    <row r="3161" spans="1:38" hidden="1" x14ac:dyDescent="0.25">
      <c r="A3161">
        <v>15558</v>
      </c>
      <c r="B3161" t="s">
        <v>45</v>
      </c>
      <c r="C3161" t="s">
        <v>46</v>
      </c>
      <c r="D3161" t="s">
        <v>46</v>
      </c>
      <c r="E3161" t="s">
        <v>3141</v>
      </c>
      <c r="F3161" t="s">
        <v>46</v>
      </c>
      <c r="H3161" t="s">
        <v>6710</v>
      </c>
      <c r="I3161" t="s">
        <v>79</v>
      </c>
      <c r="J3161" t="s">
        <v>6711</v>
      </c>
      <c r="K3161">
        <v>2</v>
      </c>
      <c r="L3161">
        <v>2</v>
      </c>
      <c r="M3161">
        <v>0</v>
      </c>
      <c r="N3161">
        <v>0</v>
      </c>
      <c r="O3161">
        <v>0</v>
      </c>
      <c r="P3161">
        <v>3116.9859999999999</v>
      </c>
      <c r="Q3161">
        <v>3171.0129999999999</v>
      </c>
      <c r="R3161">
        <v>40000</v>
      </c>
      <c r="S3161">
        <v>2161080</v>
      </c>
      <c r="T3161">
        <v>0</v>
      </c>
      <c r="U3161">
        <v>0</v>
      </c>
      <c r="V3161">
        <v>2161080</v>
      </c>
      <c r="W3161">
        <v>2187566</v>
      </c>
      <c r="X3161">
        <v>0</v>
      </c>
      <c r="Y3161">
        <v>2187566</v>
      </c>
      <c r="Z3161">
        <v>-1.23</v>
      </c>
      <c r="AA3161">
        <v>5157785</v>
      </c>
      <c r="AB3161">
        <v>5157785</v>
      </c>
      <c r="AC3161">
        <v>1.0123</v>
      </c>
      <c r="AD3161">
        <v>1</v>
      </c>
      <c r="AE3161">
        <v>-1.23</v>
      </c>
      <c r="AH3161">
        <v>0</v>
      </c>
      <c r="AI3161">
        <v>0</v>
      </c>
      <c r="AJ3161">
        <v>0</v>
      </c>
      <c r="AK3161">
        <v>0</v>
      </c>
      <c r="AL3161">
        <v>0</v>
      </c>
    </row>
    <row r="3162" spans="1:38" hidden="1" x14ac:dyDescent="0.25">
      <c r="A3162">
        <v>15559</v>
      </c>
      <c r="B3162" t="s">
        <v>45</v>
      </c>
      <c r="C3162" t="s">
        <v>453</v>
      </c>
      <c r="D3162" t="s">
        <v>569</v>
      </c>
      <c r="E3162" t="s">
        <v>4852</v>
      </c>
      <c r="F3162" t="s">
        <v>569</v>
      </c>
      <c r="H3162" t="s">
        <v>6712</v>
      </c>
      <c r="I3162" t="s">
        <v>43</v>
      </c>
      <c r="J3162" t="s">
        <v>6713</v>
      </c>
      <c r="K3162">
        <v>1609</v>
      </c>
      <c r="L3162">
        <v>1609</v>
      </c>
      <c r="M3162">
        <v>0</v>
      </c>
      <c r="N3162">
        <v>0</v>
      </c>
      <c r="O3162">
        <v>0</v>
      </c>
      <c r="P3162">
        <v>431.43299999999999</v>
      </c>
      <c r="Q3162">
        <v>439.142</v>
      </c>
      <c r="R3162">
        <v>20000</v>
      </c>
      <c r="S3162">
        <v>154180</v>
      </c>
      <c r="T3162">
        <v>0</v>
      </c>
      <c r="U3162">
        <v>35700</v>
      </c>
      <c r="V3162">
        <v>118480</v>
      </c>
      <c r="W3162">
        <v>107770.4</v>
      </c>
      <c r="X3162">
        <v>0</v>
      </c>
      <c r="Y3162">
        <v>107770.4</v>
      </c>
      <c r="Z3162">
        <v>9.0399999999999991</v>
      </c>
      <c r="AA3162">
        <v>1049743.68</v>
      </c>
      <c r="AB3162">
        <v>906498.28</v>
      </c>
      <c r="AC3162">
        <v>0.90959999999999996</v>
      </c>
      <c r="AD3162">
        <v>0.86350000000000005</v>
      </c>
      <c r="AE3162">
        <v>7.81</v>
      </c>
      <c r="AH3162">
        <v>0</v>
      </c>
      <c r="AI3162">
        <v>0</v>
      </c>
      <c r="AJ3162">
        <v>0</v>
      </c>
      <c r="AK3162">
        <v>0</v>
      </c>
      <c r="AL3162">
        <v>0</v>
      </c>
    </row>
    <row r="3163" spans="1:38" hidden="1" x14ac:dyDescent="0.25">
      <c r="A3163">
        <v>15566</v>
      </c>
      <c r="B3163" t="s">
        <v>45</v>
      </c>
      <c r="C3163" t="s">
        <v>453</v>
      </c>
      <c r="D3163" t="s">
        <v>569</v>
      </c>
      <c r="E3163" t="s">
        <v>4852</v>
      </c>
      <c r="F3163" t="s">
        <v>569</v>
      </c>
      <c r="H3163" t="s">
        <v>6714</v>
      </c>
      <c r="I3163" t="s">
        <v>57</v>
      </c>
      <c r="J3163" t="s">
        <v>6715</v>
      </c>
      <c r="K3163">
        <v>619</v>
      </c>
      <c r="L3163">
        <v>619</v>
      </c>
      <c r="M3163">
        <v>0</v>
      </c>
      <c r="N3163">
        <v>495</v>
      </c>
      <c r="O3163">
        <v>0</v>
      </c>
      <c r="P3163">
        <v>930.96100000000001</v>
      </c>
      <c r="Q3163">
        <v>945.17899999999997</v>
      </c>
      <c r="R3163">
        <v>40000</v>
      </c>
      <c r="S3163">
        <v>568720</v>
      </c>
      <c r="T3163">
        <v>0</v>
      </c>
      <c r="U3163">
        <v>0</v>
      </c>
      <c r="V3163">
        <v>568720</v>
      </c>
      <c r="W3163">
        <v>7339</v>
      </c>
      <c r="X3163">
        <v>507352.745</v>
      </c>
      <c r="Y3163">
        <v>514691.745</v>
      </c>
      <c r="Z3163">
        <v>9.5</v>
      </c>
      <c r="AA3163">
        <v>3049350.65</v>
      </c>
      <c r="AB3163">
        <v>6007645.1869999999</v>
      </c>
      <c r="AC3163">
        <v>0.90500000000000003</v>
      </c>
      <c r="AD3163">
        <v>1.9701</v>
      </c>
      <c r="AE3163">
        <v>18.72</v>
      </c>
      <c r="AH3163">
        <v>0</v>
      </c>
      <c r="AI3163">
        <v>0</v>
      </c>
      <c r="AJ3163">
        <v>0</v>
      </c>
      <c r="AK3163">
        <v>3538</v>
      </c>
      <c r="AL3163">
        <v>0</v>
      </c>
    </row>
    <row r="3164" spans="1:38" hidden="1" x14ac:dyDescent="0.25">
      <c r="A3164">
        <v>15568</v>
      </c>
      <c r="B3164" t="s">
        <v>52</v>
      </c>
      <c r="C3164" t="s">
        <v>129</v>
      </c>
      <c r="D3164" t="s">
        <v>242</v>
      </c>
      <c r="E3164" t="s">
        <v>243</v>
      </c>
      <c r="F3164" t="s">
        <v>242</v>
      </c>
      <c r="H3164" t="s">
        <v>6716</v>
      </c>
      <c r="I3164" t="s">
        <v>43</v>
      </c>
      <c r="J3164" t="s">
        <v>6717</v>
      </c>
      <c r="K3164">
        <v>2413</v>
      </c>
      <c r="L3164">
        <v>2413</v>
      </c>
      <c r="M3164">
        <v>0</v>
      </c>
      <c r="N3164">
        <v>0</v>
      </c>
      <c r="O3164">
        <v>0</v>
      </c>
      <c r="P3164">
        <v>18571.8</v>
      </c>
      <c r="Q3164">
        <v>18881.099999999999</v>
      </c>
      <c r="R3164">
        <v>2000</v>
      </c>
      <c r="S3164">
        <v>618600</v>
      </c>
      <c r="T3164">
        <v>0</v>
      </c>
      <c r="U3164">
        <v>0</v>
      </c>
      <c r="V3164">
        <v>618600</v>
      </c>
      <c r="W3164">
        <v>547660.1</v>
      </c>
      <c r="X3164">
        <v>0</v>
      </c>
      <c r="Y3164">
        <v>547660.1</v>
      </c>
      <c r="Z3164">
        <v>11.47</v>
      </c>
      <c r="AA3164">
        <v>4455684.82</v>
      </c>
      <c r="AB3164">
        <v>1548107.1</v>
      </c>
      <c r="AC3164">
        <v>0.88529999999999998</v>
      </c>
      <c r="AD3164">
        <v>0.34739999999999999</v>
      </c>
      <c r="AE3164">
        <v>3.98</v>
      </c>
      <c r="AH3164">
        <v>0</v>
      </c>
      <c r="AI3164">
        <v>0</v>
      </c>
      <c r="AJ3164">
        <v>0</v>
      </c>
      <c r="AK3164">
        <v>0</v>
      </c>
      <c r="AL3164">
        <v>0</v>
      </c>
    </row>
    <row r="3165" spans="1:38" hidden="1" x14ac:dyDescent="0.25">
      <c r="A3165">
        <v>15569</v>
      </c>
      <c r="B3165" t="s">
        <v>52</v>
      </c>
      <c r="C3165" t="s">
        <v>129</v>
      </c>
      <c r="D3165" t="s">
        <v>242</v>
      </c>
      <c r="E3165" t="s">
        <v>3337</v>
      </c>
      <c r="F3165" t="s">
        <v>242</v>
      </c>
      <c r="H3165" t="s">
        <v>6718</v>
      </c>
      <c r="I3165" t="s">
        <v>43</v>
      </c>
      <c r="J3165" t="s">
        <v>6719</v>
      </c>
      <c r="K3165">
        <v>878</v>
      </c>
      <c r="L3165">
        <v>878</v>
      </c>
      <c r="M3165">
        <v>0</v>
      </c>
      <c r="N3165">
        <v>0</v>
      </c>
      <c r="O3165">
        <v>0</v>
      </c>
      <c r="P3165">
        <v>6497.3</v>
      </c>
      <c r="Q3165">
        <v>6603.7</v>
      </c>
      <c r="R3165">
        <v>2000</v>
      </c>
      <c r="S3165">
        <v>212800</v>
      </c>
      <c r="T3165">
        <v>0</v>
      </c>
      <c r="U3165">
        <v>0</v>
      </c>
      <c r="V3165">
        <v>212800</v>
      </c>
      <c r="W3165">
        <v>187618</v>
      </c>
      <c r="X3165">
        <v>0</v>
      </c>
      <c r="Y3165">
        <v>187618</v>
      </c>
      <c r="Z3165">
        <v>11.83</v>
      </c>
      <c r="AA3165">
        <v>1568855.54</v>
      </c>
      <c r="AB3165">
        <v>353832.58</v>
      </c>
      <c r="AC3165">
        <v>0.88170000000000004</v>
      </c>
      <c r="AD3165">
        <v>0.22550000000000001</v>
      </c>
      <c r="AE3165">
        <v>2.67</v>
      </c>
      <c r="AH3165">
        <v>0</v>
      </c>
      <c r="AI3165">
        <v>0</v>
      </c>
      <c r="AJ3165">
        <v>0</v>
      </c>
      <c r="AK3165">
        <v>0</v>
      </c>
      <c r="AL3165">
        <v>0</v>
      </c>
    </row>
    <row r="3166" spans="1:38" hidden="1" x14ac:dyDescent="0.25">
      <c r="A3166">
        <v>15570</v>
      </c>
      <c r="B3166" t="s">
        <v>94</v>
      </c>
      <c r="C3166" t="s">
        <v>102</v>
      </c>
      <c r="D3166" t="s">
        <v>159</v>
      </c>
      <c r="E3166" t="s">
        <v>163</v>
      </c>
      <c r="F3166" t="s">
        <v>159</v>
      </c>
      <c r="H3166" t="s">
        <v>6720</v>
      </c>
      <c r="I3166" t="s">
        <v>43</v>
      </c>
      <c r="J3166" t="s">
        <v>6721</v>
      </c>
      <c r="K3166">
        <v>1839</v>
      </c>
      <c r="L3166">
        <v>1839</v>
      </c>
      <c r="M3166">
        <v>0</v>
      </c>
      <c r="N3166">
        <v>0</v>
      </c>
      <c r="O3166">
        <v>0</v>
      </c>
      <c r="P3166">
        <v>9247.5</v>
      </c>
      <c r="Q3166">
        <v>9356.4</v>
      </c>
      <c r="R3166">
        <v>1000</v>
      </c>
      <c r="S3166">
        <v>108900</v>
      </c>
      <c r="T3166">
        <v>7000</v>
      </c>
      <c r="U3166">
        <v>0</v>
      </c>
      <c r="V3166">
        <v>115900</v>
      </c>
      <c r="W3166">
        <v>102073</v>
      </c>
      <c r="X3166">
        <v>0</v>
      </c>
      <c r="Y3166">
        <v>102073</v>
      </c>
      <c r="Z3166">
        <v>11.93</v>
      </c>
      <c r="AA3166">
        <v>1195964.3799999999</v>
      </c>
      <c r="AB3166">
        <v>690340.38</v>
      </c>
      <c r="AC3166">
        <v>0.88070000000000004</v>
      </c>
      <c r="AD3166">
        <v>0.57720000000000005</v>
      </c>
      <c r="AE3166">
        <v>6.89</v>
      </c>
      <c r="AH3166">
        <v>0</v>
      </c>
      <c r="AI3166">
        <v>0</v>
      </c>
      <c r="AJ3166">
        <v>0</v>
      </c>
      <c r="AK3166">
        <v>0</v>
      </c>
      <c r="AL3166">
        <v>0</v>
      </c>
    </row>
    <row r="3167" spans="1:38" hidden="1" x14ac:dyDescent="0.25">
      <c r="A3167">
        <v>15571</v>
      </c>
      <c r="B3167" t="s">
        <v>94</v>
      </c>
      <c r="C3167" t="s">
        <v>102</v>
      </c>
      <c r="D3167" t="s">
        <v>159</v>
      </c>
      <c r="E3167" t="s">
        <v>545</v>
      </c>
      <c r="F3167" t="s">
        <v>159</v>
      </c>
      <c r="H3167" t="s">
        <v>6722</v>
      </c>
      <c r="I3167" t="s">
        <v>43</v>
      </c>
      <c r="J3167" t="s">
        <v>6723</v>
      </c>
      <c r="K3167">
        <v>1914</v>
      </c>
      <c r="L3167">
        <v>1914</v>
      </c>
      <c r="M3167">
        <v>0</v>
      </c>
      <c r="N3167">
        <v>0</v>
      </c>
      <c r="O3167">
        <v>0</v>
      </c>
      <c r="P3167">
        <v>314.74700000000001</v>
      </c>
      <c r="Q3167">
        <v>320.41199999999998</v>
      </c>
      <c r="R3167">
        <v>20000</v>
      </c>
      <c r="S3167">
        <v>113300</v>
      </c>
      <c r="T3167">
        <v>0</v>
      </c>
      <c r="U3167">
        <v>0</v>
      </c>
      <c r="V3167">
        <v>113300</v>
      </c>
      <c r="W3167">
        <v>96766.2</v>
      </c>
      <c r="X3167">
        <v>0</v>
      </c>
      <c r="Y3167">
        <v>96766.2</v>
      </c>
      <c r="Z3167">
        <v>14.59</v>
      </c>
      <c r="AA3167">
        <v>1120633.8999999999</v>
      </c>
      <c r="AB3167">
        <v>600105.87</v>
      </c>
      <c r="AC3167">
        <v>0.85409999999999997</v>
      </c>
      <c r="AD3167">
        <v>0.53549999999999998</v>
      </c>
      <c r="AE3167">
        <v>7.81</v>
      </c>
      <c r="AH3167">
        <v>0</v>
      </c>
      <c r="AI3167">
        <v>0</v>
      </c>
      <c r="AJ3167">
        <v>0</v>
      </c>
      <c r="AK3167">
        <v>0</v>
      </c>
      <c r="AL3167">
        <v>0</v>
      </c>
    </row>
    <row r="3168" spans="1:38" hidden="1" x14ac:dyDescent="0.25">
      <c r="A3168">
        <v>15573</v>
      </c>
      <c r="B3168" t="s">
        <v>45</v>
      </c>
      <c r="C3168" t="s">
        <v>46</v>
      </c>
      <c r="D3168" t="s">
        <v>413</v>
      </c>
      <c r="E3168" t="s">
        <v>414</v>
      </c>
      <c r="F3168" t="s">
        <v>413</v>
      </c>
      <c r="H3168" t="s">
        <v>6724</v>
      </c>
      <c r="I3168" t="s">
        <v>50</v>
      </c>
      <c r="J3168" t="s">
        <v>6725</v>
      </c>
      <c r="K3168">
        <v>827</v>
      </c>
      <c r="L3168">
        <v>827</v>
      </c>
      <c r="M3168">
        <v>0</v>
      </c>
      <c r="N3168">
        <v>0</v>
      </c>
      <c r="O3168">
        <v>0</v>
      </c>
      <c r="P3168">
        <v>738.62199999999996</v>
      </c>
      <c r="Q3168">
        <v>747.36</v>
      </c>
      <c r="R3168">
        <v>40000</v>
      </c>
      <c r="S3168">
        <v>349520</v>
      </c>
      <c r="T3168">
        <v>0</v>
      </c>
      <c r="U3168">
        <v>168000</v>
      </c>
      <c r="V3168">
        <v>181520</v>
      </c>
      <c r="W3168">
        <v>169132.25</v>
      </c>
      <c r="X3168">
        <v>0</v>
      </c>
      <c r="Y3168">
        <v>169132.25</v>
      </c>
      <c r="Z3168">
        <v>6.82</v>
      </c>
      <c r="AA3168">
        <v>1728767.15</v>
      </c>
      <c r="AB3168">
        <v>1500303.68</v>
      </c>
      <c r="AC3168">
        <v>0.93179999999999996</v>
      </c>
      <c r="AD3168">
        <v>0.86780000000000002</v>
      </c>
      <c r="AE3168">
        <v>5.92</v>
      </c>
      <c r="AH3168">
        <v>0</v>
      </c>
      <c r="AI3168">
        <v>0</v>
      </c>
      <c r="AJ3168">
        <v>0</v>
      </c>
      <c r="AK3168">
        <v>0</v>
      </c>
      <c r="AL3168">
        <v>0</v>
      </c>
    </row>
    <row r="3169" spans="1:38" hidden="1" x14ac:dyDescent="0.25">
      <c r="A3169">
        <v>15574</v>
      </c>
      <c r="B3169" t="s">
        <v>39</v>
      </c>
      <c r="C3169" t="s">
        <v>216</v>
      </c>
      <c r="D3169" t="s">
        <v>217</v>
      </c>
      <c r="E3169" t="s">
        <v>4343</v>
      </c>
      <c r="F3169" t="s">
        <v>217</v>
      </c>
      <c r="H3169" t="s">
        <v>6726</v>
      </c>
      <c r="I3169" t="s">
        <v>57</v>
      </c>
      <c r="J3169" t="s">
        <v>6727</v>
      </c>
      <c r="K3169">
        <v>289</v>
      </c>
      <c r="L3169">
        <v>289</v>
      </c>
      <c r="M3169">
        <v>0</v>
      </c>
      <c r="N3169">
        <v>289</v>
      </c>
      <c r="O3169">
        <v>0</v>
      </c>
      <c r="P3169">
        <v>66.662999999999997</v>
      </c>
      <c r="Q3169">
        <v>100.848</v>
      </c>
      <c r="R3169">
        <v>20000</v>
      </c>
      <c r="S3169">
        <v>683700</v>
      </c>
      <c r="T3169">
        <v>0</v>
      </c>
      <c r="U3169">
        <v>0</v>
      </c>
      <c r="V3169">
        <v>683700</v>
      </c>
      <c r="W3169">
        <v>0</v>
      </c>
      <c r="X3169">
        <v>518600</v>
      </c>
      <c r="Y3169">
        <v>518600</v>
      </c>
      <c r="Z3169">
        <v>24.15</v>
      </c>
      <c r="AA3169">
        <v>3044182</v>
      </c>
      <c r="AB3169">
        <v>3044182</v>
      </c>
      <c r="AC3169">
        <v>0.75849999999999995</v>
      </c>
      <c r="AD3169">
        <v>1</v>
      </c>
      <c r="AE3169">
        <v>24.15</v>
      </c>
      <c r="AH3169">
        <v>0</v>
      </c>
      <c r="AI3169">
        <v>0</v>
      </c>
      <c r="AJ3169">
        <v>0</v>
      </c>
      <c r="AK3169">
        <v>2593</v>
      </c>
      <c r="AL3169">
        <v>0</v>
      </c>
    </row>
    <row r="3170" spans="1:38" hidden="1" x14ac:dyDescent="0.25">
      <c r="A3170">
        <v>15576</v>
      </c>
      <c r="B3170" t="s">
        <v>94</v>
      </c>
      <c r="C3170" t="s">
        <v>166</v>
      </c>
      <c r="D3170" t="s">
        <v>175</v>
      </c>
      <c r="E3170" t="s">
        <v>176</v>
      </c>
      <c r="F3170" t="s">
        <v>175</v>
      </c>
      <c r="H3170" t="s">
        <v>6728</v>
      </c>
      <c r="I3170" t="s">
        <v>43</v>
      </c>
      <c r="J3170" t="s">
        <v>6729</v>
      </c>
      <c r="K3170">
        <v>1438</v>
      </c>
      <c r="L3170">
        <v>1438</v>
      </c>
      <c r="M3170">
        <v>0</v>
      </c>
      <c r="N3170">
        <v>0</v>
      </c>
      <c r="O3170">
        <v>0</v>
      </c>
      <c r="P3170">
        <v>2512.4</v>
      </c>
      <c r="Q3170">
        <v>2624.2</v>
      </c>
      <c r="R3170">
        <v>1000</v>
      </c>
      <c r="S3170">
        <v>111800</v>
      </c>
      <c r="T3170">
        <v>0</v>
      </c>
      <c r="U3170">
        <v>10000</v>
      </c>
      <c r="V3170">
        <v>101800</v>
      </c>
      <c r="W3170">
        <v>92457.85</v>
      </c>
      <c r="X3170">
        <v>0</v>
      </c>
      <c r="Y3170">
        <v>92457.85</v>
      </c>
      <c r="Z3170">
        <v>9.18</v>
      </c>
      <c r="AA3170">
        <v>1038558.73</v>
      </c>
      <c r="AB3170">
        <v>590865.73</v>
      </c>
      <c r="AC3170">
        <v>0.90820000000000001</v>
      </c>
      <c r="AD3170">
        <v>0.56889999999999996</v>
      </c>
      <c r="AE3170">
        <v>5.22</v>
      </c>
      <c r="AH3170">
        <v>0</v>
      </c>
      <c r="AI3170">
        <v>0</v>
      </c>
      <c r="AJ3170">
        <v>0</v>
      </c>
      <c r="AK3170">
        <v>0</v>
      </c>
      <c r="AL3170">
        <v>0</v>
      </c>
    </row>
    <row r="3171" spans="1:38" hidden="1" x14ac:dyDescent="0.25">
      <c r="A3171">
        <v>15577</v>
      </c>
      <c r="B3171" t="s">
        <v>94</v>
      </c>
      <c r="C3171" t="s">
        <v>166</v>
      </c>
      <c r="D3171" t="s">
        <v>175</v>
      </c>
      <c r="E3171" t="s">
        <v>337</v>
      </c>
      <c r="F3171" t="s">
        <v>175</v>
      </c>
      <c r="H3171" t="s">
        <v>6730</v>
      </c>
      <c r="I3171" t="s">
        <v>43</v>
      </c>
      <c r="J3171" t="s">
        <v>6731</v>
      </c>
      <c r="K3171">
        <v>3102</v>
      </c>
      <c r="L3171">
        <v>3102</v>
      </c>
      <c r="M3171">
        <v>0</v>
      </c>
      <c r="N3171">
        <v>0</v>
      </c>
      <c r="O3171">
        <v>0</v>
      </c>
      <c r="P3171">
        <v>7336.4</v>
      </c>
      <c r="Q3171">
        <v>7551.6</v>
      </c>
      <c r="R3171">
        <v>1000</v>
      </c>
      <c r="S3171">
        <v>215200</v>
      </c>
      <c r="T3171">
        <v>31000</v>
      </c>
      <c r="U3171">
        <v>0</v>
      </c>
      <c r="V3171">
        <v>246200</v>
      </c>
      <c r="W3171">
        <v>224864</v>
      </c>
      <c r="X3171">
        <v>0</v>
      </c>
      <c r="Y3171">
        <v>224864</v>
      </c>
      <c r="Z3171">
        <v>8.67</v>
      </c>
      <c r="AA3171">
        <v>2207534.9300000002</v>
      </c>
      <c r="AB3171">
        <v>1143978.49</v>
      </c>
      <c r="AC3171">
        <v>0.9133</v>
      </c>
      <c r="AD3171">
        <v>0.51819999999999999</v>
      </c>
      <c r="AE3171">
        <v>4.49</v>
      </c>
      <c r="AH3171">
        <v>0</v>
      </c>
      <c r="AI3171">
        <v>0</v>
      </c>
      <c r="AJ3171">
        <v>0</v>
      </c>
      <c r="AK3171">
        <v>0</v>
      </c>
      <c r="AL3171">
        <v>0</v>
      </c>
    </row>
    <row r="3172" spans="1:38" hidden="1" x14ac:dyDescent="0.25">
      <c r="A3172">
        <v>15578</v>
      </c>
      <c r="B3172" t="s">
        <v>94</v>
      </c>
      <c r="C3172" t="s">
        <v>166</v>
      </c>
      <c r="D3172" t="s">
        <v>175</v>
      </c>
      <c r="E3172" t="s">
        <v>337</v>
      </c>
      <c r="F3172" t="s">
        <v>175</v>
      </c>
      <c r="H3172" t="s">
        <v>6732</v>
      </c>
      <c r="I3172" t="s">
        <v>43</v>
      </c>
      <c r="J3172" t="s">
        <v>6733</v>
      </c>
      <c r="K3172">
        <v>3285</v>
      </c>
      <c r="L3172">
        <v>3285</v>
      </c>
      <c r="M3172">
        <v>0</v>
      </c>
      <c r="N3172">
        <v>0</v>
      </c>
      <c r="O3172">
        <v>0</v>
      </c>
      <c r="P3172">
        <v>7264</v>
      </c>
      <c r="Q3172">
        <v>7530.2</v>
      </c>
      <c r="R3172">
        <v>1000</v>
      </c>
      <c r="S3172">
        <v>266200</v>
      </c>
      <c r="T3172">
        <v>0</v>
      </c>
      <c r="U3172">
        <v>25000</v>
      </c>
      <c r="V3172">
        <v>241200</v>
      </c>
      <c r="W3172">
        <v>219041</v>
      </c>
      <c r="X3172">
        <v>0</v>
      </c>
      <c r="Y3172">
        <v>219041</v>
      </c>
      <c r="Z3172">
        <v>9.19</v>
      </c>
      <c r="AA3172">
        <v>2254376.1</v>
      </c>
      <c r="AB3172">
        <v>1346315.1</v>
      </c>
      <c r="AC3172">
        <v>0.90810000000000002</v>
      </c>
      <c r="AD3172">
        <v>0.59719999999999995</v>
      </c>
      <c r="AE3172">
        <v>5.49</v>
      </c>
      <c r="AH3172">
        <v>0</v>
      </c>
      <c r="AI3172">
        <v>0</v>
      </c>
      <c r="AJ3172">
        <v>0</v>
      </c>
      <c r="AK3172">
        <v>0</v>
      </c>
      <c r="AL3172">
        <v>0</v>
      </c>
    </row>
    <row r="3173" spans="1:38" hidden="1" x14ac:dyDescent="0.25">
      <c r="A3173">
        <v>15579</v>
      </c>
      <c r="B3173" t="s">
        <v>52</v>
      </c>
      <c r="C3173" t="s">
        <v>52</v>
      </c>
      <c r="D3173" t="s">
        <v>112</v>
      </c>
      <c r="E3173" t="s">
        <v>213</v>
      </c>
      <c r="F3173" t="s">
        <v>112</v>
      </c>
      <c r="H3173" t="s">
        <v>6734</v>
      </c>
      <c r="I3173" t="s">
        <v>43</v>
      </c>
      <c r="J3173" t="s">
        <v>6735</v>
      </c>
      <c r="K3173">
        <v>2249</v>
      </c>
      <c r="L3173">
        <v>2249</v>
      </c>
      <c r="M3173">
        <v>0</v>
      </c>
      <c r="N3173">
        <v>0</v>
      </c>
      <c r="O3173">
        <v>0</v>
      </c>
      <c r="P3173">
        <v>1388.405</v>
      </c>
      <c r="Q3173">
        <v>1432.7639999999999</v>
      </c>
      <c r="R3173">
        <v>20000</v>
      </c>
      <c r="S3173">
        <v>887180</v>
      </c>
      <c r="T3173">
        <v>0</v>
      </c>
      <c r="U3173">
        <v>170000</v>
      </c>
      <c r="V3173">
        <v>717180</v>
      </c>
      <c r="W3173">
        <v>636324.30000000005</v>
      </c>
      <c r="X3173">
        <v>0</v>
      </c>
      <c r="Y3173">
        <v>636324.30000000005</v>
      </c>
      <c r="Z3173">
        <v>11.27</v>
      </c>
      <c r="AA3173">
        <v>5005283.8</v>
      </c>
      <c r="AB3173">
        <v>8964630.6799999997</v>
      </c>
      <c r="AC3173">
        <v>0.88729999999999998</v>
      </c>
      <c r="AD3173">
        <v>1.7909999999999999</v>
      </c>
      <c r="AE3173">
        <v>20.18</v>
      </c>
      <c r="AH3173">
        <v>0</v>
      </c>
      <c r="AI3173">
        <v>0</v>
      </c>
      <c r="AJ3173">
        <v>0</v>
      </c>
      <c r="AK3173">
        <v>0</v>
      </c>
      <c r="AL3173">
        <v>0</v>
      </c>
    </row>
    <row r="3174" spans="1:38" hidden="1" x14ac:dyDescent="0.25">
      <c r="A3174">
        <v>15580</v>
      </c>
      <c r="B3174" t="s">
        <v>52</v>
      </c>
      <c r="C3174" t="s">
        <v>53</v>
      </c>
      <c r="D3174" t="s">
        <v>491</v>
      </c>
      <c r="E3174" t="s">
        <v>6736</v>
      </c>
      <c r="F3174" t="s">
        <v>491</v>
      </c>
      <c r="H3174" t="s">
        <v>6737</v>
      </c>
      <c r="I3174" t="s">
        <v>57</v>
      </c>
      <c r="J3174" t="s">
        <v>6738</v>
      </c>
      <c r="K3174">
        <v>589</v>
      </c>
      <c r="L3174">
        <v>589</v>
      </c>
      <c r="M3174">
        <v>0</v>
      </c>
      <c r="N3174">
        <v>588</v>
      </c>
      <c r="O3174">
        <v>0</v>
      </c>
      <c r="P3174">
        <v>648.25300000000004</v>
      </c>
      <c r="Q3174">
        <v>663.05700000000002</v>
      </c>
      <c r="R3174">
        <v>20000</v>
      </c>
      <c r="S3174">
        <v>296080</v>
      </c>
      <c r="T3174">
        <v>210000</v>
      </c>
      <c r="U3174">
        <v>0</v>
      </c>
      <c r="V3174">
        <v>506080</v>
      </c>
      <c r="W3174">
        <v>0</v>
      </c>
      <c r="X3174">
        <v>458001.29800000001</v>
      </c>
      <c r="Y3174">
        <v>458001.29800000001</v>
      </c>
      <c r="Z3174">
        <v>9.5</v>
      </c>
      <c r="AA3174">
        <v>2690704.03</v>
      </c>
      <c r="AB3174">
        <v>5376935.682</v>
      </c>
      <c r="AC3174">
        <v>0.90500000000000003</v>
      </c>
      <c r="AD3174">
        <v>1.9983</v>
      </c>
      <c r="AE3174">
        <v>18.98</v>
      </c>
      <c r="AH3174">
        <v>0</v>
      </c>
      <c r="AI3174">
        <v>0</v>
      </c>
      <c r="AJ3174">
        <v>0</v>
      </c>
      <c r="AK3174">
        <v>3942</v>
      </c>
      <c r="AL3174">
        <v>0</v>
      </c>
    </row>
    <row r="3175" spans="1:38" hidden="1" x14ac:dyDescent="0.25">
      <c r="A3175">
        <v>15582</v>
      </c>
      <c r="B3175" t="s">
        <v>39</v>
      </c>
      <c r="C3175" t="s">
        <v>216</v>
      </c>
      <c r="D3175" t="s">
        <v>2218</v>
      </c>
      <c r="E3175" t="s">
        <v>3773</v>
      </c>
      <c r="F3175" t="s">
        <v>2218</v>
      </c>
      <c r="H3175" t="s">
        <v>6739</v>
      </c>
      <c r="I3175" t="s">
        <v>43</v>
      </c>
      <c r="J3175" t="s">
        <v>6740</v>
      </c>
      <c r="K3175">
        <v>1291</v>
      </c>
      <c r="L3175">
        <v>1291</v>
      </c>
      <c r="M3175">
        <v>0</v>
      </c>
      <c r="N3175">
        <v>0</v>
      </c>
      <c r="O3175">
        <v>0</v>
      </c>
      <c r="P3175">
        <v>489.78</v>
      </c>
      <c r="Q3175">
        <v>503.67700000000002</v>
      </c>
      <c r="R3175">
        <v>10000</v>
      </c>
      <c r="S3175">
        <v>138970</v>
      </c>
      <c r="T3175">
        <v>0</v>
      </c>
      <c r="U3175">
        <v>13000</v>
      </c>
      <c r="V3175">
        <v>125970</v>
      </c>
      <c r="W3175">
        <v>107646.1</v>
      </c>
      <c r="X3175">
        <v>0</v>
      </c>
      <c r="Y3175">
        <v>107646.1</v>
      </c>
      <c r="Z3175">
        <v>14.55</v>
      </c>
      <c r="AA3175">
        <v>1070348.79</v>
      </c>
      <c r="AB3175">
        <v>579569.79</v>
      </c>
      <c r="AC3175">
        <v>0.85450000000000004</v>
      </c>
      <c r="AD3175">
        <v>0.54149999999999998</v>
      </c>
      <c r="AE3175">
        <v>7.88</v>
      </c>
      <c r="AH3175">
        <v>0</v>
      </c>
      <c r="AI3175">
        <v>0</v>
      </c>
      <c r="AJ3175">
        <v>0</v>
      </c>
      <c r="AK3175">
        <v>0</v>
      </c>
      <c r="AL3175">
        <v>0</v>
      </c>
    </row>
    <row r="3176" spans="1:38" hidden="1" x14ac:dyDescent="0.25">
      <c r="A3176">
        <v>15583</v>
      </c>
      <c r="B3176" t="s">
        <v>39</v>
      </c>
      <c r="C3176" t="s">
        <v>216</v>
      </c>
      <c r="D3176" t="s">
        <v>2218</v>
      </c>
      <c r="E3176" t="s">
        <v>3804</v>
      </c>
      <c r="F3176" t="s">
        <v>2218</v>
      </c>
      <c r="H3176" t="s">
        <v>6741</v>
      </c>
      <c r="I3176" t="s">
        <v>43</v>
      </c>
      <c r="J3176" t="s">
        <v>6742</v>
      </c>
      <c r="K3176">
        <v>1888</v>
      </c>
      <c r="L3176">
        <v>1888</v>
      </c>
      <c r="M3176">
        <v>0</v>
      </c>
      <c r="N3176">
        <v>0</v>
      </c>
      <c r="O3176">
        <v>0</v>
      </c>
      <c r="P3176">
        <v>838.79200000000003</v>
      </c>
      <c r="Q3176">
        <v>857.57399999999996</v>
      </c>
      <c r="R3176">
        <v>10000</v>
      </c>
      <c r="S3176">
        <v>187820</v>
      </c>
      <c r="T3176">
        <v>0</v>
      </c>
      <c r="U3176">
        <v>17000</v>
      </c>
      <c r="V3176">
        <v>170820</v>
      </c>
      <c r="W3176">
        <v>146754.35</v>
      </c>
      <c r="X3176">
        <v>0</v>
      </c>
      <c r="Y3176">
        <v>146754.35</v>
      </c>
      <c r="Z3176">
        <v>14.09</v>
      </c>
      <c r="AA3176">
        <v>1449747.95</v>
      </c>
      <c r="AB3176">
        <v>693851.35</v>
      </c>
      <c r="AC3176">
        <v>0.85909999999999997</v>
      </c>
      <c r="AD3176">
        <v>0.47860000000000003</v>
      </c>
      <c r="AE3176">
        <v>6.74</v>
      </c>
      <c r="AH3176">
        <v>0</v>
      </c>
      <c r="AI3176">
        <v>0</v>
      </c>
      <c r="AJ3176">
        <v>0</v>
      </c>
      <c r="AK3176">
        <v>0</v>
      </c>
      <c r="AL3176">
        <v>0</v>
      </c>
    </row>
    <row r="3177" spans="1:38" hidden="1" x14ac:dyDescent="0.25">
      <c r="A3177">
        <v>15598</v>
      </c>
      <c r="B3177" t="s">
        <v>71</v>
      </c>
      <c r="C3177" t="s">
        <v>108</v>
      </c>
      <c r="D3177" t="s">
        <v>290</v>
      </c>
      <c r="E3177" t="s">
        <v>291</v>
      </c>
      <c r="F3177" t="s">
        <v>290</v>
      </c>
      <c r="H3177" t="s">
        <v>6743</v>
      </c>
      <c r="I3177" t="s">
        <v>57</v>
      </c>
      <c r="J3177" t="s">
        <v>6744</v>
      </c>
      <c r="K3177">
        <v>832</v>
      </c>
      <c r="L3177">
        <v>832</v>
      </c>
      <c r="M3177">
        <v>0</v>
      </c>
      <c r="N3177">
        <v>787</v>
      </c>
      <c r="O3177">
        <v>0</v>
      </c>
      <c r="P3177">
        <v>491.85700000000003</v>
      </c>
      <c r="Q3177">
        <v>509.81</v>
      </c>
      <c r="R3177">
        <v>40000</v>
      </c>
      <c r="S3177">
        <v>718120</v>
      </c>
      <c r="T3177">
        <v>0</v>
      </c>
      <c r="U3177">
        <v>0</v>
      </c>
      <c r="V3177">
        <v>718120</v>
      </c>
      <c r="W3177">
        <v>1245</v>
      </c>
      <c r="X3177">
        <v>1291659.3840000001</v>
      </c>
      <c r="Y3177">
        <v>1292904.3840000001</v>
      </c>
      <c r="Z3177">
        <v>-80.040000000000006</v>
      </c>
      <c r="AA3177">
        <v>7534958.04</v>
      </c>
      <c r="AB3177">
        <v>7536648.3799999999</v>
      </c>
      <c r="AC3177">
        <v>1.8004</v>
      </c>
      <c r="AD3177">
        <v>1.0002</v>
      </c>
      <c r="AE3177">
        <v>-80.06</v>
      </c>
      <c r="AH3177">
        <v>0</v>
      </c>
      <c r="AI3177">
        <v>0</v>
      </c>
      <c r="AJ3177">
        <v>0</v>
      </c>
      <c r="AK3177">
        <v>3876</v>
      </c>
      <c r="AL3177">
        <v>0</v>
      </c>
    </row>
    <row r="3178" spans="1:38" hidden="1" x14ac:dyDescent="0.25">
      <c r="A3178">
        <v>15599</v>
      </c>
      <c r="B3178" t="s">
        <v>71</v>
      </c>
      <c r="C3178" t="s">
        <v>108</v>
      </c>
      <c r="D3178" t="s">
        <v>340</v>
      </c>
      <c r="E3178" t="s">
        <v>658</v>
      </c>
      <c r="F3178" t="s">
        <v>340</v>
      </c>
      <c r="H3178" t="s">
        <v>6745</v>
      </c>
      <c r="I3178" t="s">
        <v>43</v>
      </c>
      <c r="J3178" t="s">
        <v>6746</v>
      </c>
      <c r="K3178">
        <v>1638</v>
      </c>
      <c r="L3178">
        <v>1638</v>
      </c>
      <c r="M3178">
        <v>0</v>
      </c>
      <c r="N3178">
        <v>0</v>
      </c>
      <c r="O3178">
        <v>0</v>
      </c>
      <c r="P3178">
        <v>166.61199999999999</v>
      </c>
      <c r="Q3178">
        <v>189.00399999999999</v>
      </c>
      <c r="R3178">
        <v>20000</v>
      </c>
      <c r="S3178">
        <v>447840</v>
      </c>
      <c r="T3178">
        <v>0</v>
      </c>
      <c r="U3178">
        <v>0</v>
      </c>
      <c r="V3178">
        <v>447840</v>
      </c>
      <c r="W3178">
        <v>119983</v>
      </c>
      <c r="X3178">
        <v>0</v>
      </c>
      <c r="Y3178">
        <v>119983</v>
      </c>
      <c r="Z3178">
        <v>73.209999999999994</v>
      </c>
      <c r="AA3178">
        <v>1424158.76</v>
      </c>
      <c r="AB3178">
        <v>1384984.88</v>
      </c>
      <c r="AC3178">
        <v>0.26790000000000003</v>
      </c>
      <c r="AD3178">
        <v>0.97250000000000003</v>
      </c>
      <c r="AE3178">
        <v>71.2</v>
      </c>
      <c r="AH3178">
        <v>0</v>
      </c>
      <c r="AI3178">
        <v>0</v>
      </c>
      <c r="AJ3178">
        <v>0</v>
      </c>
      <c r="AK3178">
        <v>0</v>
      </c>
      <c r="AL3178">
        <v>0</v>
      </c>
    </row>
    <row r="3179" spans="1:38" hidden="1" x14ac:dyDescent="0.25">
      <c r="A3179">
        <v>15600</v>
      </c>
      <c r="B3179" t="s">
        <v>45</v>
      </c>
      <c r="C3179" t="s">
        <v>45</v>
      </c>
      <c r="D3179" t="s">
        <v>581</v>
      </c>
      <c r="E3179" t="s">
        <v>582</v>
      </c>
      <c r="F3179" t="s">
        <v>581</v>
      </c>
      <c r="H3179" t="s">
        <v>6747</v>
      </c>
      <c r="I3179" t="s">
        <v>79</v>
      </c>
      <c r="J3179" t="s">
        <v>6748</v>
      </c>
      <c r="K3179">
        <v>1</v>
      </c>
      <c r="L3179">
        <v>1</v>
      </c>
      <c r="M3179">
        <v>0</v>
      </c>
      <c r="N3179">
        <v>0</v>
      </c>
      <c r="O3179">
        <v>0</v>
      </c>
      <c r="P3179">
        <v>527.01199999999994</v>
      </c>
      <c r="Q3179">
        <v>539.74800000000005</v>
      </c>
      <c r="R3179">
        <v>40000</v>
      </c>
      <c r="S3179">
        <v>509440</v>
      </c>
      <c r="T3179">
        <v>0</v>
      </c>
      <c r="U3179">
        <v>0</v>
      </c>
      <c r="V3179">
        <v>509440</v>
      </c>
      <c r="W3179">
        <v>509219.55</v>
      </c>
      <c r="X3179">
        <v>0</v>
      </c>
      <c r="Y3179">
        <v>509219.55</v>
      </c>
      <c r="Z3179">
        <v>0.04</v>
      </c>
      <c r="AA3179">
        <v>1976466</v>
      </c>
      <c r="AB3179">
        <v>1985480</v>
      </c>
      <c r="AC3179">
        <v>0.99960000000000004</v>
      </c>
      <c r="AD3179">
        <v>1.0045999999999999</v>
      </c>
      <c r="AE3179">
        <v>0.04</v>
      </c>
      <c r="AH3179">
        <v>0</v>
      </c>
      <c r="AI3179">
        <v>0</v>
      </c>
      <c r="AJ3179">
        <v>0</v>
      </c>
      <c r="AK3179">
        <v>0</v>
      </c>
      <c r="AL3179">
        <v>0</v>
      </c>
    </row>
    <row r="3180" spans="1:38" hidden="1" x14ac:dyDescent="0.25">
      <c r="A3180">
        <v>15601</v>
      </c>
      <c r="B3180" t="s">
        <v>45</v>
      </c>
      <c r="C3180" t="s">
        <v>45</v>
      </c>
      <c r="D3180" t="s">
        <v>581</v>
      </c>
      <c r="E3180" t="s">
        <v>582</v>
      </c>
      <c r="F3180" t="s">
        <v>581</v>
      </c>
      <c r="H3180" t="s">
        <v>6749</v>
      </c>
      <c r="I3180" t="s">
        <v>43</v>
      </c>
      <c r="J3180" t="s">
        <v>6750</v>
      </c>
      <c r="K3180">
        <v>847</v>
      </c>
      <c r="L3180">
        <v>847</v>
      </c>
      <c r="M3180">
        <v>0</v>
      </c>
      <c r="N3180">
        <v>0</v>
      </c>
      <c r="O3180">
        <v>0</v>
      </c>
      <c r="P3180">
        <v>335.81400000000002</v>
      </c>
      <c r="Q3180">
        <v>340.839</v>
      </c>
      <c r="R3180">
        <v>40000</v>
      </c>
      <c r="S3180">
        <v>201000</v>
      </c>
      <c r="T3180">
        <v>0</v>
      </c>
      <c r="U3180">
        <v>70000</v>
      </c>
      <c r="V3180">
        <v>131000</v>
      </c>
      <c r="W3180">
        <v>119893.6</v>
      </c>
      <c r="X3180">
        <v>0</v>
      </c>
      <c r="Y3180">
        <v>119893.6</v>
      </c>
      <c r="Z3180">
        <v>8.48</v>
      </c>
      <c r="AA3180">
        <v>1196355.82</v>
      </c>
      <c r="AB3180">
        <v>1898747.3</v>
      </c>
      <c r="AC3180">
        <v>0.91520000000000001</v>
      </c>
      <c r="AD3180">
        <v>1.5871</v>
      </c>
      <c r="AE3180">
        <v>13.46</v>
      </c>
      <c r="AH3180">
        <v>0</v>
      </c>
      <c r="AI3180">
        <v>0</v>
      </c>
      <c r="AJ3180">
        <v>0</v>
      </c>
      <c r="AK3180">
        <v>0</v>
      </c>
      <c r="AL3180">
        <v>0</v>
      </c>
    </row>
    <row r="3181" spans="1:38" hidden="1" x14ac:dyDescent="0.25">
      <c r="A3181">
        <v>15602</v>
      </c>
      <c r="B3181" t="s">
        <v>45</v>
      </c>
      <c r="C3181" t="s">
        <v>45</v>
      </c>
      <c r="D3181" t="s">
        <v>581</v>
      </c>
      <c r="E3181" t="s">
        <v>582</v>
      </c>
      <c r="F3181" t="s">
        <v>581</v>
      </c>
      <c r="H3181" t="s">
        <v>6751</v>
      </c>
      <c r="I3181" t="s">
        <v>79</v>
      </c>
      <c r="J3181" t="s">
        <v>6752</v>
      </c>
      <c r="K3181">
        <v>1</v>
      </c>
      <c r="L3181">
        <v>1</v>
      </c>
      <c r="M3181">
        <v>0</v>
      </c>
      <c r="N3181">
        <v>0</v>
      </c>
      <c r="O3181">
        <v>0</v>
      </c>
      <c r="P3181">
        <v>4882.7969999999996</v>
      </c>
      <c r="Q3181">
        <v>4979.2150000000001</v>
      </c>
      <c r="R3181">
        <v>40000</v>
      </c>
      <c r="S3181">
        <v>3856720</v>
      </c>
      <c r="T3181">
        <v>0</v>
      </c>
      <c r="U3181">
        <v>0</v>
      </c>
      <c r="V3181">
        <v>3856720</v>
      </c>
      <c r="W3181">
        <v>3858560</v>
      </c>
      <c r="X3181">
        <v>0</v>
      </c>
      <c r="Y3181">
        <v>3858560</v>
      </c>
      <c r="Z3181">
        <v>-0.05</v>
      </c>
      <c r="AA3181">
        <v>3460064</v>
      </c>
      <c r="AB3181">
        <v>3460064</v>
      </c>
      <c r="AC3181">
        <v>1.0004999999999999</v>
      </c>
      <c r="AD3181">
        <v>1</v>
      </c>
      <c r="AE3181">
        <v>-0.05</v>
      </c>
      <c r="AH3181">
        <v>0</v>
      </c>
      <c r="AI3181">
        <v>0</v>
      </c>
      <c r="AJ3181">
        <v>0</v>
      </c>
      <c r="AK3181">
        <v>0</v>
      </c>
      <c r="AL3181">
        <v>0</v>
      </c>
    </row>
    <row r="3182" spans="1:38" hidden="1" x14ac:dyDescent="0.25">
      <c r="A3182">
        <v>15604</v>
      </c>
      <c r="B3182" t="s">
        <v>94</v>
      </c>
      <c r="C3182" t="s">
        <v>166</v>
      </c>
      <c r="D3182" t="s">
        <v>224</v>
      </c>
      <c r="E3182" t="s">
        <v>1043</v>
      </c>
      <c r="F3182" t="s">
        <v>224</v>
      </c>
      <c r="H3182" t="s">
        <v>6753</v>
      </c>
      <c r="I3182" t="s">
        <v>43</v>
      </c>
      <c r="J3182" t="s">
        <v>6754</v>
      </c>
      <c r="K3182">
        <v>1244</v>
      </c>
      <c r="L3182">
        <v>1244</v>
      </c>
      <c r="M3182">
        <v>0</v>
      </c>
      <c r="N3182">
        <v>0</v>
      </c>
      <c r="O3182">
        <v>0</v>
      </c>
      <c r="P3182">
        <v>8134.8</v>
      </c>
      <c r="Q3182">
        <v>8272.6</v>
      </c>
      <c r="R3182">
        <v>1000</v>
      </c>
      <c r="S3182">
        <v>137800</v>
      </c>
      <c r="T3182">
        <v>0</v>
      </c>
      <c r="U3182">
        <v>0</v>
      </c>
      <c r="V3182">
        <v>137800</v>
      </c>
      <c r="W3182">
        <v>133106.75</v>
      </c>
      <c r="X3182">
        <v>0</v>
      </c>
      <c r="Y3182">
        <v>133106.75</v>
      </c>
      <c r="Z3182">
        <v>3.41</v>
      </c>
      <c r="AA3182">
        <v>1317448.69</v>
      </c>
      <c r="AB3182">
        <v>895657.38</v>
      </c>
      <c r="AC3182">
        <v>0.96589999999999998</v>
      </c>
      <c r="AD3182">
        <v>0.67979999999999996</v>
      </c>
      <c r="AE3182">
        <v>2.3199999999999998</v>
      </c>
      <c r="AH3182">
        <v>0</v>
      </c>
      <c r="AI3182">
        <v>0</v>
      </c>
      <c r="AJ3182">
        <v>0</v>
      </c>
      <c r="AK3182">
        <v>0</v>
      </c>
      <c r="AL3182">
        <v>0</v>
      </c>
    </row>
    <row r="3183" spans="1:38" hidden="1" x14ac:dyDescent="0.25">
      <c r="A3183">
        <v>15605</v>
      </c>
      <c r="B3183" t="s">
        <v>94</v>
      </c>
      <c r="C3183" t="s">
        <v>166</v>
      </c>
      <c r="D3183" t="s">
        <v>224</v>
      </c>
      <c r="E3183" t="s">
        <v>680</v>
      </c>
      <c r="F3183" t="s">
        <v>224</v>
      </c>
      <c r="H3183" t="s">
        <v>6755</v>
      </c>
      <c r="I3183" t="s">
        <v>43</v>
      </c>
      <c r="J3183" t="s">
        <v>6756</v>
      </c>
      <c r="K3183">
        <v>2497</v>
      </c>
      <c r="L3183">
        <v>2497</v>
      </c>
      <c r="M3183">
        <v>0</v>
      </c>
      <c r="N3183">
        <v>0</v>
      </c>
      <c r="O3183">
        <v>0</v>
      </c>
      <c r="P3183">
        <v>1232.5229999999999</v>
      </c>
      <c r="Q3183">
        <v>1266.6759999999999</v>
      </c>
      <c r="R3183">
        <v>10000</v>
      </c>
      <c r="S3183">
        <v>341530</v>
      </c>
      <c r="T3183">
        <v>0</v>
      </c>
      <c r="U3183">
        <v>187400</v>
      </c>
      <c r="V3183">
        <v>154130</v>
      </c>
      <c r="W3183">
        <v>138372</v>
      </c>
      <c r="X3183">
        <v>0</v>
      </c>
      <c r="Y3183">
        <v>138372</v>
      </c>
      <c r="Z3183">
        <v>10.220000000000001</v>
      </c>
      <c r="AA3183">
        <v>1498806.75</v>
      </c>
      <c r="AB3183">
        <v>1510234.75</v>
      </c>
      <c r="AC3183">
        <v>0.89780000000000004</v>
      </c>
      <c r="AD3183">
        <v>1.0076000000000001</v>
      </c>
      <c r="AE3183">
        <v>10.3</v>
      </c>
      <c r="AH3183">
        <v>0</v>
      </c>
      <c r="AI3183">
        <v>0</v>
      </c>
      <c r="AJ3183">
        <v>0</v>
      </c>
      <c r="AK3183">
        <v>0</v>
      </c>
      <c r="AL3183">
        <v>0</v>
      </c>
    </row>
    <row r="3184" spans="1:38" hidden="1" x14ac:dyDescent="0.25">
      <c r="A3184">
        <v>15606</v>
      </c>
      <c r="B3184" t="s">
        <v>94</v>
      </c>
      <c r="C3184" t="s">
        <v>166</v>
      </c>
      <c r="D3184" t="s">
        <v>224</v>
      </c>
      <c r="E3184" t="s">
        <v>680</v>
      </c>
      <c r="F3184" t="s">
        <v>224</v>
      </c>
      <c r="H3184" t="s">
        <v>6757</v>
      </c>
      <c r="I3184" t="s">
        <v>79</v>
      </c>
      <c r="J3184" t="s">
        <v>6758</v>
      </c>
      <c r="K3184">
        <v>1</v>
      </c>
      <c r="L3184">
        <v>1</v>
      </c>
      <c r="M3184">
        <v>0</v>
      </c>
      <c r="N3184">
        <v>0</v>
      </c>
      <c r="O3184">
        <v>0</v>
      </c>
      <c r="P3184">
        <v>1906.7249999999999</v>
      </c>
      <c r="Q3184">
        <v>1937.231</v>
      </c>
      <c r="R3184">
        <v>30000</v>
      </c>
      <c r="S3184">
        <v>915180</v>
      </c>
      <c r="T3184">
        <v>0</v>
      </c>
      <c r="U3184">
        <v>0</v>
      </c>
      <c r="V3184">
        <v>915180</v>
      </c>
      <c r="W3184">
        <v>911650</v>
      </c>
      <c r="X3184">
        <v>0</v>
      </c>
      <c r="Y3184">
        <v>911650</v>
      </c>
      <c r="Z3184">
        <v>0.39</v>
      </c>
      <c r="AA3184">
        <v>2916219</v>
      </c>
      <c r="AB3184">
        <v>2916219</v>
      </c>
      <c r="AC3184">
        <v>0.99609999999999999</v>
      </c>
      <c r="AD3184">
        <v>1</v>
      </c>
      <c r="AE3184">
        <v>0.39</v>
      </c>
      <c r="AH3184">
        <v>0</v>
      </c>
      <c r="AI3184">
        <v>0</v>
      </c>
      <c r="AJ3184">
        <v>0</v>
      </c>
      <c r="AK3184">
        <v>0</v>
      </c>
      <c r="AL3184">
        <v>0</v>
      </c>
    </row>
    <row r="3185" spans="1:38" hidden="1" x14ac:dyDescent="0.25">
      <c r="A3185">
        <v>15607</v>
      </c>
      <c r="B3185" t="s">
        <v>45</v>
      </c>
      <c r="C3185" t="s">
        <v>45</v>
      </c>
      <c r="D3185" t="s">
        <v>581</v>
      </c>
      <c r="E3185" t="s">
        <v>1288</v>
      </c>
      <c r="F3185" t="s">
        <v>581</v>
      </c>
      <c r="H3185" t="s">
        <v>6759</v>
      </c>
      <c r="I3185" t="s">
        <v>79</v>
      </c>
      <c r="J3185" t="s">
        <v>6760</v>
      </c>
      <c r="K3185">
        <v>29</v>
      </c>
      <c r="L3185">
        <v>29</v>
      </c>
      <c r="M3185">
        <v>0</v>
      </c>
      <c r="N3185">
        <v>0</v>
      </c>
      <c r="O3185">
        <v>0</v>
      </c>
      <c r="P3185">
        <v>2240.4609999999998</v>
      </c>
      <c r="Q3185">
        <v>2288.0079999999998</v>
      </c>
      <c r="R3185">
        <v>20000</v>
      </c>
      <c r="S3185">
        <v>950940</v>
      </c>
      <c r="T3185">
        <v>0</v>
      </c>
      <c r="U3185">
        <v>39000</v>
      </c>
      <c r="V3185">
        <v>911940</v>
      </c>
      <c r="W3185">
        <v>898135.5</v>
      </c>
      <c r="X3185">
        <v>0</v>
      </c>
      <c r="Y3185">
        <v>898135.5</v>
      </c>
      <c r="Z3185">
        <v>1.51</v>
      </c>
      <c r="AA3185">
        <v>9284861.5999999996</v>
      </c>
      <c r="AB3185">
        <v>11917229.6</v>
      </c>
      <c r="AC3185">
        <v>0.9849</v>
      </c>
      <c r="AD3185">
        <v>1.2835000000000001</v>
      </c>
      <c r="AE3185">
        <v>1.94</v>
      </c>
      <c r="AH3185">
        <v>0</v>
      </c>
      <c r="AI3185">
        <v>0</v>
      </c>
      <c r="AJ3185">
        <v>0</v>
      </c>
      <c r="AK3185">
        <v>0</v>
      </c>
      <c r="AL3185">
        <v>0</v>
      </c>
    </row>
    <row r="3186" spans="1:38" hidden="1" x14ac:dyDescent="0.25">
      <c r="A3186">
        <v>15609</v>
      </c>
      <c r="B3186" t="s">
        <v>45</v>
      </c>
      <c r="C3186" t="s">
        <v>45</v>
      </c>
      <c r="D3186" t="s">
        <v>179</v>
      </c>
      <c r="E3186" t="s">
        <v>269</v>
      </c>
      <c r="F3186" t="s">
        <v>179</v>
      </c>
      <c r="H3186" t="s">
        <v>6761</v>
      </c>
      <c r="I3186" t="s">
        <v>43</v>
      </c>
      <c r="J3186" t="s">
        <v>6762</v>
      </c>
      <c r="K3186">
        <v>2559</v>
      </c>
      <c r="L3186">
        <v>2559</v>
      </c>
      <c r="M3186">
        <v>0</v>
      </c>
      <c r="N3186">
        <v>0</v>
      </c>
      <c r="O3186">
        <v>0</v>
      </c>
      <c r="P3186">
        <v>16843.599999999999</v>
      </c>
      <c r="Q3186">
        <v>17077.5</v>
      </c>
      <c r="R3186">
        <v>1000</v>
      </c>
      <c r="S3186">
        <v>233900</v>
      </c>
      <c r="T3186">
        <v>0</v>
      </c>
      <c r="U3186">
        <v>63000</v>
      </c>
      <c r="V3186">
        <v>170900</v>
      </c>
      <c r="W3186">
        <v>156347.5</v>
      </c>
      <c r="X3186">
        <v>0</v>
      </c>
      <c r="Y3186">
        <v>156347.5</v>
      </c>
      <c r="Z3186">
        <v>8.52</v>
      </c>
      <c r="AA3186">
        <v>1628901.58</v>
      </c>
      <c r="AB3186">
        <v>1369383.31</v>
      </c>
      <c r="AC3186">
        <v>0.91479999999999995</v>
      </c>
      <c r="AD3186">
        <v>0.8407</v>
      </c>
      <c r="AE3186">
        <v>7.16</v>
      </c>
      <c r="AH3186">
        <v>0</v>
      </c>
      <c r="AI3186">
        <v>0</v>
      </c>
      <c r="AJ3186">
        <v>0</v>
      </c>
      <c r="AK3186">
        <v>0</v>
      </c>
      <c r="AL3186">
        <v>0</v>
      </c>
    </row>
    <row r="3187" spans="1:38" hidden="1" x14ac:dyDescent="0.25">
      <c r="A3187">
        <v>15610</v>
      </c>
      <c r="B3187" t="s">
        <v>94</v>
      </c>
      <c r="C3187" t="s">
        <v>102</v>
      </c>
      <c r="D3187" t="s">
        <v>102</v>
      </c>
      <c r="E3187" t="s">
        <v>103</v>
      </c>
      <c r="F3187" t="s">
        <v>102</v>
      </c>
      <c r="H3187" t="s">
        <v>6763</v>
      </c>
      <c r="I3187" t="s">
        <v>57</v>
      </c>
      <c r="J3187" t="s">
        <v>6764</v>
      </c>
      <c r="K3187">
        <v>177</v>
      </c>
      <c r="L3187">
        <v>177</v>
      </c>
      <c r="M3187">
        <v>0</v>
      </c>
      <c r="N3187">
        <v>158</v>
      </c>
      <c r="O3187">
        <v>0</v>
      </c>
      <c r="P3187">
        <v>25241</v>
      </c>
      <c r="Q3187">
        <v>25473.200000000001</v>
      </c>
      <c r="R3187">
        <v>2000</v>
      </c>
      <c r="S3187">
        <v>464400</v>
      </c>
      <c r="T3187">
        <v>0</v>
      </c>
      <c r="U3187">
        <v>0</v>
      </c>
      <c r="V3187">
        <v>464400</v>
      </c>
      <c r="W3187">
        <v>1794</v>
      </c>
      <c r="X3187">
        <v>297088</v>
      </c>
      <c r="Y3187">
        <v>298882</v>
      </c>
      <c r="Z3187">
        <v>35.64</v>
      </c>
      <c r="AA3187">
        <v>1764622.15</v>
      </c>
      <c r="AB3187">
        <v>1751468.15</v>
      </c>
      <c r="AC3187">
        <v>0.64359999999999995</v>
      </c>
      <c r="AD3187">
        <v>0.99250000000000005</v>
      </c>
      <c r="AE3187">
        <v>35.369999999999997</v>
      </c>
      <c r="AH3187">
        <v>0</v>
      </c>
      <c r="AI3187">
        <v>0</v>
      </c>
      <c r="AJ3187">
        <v>0</v>
      </c>
      <c r="AK3187">
        <v>1485.44</v>
      </c>
      <c r="AL3187">
        <v>0</v>
      </c>
    </row>
    <row r="3188" spans="1:38" hidden="1" x14ac:dyDescent="0.25">
      <c r="A3188">
        <v>15615</v>
      </c>
      <c r="B3188" t="s">
        <v>94</v>
      </c>
      <c r="C3188" t="s">
        <v>207</v>
      </c>
      <c r="D3188" t="s">
        <v>1490</v>
      </c>
      <c r="E3188" t="s">
        <v>6639</v>
      </c>
      <c r="F3188" t="s">
        <v>1490</v>
      </c>
      <c r="H3188" t="s">
        <v>6765</v>
      </c>
      <c r="I3188" t="s">
        <v>57</v>
      </c>
      <c r="J3188" t="s">
        <v>6766</v>
      </c>
      <c r="K3188">
        <v>142</v>
      </c>
      <c r="L3188">
        <v>142</v>
      </c>
      <c r="M3188">
        <v>0</v>
      </c>
      <c r="N3188">
        <v>142</v>
      </c>
      <c r="O3188">
        <v>0</v>
      </c>
      <c r="P3188">
        <v>375.04700000000003</v>
      </c>
      <c r="Q3188">
        <v>391.54700000000003</v>
      </c>
      <c r="R3188">
        <v>20000</v>
      </c>
      <c r="S3188">
        <v>330000</v>
      </c>
      <c r="T3188">
        <v>0</v>
      </c>
      <c r="U3188">
        <v>125000</v>
      </c>
      <c r="V3188">
        <v>205000</v>
      </c>
      <c r="W3188">
        <v>0</v>
      </c>
      <c r="X3188">
        <v>185525.087</v>
      </c>
      <c r="Y3188">
        <v>185525.087</v>
      </c>
      <c r="Z3188">
        <v>9.5</v>
      </c>
      <c r="AA3188">
        <v>1089032.1000000001</v>
      </c>
      <c r="AB3188">
        <v>1089032.1000000001</v>
      </c>
      <c r="AC3188">
        <v>0.90500000000000003</v>
      </c>
      <c r="AD3188">
        <v>1</v>
      </c>
      <c r="AE3188">
        <v>9.5</v>
      </c>
      <c r="AH3188">
        <v>0</v>
      </c>
      <c r="AI3188">
        <v>0</v>
      </c>
      <c r="AJ3188">
        <v>0</v>
      </c>
      <c r="AK3188">
        <v>937</v>
      </c>
      <c r="AL3188">
        <v>0</v>
      </c>
    </row>
    <row r="3189" spans="1:38" hidden="1" x14ac:dyDescent="0.25">
      <c r="A3189">
        <v>15616</v>
      </c>
      <c r="B3189" t="s">
        <v>94</v>
      </c>
      <c r="C3189" t="s">
        <v>207</v>
      </c>
      <c r="D3189" t="s">
        <v>1490</v>
      </c>
      <c r="E3189" t="s">
        <v>6639</v>
      </c>
      <c r="F3189" t="s">
        <v>1490</v>
      </c>
      <c r="H3189" t="s">
        <v>6767</v>
      </c>
      <c r="I3189" t="s">
        <v>57</v>
      </c>
      <c r="J3189" t="s">
        <v>6768</v>
      </c>
      <c r="K3189">
        <v>214</v>
      </c>
      <c r="L3189">
        <v>214</v>
      </c>
      <c r="M3189">
        <v>0</v>
      </c>
      <c r="N3189">
        <v>214</v>
      </c>
      <c r="O3189">
        <v>0</v>
      </c>
      <c r="P3189">
        <v>458.779</v>
      </c>
      <c r="Q3189">
        <v>468.34899999999999</v>
      </c>
      <c r="R3189">
        <v>20000</v>
      </c>
      <c r="S3189">
        <v>191400</v>
      </c>
      <c r="T3189">
        <v>150000</v>
      </c>
      <c r="U3189">
        <v>0</v>
      </c>
      <c r="V3189">
        <v>341400</v>
      </c>
      <c r="W3189">
        <v>0</v>
      </c>
      <c r="X3189">
        <v>308966.51</v>
      </c>
      <c r="Y3189">
        <v>308966.51</v>
      </c>
      <c r="Z3189">
        <v>9.5</v>
      </c>
      <c r="AA3189">
        <v>1813633.06</v>
      </c>
      <c r="AB3189">
        <v>1813633.06</v>
      </c>
      <c r="AC3189">
        <v>0.90500000000000003</v>
      </c>
      <c r="AD3189">
        <v>1</v>
      </c>
      <c r="AE3189">
        <v>9.5</v>
      </c>
      <c r="AH3189">
        <v>0</v>
      </c>
      <c r="AI3189">
        <v>0</v>
      </c>
      <c r="AJ3189">
        <v>0</v>
      </c>
      <c r="AK3189">
        <v>1643.5</v>
      </c>
      <c r="AL3189">
        <v>0</v>
      </c>
    </row>
    <row r="3190" spans="1:38" hidden="1" x14ac:dyDescent="0.25">
      <c r="A3190">
        <v>15618</v>
      </c>
      <c r="B3190" t="s">
        <v>71</v>
      </c>
      <c r="C3190" t="s">
        <v>108</v>
      </c>
      <c r="D3190" t="s">
        <v>340</v>
      </c>
      <c r="E3190" t="s">
        <v>1096</v>
      </c>
      <c r="F3190" t="s">
        <v>340</v>
      </c>
      <c r="H3190" t="s">
        <v>6769</v>
      </c>
      <c r="I3190" t="s">
        <v>43</v>
      </c>
      <c r="J3190" t="s">
        <v>6770</v>
      </c>
      <c r="K3190">
        <v>2704</v>
      </c>
      <c r="L3190">
        <v>2704</v>
      </c>
      <c r="M3190">
        <v>0</v>
      </c>
      <c r="N3190">
        <v>0</v>
      </c>
      <c r="O3190">
        <v>0</v>
      </c>
      <c r="P3190">
        <v>21458.799999999999</v>
      </c>
      <c r="Q3190">
        <v>21825.4</v>
      </c>
      <c r="R3190">
        <v>1000</v>
      </c>
      <c r="S3190">
        <v>366600</v>
      </c>
      <c r="T3190">
        <v>0</v>
      </c>
      <c r="U3190">
        <v>0</v>
      </c>
      <c r="V3190">
        <v>366600</v>
      </c>
      <c r="W3190">
        <v>373451.5</v>
      </c>
      <c r="X3190">
        <v>0</v>
      </c>
      <c r="Y3190">
        <v>373451.5</v>
      </c>
      <c r="Z3190">
        <v>-1.87</v>
      </c>
      <c r="AA3190">
        <v>4463787.28</v>
      </c>
      <c r="AB3190">
        <v>4309154.88</v>
      </c>
      <c r="AC3190">
        <v>1.0186999999999999</v>
      </c>
      <c r="AD3190">
        <v>0.96540000000000004</v>
      </c>
      <c r="AE3190">
        <v>-1.81</v>
      </c>
      <c r="AH3190">
        <v>0</v>
      </c>
      <c r="AI3190">
        <v>0</v>
      </c>
      <c r="AJ3190">
        <v>0</v>
      </c>
      <c r="AK3190">
        <v>0</v>
      </c>
      <c r="AL3190">
        <v>0</v>
      </c>
    </row>
    <row r="3191" spans="1:38" hidden="1" x14ac:dyDescent="0.25">
      <c r="A3191">
        <v>15619</v>
      </c>
      <c r="B3191" t="s">
        <v>71</v>
      </c>
      <c r="C3191" t="s">
        <v>108</v>
      </c>
      <c r="D3191" t="s">
        <v>594</v>
      </c>
      <c r="E3191" t="s">
        <v>595</v>
      </c>
      <c r="F3191" t="s">
        <v>594</v>
      </c>
      <c r="H3191" t="s">
        <v>6771</v>
      </c>
      <c r="I3191" t="s">
        <v>79</v>
      </c>
      <c r="J3191" t="s">
        <v>6772</v>
      </c>
      <c r="K3191">
        <v>4</v>
      </c>
      <c r="L3191">
        <v>4</v>
      </c>
      <c r="M3191">
        <v>0</v>
      </c>
      <c r="N3191">
        <v>0</v>
      </c>
      <c r="O3191">
        <v>0</v>
      </c>
      <c r="P3191">
        <v>46287.8</v>
      </c>
      <c r="Q3191">
        <v>46738.400000000001</v>
      </c>
      <c r="R3191">
        <v>2000</v>
      </c>
      <c r="S3191">
        <v>901200</v>
      </c>
      <c r="T3191">
        <v>0</v>
      </c>
      <c r="U3191">
        <v>898879</v>
      </c>
      <c r="V3191">
        <v>2321</v>
      </c>
      <c r="W3191">
        <v>2221</v>
      </c>
      <c r="X3191">
        <v>0</v>
      </c>
      <c r="Y3191">
        <v>2221</v>
      </c>
      <c r="Z3191">
        <v>4.3099999999999996</v>
      </c>
      <c r="AA3191">
        <v>31742.46</v>
      </c>
      <c r="AB3191">
        <v>32005.46</v>
      </c>
      <c r="AC3191">
        <v>0.95689999999999997</v>
      </c>
      <c r="AD3191">
        <v>1.0083</v>
      </c>
      <c r="AE3191">
        <v>4.3499999999999996</v>
      </c>
      <c r="AH3191">
        <v>0</v>
      </c>
      <c r="AI3191">
        <v>0</v>
      </c>
      <c r="AJ3191">
        <v>0</v>
      </c>
      <c r="AK3191">
        <v>0</v>
      </c>
      <c r="AL3191">
        <v>0</v>
      </c>
    </row>
    <row r="3192" spans="1:38" hidden="1" x14ac:dyDescent="0.25">
      <c r="A3192">
        <v>15620</v>
      </c>
      <c r="B3192" t="s">
        <v>71</v>
      </c>
      <c r="C3192" t="s">
        <v>108</v>
      </c>
      <c r="D3192" t="s">
        <v>594</v>
      </c>
      <c r="E3192" t="s">
        <v>595</v>
      </c>
      <c r="F3192" t="s">
        <v>594</v>
      </c>
      <c r="H3192" t="s">
        <v>6773</v>
      </c>
      <c r="I3192" t="s">
        <v>57</v>
      </c>
      <c r="J3192" t="s">
        <v>6774</v>
      </c>
      <c r="K3192">
        <v>436</v>
      </c>
      <c r="L3192">
        <v>436</v>
      </c>
      <c r="M3192">
        <v>0</v>
      </c>
      <c r="N3192">
        <v>426</v>
      </c>
      <c r="O3192">
        <v>0</v>
      </c>
      <c r="P3192">
        <v>15292.2</v>
      </c>
      <c r="Q3192">
        <v>15702.7</v>
      </c>
      <c r="R3192">
        <v>2000</v>
      </c>
      <c r="S3192">
        <v>821000</v>
      </c>
      <c r="T3192">
        <v>0</v>
      </c>
      <c r="U3192">
        <v>25000</v>
      </c>
      <c r="V3192">
        <v>796000</v>
      </c>
      <c r="W3192">
        <v>1631</v>
      </c>
      <c r="X3192">
        <v>718747.2</v>
      </c>
      <c r="Y3192">
        <v>720378.2</v>
      </c>
      <c r="Z3192">
        <v>9.5</v>
      </c>
      <c r="AA3192">
        <v>4205241.82</v>
      </c>
      <c r="AB3192">
        <v>8496314.7919999994</v>
      </c>
      <c r="AC3192">
        <v>0.90500000000000003</v>
      </c>
      <c r="AD3192">
        <v>2.0204</v>
      </c>
      <c r="AE3192">
        <v>19.190000000000001</v>
      </c>
      <c r="AH3192">
        <v>0</v>
      </c>
      <c r="AI3192">
        <v>0</v>
      </c>
      <c r="AJ3192">
        <v>0</v>
      </c>
      <c r="AK3192">
        <v>4260</v>
      </c>
      <c r="AL3192">
        <v>0</v>
      </c>
    </row>
    <row r="3193" spans="1:38" hidden="1" x14ac:dyDescent="0.25">
      <c r="A3193">
        <v>15621</v>
      </c>
      <c r="B3193" t="s">
        <v>71</v>
      </c>
      <c r="C3193" t="s">
        <v>108</v>
      </c>
      <c r="D3193" t="s">
        <v>108</v>
      </c>
      <c r="E3193" t="s">
        <v>109</v>
      </c>
      <c r="F3193" t="s">
        <v>108</v>
      </c>
      <c r="H3193" t="s">
        <v>6775</v>
      </c>
      <c r="I3193" t="s">
        <v>50</v>
      </c>
      <c r="J3193" t="s">
        <v>6776</v>
      </c>
      <c r="K3193">
        <v>3071</v>
      </c>
      <c r="L3193">
        <v>3071</v>
      </c>
      <c r="M3193">
        <v>0</v>
      </c>
      <c r="N3193">
        <v>3</v>
      </c>
      <c r="O3193">
        <v>0</v>
      </c>
      <c r="P3193">
        <v>1024.43</v>
      </c>
      <c r="Q3193">
        <v>1049.77</v>
      </c>
      <c r="R3193">
        <v>40000</v>
      </c>
      <c r="S3193">
        <v>1013600</v>
      </c>
      <c r="T3193">
        <v>0</v>
      </c>
      <c r="U3193">
        <v>0</v>
      </c>
      <c r="V3193">
        <v>1013600</v>
      </c>
      <c r="W3193">
        <v>662587.91</v>
      </c>
      <c r="X3193">
        <v>5272.44</v>
      </c>
      <c r="Y3193">
        <v>667860.35</v>
      </c>
      <c r="Z3193">
        <v>34.11</v>
      </c>
      <c r="AA3193">
        <v>6937543.7699999996</v>
      </c>
      <c r="AB3193">
        <v>7327761.5999999996</v>
      </c>
      <c r="AC3193">
        <v>0.65890000000000004</v>
      </c>
      <c r="AD3193">
        <v>1.0562</v>
      </c>
      <c r="AE3193">
        <v>36.03</v>
      </c>
      <c r="AH3193">
        <v>0</v>
      </c>
      <c r="AI3193">
        <v>0</v>
      </c>
      <c r="AJ3193">
        <v>0</v>
      </c>
      <c r="AK3193">
        <v>30</v>
      </c>
      <c r="AL3193">
        <v>0</v>
      </c>
    </row>
    <row r="3194" spans="1:38" hidden="1" x14ac:dyDescent="0.25">
      <c r="A3194">
        <v>15622</v>
      </c>
      <c r="B3194" t="s">
        <v>52</v>
      </c>
      <c r="C3194" t="s">
        <v>53</v>
      </c>
      <c r="D3194" t="s">
        <v>67</v>
      </c>
      <c r="E3194" t="s">
        <v>6611</v>
      </c>
      <c r="F3194" t="s">
        <v>67</v>
      </c>
      <c r="H3194" t="s">
        <v>6777</v>
      </c>
      <c r="I3194" t="s">
        <v>43</v>
      </c>
      <c r="J3194" t="s">
        <v>6778</v>
      </c>
      <c r="K3194">
        <v>1771</v>
      </c>
      <c r="L3194">
        <v>1771</v>
      </c>
      <c r="M3194">
        <v>0</v>
      </c>
      <c r="N3194">
        <v>0</v>
      </c>
      <c r="O3194">
        <v>0</v>
      </c>
      <c r="P3194">
        <v>0</v>
      </c>
      <c r="Q3194">
        <v>144</v>
      </c>
      <c r="R3194">
        <v>1000</v>
      </c>
      <c r="S3194">
        <v>144000</v>
      </c>
      <c r="T3194">
        <v>747050</v>
      </c>
      <c r="U3194">
        <v>0</v>
      </c>
      <c r="V3194">
        <v>891050</v>
      </c>
      <c r="W3194">
        <v>809926.75</v>
      </c>
      <c r="X3194">
        <v>0</v>
      </c>
      <c r="Y3194">
        <v>809926.75</v>
      </c>
      <c r="Z3194">
        <v>9.1</v>
      </c>
      <c r="AA3194">
        <v>8819470.3399999999</v>
      </c>
      <c r="AB3194">
        <v>8367496.29</v>
      </c>
      <c r="AC3194">
        <v>0.90900000000000003</v>
      </c>
      <c r="AD3194">
        <v>0.94879999999999998</v>
      </c>
      <c r="AE3194">
        <v>8.6300000000000008</v>
      </c>
      <c r="AH3194">
        <v>0</v>
      </c>
      <c r="AI3194">
        <v>0</v>
      </c>
      <c r="AJ3194">
        <v>0</v>
      </c>
      <c r="AK3194">
        <v>0</v>
      </c>
      <c r="AL3194">
        <v>0</v>
      </c>
    </row>
    <row r="3195" spans="1:38" hidden="1" x14ac:dyDescent="0.25">
      <c r="A3195">
        <v>15625</v>
      </c>
      <c r="B3195" t="s">
        <v>39</v>
      </c>
      <c r="C3195" t="s">
        <v>187</v>
      </c>
      <c r="D3195" t="s">
        <v>636</v>
      </c>
      <c r="E3195" t="s">
        <v>3870</v>
      </c>
      <c r="F3195" t="s">
        <v>636</v>
      </c>
      <c r="H3195" t="s">
        <v>6779</v>
      </c>
      <c r="I3195" t="s">
        <v>62</v>
      </c>
      <c r="J3195" t="s">
        <v>6780</v>
      </c>
      <c r="K3195">
        <v>1</v>
      </c>
      <c r="L3195">
        <v>1</v>
      </c>
      <c r="M3195">
        <v>0</v>
      </c>
      <c r="N3195">
        <v>0</v>
      </c>
      <c r="O3195">
        <v>0</v>
      </c>
      <c r="P3195">
        <v>639.28200000000004</v>
      </c>
      <c r="Q3195">
        <v>647.83500000000004</v>
      </c>
      <c r="R3195">
        <v>10000</v>
      </c>
      <c r="S3195">
        <v>85530</v>
      </c>
      <c r="T3195">
        <v>0</v>
      </c>
      <c r="U3195">
        <v>0</v>
      </c>
      <c r="V3195">
        <v>85530</v>
      </c>
      <c r="W3195">
        <v>86550</v>
      </c>
      <c r="X3195">
        <v>0</v>
      </c>
      <c r="Y3195">
        <v>86550</v>
      </c>
      <c r="Z3195">
        <v>-1.19</v>
      </c>
      <c r="AA3195">
        <v>898559</v>
      </c>
      <c r="AB3195">
        <v>0</v>
      </c>
      <c r="AC3195">
        <v>1.0119</v>
      </c>
      <c r="AD3195">
        <v>0</v>
      </c>
      <c r="AE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</row>
    <row r="3196" spans="1:38" hidden="1" x14ac:dyDescent="0.25">
      <c r="A3196">
        <v>15626</v>
      </c>
      <c r="B3196" t="s">
        <v>45</v>
      </c>
      <c r="C3196" t="s">
        <v>46</v>
      </c>
      <c r="D3196" t="s">
        <v>46</v>
      </c>
      <c r="E3196" t="s">
        <v>3141</v>
      </c>
      <c r="F3196" t="s">
        <v>46</v>
      </c>
      <c r="H3196" t="s">
        <v>6781</v>
      </c>
      <c r="I3196" t="s">
        <v>79</v>
      </c>
      <c r="J3196" t="s">
        <v>6782</v>
      </c>
      <c r="K3196">
        <v>1</v>
      </c>
      <c r="L3196">
        <v>1</v>
      </c>
      <c r="M3196">
        <v>0</v>
      </c>
      <c r="N3196">
        <v>0</v>
      </c>
      <c r="O3196">
        <v>0</v>
      </c>
      <c r="P3196">
        <v>56248.9</v>
      </c>
      <c r="Q3196">
        <v>56999.3</v>
      </c>
      <c r="R3196">
        <v>2000</v>
      </c>
      <c r="S3196">
        <v>1500800</v>
      </c>
      <c r="T3196">
        <v>0</v>
      </c>
      <c r="U3196">
        <v>0</v>
      </c>
      <c r="V3196">
        <v>1500800</v>
      </c>
      <c r="W3196">
        <v>1520200</v>
      </c>
      <c r="X3196">
        <v>0</v>
      </c>
      <c r="Y3196">
        <v>1520200</v>
      </c>
      <c r="Z3196">
        <v>-1.29</v>
      </c>
      <c r="AA3196">
        <v>3415861</v>
      </c>
      <c r="AB3196">
        <v>3415861</v>
      </c>
      <c r="AC3196">
        <v>1.0128999999999999</v>
      </c>
      <c r="AD3196">
        <v>1</v>
      </c>
      <c r="AE3196">
        <v>-1.29</v>
      </c>
      <c r="AH3196">
        <v>0</v>
      </c>
      <c r="AI3196">
        <v>0</v>
      </c>
      <c r="AJ3196">
        <v>0</v>
      </c>
      <c r="AK3196">
        <v>0</v>
      </c>
      <c r="AL3196">
        <v>0</v>
      </c>
    </row>
    <row r="3197" spans="1:38" hidden="1" x14ac:dyDescent="0.25">
      <c r="A3197">
        <v>15627</v>
      </c>
      <c r="B3197" t="s">
        <v>52</v>
      </c>
      <c r="C3197" t="s">
        <v>53</v>
      </c>
      <c r="D3197" t="s">
        <v>491</v>
      </c>
      <c r="E3197" t="s">
        <v>6736</v>
      </c>
      <c r="F3197" t="s">
        <v>491</v>
      </c>
      <c r="H3197" t="s">
        <v>6783</v>
      </c>
      <c r="I3197" t="s">
        <v>43</v>
      </c>
      <c r="J3197" t="s">
        <v>6784</v>
      </c>
      <c r="K3197">
        <v>2830</v>
      </c>
      <c r="L3197">
        <v>2830</v>
      </c>
      <c r="M3197">
        <v>0</v>
      </c>
      <c r="N3197">
        <v>1</v>
      </c>
      <c r="O3197">
        <v>0</v>
      </c>
      <c r="P3197">
        <v>10471.1</v>
      </c>
      <c r="Q3197">
        <v>10685.6</v>
      </c>
      <c r="R3197">
        <v>2000</v>
      </c>
      <c r="S3197">
        <v>429000</v>
      </c>
      <c r="T3197">
        <v>0</v>
      </c>
      <c r="U3197">
        <v>125000</v>
      </c>
      <c r="V3197">
        <v>304000</v>
      </c>
      <c r="W3197">
        <v>279511.45</v>
      </c>
      <c r="X3197">
        <v>1604.2</v>
      </c>
      <c r="Y3197">
        <v>281115.65000000002</v>
      </c>
      <c r="Z3197">
        <v>7.53</v>
      </c>
      <c r="AA3197">
        <v>2950548.55</v>
      </c>
      <c r="AB3197">
        <v>1283828.4639999999</v>
      </c>
      <c r="AC3197">
        <v>0.92469999999999997</v>
      </c>
      <c r="AD3197">
        <v>0.43509999999999999</v>
      </c>
      <c r="AE3197">
        <v>3.28</v>
      </c>
      <c r="AH3197">
        <v>0</v>
      </c>
      <c r="AI3197">
        <v>0</v>
      </c>
      <c r="AJ3197">
        <v>0</v>
      </c>
      <c r="AK3197">
        <v>10</v>
      </c>
      <c r="AL3197">
        <v>0</v>
      </c>
    </row>
    <row r="3198" spans="1:38" x14ac:dyDescent="0.25">
      <c r="A3198">
        <v>15628</v>
      </c>
      <c r="B3198" t="s">
        <v>71</v>
      </c>
      <c r="C3198" t="s">
        <v>72</v>
      </c>
      <c r="D3198" t="s">
        <v>275</v>
      </c>
      <c r="E3198" t="s">
        <v>1181</v>
      </c>
      <c r="F3198" t="s">
        <v>275</v>
      </c>
      <c r="H3198" t="s">
        <v>6785</v>
      </c>
      <c r="I3198" t="s">
        <v>79</v>
      </c>
      <c r="J3198" t="s">
        <v>6786</v>
      </c>
      <c r="K3198">
        <v>1</v>
      </c>
      <c r="L3198">
        <v>1</v>
      </c>
      <c r="M3198">
        <v>0</v>
      </c>
      <c r="N3198">
        <v>0</v>
      </c>
      <c r="O3198">
        <v>0</v>
      </c>
      <c r="P3198">
        <v>45026.8</v>
      </c>
      <c r="Q3198">
        <v>45250.5</v>
      </c>
      <c r="R3198">
        <v>2000</v>
      </c>
      <c r="S3198">
        <v>447400</v>
      </c>
      <c r="T3198">
        <v>0</v>
      </c>
      <c r="U3198">
        <v>0</v>
      </c>
      <c r="V3198">
        <v>447400</v>
      </c>
      <c r="W3198">
        <v>447375</v>
      </c>
      <c r="X3198">
        <v>0</v>
      </c>
      <c r="Y3198">
        <v>447375</v>
      </c>
      <c r="Z3198">
        <v>0.01</v>
      </c>
      <c r="AA3198">
        <v>3504688</v>
      </c>
      <c r="AB3198">
        <v>3504688</v>
      </c>
      <c r="AC3198">
        <v>0.99990000000000001</v>
      </c>
      <c r="AD3198">
        <v>1</v>
      </c>
      <c r="AE3198">
        <v>0.01</v>
      </c>
      <c r="AH3198">
        <v>0</v>
      </c>
      <c r="AI3198">
        <v>0</v>
      </c>
      <c r="AJ3198">
        <v>0</v>
      </c>
      <c r="AK3198">
        <v>0</v>
      </c>
      <c r="AL3198">
        <v>0</v>
      </c>
    </row>
    <row r="3199" spans="1:38" hidden="1" x14ac:dyDescent="0.25">
      <c r="A3199">
        <v>15629</v>
      </c>
      <c r="B3199" t="s">
        <v>45</v>
      </c>
      <c r="C3199" t="s">
        <v>453</v>
      </c>
      <c r="D3199" t="s">
        <v>771</v>
      </c>
      <c r="E3199" t="s">
        <v>1852</v>
      </c>
      <c r="F3199" t="s">
        <v>771</v>
      </c>
      <c r="H3199" t="s">
        <v>6787</v>
      </c>
      <c r="I3199" t="s">
        <v>43</v>
      </c>
      <c r="J3199" t="s">
        <v>6788</v>
      </c>
      <c r="K3199">
        <v>3263</v>
      </c>
      <c r="L3199">
        <v>3263</v>
      </c>
      <c r="M3199">
        <v>0</v>
      </c>
      <c r="N3199">
        <v>0</v>
      </c>
      <c r="O3199">
        <v>0</v>
      </c>
      <c r="P3199">
        <v>1064.009</v>
      </c>
      <c r="Q3199">
        <v>1085.588</v>
      </c>
      <c r="R3199">
        <v>20000</v>
      </c>
      <c r="S3199">
        <v>431580</v>
      </c>
      <c r="T3199">
        <v>0</v>
      </c>
      <c r="U3199">
        <v>131000</v>
      </c>
      <c r="V3199">
        <v>300580</v>
      </c>
      <c r="W3199">
        <v>275966.95</v>
      </c>
      <c r="X3199">
        <v>0</v>
      </c>
      <c r="Y3199">
        <v>275966.95</v>
      </c>
      <c r="Z3199">
        <v>8.19</v>
      </c>
      <c r="AA3199">
        <v>2773096.25</v>
      </c>
      <c r="AB3199">
        <v>2573137.88</v>
      </c>
      <c r="AC3199">
        <v>0.91810000000000003</v>
      </c>
      <c r="AD3199">
        <v>0.92789999999999995</v>
      </c>
      <c r="AE3199">
        <v>7.6</v>
      </c>
      <c r="AH3199">
        <v>0</v>
      </c>
      <c r="AI3199">
        <v>0</v>
      </c>
      <c r="AJ3199">
        <v>0</v>
      </c>
      <c r="AK3199">
        <v>0</v>
      </c>
      <c r="AL3199">
        <v>0</v>
      </c>
    </row>
    <row r="3200" spans="1:38" hidden="1" x14ac:dyDescent="0.25">
      <c r="A3200">
        <v>15630</v>
      </c>
      <c r="B3200" t="s">
        <v>94</v>
      </c>
      <c r="C3200" t="s">
        <v>166</v>
      </c>
      <c r="D3200" t="s">
        <v>312</v>
      </c>
      <c r="E3200" t="s">
        <v>313</v>
      </c>
      <c r="F3200" t="s">
        <v>312</v>
      </c>
      <c r="H3200" t="s">
        <v>6789</v>
      </c>
      <c r="I3200" t="s">
        <v>43</v>
      </c>
      <c r="J3200" t="s">
        <v>6790</v>
      </c>
      <c r="K3200">
        <v>1094</v>
      </c>
      <c r="L3200">
        <v>1094</v>
      </c>
      <c r="M3200">
        <v>0</v>
      </c>
      <c r="N3200">
        <v>0</v>
      </c>
      <c r="O3200">
        <v>0</v>
      </c>
      <c r="P3200">
        <v>9738.5</v>
      </c>
      <c r="Q3200">
        <v>10101.700000000001</v>
      </c>
      <c r="R3200">
        <v>1000</v>
      </c>
      <c r="S3200">
        <v>363200</v>
      </c>
      <c r="T3200">
        <v>0</v>
      </c>
      <c r="U3200">
        <v>175000</v>
      </c>
      <c r="V3200">
        <v>188200</v>
      </c>
      <c r="W3200">
        <v>170714.9</v>
      </c>
      <c r="X3200">
        <v>0</v>
      </c>
      <c r="Y3200">
        <v>170714.9</v>
      </c>
      <c r="Z3200">
        <v>9.2899999999999991</v>
      </c>
      <c r="AA3200">
        <v>1414709.22</v>
      </c>
      <c r="AB3200">
        <v>513215.46</v>
      </c>
      <c r="AC3200">
        <v>0.90710000000000002</v>
      </c>
      <c r="AD3200">
        <v>0.36280000000000001</v>
      </c>
      <c r="AE3200">
        <v>3.37</v>
      </c>
      <c r="AH3200">
        <v>0</v>
      </c>
      <c r="AI3200">
        <v>0</v>
      </c>
      <c r="AJ3200">
        <v>0</v>
      </c>
      <c r="AK3200">
        <v>0</v>
      </c>
      <c r="AL3200">
        <v>0</v>
      </c>
    </row>
    <row r="3201" spans="1:38" hidden="1" x14ac:dyDescent="0.25">
      <c r="A3201">
        <v>15631</v>
      </c>
      <c r="B3201" t="s">
        <v>94</v>
      </c>
      <c r="C3201" t="s">
        <v>166</v>
      </c>
      <c r="D3201" t="s">
        <v>312</v>
      </c>
      <c r="E3201" t="s">
        <v>666</v>
      </c>
      <c r="F3201" t="s">
        <v>312</v>
      </c>
      <c r="H3201" t="s">
        <v>6791</v>
      </c>
      <c r="I3201" t="s">
        <v>43</v>
      </c>
      <c r="J3201" t="s">
        <v>6792</v>
      </c>
      <c r="K3201">
        <v>1412</v>
      </c>
      <c r="L3201">
        <v>1412</v>
      </c>
      <c r="M3201">
        <v>0</v>
      </c>
      <c r="N3201">
        <v>0</v>
      </c>
      <c r="O3201">
        <v>0</v>
      </c>
      <c r="P3201">
        <v>15316</v>
      </c>
      <c r="Q3201">
        <v>15558.3</v>
      </c>
      <c r="R3201">
        <v>1000</v>
      </c>
      <c r="S3201">
        <v>242300</v>
      </c>
      <c r="T3201">
        <v>0</v>
      </c>
      <c r="U3201">
        <v>0</v>
      </c>
      <c r="V3201">
        <v>242300</v>
      </c>
      <c r="W3201">
        <v>219183</v>
      </c>
      <c r="X3201">
        <v>0</v>
      </c>
      <c r="Y3201">
        <v>219183</v>
      </c>
      <c r="Z3201">
        <v>9.5399999999999991</v>
      </c>
      <c r="AA3201">
        <v>1962027.87</v>
      </c>
      <c r="AB3201">
        <v>544566.66</v>
      </c>
      <c r="AC3201">
        <v>0.90459999999999996</v>
      </c>
      <c r="AD3201">
        <v>0.27760000000000001</v>
      </c>
      <c r="AE3201">
        <v>2.65</v>
      </c>
      <c r="AH3201">
        <v>0</v>
      </c>
      <c r="AI3201">
        <v>0</v>
      </c>
      <c r="AJ3201">
        <v>0</v>
      </c>
      <c r="AK3201">
        <v>0</v>
      </c>
      <c r="AL3201">
        <v>0</v>
      </c>
    </row>
    <row r="3202" spans="1:38" hidden="1" x14ac:dyDescent="0.25">
      <c r="A3202">
        <v>15632</v>
      </c>
      <c r="B3202" t="s">
        <v>94</v>
      </c>
      <c r="C3202" t="s">
        <v>166</v>
      </c>
      <c r="D3202" t="s">
        <v>312</v>
      </c>
      <c r="E3202" t="s">
        <v>666</v>
      </c>
      <c r="F3202" t="s">
        <v>312</v>
      </c>
      <c r="H3202" t="s">
        <v>6793</v>
      </c>
      <c r="I3202" t="s">
        <v>43</v>
      </c>
      <c r="J3202" t="s">
        <v>6794</v>
      </c>
      <c r="K3202">
        <v>1300</v>
      </c>
      <c r="L3202">
        <v>1300</v>
      </c>
      <c r="M3202">
        <v>0</v>
      </c>
      <c r="N3202">
        <v>0</v>
      </c>
      <c r="O3202">
        <v>0</v>
      </c>
      <c r="P3202">
        <v>9459.2999999999993</v>
      </c>
      <c r="Q3202">
        <v>9636.2000000000007</v>
      </c>
      <c r="R3202">
        <v>2000</v>
      </c>
      <c r="S3202">
        <v>353800</v>
      </c>
      <c r="T3202">
        <v>0</v>
      </c>
      <c r="U3202">
        <v>0</v>
      </c>
      <c r="V3202">
        <v>353800</v>
      </c>
      <c r="W3202">
        <v>119503</v>
      </c>
      <c r="X3202">
        <v>0</v>
      </c>
      <c r="Y3202">
        <v>119503</v>
      </c>
      <c r="Z3202">
        <v>66.22</v>
      </c>
      <c r="AA3202">
        <v>1116070.74</v>
      </c>
      <c r="AB3202">
        <v>574847.74</v>
      </c>
      <c r="AC3202">
        <v>0.33779999999999999</v>
      </c>
      <c r="AD3202">
        <v>0.5151</v>
      </c>
      <c r="AE3202">
        <v>34.11</v>
      </c>
      <c r="AH3202">
        <v>0</v>
      </c>
      <c r="AI3202">
        <v>0</v>
      </c>
      <c r="AJ3202">
        <v>0</v>
      </c>
      <c r="AK3202">
        <v>0</v>
      </c>
      <c r="AL3202">
        <v>0</v>
      </c>
    </row>
    <row r="3203" spans="1:38" hidden="1" x14ac:dyDescent="0.25">
      <c r="A3203">
        <v>15633</v>
      </c>
      <c r="B3203" t="s">
        <v>94</v>
      </c>
      <c r="C3203" t="s">
        <v>166</v>
      </c>
      <c r="D3203" t="s">
        <v>312</v>
      </c>
      <c r="E3203" t="s">
        <v>666</v>
      </c>
      <c r="F3203" t="s">
        <v>312</v>
      </c>
      <c r="H3203" t="s">
        <v>6795</v>
      </c>
      <c r="I3203" t="s">
        <v>43</v>
      </c>
      <c r="J3203" t="s">
        <v>6796</v>
      </c>
      <c r="K3203">
        <v>2221</v>
      </c>
      <c r="L3203">
        <v>2221</v>
      </c>
      <c r="M3203">
        <v>0</v>
      </c>
      <c r="N3203">
        <v>0</v>
      </c>
      <c r="O3203">
        <v>0</v>
      </c>
      <c r="P3203">
        <v>26531.200000000001</v>
      </c>
      <c r="Q3203">
        <v>26822.3</v>
      </c>
      <c r="R3203">
        <v>1000</v>
      </c>
      <c r="S3203">
        <v>291100</v>
      </c>
      <c r="T3203">
        <v>0</v>
      </c>
      <c r="U3203">
        <v>0</v>
      </c>
      <c r="V3203">
        <v>291100</v>
      </c>
      <c r="W3203">
        <v>264076.3</v>
      </c>
      <c r="X3203">
        <v>0</v>
      </c>
      <c r="Y3203">
        <v>264076.3</v>
      </c>
      <c r="Z3203">
        <v>9.2799999999999994</v>
      </c>
      <c r="AA3203">
        <v>2353165.8199999998</v>
      </c>
      <c r="AB3203">
        <v>820889.78</v>
      </c>
      <c r="AC3203">
        <v>0.90720000000000001</v>
      </c>
      <c r="AD3203">
        <v>0.3488</v>
      </c>
      <c r="AE3203">
        <v>3.24</v>
      </c>
      <c r="AH3203">
        <v>0</v>
      </c>
      <c r="AI3203">
        <v>0</v>
      </c>
      <c r="AJ3203">
        <v>0</v>
      </c>
      <c r="AK3203">
        <v>0</v>
      </c>
      <c r="AL3203">
        <v>0</v>
      </c>
    </row>
    <row r="3204" spans="1:38" hidden="1" x14ac:dyDescent="0.25">
      <c r="A3204">
        <v>15634</v>
      </c>
      <c r="B3204" t="s">
        <v>94</v>
      </c>
      <c r="C3204" t="s">
        <v>166</v>
      </c>
      <c r="D3204" t="s">
        <v>312</v>
      </c>
      <c r="E3204" t="s">
        <v>666</v>
      </c>
      <c r="F3204" t="s">
        <v>312</v>
      </c>
      <c r="H3204" t="s">
        <v>6797</v>
      </c>
      <c r="I3204" t="s">
        <v>43</v>
      </c>
      <c r="J3204" t="s">
        <v>6798</v>
      </c>
      <c r="K3204">
        <v>669</v>
      </c>
      <c r="L3204">
        <v>669</v>
      </c>
      <c r="M3204">
        <v>0</v>
      </c>
      <c r="N3204">
        <v>0</v>
      </c>
      <c r="O3204">
        <v>0</v>
      </c>
      <c r="P3204">
        <v>8238.1</v>
      </c>
      <c r="Q3204">
        <v>8305.6</v>
      </c>
      <c r="R3204">
        <v>1000</v>
      </c>
      <c r="S3204">
        <v>67500</v>
      </c>
      <c r="T3204">
        <v>0</v>
      </c>
      <c r="U3204">
        <v>0</v>
      </c>
      <c r="V3204">
        <v>67500</v>
      </c>
      <c r="W3204">
        <v>61092</v>
      </c>
      <c r="X3204">
        <v>0</v>
      </c>
      <c r="Y3204">
        <v>61092</v>
      </c>
      <c r="Z3204">
        <v>9.49</v>
      </c>
      <c r="AA3204">
        <v>555365.06000000006</v>
      </c>
      <c r="AB3204">
        <v>242958.06</v>
      </c>
      <c r="AC3204">
        <v>0.90510000000000002</v>
      </c>
      <c r="AD3204">
        <v>0.4375</v>
      </c>
      <c r="AE3204">
        <v>4.1500000000000004</v>
      </c>
      <c r="AH3204">
        <v>0</v>
      </c>
      <c r="AI3204">
        <v>0</v>
      </c>
      <c r="AJ3204">
        <v>0</v>
      </c>
      <c r="AK3204">
        <v>0</v>
      </c>
      <c r="AL3204">
        <v>0</v>
      </c>
    </row>
    <row r="3205" spans="1:38" hidden="1" x14ac:dyDescent="0.25">
      <c r="A3205">
        <v>15635</v>
      </c>
      <c r="B3205" t="s">
        <v>94</v>
      </c>
      <c r="C3205" t="s">
        <v>166</v>
      </c>
      <c r="D3205" t="s">
        <v>312</v>
      </c>
      <c r="E3205" t="s">
        <v>646</v>
      </c>
      <c r="F3205" t="s">
        <v>312</v>
      </c>
      <c r="H3205" t="s">
        <v>6799</v>
      </c>
      <c r="I3205" t="s">
        <v>43</v>
      </c>
      <c r="J3205" t="s">
        <v>6800</v>
      </c>
      <c r="K3205">
        <v>1562</v>
      </c>
      <c r="L3205">
        <v>1562</v>
      </c>
      <c r="M3205">
        <v>0</v>
      </c>
      <c r="N3205">
        <v>0</v>
      </c>
      <c r="O3205">
        <v>0</v>
      </c>
      <c r="P3205">
        <v>25590.2</v>
      </c>
      <c r="Q3205">
        <v>25845.4</v>
      </c>
      <c r="R3205">
        <v>1000</v>
      </c>
      <c r="S3205">
        <v>255200</v>
      </c>
      <c r="T3205">
        <v>0</v>
      </c>
      <c r="U3205">
        <v>0</v>
      </c>
      <c r="V3205">
        <v>255200</v>
      </c>
      <c r="W3205">
        <v>231746.2</v>
      </c>
      <c r="X3205">
        <v>0</v>
      </c>
      <c r="Y3205">
        <v>231746.2</v>
      </c>
      <c r="Z3205">
        <v>9.19</v>
      </c>
      <c r="AA3205">
        <v>2062975.25</v>
      </c>
      <c r="AB3205">
        <v>656297.25</v>
      </c>
      <c r="AC3205">
        <v>0.90810000000000002</v>
      </c>
      <c r="AD3205">
        <v>0.31809999999999999</v>
      </c>
      <c r="AE3205">
        <v>2.92</v>
      </c>
      <c r="AH3205">
        <v>0</v>
      </c>
      <c r="AI3205">
        <v>0</v>
      </c>
      <c r="AJ3205">
        <v>0</v>
      </c>
      <c r="AK3205">
        <v>0</v>
      </c>
      <c r="AL3205">
        <v>0</v>
      </c>
    </row>
    <row r="3206" spans="1:38" hidden="1" x14ac:dyDescent="0.25">
      <c r="A3206">
        <v>15636</v>
      </c>
      <c r="B3206" t="s">
        <v>52</v>
      </c>
      <c r="C3206" t="s">
        <v>120</v>
      </c>
      <c r="D3206" t="s">
        <v>120</v>
      </c>
      <c r="E3206" t="s">
        <v>249</v>
      </c>
      <c r="F3206" t="s">
        <v>120</v>
      </c>
      <c r="H3206" t="s">
        <v>6801</v>
      </c>
      <c r="I3206" t="s">
        <v>43</v>
      </c>
      <c r="J3206" t="s">
        <v>6802</v>
      </c>
      <c r="K3206">
        <v>3008</v>
      </c>
      <c r="L3206">
        <v>3008</v>
      </c>
      <c r="M3206">
        <v>0</v>
      </c>
      <c r="N3206">
        <v>0</v>
      </c>
      <c r="O3206">
        <v>0</v>
      </c>
      <c r="P3206">
        <v>1094.441</v>
      </c>
      <c r="Q3206">
        <v>1115.614</v>
      </c>
      <c r="R3206">
        <v>20000</v>
      </c>
      <c r="S3206">
        <v>423460</v>
      </c>
      <c r="T3206">
        <v>0</v>
      </c>
      <c r="U3206">
        <v>0</v>
      </c>
      <c r="V3206">
        <v>423460</v>
      </c>
      <c r="W3206">
        <v>384621.5</v>
      </c>
      <c r="X3206">
        <v>0</v>
      </c>
      <c r="Y3206">
        <v>384621.5</v>
      </c>
      <c r="Z3206">
        <v>9.17</v>
      </c>
      <c r="AA3206">
        <v>3587365.67</v>
      </c>
      <c r="AB3206">
        <v>2533198.7599999998</v>
      </c>
      <c r="AC3206">
        <v>0.9083</v>
      </c>
      <c r="AD3206">
        <v>0.70609999999999995</v>
      </c>
      <c r="AE3206">
        <v>6.47</v>
      </c>
      <c r="AH3206">
        <v>0</v>
      </c>
      <c r="AI3206">
        <v>0</v>
      </c>
      <c r="AJ3206">
        <v>0</v>
      </c>
      <c r="AK3206">
        <v>0</v>
      </c>
      <c r="AL3206">
        <v>0</v>
      </c>
    </row>
    <row r="3207" spans="1:38" hidden="1" x14ac:dyDescent="0.25">
      <c r="A3207">
        <v>15637</v>
      </c>
      <c r="B3207" t="s">
        <v>39</v>
      </c>
      <c r="C3207" t="s">
        <v>39</v>
      </c>
      <c r="D3207" t="s">
        <v>327</v>
      </c>
      <c r="E3207" t="s">
        <v>6614</v>
      </c>
      <c r="F3207" t="s">
        <v>327</v>
      </c>
      <c r="H3207" t="s">
        <v>6803</v>
      </c>
      <c r="I3207" t="s">
        <v>57</v>
      </c>
      <c r="J3207" t="s">
        <v>6804</v>
      </c>
      <c r="K3207">
        <v>492</v>
      </c>
      <c r="L3207">
        <v>492</v>
      </c>
      <c r="M3207">
        <v>0</v>
      </c>
      <c r="N3207">
        <v>492</v>
      </c>
      <c r="O3207">
        <v>0</v>
      </c>
      <c r="P3207">
        <v>957.51900000000001</v>
      </c>
      <c r="Q3207">
        <v>987.32</v>
      </c>
      <c r="R3207">
        <v>20000</v>
      </c>
      <c r="S3207">
        <v>596020</v>
      </c>
      <c r="T3207">
        <v>250000</v>
      </c>
      <c r="U3207">
        <v>0</v>
      </c>
      <c r="V3207">
        <v>846020</v>
      </c>
      <c r="W3207">
        <v>0</v>
      </c>
      <c r="X3207">
        <v>765646.96900000004</v>
      </c>
      <c r="Y3207">
        <v>765646.96900000004</v>
      </c>
      <c r="Z3207">
        <v>9.5</v>
      </c>
      <c r="AA3207">
        <v>4494347.88</v>
      </c>
      <c r="AB3207">
        <v>8988695.3729999997</v>
      </c>
      <c r="AC3207">
        <v>0.90500000000000003</v>
      </c>
      <c r="AD3207">
        <v>2</v>
      </c>
      <c r="AE3207">
        <v>19</v>
      </c>
      <c r="AH3207">
        <v>0</v>
      </c>
      <c r="AI3207">
        <v>0</v>
      </c>
      <c r="AJ3207">
        <v>0</v>
      </c>
      <c r="AK3207">
        <v>3886</v>
      </c>
      <c r="AL3207">
        <v>0</v>
      </c>
    </row>
    <row r="3208" spans="1:38" hidden="1" x14ac:dyDescent="0.25">
      <c r="A3208">
        <v>15638</v>
      </c>
      <c r="B3208" t="s">
        <v>39</v>
      </c>
      <c r="C3208" t="s">
        <v>598</v>
      </c>
      <c r="D3208" t="s">
        <v>598</v>
      </c>
      <c r="E3208" t="s">
        <v>6805</v>
      </c>
      <c r="F3208" t="s">
        <v>598</v>
      </c>
      <c r="H3208" t="s">
        <v>6806</v>
      </c>
      <c r="I3208" t="s">
        <v>43</v>
      </c>
      <c r="J3208" t="s">
        <v>6807</v>
      </c>
      <c r="K3208">
        <v>1008</v>
      </c>
      <c r="L3208">
        <v>1008</v>
      </c>
      <c r="M3208">
        <v>0</v>
      </c>
      <c r="N3208">
        <v>0</v>
      </c>
      <c r="O3208">
        <v>0</v>
      </c>
      <c r="P3208">
        <v>24.062999999999999</v>
      </c>
      <c r="Q3208">
        <v>34.091000000000001</v>
      </c>
      <c r="R3208">
        <v>20000</v>
      </c>
      <c r="S3208">
        <v>200560</v>
      </c>
      <c r="T3208">
        <v>0</v>
      </c>
      <c r="U3208">
        <v>13915</v>
      </c>
      <c r="V3208">
        <v>186645</v>
      </c>
      <c r="W3208">
        <v>171960</v>
      </c>
      <c r="X3208">
        <v>0</v>
      </c>
      <c r="Y3208">
        <v>171960</v>
      </c>
      <c r="Z3208">
        <v>7.87</v>
      </c>
      <c r="AA3208">
        <v>1580029.98</v>
      </c>
      <c r="AB3208">
        <v>1491971.98</v>
      </c>
      <c r="AC3208">
        <v>0.92130000000000001</v>
      </c>
      <c r="AD3208">
        <v>0.94430000000000003</v>
      </c>
      <c r="AE3208">
        <v>7.43</v>
      </c>
      <c r="AH3208">
        <v>0</v>
      </c>
      <c r="AI3208">
        <v>0</v>
      </c>
      <c r="AJ3208">
        <v>0</v>
      </c>
      <c r="AK3208">
        <v>0</v>
      </c>
      <c r="AL3208">
        <v>0</v>
      </c>
    </row>
    <row r="3209" spans="1:38" hidden="1" x14ac:dyDescent="0.25">
      <c r="A3209">
        <v>15639</v>
      </c>
      <c r="B3209" t="s">
        <v>39</v>
      </c>
      <c r="C3209" t="s">
        <v>598</v>
      </c>
      <c r="D3209" t="s">
        <v>598</v>
      </c>
      <c r="E3209" t="s">
        <v>6805</v>
      </c>
      <c r="F3209" t="s">
        <v>598</v>
      </c>
      <c r="H3209" t="s">
        <v>6808</v>
      </c>
      <c r="I3209" t="s">
        <v>43</v>
      </c>
      <c r="J3209" t="s">
        <v>6809</v>
      </c>
      <c r="K3209">
        <v>528</v>
      </c>
      <c r="L3209">
        <v>528</v>
      </c>
      <c r="M3209">
        <v>0</v>
      </c>
      <c r="N3209">
        <v>0</v>
      </c>
      <c r="O3209">
        <v>0</v>
      </c>
      <c r="P3209">
        <v>135.21299999999999</v>
      </c>
      <c r="Q3209">
        <v>138.05000000000001</v>
      </c>
      <c r="R3209">
        <v>20000</v>
      </c>
      <c r="S3209">
        <v>56740</v>
      </c>
      <c r="T3209">
        <v>0</v>
      </c>
      <c r="U3209">
        <v>22338</v>
      </c>
      <c r="V3209">
        <v>34402</v>
      </c>
      <c r="W3209">
        <v>31994</v>
      </c>
      <c r="X3209">
        <v>0</v>
      </c>
      <c r="Y3209">
        <v>31994</v>
      </c>
      <c r="Z3209">
        <v>7</v>
      </c>
      <c r="AA3209">
        <v>357835</v>
      </c>
      <c r="AB3209">
        <v>593899</v>
      </c>
      <c r="AC3209">
        <v>0.93</v>
      </c>
      <c r="AD3209">
        <v>1.6597</v>
      </c>
      <c r="AE3209">
        <v>11.62</v>
      </c>
      <c r="AH3209">
        <v>0</v>
      </c>
      <c r="AI3209">
        <v>0</v>
      </c>
      <c r="AJ3209">
        <v>0</v>
      </c>
      <c r="AK3209">
        <v>0</v>
      </c>
      <c r="AL3209">
        <v>0</v>
      </c>
    </row>
    <row r="3210" spans="1:38" hidden="1" x14ac:dyDescent="0.25">
      <c r="A3210">
        <v>15640</v>
      </c>
      <c r="B3210" t="s">
        <v>39</v>
      </c>
      <c r="C3210" t="s">
        <v>598</v>
      </c>
      <c r="D3210" t="s">
        <v>598</v>
      </c>
      <c r="E3210" t="s">
        <v>6805</v>
      </c>
      <c r="F3210" t="s">
        <v>598</v>
      </c>
      <c r="H3210" t="s">
        <v>6810</v>
      </c>
      <c r="I3210" t="s">
        <v>57</v>
      </c>
      <c r="J3210" t="s">
        <v>6811</v>
      </c>
      <c r="K3210">
        <v>259</v>
      </c>
      <c r="L3210">
        <v>259</v>
      </c>
      <c r="M3210">
        <v>0</v>
      </c>
      <c r="N3210">
        <v>259</v>
      </c>
      <c r="O3210">
        <v>0</v>
      </c>
      <c r="P3210">
        <v>648.11699999999996</v>
      </c>
      <c r="Q3210">
        <v>673.77800000000002</v>
      </c>
      <c r="R3210">
        <v>20000</v>
      </c>
      <c r="S3210">
        <v>513220</v>
      </c>
      <c r="T3210">
        <v>0</v>
      </c>
      <c r="U3210">
        <v>190887</v>
      </c>
      <c r="V3210">
        <v>322333</v>
      </c>
      <c r="W3210">
        <v>0</v>
      </c>
      <c r="X3210">
        <v>290100</v>
      </c>
      <c r="Y3210">
        <v>290100</v>
      </c>
      <c r="Z3210">
        <v>10</v>
      </c>
      <c r="AA3210">
        <v>1702887</v>
      </c>
      <c r="AB3210">
        <v>1702887</v>
      </c>
      <c r="AC3210">
        <v>0.9</v>
      </c>
      <c r="AD3210">
        <v>1</v>
      </c>
      <c r="AE3210">
        <v>10</v>
      </c>
      <c r="AH3210">
        <v>0</v>
      </c>
      <c r="AI3210">
        <v>0</v>
      </c>
      <c r="AJ3210">
        <v>0</v>
      </c>
      <c r="AK3210">
        <v>1450.5</v>
      </c>
      <c r="AL3210">
        <v>0</v>
      </c>
    </row>
    <row r="3211" spans="1:38" hidden="1" x14ac:dyDescent="0.25">
      <c r="A3211">
        <v>15641</v>
      </c>
      <c r="B3211" t="s">
        <v>39</v>
      </c>
      <c r="C3211" t="s">
        <v>598</v>
      </c>
      <c r="D3211" t="s">
        <v>598</v>
      </c>
      <c r="E3211" t="s">
        <v>6805</v>
      </c>
      <c r="F3211" t="s">
        <v>598</v>
      </c>
      <c r="H3211" t="s">
        <v>6812</v>
      </c>
      <c r="I3211" t="s">
        <v>57</v>
      </c>
      <c r="J3211" t="s">
        <v>6813</v>
      </c>
      <c r="K3211">
        <v>394</v>
      </c>
      <c r="L3211">
        <v>394</v>
      </c>
      <c r="M3211">
        <v>0</v>
      </c>
      <c r="N3211">
        <v>391</v>
      </c>
      <c r="O3211">
        <v>0</v>
      </c>
      <c r="P3211">
        <v>16.806000000000001</v>
      </c>
      <c r="Q3211">
        <v>31.972999999999999</v>
      </c>
      <c r="R3211">
        <v>20000</v>
      </c>
      <c r="S3211">
        <v>303340</v>
      </c>
      <c r="T3211">
        <v>175000</v>
      </c>
      <c r="U3211">
        <v>0</v>
      </c>
      <c r="V3211">
        <v>478340</v>
      </c>
      <c r="W3211">
        <v>128</v>
      </c>
      <c r="X3211">
        <v>432770.42</v>
      </c>
      <c r="Y3211">
        <v>432898.42</v>
      </c>
      <c r="Z3211">
        <v>9.5</v>
      </c>
      <c r="AA3211">
        <v>2541489.14</v>
      </c>
      <c r="AB3211">
        <v>2541074.14</v>
      </c>
      <c r="AC3211">
        <v>0.90500000000000003</v>
      </c>
      <c r="AD3211">
        <v>0.99980000000000002</v>
      </c>
      <c r="AE3211">
        <v>9.5</v>
      </c>
      <c r="AH3211">
        <v>0</v>
      </c>
      <c r="AI3211">
        <v>0</v>
      </c>
      <c r="AJ3211">
        <v>0</v>
      </c>
      <c r="AK3211">
        <v>2264</v>
      </c>
      <c r="AL3211">
        <v>0</v>
      </c>
    </row>
    <row r="3212" spans="1:38" hidden="1" x14ac:dyDescent="0.25">
      <c r="A3212">
        <v>15642</v>
      </c>
      <c r="B3212" t="s">
        <v>39</v>
      </c>
      <c r="C3212" t="s">
        <v>216</v>
      </c>
      <c r="D3212" t="s">
        <v>217</v>
      </c>
      <c r="E3212" t="s">
        <v>3981</v>
      </c>
      <c r="F3212" t="s">
        <v>217</v>
      </c>
      <c r="H3212" t="s">
        <v>6814</v>
      </c>
      <c r="I3212" t="s">
        <v>62</v>
      </c>
      <c r="J3212" t="s">
        <v>6815</v>
      </c>
      <c r="K3212">
        <v>2</v>
      </c>
      <c r="L3212">
        <v>2</v>
      </c>
      <c r="M3212">
        <v>0</v>
      </c>
      <c r="N3212">
        <v>0</v>
      </c>
      <c r="O3212">
        <v>0</v>
      </c>
      <c r="P3212">
        <v>889.20799999999997</v>
      </c>
      <c r="Q3212">
        <v>909.91300000000001</v>
      </c>
      <c r="R3212">
        <v>20000</v>
      </c>
      <c r="S3212">
        <v>414100</v>
      </c>
      <c r="T3212">
        <v>0</v>
      </c>
      <c r="U3212">
        <v>0</v>
      </c>
      <c r="V3212">
        <v>414100</v>
      </c>
      <c r="W3212">
        <v>232370</v>
      </c>
      <c r="X3212">
        <v>0</v>
      </c>
      <c r="Y3212">
        <v>232370</v>
      </c>
      <c r="Z3212">
        <v>43.89</v>
      </c>
      <c r="AA3212">
        <v>2034986</v>
      </c>
      <c r="AB3212">
        <v>2251828</v>
      </c>
      <c r="AC3212">
        <v>0.56110000000000004</v>
      </c>
      <c r="AD3212">
        <v>1.1066</v>
      </c>
      <c r="AE3212">
        <v>48.57</v>
      </c>
      <c r="AH3212">
        <v>0</v>
      </c>
      <c r="AI3212">
        <v>0</v>
      </c>
      <c r="AJ3212">
        <v>0</v>
      </c>
      <c r="AK3212">
        <v>0</v>
      </c>
      <c r="AL3212">
        <v>0</v>
      </c>
    </row>
    <row r="3213" spans="1:38" hidden="1" x14ac:dyDescent="0.25">
      <c r="A3213">
        <v>15643</v>
      </c>
      <c r="B3213" t="s">
        <v>94</v>
      </c>
      <c r="C3213" t="s">
        <v>102</v>
      </c>
      <c r="D3213" t="s">
        <v>3210</v>
      </c>
      <c r="E3213" t="s">
        <v>3319</v>
      </c>
      <c r="F3213" t="s">
        <v>3210</v>
      </c>
      <c r="H3213" t="s">
        <v>6816</v>
      </c>
      <c r="I3213" t="s">
        <v>43</v>
      </c>
      <c r="J3213" t="s">
        <v>6817</v>
      </c>
      <c r="K3213">
        <v>653</v>
      </c>
      <c r="L3213">
        <v>653</v>
      </c>
      <c r="M3213">
        <v>0</v>
      </c>
      <c r="N3213">
        <v>0</v>
      </c>
      <c r="O3213">
        <v>0</v>
      </c>
      <c r="P3213">
        <v>2080</v>
      </c>
      <c r="Q3213">
        <v>2117</v>
      </c>
      <c r="R3213">
        <v>1000</v>
      </c>
      <c r="S3213">
        <v>37000</v>
      </c>
      <c r="T3213">
        <v>0</v>
      </c>
      <c r="U3213">
        <v>7000</v>
      </c>
      <c r="V3213">
        <v>30000</v>
      </c>
      <c r="W3213">
        <v>26825</v>
      </c>
      <c r="X3213">
        <v>0</v>
      </c>
      <c r="Y3213">
        <v>26825</v>
      </c>
      <c r="Z3213">
        <v>10.58</v>
      </c>
      <c r="AA3213">
        <v>328163.57</v>
      </c>
      <c r="AB3213">
        <v>226522.57</v>
      </c>
      <c r="AC3213">
        <v>0.89419999999999999</v>
      </c>
      <c r="AD3213">
        <v>0.69030000000000002</v>
      </c>
      <c r="AE3213">
        <v>7.3</v>
      </c>
      <c r="AH3213">
        <v>0</v>
      </c>
      <c r="AI3213">
        <v>0</v>
      </c>
      <c r="AJ3213">
        <v>0</v>
      </c>
      <c r="AK3213">
        <v>0</v>
      </c>
      <c r="AL3213">
        <v>0</v>
      </c>
    </row>
    <row r="3214" spans="1:38" hidden="1" x14ac:dyDescent="0.25">
      <c r="A3214">
        <v>15644</v>
      </c>
      <c r="B3214" t="s">
        <v>94</v>
      </c>
      <c r="C3214" t="s">
        <v>102</v>
      </c>
      <c r="D3214" t="s">
        <v>3210</v>
      </c>
      <c r="E3214" t="s">
        <v>3319</v>
      </c>
      <c r="F3214" t="s">
        <v>3210</v>
      </c>
      <c r="H3214" t="s">
        <v>6818</v>
      </c>
      <c r="I3214" t="s">
        <v>43</v>
      </c>
      <c r="J3214" t="s">
        <v>6819</v>
      </c>
      <c r="K3214">
        <v>1892</v>
      </c>
      <c r="L3214">
        <v>1892</v>
      </c>
      <c r="M3214">
        <v>0</v>
      </c>
      <c r="N3214">
        <v>0</v>
      </c>
      <c r="O3214">
        <v>0</v>
      </c>
      <c r="P3214">
        <v>3902</v>
      </c>
      <c r="Q3214">
        <v>4001.3</v>
      </c>
      <c r="R3214">
        <v>1000</v>
      </c>
      <c r="S3214">
        <v>99300</v>
      </c>
      <c r="T3214">
        <v>0</v>
      </c>
      <c r="U3214">
        <v>20000</v>
      </c>
      <c r="V3214">
        <v>79300</v>
      </c>
      <c r="W3214">
        <v>70377</v>
      </c>
      <c r="X3214">
        <v>0</v>
      </c>
      <c r="Y3214">
        <v>70377</v>
      </c>
      <c r="Z3214">
        <v>11.25</v>
      </c>
      <c r="AA3214">
        <v>851837.32</v>
      </c>
      <c r="AB3214">
        <v>1096881.3600000001</v>
      </c>
      <c r="AC3214">
        <v>0.88749999999999996</v>
      </c>
      <c r="AD3214">
        <v>1.2877000000000001</v>
      </c>
      <c r="AE3214">
        <v>14.49</v>
      </c>
      <c r="AH3214">
        <v>0</v>
      </c>
      <c r="AI3214">
        <v>0</v>
      </c>
      <c r="AJ3214">
        <v>0</v>
      </c>
      <c r="AK3214">
        <v>0</v>
      </c>
      <c r="AL3214">
        <v>0</v>
      </c>
    </row>
    <row r="3215" spans="1:38" hidden="1" x14ac:dyDescent="0.25">
      <c r="A3215">
        <v>15645</v>
      </c>
      <c r="B3215" t="s">
        <v>94</v>
      </c>
      <c r="C3215" t="s">
        <v>102</v>
      </c>
      <c r="D3215" t="s">
        <v>3210</v>
      </c>
      <c r="E3215" t="s">
        <v>3258</v>
      </c>
      <c r="F3215" t="s">
        <v>3210</v>
      </c>
      <c r="H3215" t="s">
        <v>6820</v>
      </c>
      <c r="I3215" t="s">
        <v>43</v>
      </c>
      <c r="J3215" t="s">
        <v>6821</v>
      </c>
      <c r="K3215">
        <v>1675</v>
      </c>
      <c r="L3215">
        <v>1675</v>
      </c>
      <c r="M3215">
        <v>0</v>
      </c>
      <c r="N3215">
        <v>1</v>
      </c>
      <c r="O3215">
        <v>1</v>
      </c>
      <c r="P3215">
        <v>8750.7000000000007</v>
      </c>
      <c r="Q3215">
        <v>8828.2000000000007</v>
      </c>
      <c r="R3215">
        <v>2000</v>
      </c>
      <c r="S3215">
        <v>155000</v>
      </c>
      <c r="T3215">
        <v>20000</v>
      </c>
      <c r="U3215">
        <v>0</v>
      </c>
      <c r="V3215">
        <v>175000</v>
      </c>
      <c r="W3215">
        <v>153955</v>
      </c>
      <c r="X3215">
        <v>0</v>
      </c>
      <c r="Y3215">
        <v>153955</v>
      </c>
      <c r="Z3215">
        <v>12.03</v>
      </c>
      <c r="AA3215">
        <v>1686447.42</v>
      </c>
      <c r="AB3215">
        <v>2013700.23</v>
      </c>
      <c r="AC3215">
        <v>0.87970000000000004</v>
      </c>
      <c r="AD3215">
        <v>1.194</v>
      </c>
      <c r="AE3215">
        <v>14.36</v>
      </c>
      <c r="AH3215">
        <v>0</v>
      </c>
      <c r="AI3215">
        <v>0</v>
      </c>
      <c r="AJ3215">
        <v>0</v>
      </c>
      <c r="AK3215">
        <v>0</v>
      </c>
      <c r="AL3215">
        <v>0</v>
      </c>
    </row>
    <row r="3216" spans="1:38" hidden="1" x14ac:dyDescent="0.25">
      <c r="A3216">
        <v>15646</v>
      </c>
      <c r="B3216" t="s">
        <v>39</v>
      </c>
      <c r="C3216" t="s">
        <v>39</v>
      </c>
      <c r="D3216" t="s">
        <v>327</v>
      </c>
      <c r="E3216" t="s">
        <v>3407</v>
      </c>
      <c r="F3216" t="s">
        <v>327</v>
      </c>
      <c r="H3216" t="s">
        <v>6822</v>
      </c>
      <c r="I3216" t="s">
        <v>43</v>
      </c>
      <c r="J3216" t="s">
        <v>6823</v>
      </c>
      <c r="K3216">
        <v>1657</v>
      </c>
      <c r="L3216">
        <v>1657</v>
      </c>
      <c r="M3216">
        <v>0</v>
      </c>
      <c r="N3216">
        <v>0</v>
      </c>
      <c r="O3216">
        <v>0</v>
      </c>
      <c r="P3216">
        <v>5713.1</v>
      </c>
      <c r="Q3216">
        <v>5779.3</v>
      </c>
      <c r="R3216">
        <v>2000</v>
      </c>
      <c r="S3216">
        <v>132400</v>
      </c>
      <c r="T3216">
        <v>0</v>
      </c>
      <c r="U3216">
        <v>41000</v>
      </c>
      <c r="V3216">
        <v>91400</v>
      </c>
      <c r="W3216">
        <v>83284</v>
      </c>
      <c r="X3216">
        <v>0</v>
      </c>
      <c r="Y3216">
        <v>83284</v>
      </c>
      <c r="Z3216">
        <v>8.8800000000000008</v>
      </c>
      <c r="AA3216">
        <v>906672.58</v>
      </c>
      <c r="AB3216">
        <v>646862.67000000004</v>
      </c>
      <c r="AC3216">
        <v>0.91120000000000001</v>
      </c>
      <c r="AD3216">
        <v>0.71340000000000003</v>
      </c>
      <c r="AE3216">
        <v>6.33</v>
      </c>
      <c r="AH3216">
        <v>0</v>
      </c>
      <c r="AI3216">
        <v>0</v>
      </c>
      <c r="AJ3216">
        <v>0</v>
      </c>
      <c r="AK3216">
        <v>0</v>
      </c>
      <c r="AL3216">
        <v>0</v>
      </c>
    </row>
    <row r="3217" spans="1:38" hidden="1" x14ac:dyDescent="0.25">
      <c r="A3217">
        <v>15647</v>
      </c>
      <c r="B3217" t="s">
        <v>39</v>
      </c>
      <c r="C3217" t="s">
        <v>39</v>
      </c>
      <c r="D3217" t="s">
        <v>327</v>
      </c>
      <c r="E3217" t="s">
        <v>3407</v>
      </c>
      <c r="F3217" t="s">
        <v>327</v>
      </c>
      <c r="H3217" t="s">
        <v>6824</v>
      </c>
      <c r="I3217" t="s">
        <v>43</v>
      </c>
      <c r="J3217" t="s">
        <v>6825</v>
      </c>
      <c r="K3217">
        <v>1781</v>
      </c>
      <c r="L3217">
        <v>1781</v>
      </c>
      <c r="M3217">
        <v>0</v>
      </c>
      <c r="N3217">
        <v>0</v>
      </c>
      <c r="O3217">
        <v>0</v>
      </c>
      <c r="P3217">
        <v>7731.2</v>
      </c>
      <c r="Q3217">
        <v>7825.2</v>
      </c>
      <c r="R3217">
        <v>2000</v>
      </c>
      <c r="S3217">
        <v>188000</v>
      </c>
      <c r="T3217">
        <v>0</v>
      </c>
      <c r="U3217">
        <v>42000</v>
      </c>
      <c r="V3217">
        <v>146000</v>
      </c>
      <c r="W3217">
        <v>133960.75</v>
      </c>
      <c r="X3217">
        <v>0</v>
      </c>
      <c r="Y3217">
        <v>133960.75</v>
      </c>
      <c r="Z3217">
        <v>8.25</v>
      </c>
      <c r="AA3217">
        <v>1402029.99</v>
      </c>
      <c r="AB3217">
        <v>1340781.99</v>
      </c>
      <c r="AC3217">
        <v>0.91749999999999998</v>
      </c>
      <c r="AD3217">
        <v>0.95630000000000004</v>
      </c>
      <c r="AE3217">
        <v>7.89</v>
      </c>
      <c r="AH3217">
        <v>0</v>
      </c>
      <c r="AI3217">
        <v>0</v>
      </c>
      <c r="AJ3217">
        <v>0</v>
      </c>
      <c r="AK3217">
        <v>0</v>
      </c>
      <c r="AL3217">
        <v>0</v>
      </c>
    </row>
    <row r="3218" spans="1:38" hidden="1" x14ac:dyDescent="0.25">
      <c r="A3218">
        <v>15648</v>
      </c>
      <c r="B3218" t="s">
        <v>39</v>
      </c>
      <c r="C3218" t="s">
        <v>216</v>
      </c>
      <c r="D3218" t="s">
        <v>217</v>
      </c>
      <c r="E3218" t="s">
        <v>2374</v>
      </c>
      <c r="F3218" t="s">
        <v>217</v>
      </c>
      <c r="H3218" t="s">
        <v>6826</v>
      </c>
      <c r="I3218" t="s">
        <v>57</v>
      </c>
      <c r="J3218" t="s">
        <v>6827</v>
      </c>
      <c r="K3218">
        <v>378</v>
      </c>
      <c r="L3218">
        <v>378</v>
      </c>
      <c r="M3218">
        <v>0</v>
      </c>
      <c r="N3218">
        <v>378</v>
      </c>
      <c r="O3218">
        <v>0</v>
      </c>
      <c r="P3218">
        <v>834.71799999999996</v>
      </c>
      <c r="Q3218">
        <v>858.85400000000004</v>
      </c>
      <c r="R3218">
        <v>20000</v>
      </c>
      <c r="S3218">
        <v>482720</v>
      </c>
      <c r="T3218">
        <v>0</v>
      </c>
      <c r="U3218">
        <v>0</v>
      </c>
      <c r="V3218">
        <v>482720</v>
      </c>
      <c r="W3218">
        <v>0</v>
      </c>
      <c r="X3218">
        <v>436861.81</v>
      </c>
      <c r="Y3218">
        <v>436861.81</v>
      </c>
      <c r="Z3218">
        <v>9.5</v>
      </c>
      <c r="AA3218">
        <v>2564379.2999999998</v>
      </c>
      <c r="AB3218">
        <v>2564379.2999999998</v>
      </c>
      <c r="AC3218">
        <v>0.90500000000000003</v>
      </c>
      <c r="AD3218">
        <v>1</v>
      </c>
      <c r="AE3218">
        <v>9.5</v>
      </c>
      <c r="AH3218">
        <v>0</v>
      </c>
      <c r="AI3218">
        <v>0</v>
      </c>
      <c r="AJ3218">
        <v>0</v>
      </c>
      <c r="AK3218">
        <v>3395</v>
      </c>
      <c r="AL3218">
        <v>0</v>
      </c>
    </row>
    <row r="3219" spans="1:38" hidden="1" x14ac:dyDescent="0.25">
      <c r="A3219">
        <v>15651</v>
      </c>
      <c r="B3219" t="s">
        <v>94</v>
      </c>
      <c r="C3219" t="s">
        <v>207</v>
      </c>
      <c r="D3219" t="s">
        <v>207</v>
      </c>
      <c r="E3219" t="s">
        <v>506</v>
      </c>
      <c r="F3219" t="s">
        <v>207</v>
      </c>
      <c r="H3219" t="s">
        <v>6828</v>
      </c>
      <c r="I3219" t="s">
        <v>79</v>
      </c>
      <c r="J3219" t="s">
        <v>6829</v>
      </c>
      <c r="K3219">
        <v>1</v>
      </c>
      <c r="L3219">
        <v>1</v>
      </c>
      <c r="M3219">
        <v>0</v>
      </c>
      <c r="N3219">
        <v>0</v>
      </c>
      <c r="O3219">
        <v>0</v>
      </c>
      <c r="P3219">
        <v>12912.9</v>
      </c>
      <c r="Q3219">
        <v>13283.6</v>
      </c>
      <c r="R3219">
        <v>2000</v>
      </c>
      <c r="S3219">
        <v>741400</v>
      </c>
      <c r="T3219">
        <v>0</v>
      </c>
      <c r="U3219">
        <v>0</v>
      </c>
      <c r="V3219">
        <v>741400</v>
      </c>
      <c r="W3219">
        <v>742000</v>
      </c>
      <c r="X3219">
        <v>0</v>
      </c>
      <c r="Y3219">
        <v>742000</v>
      </c>
      <c r="Z3219">
        <v>-0.08</v>
      </c>
      <c r="AA3219">
        <v>1153217</v>
      </c>
      <c r="AB3219">
        <v>1153217</v>
      </c>
      <c r="AC3219">
        <v>1.0007999999999999</v>
      </c>
      <c r="AD3219">
        <v>1</v>
      </c>
      <c r="AE3219">
        <v>-0.08</v>
      </c>
      <c r="AH3219">
        <v>0</v>
      </c>
      <c r="AI3219">
        <v>0</v>
      </c>
      <c r="AJ3219">
        <v>742000</v>
      </c>
      <c r="AK3219">
        <v>0</v>
      </c>
      <c r="AL3219">
        <v>0</v>
      </c>
    </row>
    <row r="3220" spans="1:38" hidden="1" x14ac:dyDescent="0.25">
      <c r="A3220">
        <v>15652</v>
      </c>
      <c r="B3220" t="s">
        <v>94</v>
      </c>
      <c r="C3220" t="s">
        <v>207</v>
      </c>
      <c r="D3220" t="s">
        <v>207</v>
      </c>
      <c r="E3220" t="s">
        <v>506</v>
      </c>
      <c r="F3220" t="s">
        <v>207</v>
      </c>
      <c r="H3220" t="s">
        <v>6830</v>
      </c>
      <c r="I3220" t="s">
        <v>79</v>
      </c>
      <c r="J3220" t="s">
        <v>6831</v>
      </c>
      <c r="K3220">
        <v>1</v>
      </c>
      <c r="L3220">
        <v>1</v>
      </c>
      <c r="M3220">
        <v>0</v>
      </c>
      <c r="N3220">
        <v>0</v>
      </c>
      <c r="O3220">
        <v>0</v>
      </c>
      <c r="P3220">
        <v>10773.8</v>
      </c>
      <c r="Q3220">
        <v>10985.1</v>
      </c>
      <c r="R3220">
        <v>2000</v>
      </c>
      <c r="S3220">
        <v>422600</v>
      </c>
      <c r="T3220">
        <v>0</v>
      </c>
      <c r="U3220">
        <v>0</v>
      </c>
      <c r="V3220">
        <v>422600</v>
      </c>
      <c r="W3220">
        <v>423710</v>
      </c>
      <c r="X3220">
        <v>0</v>
      </c>
      <c r="Y3220">
        <v>423710</v>
      </c>
      <c r="Z3220">
        <v>-0.26</v>
      </c>
      <c r="AA3220">
        <v>2867593</v>
      </c>
      <c r="AB3220">
        <v>2867594</v>
      </c>
      <c r="AC3220">
        <v>1.0025999999999999</v>
      </c>
      <c r="AD3220">
        <v>1</v>
      </c>
      <c r="AE3220">
        <v>-0.26</v>
      </c>
      <c r="AH3220">
        <v>0</v>
      </c>
      <c r="AI3220">
        <v>0</v>
      </c>
      <c r="AJ3220">
        <v>0</v>
      </c>
      <c r="AK3220">
        <v>0</v>
      </c>
      <c r="AL3220">
        <v>0</v>
      </c>
    </row>
    <row r="3221" spans="1:38" hidden="1" x14ac:dyDescent="0.25">
      <c r="A3221">
        <v>15653</v>
      </c>
      <c r="B3221" t="s">
        <v>94</v>
      </c>
      <c r="C3221" t="s">
        <v>207</v>
      </c>
      <c r="D3221" t="s">
        <v>207</v>
      </c>
      <c r="E3221" t="s">
        <v>405</v>
      </c>
      <c r="F3221" t="s">
        <v>207</v>
      </c>
      <c r="H3221" t="s">
        <v>6832</v>
      </c>
      <c r="I3221" t="s">
        <v>43</v>
      </c>
      <c r="J3221" t="s">
        <v>6833</v>
      </c>
      <c r="K3221">
        <v>2241</v>
      </c>
      <c r="L3221">
        <v>2241</v>
      </c>
      <c r="M3221">
        <v>0</v>
      </c>
      <c r="N3221">
        <v>0</v>
      </c>
      <c r="O3221">
        <v>0</v>
      </c>
      <c r="P3221">
        <v>14855.9</v>
      </c>
      <c r="Q3221">
        <v>15169.4</v>
      </c>
      <c r="R3221">
        <v>1000</v>
      </c>
      <c r="S3221">
        <v>313500</v>
      </c>
      <c r="T3221">
        <v>0</v>
      </c>
      <c r="U3221">
        <v>99000</v>
      </c>
      <c r="V3221">
        <v>214500</v>
      </c>
      <c r="W3221">
        <v>184968.6</v>
      </c>
      <c r="X3221">
        <v>0</v>
      </c>
      <c r="Y3221">
        <v>184968.6</v>
      </c>
      <c r="Z3221">
        <v>13.77</v>
      </c>
      <c r="AA3221">
        <v>1987718.84</v>
      </c>
      <c r="AB3221">
        <v>1086237.06</v>
      </c>
      <c r="AC3221">
        <v>0.86229999999999996</v>
      </c>
      <c r="AD3221">
        <v>0.54649999999999999</v>
      </c>
      <c r="AE3221">
        <v>7.53</v>
      </c>
      <c r="AH3221">
        <v>0</v>
      </c>
      <c r="AI3221">
        <v>0</v>
      </c>
      <c r="AJ3221">
        <v>0</v>
      </c>
      <c r="AK3221">
        <v>0</v>
      </c>
      <c r="AL3221">
        <v>0</v>
      </c>
    </row>
    <row r="3222" spans="1:38" hidden="1" x14ac:dyDescent="0.25">
      <c r="A3222">
        <v>15654</v>
      </c>
      <c r="B3222" t="s">
        <v>94</v>
      </c>
      <c r="C3222" t="s">
        <v>207</v>
      </c>
      <c r="D3222" t="s">
        <v>207</v>
      </c>
      <c r="E3222" t="s">
        <v>1240</v>
      </c>
      <c r="F3222" t="s">
        <v>207</v>
      </c>
      <c r="H3222" t="s">
        <v>6834</v>
      </c>
      <c r="I3222" t="s">
        <v>43</v>
      </c>
      <c r="J3222" t="s">
        <v>6835</v>
      </c>
      <c r="K3222">
        <v>888</v>
      </c>
      <c r="L3222">
        <v>888</v>
      </c>
      <c r="M3222">
        <v>0</v>
      </c>
      <c r="N3222">
        <v>0</v>
      </c>
      <c r="O3222">
        <v>0</v>
      </c>
      <c r="P3222">
        <v>6344.3</v>
      </c>
      <c r="Q3222">
        <v>6420.3</v>
      </c>
      <c r="R3222">
        <v>1000</v>
      </c>
      <c r="S3222">
        <v>76000</v>
      </c>
      <c r="T3222">
        <v>0</v>
      </c>
      <c r="U3222">
        <v>1000</v>
      </c>
      <c r="V3222">
        <v>75000</v>
      </c>
      <c r="W3222">
        <v>64936</v>
      </c>
      <c r="X3222">
        <v>0</v>
      </c>
      <c r="Y3222">
        <v>64936</v>
      </c>
      <c r="Z3222">
        <v>13.42</v>
      </c>
      <c r="AA3222">
        <v>610518.37</v>
      </c>
      <c r="AB3222">
        <v>685518.37</v>
      </c>
      <c r="AC3222">
        <v>0.86580000000000001</v>
      </c>
      <c r="AD3222">
        <v>1.1228</v>
      </c>
      <c r="AE3222">
        <v>15.07</v>
      </c>
      <c r="AH3222">
        <v>0</v>
      </c>
      <c r="AI3222">
        <v>0</v>
      </c>
      <c r="AJ3222">
        <v>0</v>
      </c>
      <c r="AK3222">
        <v>0</v>
      </c>
      <c r="AL3222">
        <v>0</v>
      </c>
    </row>
    <row r="3223" spans="1:38" hidden="1" x14ac:dyDescent="0.25">
      <c r="A3223">
        <v>15655</v>
      </c>
      <c r="B3223" t="s">
        <v>52</v>
      </c>
      <c r="C3223" t="s">
        <v>129</v>
      </c>
      <c r="D3223" t="s">
        <v>284</v>
      </c>
      <c r="E3223" t="s">
        <v>285</v>
      </c>
      <c r="F3223" t="s">
        <v>284</v>
      </c>
      <c r="H3223" t="s">
        <v>6836</v>
      </c>
      <c r="I3223" t="s">
        <v>43</v>
      </c>
      <c r="J3223" t="s">
        <v>6837</v>
      </c>
      <c r="K3223">
        <v>1044</v>
      </c>
      <c r="L3223">
        <v>1044</v>
      </c>
      <c r="M3223">
        <v>0</v>
      </c>
      <c r="N3223">
        <v>0</v>
      </c>
      <c r="O3223">
        <v>0</v>
      </c>
      <c r="P3223">
        <v>224.37899999999999</v>
      </c>
      <c r="Q3223">
        <v>231.38300000000001</v>
      </c>
      <c r="R3223">
        <v>20000</v>
      </c>
      <c r="S3223">
        <v>140080</v>
      </c>
      <c r="T3223">
        <v>0</v>
      </c>
      <c r="U3223">
        <v>6320</v>
      </c>
      <c r="V3223">
        <v>191600</v>
      </c>
      <c r="W3223">
        <v>174975.9</v>
      </c>
      <c r="X3223">
        <v>0</v>
      </c>
      <c r="Y3223">
        <v>174975.9</v>
      </c>
      <c r="Z3223">
        <v>8.68</v>
      </c>
      <c r="AA3223">
        <v>1673039.43</v>
      </c>
      <c r="AB3223">
        <v>643938.43000000005</v>
      </c>
      <c r="AC3223">
        <v>0.91320000000000001</v>
      </c>
      <c r="AD3223">
        <v>0.38490000000000002</v>
      </c>
      <c r="AE3223">
        <v>3.34</v>
      </c>
      <c r="AH3223">
        <v>57840</v>
      </c>
      <c r="AI3223">
        <v>0</v>
      </c>
      <c r="AJ3223">
        <v>0</v>
      </c>
      <c r="AK3223">
        <v>0</v>
      </c>
      <c r="AL3223">
        <v>0</v>
      </c>
    </row>
    <row r="3224" spans="1:38" hidden="1" x14ac:dyDescent="0.25">
      <c r="A3224">
        <v>15656</v>
      </c>
      <c r="B3224" t="s">
        <v>52</v>
      </c>
      <c r="C3224" t="s">
        <v>129</v>
      </c>
      <c r="D3224" t="s">
        <v>284</v>
      </c>
      <c r="E3224" t="s">
        <v>945</v>
      </c>
      <c r="F3224" t="s">
        <v>284</v>
      </c>
      <c r="H3224" t="s">
        <v>6838</v>
      </c>
      <c r="I3224" t="s">
        <v>43</v>
      </c>
      <c r="J3224" t="s">
        <v>6839</v>
      </c>
      <c r="K3224">
        <v>2569</v>
      </c>
      <c r="L3224">
        <v>2569</v>
      </c>
      <c r="M3224">
        <v>0</v>
      </c>
      <c r="N3224">
        <v>0</v>
      </c>
      <c r="O3224">
        <v>0</v>
      </c>
      <c r="P3224">
        <v>884.52300000000002</v>
      </c>
      <c r="Q3224">
        <v>901.58500000000004</v>
      </c>
      <c r="R3224">
        <v>20000</v>
      </c>
      <c r="S3224">
        <v>341240</v>
      </c>
      <c r="T3224">
        <v>0</v>
      </c>
      <c r="U3224">
        <v>120</v>
      </c>
      <c r="V3224">
        <v>422120</v>
      </c>
      <c r="W3224">
        <v>383471</v>
      </c>
      <c r="X3224">
        <v>0</v>
      </c>
      <c r="Y3224">
        <v>383471</v>
      </c>
      <c r="Z3224">
        <v>9.16</v>
      </c>
      <c r="AA3224">
        <v>3582784.49</v>
      </c>
      <c r="AB3224">
        <v>2618568.08</v>
      </c>
      <c r="AC3224">
        <v>0.90839999999999999</v>
      </c>
      <c r="AD3224">
        <v>0.73089999999999999</v>
      </c>
      <c r="AE3224">
        <v>6.7</v>
      </c>
      <c r="AH3224">
        <v>81000</v>
      </c>
      <c r="AI3224">
        <v>0</v>
      </c>
      <c r="AJ3224">
        <v>0</v>
      </c>
      <c r="AK3224">
        <v>0</v>
      </c>
      <c r="AL3224">
        <v>0</v>
      </c>
    </row>
    <row r="3225" spans="1:38" hidden="1" x14ac:dyDescent="0.25">
      <c r="A3225">
        <v>15657</v>
      </c>
      <c r="B3225" t="s">
        <v>52</v>
      </c>
      <c r="C3225" t="s">
        <v>129</v>
      </c>
      <c r="D3225" t="s">
        <v>252</v>
      </c>
      <c r="E3225" t="s">
        <v>833</v>
      </c>
      <c r="F3225" t="s">
        <v>252</v>
      </c>
      <c r="H3225" t="s">
        <v>6840</v>
      </c>
      <c r="I3225" t="s">
        <v>43</v>
      </c>
      <c r="J3225" t="s">
        <v>6841</v>
      </c>
      <c r="K3225">
        <v>2185</v>
      </c>
      <c r="L3225">
        <v>2185</v>
      </c>
      <c r="M3225">
        <v>0</v>
      </c>
      <c r="N3225">
        <v>0</v>
      </c>
      <c r="O3225">
        <v>0</v>
      </c>
      <c r="P3225">
        <v>880.03800000000001</v>
      </c>
      <c r="Q3225">
        <v>896.18899999999996</v>
      </c>
      <c r="R3225">
        <v>20000</v>
      </c>
      <c r="S3225">
        <v>323020</v>
      </c>
      <c r="T3225">
        <v>0</v>
      </c>
      <c r="U3225">
        <v>0</v>
      </c>
      <c r="V3225">
        <v>323020</v>
      </c>
      <c r="W3225">
        <v>293383.40000000002</v>
      </c>
      <c r="X3225">
        <v>0</v>
      </c>
      <c r="Y3225">
        <v>293383.40000000002</v>
      </c>
      <c r="Z3225">
        <v>9.17</v>
      </c>
      <c r="AA3225">
        <v>2582148.42</v>
      </c>
      <c r="AB3225">
        <v>518930.75</v>
      </c>
      <c r="AC3225">
        <v>0.9083</v>
      </c>
      <c r="AD3225">
        <v>0.20100000000000001</v>
      </c>
      <c r="AE3225">
        <v>1.84</v>
      </c>
      <c r="AH3225">
        <v>0</v>
      </c>
      <c r="AI3225">
        <v>0</v>
      </c>
      <c r="AJ3225">
        <v>0</v>
      </c>
      <c r="AK3225">
        <v>0</v>
      </c>
      <c r="AL3225">
        <v>0</v>
      </c>
    </row>
    <row r="3226" spans="1:38" hidden="1" x14ac:dyDescent="0.25">
      <c r="A3226">
        <v>15658</v>
      </c>
      <c r="B3226" t="s">
        <v>45</v>
      </c>
      <c r="C3226" t="s">
        <v>453</v>
      </c>
      <c r="D3226" t="s">
        <v>569</v>
      </c>
      <c r="E3226" t="s">
        <v>4852</v>
      </c>
      <c r="F3226" t="s">
        <v>569</v>
      </c>
      <c r="H3226" t="s">
        <v>6842</v>
      </c>
      <c r="I3226" t="s">
        <v>43</v>
      </c>
      <c r="J3226" t="s">
        <v>6843</v>
      </c>
      <c r="K3226">
        <v>1470</v>
      </c>
      <c r="L3226">
        <v>1470</v>
      </c>
      <c r="M3226">
        <v>0</v>
      </c>
      <c r="N3226">
        <v>0</v>
      </c>
      <c r="O3226">
        <v>0</v>
      </c>
      <c r="P3226">
        <v>200.52</v>
      </c>
      <c r="Q3226">
        <v>207.077</v>
      </c>
      <c r="R3226">
        <v>20000</v>
      </c>
      <c r="S3226">
        <v>131140</v>
      </c>
      <c r="T3226">
        <v>25000</v>
      </c>
      <c r="U3226">
        <v>0</v>
      </c>
      <c r="V3226">
        <v>156140</v>
      </c>
      <c r="W3226">
        <v>141306.5</v>
      </c>
      <c r="X3226">
        <v>0</v>
      </c>
      <c r="Y3226">
        <v>141306.5</v>
      </c>
      <c r="Z3226">
        <v>9.5</v>
      </c>
      <c r="AA3226">
        <v>1364734.35</v>
      </c>
      <c r="AB3226">
        <v>707878.81</v>
      </c>
      <c r="AC3226">
        <v>0.90500000000000003</v>
      </c>
      <c r="AD3226">
        <v>0.51870000000000005</v>
      </c>
      <c r="AE3226">
        <v>4.93</v>
      </c>
      <c r="AH3226">
        <v>0</v>
      </c>
      <c r="AI3226">
        <v>0</v>
      </c>
      <c r="AJ3226">
        <v>0</v>
      </c>
      <c r="AK3226">
        <v>0</v>
      </c>
      <c r="AL3226">
        <v>0</v>
      </c>
    </row>
    <row r="3227" spans="1:38" hidden="1" x14ac:dyDescent="0.25">
      <c r="A3227">
        <v>15663</v>
      </c>
      <c r="B3227" t="s">
        <v>45</v>
      </c>
      <c r="C3227" t="s">
        <v>45</v>
      </c>
      <c r="D3227" t="s">
        <v>183</v>
      </c>
      <c r="E3227" t="s">
        <v>184</v>
      </c>
      <c r="F3227" t="s">
        <v>183</v>
      </c>
      <c r="H3227" t="s">
        <v>6844</v>
      </c>
      <c r="I3227" t="s">
        <v>1031</v>
      </c>
      <c r="J3227" t="s">
        <v>6845</v>
      </c>
      <c r="K3227">
        <v>1</v>
      </c>
      <c r="L3227">
        <v>1</v>
      </c>
      <c r="M3227">
        <v>0</v>
      </c>
      <c r="N3227">
        <v>0</v>
      </c>
      <c r="O3227">
        <v>0</v>
      </c>
      <c r="P3227">
        <v>15.462</v>
      </c>
      <c r="Q3227">
        <v>18.579000000000001</v>
      </c>
      <c r="R3227">
        <v>10000</v>
      </c>
      <c r="S3227">
        <v>31170</v>
      </c>
      <c r="T3227">
        <v>0</v>
      </c>
      <c r="U3227">
        <v>31170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90332</v>
      </c>
      <c r="AB3227">
        <v>0</v>
      </c>
      <c r="AC3227">
        <v>0</v>
      </c>
      <c r="AD3227">
        <v>0</v>
      </c>
      <c r="AE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</row>
    <row r="3228" spans="1:38" hidden="1" x14ac:dyDescent="0.25">
      <c r="A3228">
        <v>15664</v>
      </c>
      <c r="B3228" t="s">
        <v>45</v>
      </c>
      <c r="C3228" t="s">
        <v>45</v>
      </c>
      <c r="D3228" t="s">
        <v>183</v>
      </c>
      <c r="E3228" t="s">
        <v>184</v>
      </c>
      <c r="F3228" t="s">
        <v>183</v>
      </c>
      <c r="H3228" t="s">
        <v>6846</v>
      </c>
      <c r="I3228" t="s">
        <v>43</v>
      </c>
      <c r="J3228" t="s">
        <v>6847</v>
      </c>
      <c r="K3228">
        <v>1979</v>
      </c>
      <c r="L3228">
        <v>1979</v>
      </c>
      <c r="M3228">
        <v>0</v>
      </c>
      <c r="N3228">
        <v>0</v>
      </c>
      <c r="O3228">
        <v>0</v>
      </c>
      <c r="P3228">
        <v>491.91899999999998</v>
      </c>
      <c r="Q3228">
        <v>503.94099999999997</v>
      </c>
      <c r="R3228">
        <v>20000</v>
      </c>
      <c r="S3228">
        <v>240440</v>
      </c>
      <c r="T3228">
        <v>0</v>
      </c>
      <c r="U3228">
        <v>97500</v>
      </c>
      <c r="V3228">
        <v>142940</v>
      </c>
      <c r="W3228">
        <v>130861</v>
      </c>
      <c r="X3228">
        <v>0</v>
      </c>
      <c r="Y3228">
        <v>130861</v>
      </c>
      <c r="Z3228">
        <v>8.4499999999999993</v>
      </c>
      <c r="AA3228">
        <v>1444490.44</v>
      </c>
      <c r="AB3228">
        <v>1366490.98</v>
      </c>
      <c r="AC3228">
        <v>0.91549999999999998</v>
      </c>
      <c r="AD3228">
        <v>0.94599999999999995</v>
      </c>
      <c r="AE3228">
        <v>7.99</v>
      </c>
      <c r="AH3228">
        <v>0</v>
      </c>
      <c r="AI3228">
        <v>0</v>
      </c>
      <c r="AJ3228">
        <v>0</v>
      </c>
      <c r="AK3228">
        <v>0</v>
      </c>
      <c r="AL3228">
        <v>0</v>
      </c>
    </row>
    <row r="3229" spans="1:38" hidden="1" x14ac:dyDescent="0.25">
      <c r="A3229">
        <v>15665</v>
      </c>
      <c r="B3229" t="s">
        <v>45</v>
      </c>
      <c r="C3229" t="s">
        <v>45</v>
      </c>
      <c r="D3229" t="s">
        <v>183</v>
      </c>
      <c r="E3229" t="s">
        <v>732</v>
      </c>
      <c r="F3229" t="s">
        <v>183</v>
      </c>
      <c r="H3229" t="s">
        <v>6848</v>
      </c>
      <c r="I3229" t="s">
        <v>57</v>
      </c>
      <c r="J3229" t="s">
        <v>6849</v>
      </c>
      <c r="K3229">
        <v>358</v>
      </c>
      <c r="L3229">
        <v>358</v>
      </c>
      <c r="M3229">
        <v>0</v>
      </c>
      <c r="N3229">
        <v>358</v>
      </c>
      <c r="O3229">
        <v>0</v>
      </c>
      <c r="P3229">
        <v>745.13900000000001</v>
      </c>
      <c r="Q3229">
        <v>756.35599999999999</v>
      </c>
      <c r="R3229">
        <v>40000</v>
      </c>
      <c r="S3229">
        <v>448680</v>
      </c>
      <c r="T3229">
        <v>45000</v>
      </c>
      <c r="U3229">
        <v>0</v>
      </c>
      <c r="V3229">
        <v>493680</v>
      </c>
      <c r="W3229">
        <v>0</v>
      </c>
      <c r="X3229">
        <v>446779.4</v>
      </c>
      <c r="Y3229">
        <v>446779.4</v>
      </c>
      <c r="Z3229">
        <v>9.5</v>
      </c>
      <c r="AA3229">
        <v>2622594.4</v>
      </c>
      <c r="AB3229">
        <v>5245189.5350000001</v>
      </c>
      <c r="AC3229">
        <v>0.90500000000000003</v>
      </c>
      <c r="AD3229">
        <v>2</v>
      </c>
      <c r="AE3229">
        <v>19</v>
      </c>
      <c r="AH3229">
        <v>0</v>
      </c>
      <c r="AI3229">
        <v>0</v>
      </c>
      <c r="AJ3229">
        <v>0</v>
      </c>
      <c r="AK3229">
        <v>2260</v>
      </c>
      <c r="AL3229">
        <v>0</v>
      </c>
    </row>
    <row r="3230" spans="1:38" hidden="1" x14ac:dyDescent="0.25">
      <c r="A3230">
        <v>15666</v>
      </c>
      <c r="B3230" t="s">
        <v>94</v>
      </c>
      <c r="C3230" t="s">
        <v>166</v>
      </c>
      <c r="D3230" t="s">
        <v>167</v>
      </c>
      <c r="E3230" t="s">
        <v>402</v>
      </c>
      <c r="F3230" t="s">
        <v>167</v>
      </c>
      <c r="H3230" t="s">
        <v>6850</v>
      </c>
      <c r="I3230" t="s">
        <v>43</v>
      </c>
      <c r="J3230" t="s">
        <v>6851</v>
      </c>
      <c r="K3230">
        <v>1085</v>
      </c>
      <c r="L3230">
        <v>1085</v>
      </c>
      <c r="M3230">
        <v>0</v>
      </c>
      <c r="N3230">
        <v>0</v>
      </c>
      <c r="O3230">
        <v>0</v>
      </c>
      <c r="P3230">
        <v>11785.9</v>
      </c>
      <c r="Q3230">
        <v>12132.3</v>
      </c>
      <c r="R3230">
        <v>1000</v>
      </c>
      <c r="S3230">
        <v>346400</v>
      </c>
      <c r="T3230">
        <v>0</v>
      </c>
      <c r="U3230">
        <v>300000</v>
      </c>
      <c r="V3230">
        <v>46400</v>
      </c>
      <c r="W3230">
        <v>42438</v>
      </c>
      <c r="X3230">
        <v>0</v>
      </c>
      <c r="Y3230">
        <v>42438</v>
      </c>
      <c r="Z3230">
        <v>8.5399999999999991</v>
      </c>
      <c r="AA3230">
        <v>448549.52</v>
      </c>
      <c r="AB3230">
        <v>304383.45</v>
      </c>
      <c r="AC3230">
        <v>0.91459999999999997</v>
      </c>
      <c r="AD3230">
        <v>0.67859999999999998</v>
      </c>
      <c r="AE3230">
        <v>5.8</v>
      </c>
      <c r="AH3230">
        <v>0</v>
      </c>
      <c r="AI3230">
        <v>0</v>
      </c>
      <c r="AJ3230">
        <v>0</v>
      </c>
      <c r="AK3230">
        <v>0</v>
      </c>
      <c r="AL3230">
        <v>0</v>
      </c>
    </row>
    <row r="3231" spans="1:38" hidden="1" x14ac:dyDescent="0.25">
      <c r="A3231">
        <v>15667</v>
      </c>
      <c r="B3231" t="s">
        <v>94</v>
      </c>
      <c r="C3231" t="s">
        <v>166</v>
      </c>
      <c r="D3231" t="s">
        <v>167</v>
      </c>
      <c r="E3231" t="s">
        <v>1163</v>
      </c>
      <c r="F3231" t="s">
        <v>167</v>
      </c>
      <c r="H3231" t="s">
        <v>6852</v>
      </c>
      <c r="I3231" t="s">
        <v>43</v>
      </c>
      <c r="J3231" t="s">
        <v>6853</v>
      </c>
      <c r="K3231">
        <v>608</v>
      </c>
      <c r="L3231">
        <v>608</v>
      </c>
      <c r="M3231">
        <v>0</v>
      </c>
      <c r="N3231">
        <v>0</v>
      </c>
      <c r="O3231">
        <v>0</v>
      </c>
      <c r="P3231">
        <v>4283.3999999999996</v>
      </c>
      <c r="Q3231">
        <v>4452.8999999999996</v>
      </c>
      <c r="R3231">
        <v>1000</v>
      </c>
      <c r="S3231">
        <v>169500</v>
      </c>
      <c r="T3231">
        <v>0</v>
      </c>
      <c r="U3231">
        <v>0</v>
      </c>
      <c r="V3231">
        <v>169500</v>
      </c>
      <c r="W3231">
        <v>149031</v>
      </c>
      <c r="X3231">
        <v>0</v>
      </c>
      <c r="Y3231">
        <v>149031</v>
      </c>
      <c r="Z3231">
        <v>12.08</v>
      </c>
      <c r="AA3231">
        <v>1496943.37</v>
      </c>
      <c r="AB3231">
        <v>1534783.22</v>
      </c>
      <c r="AC3231">
        <v>0.87919999999999998</v>
      </c>
      <c r="AD3231">
        <v>1.0253000000000001</v>
      </c>
      <c r="AE3231">
        <v>12.39</v>
      </c>
      <c r="AH3231">
        <v>0</v>
      </c>
      <c r="AI3231">
        <v>0</v>
      </c>
      <c r="AJ3231">
        <v>0</v>
      </c>
      <c r="AK3231">
        <v>0</v>
      </c>
      <c r="AL3231">
        <v>0</v>
      </c>
    </row>
    <row r="3232" spans="1:38" hidden="1" x14ac:dyDescent="0.25">
      <c r="A3232">
        <v>15668</v>
      </c>
      <c r="B3232" t="s">
        <v>94</v>
      </c>
      <c r="C3232" t="s">
        <v>166</v>
      </c>
      <c r="D3232" t="s">
        <v>167</v>
      </c>
      <c r="E3232" t="s">
        <v>1163</v>
      </c>
      <c r="F3232" t="s">
        <v>167</v>
      </c>
      <c r="H3232" t="s">
        <v>6854</v>
      </c>
      <c r="I3232" t="s">
        <v>43</v>
      </c>
      <c r="J3232" t="s">
        <v>6855</v>
      </c>
      <c r="K3232">
        <v>2119</v>
      </c>
      <c r="L3232">
        <v>2119</v>
      </c>
      <c r="M3232">
        <v>0</v>
      </c>
      <c r="N3232">
        <v>0</v>
      </c>
      <c r="O3232">
        <v>0</v>
      </c>
      <c r="P3232">
        <v>8498.4</v>
      </c>
      <c r="Q3232">
        <v>8683.7000000000007</v>
      </c>
      <c r="R3232">
        <v>2000</v>
      </c>
      <c r="S3232">
        <v>370600</v>
      </c>
      <c r="T3232">
        <v>0</v>
      </c>
      <c r="U3232">
        <v>35000</v>
      </c>
      <c r="V3232">
        <v>335600</v>
      </c>
      <c r="W3232">
        <v>301958.5</v>
      </c>
      <c r="X3232">
        <v>0</v>
      </c>
      <c r="Y3232">
        <v>301958.5</v>
      </c>
      <c r="Z3232">
        <v>10.02</v>
      </c>
      <c r="AA3232">
        <v>3578585.75</v>
      </c>
      <c r="AB3232">
        <v>4316261.75</v>
      </c>
      <c r="AC3232">
        <v>0.89980000000000004</v>
      </c>
      <c r="AD3232">
        <v>1.2060999999999999</v>
      </c>
      <c r="AE3232">
        <v>12.09</v>
      </c>
      <c r="AH3232">
        <v>0</v>
      </c>
      <c r="AI3232">
        <v>0</v>
      </c>
      <c r="AJ3232">
        <v>0</v>
      </c>
      <c r="AK3232">
        <v>0</v>
      </c>
      <c r="AL3232">
        <v>0</v>
      </c>
    </row>
    <row r="3233" spans="1:38" hidden="1" x14ac:dyDescent="0.25">
      <c r="A3233">
        <v>15669</v>
      </c>
      <c r="B3233" t="s">
        <v>94</v>
      </c>
      <c r="C3233" t="s">
        <v>166</v>
      </c>
      <c r="D3233" t="s">
        <v>167</v>
      </c>
      <c r="E3233" t="s">
        <v>168</v>
      </c>
      <c r="F3233" t="s">
        <v>167</v>
      </c>
      <c r="H3233" t="s">
        <v>6856</v>
      </c>
      <c r="I3233" t="s">
        <v>43</v>
      </c>
      <c r="J3233" t="s">
        <v>6857</v>
      </c>
      <c r="K3233">
        <v>1983</v>
      </c>
      <c r="L3233">
        <v>1983</v>
      </c>
      <c r="M3233">
        <v>0</v>
      </c>
      <c r="N3233">
        <v>0</v>
      </c>
      <c r="O3233">
        <v>0</v>
      </c>
      <c r="P3233">
        <v>680.9</v>
      </c>
      <c r="Q3233">
        <v>727.9</v>
      </c>
      <c r="R3233">
        <v>1000</v>
      </c>
      <c r="S3233">
        <v>47000</v>
      </c>
      <c r="T3233">
        <v>60000</v>
      </c>
      <c r="U3233">
        <v>0</v>
      </c>
      <c r="V3233">
        <v>107000</v>
      </c>
      <c r="W3233">
        <v>95540.7</v>
      </c>
      <c r="X3233">
        <v>0</v>
      </c>
      <c r="Y3233">
        <v>95540.7</v>
      </c>
      <c r="Z3233">
        <v>10.71</v>
      </c>
      <c r="AA3233">
        <v>1073517.3700000001</v>
      </c>
      <c r="AB3233">
        <v>1049748.29</v>
      </c>
      <c r="AC3233">
        <v>0.89290000000000003</v>
      </c>
      <c r="AD3233">
        <v>0.97789999999999999</v>
      </c>
      <c r="AE3233">
        <v>10.47</v>
      </c>
      <c r="AH3233">
        <v>0</v>
      </c>
      <c r="AI3233">
        <v>0</v>
      </c>
      <c r="AJ3233">
        <v>0</v>
      </c>
      <c r="AK3233">
        <v>0</v>
      </c>
      <c r="AL3233">
        <v>0</v>
      </c>
    </row>
    <row r="3234" spans="1:38" hidden="1" x14ac:dyDescent="0.25">
      <c r="A3234">
        <v>15670</v>
      </c>
      <c r="B3234" t="s">
        <v>94</v>
      </c>
      <c r="C3234" t="s">
        <v>166</v>
      </c>
      <c r="D3234" t="s">
        <v>167</v>
      </c>
      <c r="E3234" t="s">
        <v>168</v>
      </c>
      <c r="F3234" t="s">
        <v>167</v>
      </c>
      <c r="H3234" t="s">
        <v>6858</v>
      </c>
      <c r="I3234" t="s">
        <v>43</v>
      </c>
      <c r="J3234" t="s">
        <v>6859</v>
      </c>
      <c r="K3234">
        <v>297</v>
      </c>
      <c r="L3234">
        <v>297</v>
      </c>
      <c r="M3234">
        <v>0</v>
      </c>
      <c r="N3234">
        <v>0</v>
      </c>
      <c r="O3234">
        <v>0</v>
      </c>
      <c r="P3234">
        <v>298.7</v>
      </c>
      <c r="Q3234">
        <v>329.5</v>
      </c>
      <c r="R3234">
        <v>1000</v>
      </c>
      <c r="S3234">
        <v>30800</v>
      </c>
      <c r="T3234">
        <v>0</v>
      </c>
      <c r="U3234">
        <v>20000</v>
      </c>
      <c r="V3234">
        <v>10800</v>
      </c>
      <c r="W3234">
        <v>9963</v>
      </c>
      <c r="X3234">
        <v>0</v>
      </c>
      <c r="Y3234">
        <v>9963</v>
      </c>
      <c r="Z3234">
        <v>7.75</v>
      </c>
      <c r="AA3234">
        <v>131485.13</v>
      </c>
      <c r="AB3234">
        <v>87574.13</v>
      </c>
      <c r="AC3234">
        <v>0.92249999999999999</v>
      </c>
      <c r="AD3234">
        <v>0.66600000000000004</v>
      </c>
      <c r="AE3234">
        <v>5.16</v>
      </c>
      <c r="AH3234">
        <v>0</v>
      </c>
      <c r="AI3234">
        <v>0</v>
      </c>
      <c r="AJ3234">
        <v>0</v>
      </c>
      <c r="AK3234">
        <v>0</v>
      </c>
      <c r="AL3234">
        <v>0</v>
      </c>
    </row>
    <row r="3235" spans="1:38" hidden="1" x14ac:dyDescent="0.25">
      <c r="A3235">
        <v>15671</v>
      </c>
      <c r="B3235" t="s">
        <v>94</v>
      </c>
      <c r="C3235" t="s">
        <v>166</v>
      </c>
      <c r="D3235" t="s">
        <v>167</v>
      </c>
      <c r="E3235" t="s">
        <v>168</v>
      </c>
      <c r="F3235" t="s">
        <v>167</v>
      </c>
      <c r="H3235" t="s">
        <v>6860</v>
      </c>
      <c r="I3235" t="s">
        <v>43</v>
      </c>
      <c r="J3235" t="s">
        <v>6861</v>
      </c>
      <c r="K3235">
        <v>1444</v>
      </c>
      <c r="L3235">
        <v>1444</v>
      </c>
      <c r="M3235">
        <v>0</v>
      </c>
      <c r="N3235">
        <v>0</v>
      </c>
      <c r="O3235">
        <v>0</v>
      </c>
      <c r="P3235">
        <v>1306.5999999999999</v>
      </c>
      <c r="Q3235">
        <v>1437.4</v>
      </c>
      <c r="R3235">
        <v>1000</v>
      </c>
      <c r="S3235">
        <v>130800</v>
      </c>
      <c r="T3235">
        <v>0</v>
      </c>
      <c r="U3235">
        <v>60000</v>
      </c>
      <c r="V3235">
        <v>70800</v>
      </c>
      <c r="W3235">
        <v>61799.8</v>
      </c>
      <c r="X3235">
        <v>0</v>
      </c>
      <c r="Y3235">
        <v>61799.8</v>
      </c>
      <c r="Z3235">
        <v>12.71</v>
      </c>
      <c r="AA3235">
        <v>824789.01</v>
      </c>
      <c r="AB3235">
        <v>609823.77</v>
      </c>
      <c r="AC3235">
        <v>0.87290000000000001</v>
      </c>
      <c r="AD3235">
        <v>0.73939999999999995</v>
      </c>
      <c r="AE3235">
        <v>9.4</v>
      </c>
      <c r="AH3235">
        <v>0</v>
      </c>
      <c r="AI3235">
        <v>0</v>
      </c>
      <c r="AJ3235">
        <v>0</v>
      </c>
      <c r="AK3235">
        <v>0</v>
      </c>
      <c r="AL3235">
        <v>0</v>
      </c>
    </row>
    <row r="3236" spans="1:38" hidden="1" x14ac:dyDescent="0.25">
      <c r="A3236">
        <v>15672</v>
      </c>
      <c r="B3236" t="s">
        <v>94</v>
      </c>
      <c r="C3236" t="s">
        <v>166</v>
      </c>
      <c r="D3236" t="s">
        <v>167</v>
      </c>
      <c r="E3236" t="s">
        <v>1207</v>
      </c>
      <c r="F3236" t="s">
        <v>167</v>
      </c>
      <c r="H3236" t="s">
        <v>6862</v>
      </c>
      <c r="I3236" t="s">
        <v>43</v>
      </c>
      <c r="J3236" t="s">
        <v>6863</v>
      </c>
      <c r="K3236">
        <v>1111</v>
      </c>
      <c r="L3236">
        <v>1111</v>
      </c>
      <c r="M3236">
        <v>0</v>
      </c>
      <c r="N3236">
        <v>3</v>
      </c>
      <c r="O3236">
        <v>0</v>
      </c>
      <c r="P3236">
        <v>8254.7999999999993</v>
      </c>
      <c r="Q3236">
        <v>8579.7000000000007</v>
      </c>
      <c r="R3236">
        <v>1000</v>
      </c>
      <c r="S3236">
        <v>324900</v>
      </c>
      <c r="T3236">
        <v>0</v>
      </c>
      <c r="U3236">
        <v>225000</v>
      </c>
      <c r="V3236">
        <v>99900</v>
      </c>
      <c r="W3236">
        <v>85017</v>
      </c>
      <c r="X3236">
        <v>4691.97</v>
      </c>
      <c r="Y3236">
        <v>89708.97</v>
      </c>
      <c r="Z3236">
        <v>10.199999999999999</v>
      </c>
      <c r="AA3236">
        <v>873607.08</v>
      </c>
      <c r="AB3236">
        <v>452836.37300000002</v>
      </c>
      <c r="AC3236">
        <v>0.89800000000000002</v>
      </c>
      <c r="AD3236">
        <v>0.51839999999999997</v>
      </c>
      <c r="AE3236">
        <v>5.29</v>
      </c>
      <c r="AH3236">
        <v>0</v>
      </c>
      <c r="AI3236">
        <v>0</v>
      </c>
      <c r="AJ3236">
        <v>0</v>
      </c>
      <c r="AK3236">
        <v>30</v>
      </c>
      <c r="AL3236">
        <v>0</v>
      </c>
    </row>
    <row r="3237" spans="1:38" hidden="1" x14ac:dyDescent="0.25">
      <c r="A3237">
        <v>15673</v>
      </c>
      <c r="B3237" t="s">
        <v>94</v>
      </c>
      <c r="C3237" t="s">
        <v>166</v>
      </c>
      <c r="D3237" t="s">
        <v>167</v>
      </c>
      <c r="E3237" t="s">
        <v>1207</v>
      </c>
      <c r="F3237" t="s">
        <v>167</v>
      </c>
      <c r="H3237" t="s">
        <v>6864</v>
      </c>
      <c r="I3237" t="s">
        <v>43</v>
      </c>
      <c r="J3237" t="s">
        <v>6865</v>
      </c>
      <c r="K3237">
        <v>2125</v>
      </c>
      <c r="L3237">
        <v>2125</v>
      </c>
      <c r="M3237">
        <v>0</v>
      </c>
      <c r="N3237">
        <v>0</v>
      </c>
      <c r="O3237">
        <v>0</v>
      </c>
      <c r="P3237">
        <v>4912</v>
      </c>
      <c r="Q3237">
        <v>5098.8999999999996</v>
      </c>
      <c r="R3237">
        <v>1000</v>
      </c>
      <c r="S3237">
        <v>186900</v>
      </c>
      <c r="T3237">
        <v>0</v>
      </c>
      <c r="U3237">
        <v>65000</v>
      </c>
      <c r="V3237">
        <v>121900</v>
      </c>
      <c r="W3237">
        <v>107345.74</v>
      </c>
      <c r="X3237">
        <v>0</v>
      </c>
      <c r="Y3237">
        <v>107345.74</v>
      </c>
      <c r="Z3237">
        <v>11.94</v>
      </c>
      <c r="AA3237">
        <v>1183297.47</v>
      </c>
      <c r="AB3237">
        <v>825022.47</v>
      </c>
      <c r="AC3237">
        <v>0.88060000000000005</v>
      </c>
      <c r="AD3237">
        <v>0.69720000000000004</v>
      </c>
      <c r="AE3237">
        <v>8.32</v>
      </c>
      <c r="AH3237">
        <v>0</v>
      </c>
      <c r="AI3237">
        <v>0</v>
      </c>
      <c r="AJ3237">
        <v>0</v>
      </c>
      <c r="AK3237">
        <v>0</v>
      </c>
      <c r="AL3237">
        <v>0</v>
      </c>
    </row>
    <row r="3238" spans="1:38" hidden="1" x14ac:dyDescent="0.25">
      <c r="A3238">
        <v>15679</v>
      </c>
      <c r="B3238" t="s">
        <v>45</v>
      </c>
      <c r="C3238" t="s">
        <v>155</v>
      </c>
      <c r="D3238" t="s">
        <v>425</v>
      </c>
      <c r="E3238" t="s">
        <v>1089</v>
      </c>
      <c r="F3238" t="s">
        <v>425</v>
      </c>
      <c r="H3238" t="s">
        <v>6866</v>
      </c>
      <c r="I3238" t="s">
        <v>43</v>
      </c>
      <c r="J3238" t="s">
        <v>6867</v>
      </c>
      <c r="K3238">
        <v>1625</v>
      </c>
      <c r="L3238">
        <v>1625</v>
      </c>
      <c r="M3238">
        <v>0</v>
      </c>
      <c r="N3238">
        <v>0</v>
      </c>
      <c r="O3238">
        <v>0</v>
      </c>
      <c r="P3238">
        <v>96.144999999999996</v>
      </c>
      <c r="Q3238">
        <v>122.349</v>
      </c>
      <c r="R3238">
        <v>10000</v>
      </c>
      <c r="S3238">
        <v>262040</v>
      </c>
      <c r="T3238">
        <v>0</v>
      </c>
      <c r="U3238">
        <v>165000</v>
      </c>
      <c r="V3238">
        <v>97040</v>
      </c>
      <c r="W3238">
        <v>89593.73</v>
      </c>
      <c r="X3238">
        <v>0</v>
      </c>
      <c r="Y3238">
        <v>89593.73</v>
      </c>
      <c r="Z3238">
        <v>7.67</v>
      </c>
      <c r="AA3238">
        <v>1011415.42</v>
      </c>
      <c r="AB3238">
        <v>787533.71</v>
      </c>
      <c r="AC3238">
        <v>0.92330000000000001</v>
      </c>
      <c r="AD3238">
        <v>0.77859999999999996</v>
      </c>
      <c r="AE3238">
        <v>5.97</v>
      </c>
      <c r="AH3238">
        <v>0</v>
      </c>
      <c r="AI3238">
        <v>0</v>
      </c>
      <c r="AJ3238">
        <v>0</v>
      </c>
      <c r="AK3238">
        <v>0</v>
      </c>
      <c r="AL3238">
        <v>0</v>
      </c>
    </row>
    <row r="3239" spans="1:38" hidden="1" x14ac:dyDescent="0.25">
      <c r="A3239">
        <v>15681</v>
      </c>
      <c r="B3239" t="s">
        <v>52</v>
      </c>
      <c r="C3239" t="s">
        <v>120</v>
      </c>
      <c r="D3239" t="s">
        <v>192</v>
      </c>
      <c r="E3239" t="s">
        <v>673</v>
      </c>
      <c r="F3239" t="s">
        <v>192</v>
      </c>
      <c r="H3239" t="s">
        <v>6868</v>
      </c>
      <c r="I3239" t="s">
        <v>43</v>
      </c>
      <c r="J3239" t="s">
        <v>6869</v>
      </c>
      <c r="K3239">
        <v>1223</v>
      </c>
      <c r="L3239">
        <v>1223</v>
      </c>
      <c r="M3239">
        <v>0</v>
      </c>
      <c r="N3239">
        <v>2</v>
      </c>
      <c r="O3239">
        <v>0</v>
      </c>
      <c r="P3239">
        <v>280.06400000000002</v>
      </c>
      <c r="Q3239">
        <v>285.99900000000002</v>
      </c>
      <c r="R3239">
        <v>20000</v>
      </c>
      <c r="S3239">
        <v>118700</v>
      </c>
      <c r="T3239">
        <v>0</v>
      </c>
      <c r="U3239">
        <v>0</v>
      </c>
      <c r="V3239">
        <v>118700</v>
      </c>
      <c r="W3239">
        <v>-290788</v>
      </c>
      <c r="X3239">
        <v>2601.42</v>
      </c>
      <c r="Y3239">
        <v>-288186.58</v>
      </c>
      <c r="Z3239">
        <v>342.79</v>
      </c>
      <c r="AA3239">
        <v>-2164878.14</v>
      </c>
      <c r="AB3239">
        <v>1306023.196</v>
      </c>
      <c r="AC3239">
        <v>-2.4279000000000002</v>
      </c>
      <c r="AD3239">
        <v>0</v>
      </c>
      <c r="AE3239">
        <v>0</v>
      </c>
      <c r="AH3239">
        <v>0</v>
      </c>
      <c r="AI3239">
        <v>0</v>
      </c>
      <c r="AJ3239">
        <v>0</v>
      </c>
      <c r="AK3239">
        <v>20</v>
      </c>
      <c r="AL3239">
        <v>0</v>
      </c>
    </row>
    <row r="3240" spans="1:38" hidden="1" x14ac:dyDescent="0.25">
      <c r="A3240">
        <v>15682</v>
      </c>
      <c r="B3240" t="s">
        <v>52</v>
      </c>
      <c r="C3240" t="s">
        <v>129</v>
      </c>
      <c r="D3240" t="s">
        <v>284</v>
      </c>
      <c r="E3240" t="s">
        <v>690</v>
      </c>
      <c r="F3240" t="s">
        <v>284</v>
      </c>
      <c r="H3240" t="s">
        <v>6870</v>
      </c>
      <c r="I3240" t="s">
        <v>43</v>
      </c>
      <c r="J3240" t="s">
        <v>6871</v>
      </c>
      <c r="K3240">
        <v>1812</v>
      </c>
      <c r="L3240">
        <v>1812</v>
      </c>
      <c r="M3240">
        <v>0</v>
      </c>
      <c r="N3240">
        <v>0</v>
      </c>
      <c r="O3240">
        <v>0</v>
      </c>
      <c r="P3240">
        <v>16096.7</v>
      </c>
      <c r="Q3240">
        <v>16234.9</v>
      </c>
      <c r="R3240">
        <v>2000</v>
      </c>
      <c r="S3240">
        <v>276400</v>
      </c>
      <c r="T3240">
        <v>230000</v>
      </c>
      <c r="U3240">
        <v>58569</v>
      </c>
      <c r="V3240">
        <v>447831</v>
      </c>
      <c r="W3240">
        <v>409637.75</v>
      </c>
      <c r="X3240">
        <v>0</v>
      </c>
      <c r="Y3240">
        <v>409637.75</v>
      </c>
      <c r="Z3240">
        <v>8.5299999999999994</v>
      </c>
      <c r="AA3240">
        <v>3646045.38</v>
      </c>
      <c r="AB3240">
        <v>3118509.14</v>
      </c>
      <c r="AC3240">
        <v>0.91469999999999996</v>
      </c>
      <c r="AD3240">
        <v>0.85529999999999995</v>
      </c>
      <c r="AE3240">
        <v>7.3</v>
      </c>
      <c r="AH3240">
        <v>0</v>
      </c>
      <c r="AI3240">
        <v>0</v>
      </c>
      <c r="AJ3240">
        <v>0</v>
      </c>
      <c r="AK3240">
        <v>0</v>
      </c>
      <c r="AL3240">
        <v>0</v>
      </c>
    </row>
    <row r="3241" spans="1:38" hidden="1" x14ac:dyDescent="0.25">
      <c r="A3241">
        <v>15683</v>
      </c>
      <c r="B3241" t="s">
        <v>39</v>
      </c>
      <c r="C3241" t="s">
        <v>39</v>
      </c>
      <c r="D3241" t="s">
        <v>316</v>
      </c>
      <c r="E3241" t="s">
        <v>6340</v>
      </c>
      <c r="F3241" t="s">
        <v>316</v>
      </c>
      <c r="H3241" t="s">
        <v>6872</v>
      </c>
      <c r="I3241" t="s">
        <v>57</v>
      </c>
      <c r="J3241" t="s">
        <v>6873</v>
      </c>
      <c r="K3241">
        <v>526</v>
      </c>
      <c r="L3241">
        <v>526</v>
      </c>
      <c r="M3241">
        <v>0</v>
      </c>
      <c r="N3241">
        <v>526</v>
      </c>
      <c r="O3241">
        <v>0</v>
      </c>
      <c r="P3241">
        <v>639.23500000000001</v>
      </c>
      <c r="Q3241">
        <v>659.89700000000005</v>
      </c>
      <c r="R3241">
        <v>20000</v>
      </c>
      <c r="S3241">
        <v>413240</v>
      </c>
      <c r="T3241">
        <v>204000</v>
      </c>
      <c r="U3241">
        <v>0</v>
      </c>
      <c r="V3241">
        <v>617240</v>
      </c>
      <c r="W3241">
        <v>0</v>
      </c>
      <c r="X3241">
        <v>558602.63</v>
      </c>
      <c r="Y3241">
        <v>558602.63</v>
      </c>
      <c r="Z3241">
        <v>9.5</v>
      </c>
      <c r="AA3241">
        <v>3278998.23</v>
      </c>
      <c r="AB3241">
        <v>5621537.1610000003</v>
      </c>
      <c r="AC3241">
        <v>0.90500000000000003</v>
      </c>
      <c r="AD3241">
        <v>1.7143999999999999</v>
      </c>
      <c r="AE3241">
        <v>16.29</v>
      </c>
      <c r="AH3241">
        <v>0</v>
      </c>
      <c r="AI3241">
        <v>0</v>
      </c>
      <c r="AJ3241">
        <v>0</v>
      </c>
      <c r="AK3241">
        <v>3533</v>
      </c>
      <c r="AL3241">
        <v>0</v>
      </c>
    </row>
    <row r="3242" spans="1:38" hidden="1" x14ac:dyDescent="0.25">
      <c r="A3242">
        <v>15688</v>
      </c>
      <c r="B3242" t="s">
        <v>39</v>
      </c>
      <c r="C3242" t="s">
        <v>598</v>
      </c>
      <c r="D3242" t="s">
        <v>1649</v>
      </c>
      <c r="E3242" t="s">
        <v>3863</v>
      </c>
      <c r="F3242" t="s">
        <v>1649</v>
      </c>
      <c r="H3242" t="s">
        <v>6874</v>
      </c>
      <c r="I3242" t="s">
        <v>43</v>
      </c>
      <c r="J3242" t="s">
        <v>6875</v>
      </c>
      <c r="K3242">
        <v>2415</v>
      </c>
      <c r="L3242">
        <v>2415</v>
      </c>
      <c r="M3242">
        <v>0</v>
      </c>
      <c r="N3242">
        <v>1</v>
      </c>
      <c r="O3242">
        <v>0</v>
      </c>
      <c r="P3242">
        <v>19853</v>
      </c>
      <c r="Q3242">
        <v>20174.5</v>
      </c>
      <c r="R3242">
        <v>2000</v>
      </c>
      <c r="S3242">
        <v>643000</v>
      </c>
      <c r="T3242">
        <v>0</v>
      </c>
      <c r="U3242">
        <v>490000</v>
      </c>
      <c r="V3242">
        <v>153000</v>
      </c>
      <c r="W3242">
        <v>142430.25</v>
      </c>
      <c r="X3242">
        <v>1089.162</v>
      </c>
      <c r="Y3242">
        <v>143519.41200000001</v>
      </c>
      <c r="Z3242">
        <v>6.2</v>
      </c>
      <c r="AA3242">
        <v>1501807.03</v>
      </c>
      <c r="AB3242">
        <v>2498392.44</v>
      </c>
      <c r="AC3242">
        <v>0.93799999999999994</v>
      </c>
      <c r="AD3242">
        <v>1.6636</v>
      </c>
      <c r="AE3242">
        <v>10.31</v>
      </c>
      <c r="AH3242">
        <v>0</v>
      </c>
      <c r="AI3242">
        <v>0</v>
      </c>
      <c r="AJ3242">
        <v>0</v>
      </c>
      <c r="AK3242">
        <v>6</v>
      </c>
      <c r="AL3242">
        <v>0</v>
      </c>
    </row>
    <row r="3243" spans="1:38" hidden="1" x14ac:dyDescent="0.25">
      <c r="A3243">
        <v>15689</v>
      </c>
      <c r="B3243" t="s">
        <v>45</v>
      </c>
      <c r="C3243" t="s">
        <v>155</v>
      </c>
      <c r="D3243" t="s">
        <v>912</v>
      </c>
      <c r="E3243" t="s">
        <v>3199</v>
      </c>
      <c r="F3243" t="s">
        <v>912</v>
      </c>
      <c r="H3243" t="s">
        <v>6876</v>
      </c>
      <c r="I3243" t="s">
        <v>79</v>
      </c>
      <c r="J3243" t="s">
        <v>6877</v>
      </c>
      <c r="K3243">
        <v>8</v>
      </c>
      <c r="L3243">
        <v>8</v>
      </c>
      <c r="M3243">
        <v>0</v>
      </c>
      <c r="N3243">
        <v>0</v>
      </c>
      <c r="O3243">
        <v>0</v>
      </c>
      <c r="P3243">
        <v>1368.7850000000001</v>
      </c>
      <c r="Q3243">
        <v>1372.252</v>
      </c>
      <c r="R3243">
        <v>40000</v>
      </c>
      <c r="S3243">
        <v>138680</v>
      </c>
      <c r="T3243">
        <v>400000</v>
      </c>
      <c r="U3243">
        <v>0</v>
      </c>
      <c r="V3243">
        <v>538680</v>
      </c>
      <c r="W3243">
        <v>517444</v>
      </c>
      <c r="X3243">
        <v>0</v>
      </c>
      <c r="Y3243">
        <v>517444</v>
      </c>
      <c r="Z3243">
        <v>3.94</v>
      </c>
      <c r="AA3243">
        <v>4923510</v>
      </c>
      <c r="AB3243">
        <v>5653339</v>
      </c>
      <c r="AC3243">
        <v>0.96060000000000001</v>
      </c>
      <c r="AD3243">
        <v>1.1482000000000001</v>
      </c>
      <c r="AE3243">
        <v>4.5199999999999996</v>
      </c>
      <c r="AH3243">
        <v>0</v>
      </c>
      <c r="AI3243">
        <v>0</v>
      </c>
      <c r="AJ3243">
        <v>0</v>
      </c>
      <c r="AK3243">
        <v>0</v>
      </c>
      <c r="AL3243">
        <v>0</v>
      </c>
    </row>
    <row r="3244" spans="1:38" hidden="1" x14ac:dyDescent="0.25">
      <c r="A3244">
        <v>15690</v>
      </c>
      <c r="B3244" t="s">
        <v>94</v>
      </c>
      <c r="C3244" t="s">
        <v>102</v>
      </c>
      <c r="D3244" t="s">
        <v>159</v>
      </c>
      <c r="E3244" t="s">
        <v>966</v>
      </c>
      <c r="F3244" t="s">
        <v>159</v>
      </c>
      <c r="H3244" t="s">
        <v>6878</v>
      </c>
      <c r="I3244" t="s">
        <v>57</v>
      </c>
      <c r="J3244" t="s">
        <v>6879</v>
      </c>
      <c r="K3244">
        <v>414</v>
      </c>
      <c r="L3244">
        <v>414</v>
      </c>
      <c r="M3244">
        <v>0</v>
      </c>
      <c r="N3244">
        <v>403</v>
      </c>
      <c r="O3244">
        <v>0</v>
      </c>
      <c r="P3244">
        <v>1930.3</v>
      </c>
      <c r="Q3244">
        <v>2170.6</v>
      </c>
      <c r="R3244">
        <v>2000</v>
      </c>
      <c r="S3244">
        <v>480600</v>
      </c>
      <c r="T3244">
        <v>0</v>
      </c>
      <c r="U3244">
        <v>0</v>
      </c>
      <c r="V3244">
        <v>480600</v>
      </c>
      <c r="W3244">
        <v>129</v>
      </c>
      <c r="X3244">
        <v>434814.52299999999</v>
      </c>
      <c r="Y3244">
        <v>434943.52299999999</v>
      </c>
      <c r="Z3244">
        <v>9.5</v>
      </c>
      <c r="AA3244">
        <v>2554652.71</v>
      </c>
      <c r="AB3244">
        <v>5106778.9780000001</v>
      </c>
      <c r="AC3244">
        <v>0.90500000000000003</v>
      </c>
      <c r="AD3244">
        <v>1.9990000000000001</v>
      </c>
      <c r="AE3244">
        <v>18.989999999999998</v>
      </c>
      <c r="AH3244">
        <v>0</v>
      </c>
      <c r="AI3244">
        <v>0</v>
      </c>
      <c r="AJ3244">
        <v>0</v>
      </c>
      <c r="AK3244">
        <v>3491</v>
      </c>
      <c r="AL3244">
        <v>0</v>
      </c>
    </row>
    <row r="3245" spans="1:38" hidden="1" x14ac:dyDescent="0.25">
      <c r="A3245">
        <v>15691</v>
      </c>
      <c r="B3245" t="s">
        <v>94</v>
      </c>
      <c r="C3245" t="s">
        <v>102</v>
      </c>
      <c r="D3245" t="s">
        <v>159</v>
      </c>
      <c r="E3245" t="s">
        <v>160</v>
      </c>
      <c r="F3245" t="s">
        <v>159</v>
      </c>
      <c r="H3245" t="s">
        <v>6880</v>
      </c>
      <c r="I3245" t="s">
        <v>43</v>
      </c>
      <c r="J3245" t="s">
        <v>6881</v>
      </c>
      <c r="K3245">
        <v>2139</v>
      </c>
      <c r="L3245">
        <v>2139</v>
      </c>
      <c r="M3245">
        <v>0</v>
      </c>
      <c r="N3245">
        <v>0</v>
      </c>
      <c r="O3245">
        <v>0</v>
      </c>
      <c r="P3245">
        <v>700.61800000000005</v>
      </c>
      <c r="Q3245">
        <v>714.86</v>
      </c>
      <c r="R3245">
        <v>10000</v>
      </c>
      <c r="S3245">
        <v>142420</v>
      </c>
      <c r="T3245">
        <v>0</v>
      </c>
      <c r="U3245">
        <v>0</v>
      </c>
      <c r="V3245">
        <v>142420</v>
      </c>
      <c r="W3245">
        <v>123760</v>
      </c>
      <c r="X3245">
        <v>0</v>
      </c>
      <c r="Y3245">
        <v>123760</v>
      </c>
      <c r="Z3245">
        <v>13.1</v>
      </c>
      <c r="AA3245">
        <v>1277395.51</v>
      </c>
      <c r="AB3245">
        <v>738407.31</v>
      </c>
      <c r="AC3245">
        <v>0.86899999999999999</v>
      </c>
      <c r="AD3245">
        <v>0.57809999999999995</v>
      </c>
      <c r="AE3245">
        <v>7.57</v>
      </c>
      <c r="AH3245">
        <v>0</v>
      </c>
      <c r="AI3245">
        <v>0</v>
      </c>
      <c r="AJ3245">
        <v>0</v>
      </c>
      <c r="AK3245">
        <v>0</v>
      </c>
      <c r="AL3245">
        <v>0</v>
      </c>
    </row>
    <row r="3246" spans="1:38" hidden="1" x14ac:dyDescent="0.25">
      <c r="A3246">
        <v>15692</v>
      </c>
      <c r="B3246" t="s">
        <v>94</v>
      </c>
      <c r="C3246" t="s">
        <v>102</v>
      </c>
      <c r="D3246" t="s">
        <v>159</v>
      </c>
      <c r="E3246" t="s">
        <v>160</v>
      </c>
      <c r="F3246" t="s">
        <v>159</v>
      </c>
      <c r="H3246" t="s">
        <v>6882</v>
      </c>
      <c r="I3246" t="s">
        <v>43</v>
      </c>
      <c r="J3246" t="s">
        <v>6883</v>
      </c>
      <c r="K3246">
        <v>1056</v>
      </c>
      <c r="L3246">
        <v>1056</v>
      </c>
      <c r="M3246">
        <v>0</v>
      </c>
      <c r="N3246">
        <v>0</v>
      </c>
      <c r="O3246">
        <v>0</v>
      </c>
      <c r="P3246">
        <v>5065.3999999999996</v>
      </c>
      <c r="Q3246">
        <v>5131.5</v>
      </c>
      <c r="R3246">
        <v>1000</v>
      </c>
      <c r="S3246">
        <v>66100</v>
      </c>
      <c r="T3246">
        <v>0</v>
      </c>
      <c r="U3246">
        <v>0</v>
      </c>
      <c r="V3246">
        <v>66100</v>
      </c>
      <c r="W3246">
        <v>57771</v>
      </c>
      <c r="X3246">
        <v>0</v>
      </c>
      <c r="Y3246">
        <v>57771</v>
      </c>
      <c r="Z3246">
        <v>12.6</v>
      </c>
      <c r="AA3246">
        <v>621706.1</v>
      </c>
      <c r="AB3246">
        <v>317060.09999999998</v>
      </c>
      <c r="AC3246">
        <v>0.874</v>
      </c>
      <c r="AD3246">
        <v>0.51</v>
      </c>
      <c r="AE3246">
        <v>6.43</v>
      </c>
      <c r="AH3246">
        <v>0</v>
      </c>
      <c r="AI3246">
        <v>0</v>
      </c>
      <c r="AJ3246">
        <v>0</v>
      </c>
      <c r="AK3246">
        <v>0</v>
      </c>
      <c r="AL3246">
        <v>0</v>
      </c>
    </row>
    <row r="3247" spans="1:38" hidden="1" x14ac:dyDescent="0.25">
      <c r="A3247">
        <v>15693</v>
      </c>
      <c r="B3247" t="s">
        <v>94</v>
      </c>
      <c r="C3247" t="s">
        <v>166</v>
      </c>
      <c r="D3247" t="s">
        <v>171</v>
      </c>
      <c r="E3247" t="s">
        <v>438</v>
      </c>
      <c r="F3247" t="s">
        <v>171</v>
      </c>
      <c r="H3247" t="s">
        <v>6884</v>
      </c>
      <c r="I3247" t="s">
        <v>43</v>
      </c>
      <c r="J3247" t="s">
        <v>6885</v>
      </c>
      <c r="K3247">
        <v>3749</v>
      </c>
      <c r="L3247">
        <v>3749</v>
      </c>
      <c r="M3247">
        <v>0</v>
      </c>
      <c r="N3247">
        <v>0</v>
      </c>
      <c r="O3247">
        <v>0</v>
      </c>
      <c r="P3247">
        <v>15740.4</v>
      </c>
      <c r="Q3247">
        <v>16091.1</v>
      </c>
      <c r="R3247">
        <v>1000</v>
      </c>
      <c r="S3247">
        <v>350700</v>
      </c>
      <c r="T3247">
        <v>0</v>
      </c>
      <c r="U3247">
        <v>0</v>
      </c>
      <c r="V3247">
        <v>350700</v>
      </c>
      <c r="W3247">
        <v>217961.9</v>
      </c>
      <c r="X3247">
        <v>0</v>
      </c>
      <c r="Y3247">
        <v>217961.9</v>
      </c>
      <c r="Z3247">
        <v>37.85</v>
      </c>
      <c r="AA3247">
        <v>2287005.87</v>
      </c>
      <c r="AB3247">
        <v>1868337.62</v>
      </c>
      <c r="AC3247">
        <v>0.62150000000000005</v>
      </c>
      <c r="AD3247">
        <v>0.81689999999999996</v>
      </c>
      <c r="AE3247">
        <v>30.92</v>
      </c>
      <c r="AH3247">
        <v>0</v>
      </c>
      <c r="AI3247">
        <v>0</v>
      </c>
      <c r="AJ3247">
        <v>0</v>
      </c>
      <c r="AK3247">
        <v>0</v>
      </c>
      <c r="AL3247">
        <v>0</v>
      </c>
    </row>
    <row r="3248" spans="1:38" hidden="1" x14ac:dyDescent="0.25">
      <c r="A3248">
        <v>15694</v>
      </c>
      <c r="B3248" t="s">
        <v>94</v>
      </c>
      <c r="C3248" t="s">
        <v>166</v>
      </c>
      <c r="D3248" t="s">
        <v>171</v>
      </c>
      <c r="E3248" t="s">
        <v>172</v>
      </c>
      <c r="F3248" t="s">
        <v>171</v>
      </c>
      <c r="H3248" t="s">
        <v>6886</v>
      </c>
      <c r="I3248" t="s">
        <v>43</v>
      </c>
      <c r="J3248" t="s">
        <v>6887</v>
      </c>
      <c r="K3248">
        <v>2047</v>
      </c>
      <c r="L3248">
        <v>2047</v>
      </c>
      <c r="M3248">
        <v>0</v>
      </c>
      <c r="N3248">
        <v>0</v>
      </c>
      <c r="O3248">
        <v>0</v>
      </c>
      <c r="P3248">
        <v>17479.400000000001</v>
      </c>
      <c r="Q3248">
        <v>17696.599999999999</v>
      </c>
      <c r="R3248">
        <v>1000</v>
      </c>
      <c r="S3248">
        <v>217200</v>
      </c>
      <c r="T3248">
        <v>0</v>
      </c>
      <c r="U3248">
        <v>0</v>
      </c>
      <c r="V3248">
        <v>217200</v>
      </c>
      <c r="W3248">
        <v>168845</v>
      </c>
      <c r="X3248">
        <v>0</v>
      </c>
      <c r="Y3248">
        <v>168845</v>
      </c>
      <c r="Z3248">
        <v>22.26</v>
      </c>
      <c r="AA3248">
        <v>1637774.85</v>
      </c>
      <c r="AB3248">
        <v>867298.85</v>
      </c>
      <c r="AC3248">
        <v>0.77739999999999998</v>
      </c>
      <c r="AD3248">
        <v>0.52959999999999996</v>
      </c>
      <c r="AE3248">
        <v>11.79</v>
      </c>
      <c r="AH3248">
        <v>0</v>
      </c>
      <c r="AI3248">
        <v>0</v>
      </c>
      <c r="AJ3248">
        <v>0</v>
      </c>
      <c r="AK3248">
        <v>0</v>
      </c>
      <c r="AL3248">
        <v>0</v>
      </c>
    </row>
    <row r="3249" spans="1:38" hidden="1" x14ac:dyDescent="0.25">
      <c r="A3249">
        <v>15695</v>
      </c>
      <c r="B3249" t="s">
        <v>94</v>
      </c>
      <c r="C3249" t="s">
        <v>166</v>
      </c>
      <c r="D3249" t="s">
        <v>171</v>
      </c>
      <c r="E3249" t="s">
        <v>172</v>
      </c>
      <c r="F3249" t="s">
        <v>171</v>
      </c>
      <c r="H3249" t="s">
        <v>6888</v>
      </c>
      <c r="I3249" t="s">
        <v>43</v>
      </c>
      <c r="J3249" t="s">
        <v>6889</v>
      </c>
      <c r="K3249">
        <v>2310</v>
      </c>
      <c r="L3249">
        <v>2310</v>
      </c>
      <c r="M3249">
        <v>0</v>
      </c>
      <c r="N3249">
        <v>0</v>
      </c>
      <c r="O3249">
        <v>0</v>
      </c>
      <c r="P3249">
        <v>17946.599999999999</v>
      </c>
      <c r="Q3249">
        <v>18181.2</v>
      </c>
      <c r="R3249">
        <v>1000</v>
      </c>
      <c r="S3249">
        <v>234600</v>
      </c>
      <c r="T3249">
        <v>0</v>
      </c>
      <c r="U3249">
        <v>0</v>
      </c>
      <c r="V3249">
        <v>234600</v>
      </c>
      <c r="W3249">
        <v>136758.79999999999</v>
      </c>
      <c r="X3249">
        <v>0</v>
      </c>
      <c r="Y3249">
        <v>136758.79999999999</v>
      </c>
      <c r="Z3249">
        <v>41.71</v>
      </c>
      <c r="AA3249">
        <v>1516987.21</v>
      </c>
      <c r="AB3249">
        <v>1080776.49</v>
      </c>
      <c r="AC3249">
        <v>0.58289999999999997</v>
      </c>
      <c r="AD3249">
        <v>0.71240000000000003</v>
      </c>
      <c r="AE3249">
        <v>29.71</v>
      </c>
      <c r="AH3249">
        <v>0</v>
      </c>
      <c r="AI3249">
        <v>0</v>
      </c>
      <c r="AJ3249">
        <v>0</v>
      </c>
      <c r="AK3249">
        <v>0</v>
      </c>
      <c r="AL3249">
        <v>0</v>
      </c>
    </row>
    <row r="3250" spans="1:38" hidden="1" x14ac:dyDescent="0.25">
      <c r="A3250">
        <v>15696</v>
      </c>
      <c r="B3250" t="s">
        <v>94</v>
      </c>
      <c r="C3250" t="s">
        <v>166</v>
      </c>
      <c r="D3250" t="s">
        <v>166</v>
      </c>
      <c r="E3250" t="s">
        <v>468</v>
      </c>
      <c r="F3250" t="s">
        <v>166</v>
      </c>
      <c r="H3250" t="s">
        <v>6890</v>
      </c>
      <c r="I3250" t="s">
        <v>43</v>
      </c>
      <c r="J3250" t="s">
        <v>6891</v>
      </c>
      <c r="K3250">
        <v>1521</v>
      </c>
      <c r="L3250">
        <v>1521</v>
      </c>
      <c r="M3250">
        <v>0</v>
      </c>
      <c r="N3250">
        <v>0</v>
      </c>
      <c r="O3250">
        <v>0</v>
      </c>
      <c r="P3250">
        <v>13733.8</v>
      </c>
      <c r="Q3250">
        <v>14056.1</v>
      </c>
      <c r="R3250">
        <v>1000</v>
      </c>
      <c r="S3250">
        <v>322300</v>
      </c>
      <c r="T3250">
        <v>0</v>
      </c>
      <c r="U3250">
        <v>186000</v>
      </c>
      <c r="V3250">
        <v>136300</v>
      </c>
      <c r="W3250">
        <v>124072.2</v>
      </c>
      <c r="X3250">
        <v>0</v>
      </c>
      <c r="Y3250">
        <v>124072.2</v>
      </c>
      <c r="Z3250">
        <v>8.9700000000000006</v>
      </c>
      <c r="AA3250">
        <v>1261142.6399999999</v>
      </c>
      <c r="AB3250">
        <v>540900.64</v>
      </c>
      <c r="AC3250">
        <v>0.9103</v>
      </c>
      <c r="AD3250">
        <v>0.4289</v>
      </c>
      <c r="AE3250">
        <v>3.85</v>
      </c>
      <c r="AH3250">
        <v>0</v>
      </c>
      <c r="AI3250">
        <v>0</v>
      </c>
      <c r="AJ3250">
        <v>0</v>
      </c>
      <c r="AK3250">
        <v>0</v>
      </c>
      <c r="AL3250">
        <v>0</v>
      </c>
    </row>
    <row r="3251" spans="1:38" hidden="1" x14ac:dyDescent="0.25">
      <c r="A3251">
        <v>15697</v>
      </c>
      <c r="B3251" t="s">
        <v>94</v>
      </c>
      <c r="C3251" t="s">
        <v>166</v>
      </c>
      <c r="D3251" t="s">
        <v>166</v>
      </c>
      <c r="E3251" t="s">
        <v>468</v>
      </c>
      <c r="F3251" t="s">
        <v>166</v>
      </c>
      <c r="H3251" t="s">
        <v>6892</v>
      </c>
      <c r="I3251" t="s">
        <v>43</v>
      </c>
      <c r="J3251" t="s">
        <v>6893</v>
      </c>
      <c r="K3251">
        <v>723</v>
      </c>
      <c r="L3251">
        <v>723</v>
      </c>
      <c r="M3251">
        <v>0</v>
      </c>
      <c r="N3251">
        <v>0</v>
      </c>
      <c r="O3251">
        <v>0</v>
      </c>
      <c r="P3251">
        <v>5555.8</v>
      </c>
      <c r="Q3251">
        <v>5624.4</v>
      </c>
      <c r="R3251">
        <v>1000</v>
      </c>
      <c r="S3251">
        <v>68600</v>
      </c>
      <c r="T3251">
        <v>0</v>
      </c>
      <c r="U3251">
        <v>30500</v>
      </c>
      <c r="V3251">
        <v>38100</v>
      </c>
      <c r="W3251">
        <v>34774</v>
      </c>
      <c r="X3251">
        <v>0</v>
      </c>
      <c r="Y3251">
        <v>34774</v>
      </c>
      <c r="Z3251">
        <v>8.73</v>
      </c>
      <c r="AA3251">
        <v>399120.17</v>
      </c>
      <c r="AB3251">
        <v>234287.17</v>
      </c>
      <c r="AC3251">
        <v>0.91269999999999996</v>
      </c>
      <c r="AD3251">
        <v>0.58699999999999997</v>
      </c>
      <c r="AE3251">
        <v>5.12</v>
      </c>
      <c r="AH3251">
        <v>0</v>
      </c>
      <c r="AI3251">
        <v>0</v>
      </c>
      <c r="AJ3251">
        <v>0</v>
      </c>
      <c r="AK3251">
        <v>0</v>
      </c>
      <c r="AL3251">
        <v>0</v>
      </c>
    </row>
    <row r="3252" spans="1:38" hidden="1" x14ac:dyDescent="0.25">
      <c r="A3252">
        <v>15698</v>
      </c>
      <c r="B3252" t="s">
        <v>94</v>
      </c>
      <c r="C3252" t="s">
        <v>166</v>
      </c>
      <c r="D3252" t="s">
        <v>166</v>
      </c>
      <c r="E3252" t="s">
        <v>818</v>
      </c>
      <c r="F3252" t="s">
        <v>166</v>
      </c>
      <c r="H3252" t="s">
        <v>6894</v>
      </c>
      <c r="I3252" t="s">
        <v>43</v>
      </c>
      <c r="J3252" t="s">
        <v>6895</v>
      </c>
      <c r="K3252">
        <v>3958</v>
      </c>
      <c r="L3252">
        <v>3958</v>
      </c>
      <c r="M3252">
        <v>0</v>
      </c>
      <c r="N3252">
        <v>0</v>
      </c>
      <c r="O3252">
        <v>0</v>
      </c>
      <c r="P3252">
        <v>27484</v>
      </c>
      <c r="Q3252">
        <v>27829.599999999999</v>
      </c>
      <c r="R3252">
        <v>1000</v>
      </c>
      <c r="S3252">
        <v>345600</v>
      </c>
      <c r="T3252">
        <v>0</v>
      </c>
      <c r="U3252">
        <v>90000</v>
      </c>
      <c r="V3252">
        <v>255600</v>
      </c>
      <c r="W3252">
        <v>233423.8</v>
      </c>
      <c r="X3252">
        <v>0</v>
      </c>
      <c r="Y3252">
        <v>233423.8</v>
      </c>
      <c r="Z3252">
        <v>8.68</v>
      </c>
      <c r="AA3252">
        <v>2454579.64</v>
      </c>
      <c r="AB3252">
        <v>1631889.84</v>
      </c>
      <c r="AC3252">
        <v>0.91320000000000001</v>
      </c>
      <c r="AD3252">
        <v>0.66479999999999995</v>
      </c>
      <c r="AE3252">
        <v>5.77</v>
      </c>
      <c r="AH3252">
        <v>0</v>
      </c>
      <c r="AI3252">
        <v>0</v>
      </c>
      <c r="AJ3252">
        <v>0</v>
      </c>
      <c r="AK3252">
        <v>0</v>
      </c>
      <c r="AL3252">
        <v>0</v>
      </c>
    </row>
    <row r="3253" spans="1:38" hidden="1" x14ac:dyDescent="0.25">
      <c r="A3253">
        <v>15699</v>
      </c>
      <c r="B3253" t="s">
        <v>94</v>
      </c>
      <c r="C3253" t="s">
        <v>166</v>
      </c>
      <c r="D3253" t="s">
        <v>166</v>
      </c>
      <c r="E3253" t="s">
        <v>818</v>
      </c>
      <c r="F3253" t="s">
        <v>166</v>
      </c>
      <c r="H3253" t="s">
        <v>6896</v>
      </c>
      <c r="I3253" t="s">
        <v>43</v>
      </c>
      <c r="J3253" t="s">
        <v>6897</v>
      </c>
      <c r="K3253">
        <v>1703</v>
      </c>
      <c r="L3253">
        <v>1703</v>
      </c>
      <c r="M3253">
        <v>0</v>
      </c>
      <c r="N3253">
        <v>1</v>
      </c>
      <c r="O3253">
        <v>0</v>
      </c>
      <c r="P3253">
        <v>10584.9</v>
      </c>
      <c r="Q3253">
        <v>10711.6</v>
      </c>
      <c r="R3253">
        <v>1000</v>
      </c>
      <c r="S3253">
        <v>126700</v>
      </c>
      <c r="T3253">
        <v>0</v>
      </c>
      <c r="U3253">
        <v>28000</v>
      </c>
      <c r="V3253">
        <v>98700</v>
      </c>
      <c r="W3253">
        <v>89862</v>
      </c>
      <c r="X3253">
        <v>1438.24</v>
      </c>
      <c r="Y3253">
        <v>91300.24</v>
      </c>
      <c r="Z3253">
        <v>7.5</v>
      </c>
      <c r="AA3253">
        <v>902609.95</v>
      </c>
      <c r="AB3253">
        <v>752165.39</v>
      </c>
      <c r="AC3253">
        <v>0.92500000000000004</v>
      </c>
      <c r="AD3253">
        <v>0.83330000000000004</v>
      </c>
      <c r="AE3253">
        <v>6.25</v>
      </c>
      <c r="AH3253">
        <v>0</v>
      </c>
      <c r="AI3253">
        <v>0</v>
      </c>
      <c r="AJ3253">
        <v>0</v>
      </c>
      <c r="AK3253">
        <v>8</v>
      </c>
      <c r="AL3253">
        <v>0</v>
      </c>
    </row>
    <row r="3254" spans="1:38" hidden="1" x14ac:dyDescent="0.25">
      <c r="A3254">
        <v>15700</v>
      </c>
      <c r="B3254" t="s">
        <v>94</v>
      </c>
      <c r="C3254" t="s">
        <v>166</v>
      </c>
      <c r="D3254" t="s">
        <v>166</v>
      </c>
      <c r="E3254" t="s">
        <v>228</v>
      </c>
      <c r="F3254" t="s">
        <v>166</v>
      </c>
      <c r="H3254" t="s">
        <v>6898</v>
      </c>
      <c r="I3254" t="s">
        <v>43</v>
      </c>
      <c r="J3254" t="s">
        <v>6899</v>
      </c>
      <c r="K3254">
        <v>2876</v>
      </c>
      <c r="L3254">
        <v>2876</v>
      </c>
      <c r="M3254">
        <v>0</v>
      </c>
      <c r="N3254">
        <v>0</v>
      </c>
      <c r="O3254">
        <v>0</v>
      </c>
      <c r="P3254">
        <v>598.73800000000006</v>
      </c>
      <c r="Q3254">
        <v>610.27099999999996</v>
      </c>
      <c r="R3254">
        <v>20000</v>
      </c>
      <c r="S3254">
        <v>230660</v>
      </c>
      <c r="T3254">
        <v>0</v>
      </c>
      <c r="U3254">
        <v>46000</v>
      </c>
      <c r="V3254">
        <v>184660</v>
      </c>
      <c r="W3254">
        <v>167144.6</v>
      </c>
      <c r="X3254">
        <v>0</v>
      </c>
      <c r="Y3254">
        <v>167144.6</v>
      </c>
      <c r="Z3254">
        <v>9.49</v>
      </c>
      <c r="AA3254">
        <v>1719929.51</v>
      </c>
      <c r="AB3254">
        <v>1108498.51</v>
      </c>
      <c r="AC3254">
        <v>0.90510000000000002</v>
      </c>
      <c r="AD3254">
        <v>0.64449999999999996</v>
      </c>
      <c r="AE3254">
        <v>6.12</v>
      </c>
      <c r="AH3254">
        <v>0</v>
      </c>
      <c r="AI3254">
        <v>0</v>
      </c>
      <c r="AJ3254">
        <v>0</v>
      </c>
      <c r="AK3254">
        <v>0</v>
      </c>
      <c r="AL3254">
        <v>0</v>
      </c>
    </row>
    <row r="3255" spans="1:38" hidden="1" x14ac:dyDescent="0.25">
      <c r="A3255">
        <v>15701</v>
      </c>
      <c r="B3255" t="s">
        <v>45</v>
      </c>
      <c r="C3255" t="s">
        <v>155</v>
      </c>
      <c r="D3255" t="s">
        <v>155</v>
      </c>
      <c r="E3255" t="s">
        <v>6900</v>
      </c>
      <c r="F3255" t="s">
        <v>155</v>
      </c>
      <c r="H3255" t="s">
        <v>6901</v>
      </c>
      <c r="I3255" t="s">
        <v>57</v>
      </c>
      <c r="J3255" t="s">
        <v>6902</v>
      </c>
      <c r="K3255">
        <v>448</v>
      </c>
      <c r="L3255">
        <v>448</v>
      </c>
      <c r="M3255">
        <v>0</v>
      </c>
      <c r="N3255">
        <v>379</v>
      </c>
      <c r="O3255">
        <v>0</v>
      </c>
      <c r="P3255">
        <v>433.42200000000003</v>
      </c>
      <c r="Q3255">
        <v>449.21499999999997</v>
      </c>
      <c r="R3255">
        <v>40000</v>
      </c>
      <c r="S3255">
        <v>631720</v>
      </c>
      <c r="T3255">
        <v>40000</v>
      </c>
      <c r="U3255">
        <v>0</v>
      </c>
      <c r="V3255">
        <v>671720</v>
      </c>
      <c r="W3255">
        <v>976</v>
      </c>
      <c r="X3255">
        <v>599192.73</v>
      </c>
      <c r="Y3255">
        <v>600168.73</v>
      </c>
      <c r="Z3255">
        <v>10.65</v>
      </c>
      <c r="AA3255">
        <v>3533649.81</v>
      </c>
      <c r="AB3255">
        <v>7052747.2790000001</v>
      </c>
      <c r="AC3255">
        <v>0.89349999999999996</v>
      </c>
      <c r="AD3255">
        <v>1.9959</v>
      </c>
      <c r="AE3255">
        <v>21.26</v>
      </c>
      <c r="AH3255">
        <v>0</v>
      </c>
      <c r="AI3255">
        <v>0</v>
      </c>
      <c r="AJ3255">
        <v>0</v>
      </c>
      <c r="AK3255">
        <v>3790</v>
      </c>
      <c r="AL3255">
        <v>0</v>
      </c>
    </row>
    <row r="3256" spans="1:38" hidden="1" x14ac:dyDescent="0.25">
      <c r="A3256">
        <v>15703</v>
      </c>
      <c r="B3256" t="s">
        <v>45</v>
      </c>
      <c r="C3256" t="s">
        <v>453</v>
      </c>
      <c r="D3256" t="s">
        <v>771</v>
      </c>
      <c r="E3256" t="s">
        <v>6903</v>
      </c>
      <c r="F3256" t="s">
        <v>771</v>
      </c>
      <c r="H3256" t="s">
        <v>6904</v>
      </c>
      <c r="I3256" t="s">
        <v>43</v>
      </c>
      <c r="J3256" t="s">
        <v>6905</v>
      </c>
      <c r="K3256">
        <v>2710</v>
      </c>
      <c r="L3256">
        <v>2710</v>
      </c>
      <c r="M3256">
        <v>0</v>
      </c>
      <c r="N3256">
        <v>0</v>
      </c>
      <c r="O3256">
        <v>0</v>
      </c>
      <c r="P3256">
        <v>11824.2</v>
      </c>
      <c r="Q3256">
        <v>11964.6</v>
      </c>
      <c r="R3256">
        <v>2000</v>
      </c>
      <c r="S3256">
        <v>280800</v>
      </c>
      <c r="T3256">
        <v>0</v>
      </c>
      <c r="U3256">
        <v>63000</v>
      </c>
      <c r="V3256">
        <v>217800</v>
      </c>
      <c r="W3256">
        <v>199803</v>
      </c>
      <c r="X3256">
        <v>0</v>
      </c>
      <c r="Y3256">
        <v>199803</v>
      </c>
      <c r="Z3256">
        <v>8.26</v>
      </c>
      <c r="AA3256">
        <v>1972220.06</v>
      </c>
      <c r="AB3256">
        <v>1600190.06</v>
      </c>
      <c r="AC3256">
        <v>0.91739999999999999</v>
      </c>
      <c r="AD3256">
        <v>0.81140000000000001</v>
      </c>
      <c r="AE3256">
        <v>6.7</v>
      </c>
      <c r="AH3256">
        <v>0</v>
      </c>
      <c r="AI3256">
        <v>0</v>
      </c>
      <c r="AJ3256">
        <v>0</v>
      </c>
      <c r="AK3256">
        <v>0</v>
      </c>
      <c r="AL3256">
        <v>0</v>
      </c>
    </row>
    <row r="3257" spans="1:38" hidden="1" x14ac:dyDescent="0.25">
      <c r="A3257">
        <v>15704</v>
      </c>
      <c r="B3257" t="s">
        <v>45</v>
      </c>
      <c r="C3257" t="s">
        <v>453</v>
      </c>
      <c r="D3257" t="s">
        <v>771</v>
      </c>
      <c r="E3257" t="s">
        <v>6903</v>
      </c>
      <c r="F3257" t="s">
        <v>771</v>
      </c>
      <c r="H3257" t="s">
        <v>6906</v>
      </c>
      <c r="I3257" t="s">
        <v>57</v>
      </c>
      <c r="J3257" t="s">
        <v>6907</v>
      </c>
      <c r="K3257">
        <v>462</v>
      </c>
      <c r="L3257">
        <v>462</v>
      </c>
      <c r="M3257">
        <v>0</v>
      </c>
      <c r="N3257">
        <v>460</v>
      </c>
      <c r="O3257">
        <v>0</v>
      </c>
      <c r="P3257">
        <v>12681.4</v>
      </c>
      <c r="Q3257">
        <v>12882.4</v>
      </c>
      <c r="R3257">
        <v>2000</v>
      </c>
      <c r="S3257">
        <v>402000</v>
      </c>
      <c r="T3257">
        <v>58250</v>
      </c>
      <c r="U3257">
        <v>0</v>
      </c>
      <c r="V3257">
        <v>460250</v>
      </c>
      <c r="W3257">
        <v>92</v>
      </c>
      <c r="X3257">
        <v>416435.24300000002</v>
      </c>
      <c r="Y3257">
        <v>416527.24300000002</v>
      </c>
      <c r="Z3257">
        <v>9.5</v>
      </c>
      <c r="AA3257">
        <v>2445329.94</v>
      </c>
      <c r="AB3257">
        <v>4889782.7079999996</v>
      </c>
      <c r="AC3257">
        <v>0.90500000000000003</v>
      </c>
      <c r="AD3257">
        <v>1.9996</v>
      </c>
      <c r="AE3257">
        <v>19</v>
      </c>
      <c r="AH3257">
        <v>0</v>
      </c>
      <c r="AI3257">
        <v>0</v>
      </c>
      <c r="AJ3257">
        <v>0</v>
      </c>
      <c r="AK3257">
        <v>3476</v>
      </c>
      <c r="AL3257">
        <v>0</v>
      </c>
    </row>
    <row r="3258" spans="1:38" hidden="1" x14ac:dyDescent="0.25">
      <c r="A3258">
        <v>15705</v>
      </c>
      <c r="B3258" t="s">
        <v>45</v>
      </c>
      <c r="C3258" t="s">
        <v>453</v>
      </c>
      <c r="D3258" t="s">
        <v>771</v>
      </c>
      <c r="E3258" t="s">
        <v>6903</v>
      </c>
      <c r="F3258" t="s">
        <v>771</v>
      </c>
      <c r="H3258" t="s">
        <v>6908</v>
      </c>
      <c r="I3258" t="s">
        <v>57</v>
      </c>
      <c r="J3258" t="s">
        <v>6909</v>
      </c>
      <c r="K3258">
        <v>295</v>
      </c>
      <c r="L3258">
        <v>295</v>
      </c>
      <c r="M3258">
        <v>0</v>
      </c>
      <c r="N3258">
        <v>294</v>
      </c>
      <c r="O3258">
        <v>0</v>
      </c>
      <c r="P3258">
        <v>9778.7999999999993</v>
      </c>
      <c r="Q3258">
        <v>9971.2999999999993</v>
      </c>
      <c r="R3258">
        <v>2000</v>
      </c>
      <c r="S3258">
        <v>385000</v>
      </c>
      <c r="T3258">
        <v>63000</v>
      </c>
      <c r="U3258">
        <v>0</v>
      </c>
      <c r="V3258">
        <v>448000</v>
      </c>
      <c r="W3258">
        <v>85</v>
      </c>
      <c r="X3258">
        <v>405355.41600000003</v>
      </c>
      <c r="Y3258">
        <v>405440.41600000003</v>
      </c>
      <c r="Z3258">
        <v>9.5</v>
      </c>
      <c r="AA3258">
        <v>2380385.1</v>
      </c>
      <c r="AB3258">
        <v>4758872.3030000003</v>
      </c>
      <c r="AC3258">
        <v>0.90500000000000003</v>
      </c>
      <c r="AD3258">
        <v>1.9992000000000001</v>
      </c>
      <c r="AE3258">
        <v>18.989999999999998</v>
      </c>
      <c r="AH3258">
        <v>0</v>
      </c>
      <c r="AI3258">
        <v>0</v>
      </c>
      <c r="AJ3258">
        <v>0</v>
      </c>
      <c r="AK3258">
        <v>2256.5</v>
      </c>
      <c r="AL3258">
        <v>0</v>
      </c>
    </row>
    <row r="3259" spans="1:38" hidden="1" x14ac:dyDescent="0.25">
      <c r="A3259">
        <v>15706</v>
      </c>
      <c r="B3259" t="s">
        <v>45</v>
      </c>
      <c r="C3259" t="s">
        <v>453</v>
      </c>
      <c r="D3259" t="s">
        <v>771</v>
      </c>
      <c r="E3259" t="s">
        <v>6903</v>
      </c>
      <c r="F3259" t="s">
        <v>771</v>
      </c>
      <c r="H3259" t="s">
        <v>6910</v>
      </c>
      <c r="I3259" t="s">
        <v>43</v>
      </c>
      <c r="J3259" t="s">
        <v>6911</v>
      </c>
      <c r="K3259">
        <v>2478</v>
      </c>
      <c r="L3259">
        <v>2478</v>
      </c>
      <c r="M3259">
        <v>0</v>
      </c>
      <c r="N3259">
        <v>0</v>
      </c>
      <c r="O3259">
        <v>0</v>
      </c>
      <c r="P3259">
        <v>27132.1</v>
      </c>
      <c r="Q3259">
        <v>27438</v>
      </c>
      <c r="R3259">
        <v>2000</v>
      </c>
      <c r="S3259">
        <v>611800</v>
      </c>
      <c r="T3259">
        <v>0</v>
      </c>
      <c r="U3259">
        <v>127000</v>
      </c>
      <c r="V3259">
        <v>484800</v>
      </c>
      <c r="W3259">
        <v>446120.2</v>
      </c>
      <c r="X3259">
        <v>0</v>
      </c>
      <c r="Y3259">
        <v>446120.2</v>
      </c>
      <c r="Z3259">
        <v>7.98</v>
      </c>
      <c r="AA3259">
        <v>4681135.3600000003</v>
      </c>
      <c r="AB3259">
        <v>5536828.71</v>
      </c>
      <c r="AC3259">
        <v>0.92020000000000002</v>
      </c>
      <c r="AD3259">
        <v>1.1828000000000001</v>
      </c>
      <c r="AE3259">
        <v>9.44</v>
      </c>
      <c r="AH3259">
        <v>0</v>
      </c>
      <c r="AI3259">
        <v>0</v>
      </c>
      <c r="AJ3259">
        <v>0</v>
      </c>
      <c r="AK3259">
        <v>0</v>
      </c>
      <c r="AL3259">
        <v>0</v>
      </c>
    </row>
    <row r="3260" spans="1:38" hidden="1" x14ac:dyDescent="0.25">
      <c r="A3260">
        <v>15707</v>
      </c>
      <c r="B3260" t="s">
        <v>45</v>
      </c>
      <c r="C3260" t="s">
        <v>453</v>
      </c>
      <c r="D3260" t="s">
        <v>771</v>
      </c>
      <c r="E3260" t="s">
        <v>6903</v>
      </c>
      <c r="F3260" t="s">
        <v>771</v>
      </c>
      <c r="H3260" t="s">
        <v>6912</v>
      </c>
      <c r="I3260" t="s">
        <v>57</v>
      </c>
      <c r="J3260" t="s">
        <v>6913</v>
      </c>
      <c r="K3260">
        <v>366</v>
      </c>
      <c r="L3260">
        <v>366</v>
      </c>
      <c r="M3260">
        <v>0</v>
      </c>
      <c r="N3260">
        <v>364</v>
      </c>
      <c r="O3260">
        <v>0</v>
      </c>
      <c r="P3260">
        <v>8013.7</v>
      </c>
      <c r="Q3260">
        <v>8170.2</v>
      </c>
      <c r="R3260">
        <v>2000</v>
      </c>
      <c r="S3260">
        <v>313000</v>
      </c>
      <c r="T3260">
        <v>127000</v>
      </c>
      <c r="U3260">
        <v>0</v>
      </c>
      <c r="V3260">
        <v>440000</v>
      </c>
      <c r="W3260">
        <v>39</v>
      </c>
      <c r="X3260">
        <v>398161.49900000001</v>
      </c>
      <c r="Y3260">
        <v>398200.49900000001</v>
      </c>
      <c r="Z3260">
        <v>9.5</v>
      </c>
      <c r="AA3260">
        <v>2337708.1</v>
      </c>
      <c r="AB3260">
        <v>4674915.0089999996</v>
      </c>
      <c r="AC3260">
        <v>0.90500000000000003</v>
      </c>
      <c r="AD3260">
        <v>1.9998</v>
      </c>
      <c r="AE3260">
        <v>19</v>
      </c>
      <c r="AH3260">
        <v>0</v>
      </c>
      <c r="AI3260">
        <v>0</v>
      </c>
      <c r="AJ3260">
        <v>0</v>
      </c>
      <c r="AK3260">
        <v>2755.5</v>
      </c>
      <c r="AL3260">
        <v>0</v>
      </c>
    </row>
    <row r="3261" spans="1:38" hidden="1" x14ac:dyDescent="0.25">
      <c r="A3261">
        <v>15709</v>
      </c>
      <c r="B3261" t="s">
        <v>45</v>
      </c>
      <c r="C3261" t="s">
        <v>453</v>
      </c>
      <c r="D3261" t="s">
        <v>771</v>
      </c>
      <c r="E3261" t="s">
        <v>6903</v>
      </c>
      <c r="F3261" t="s">
        <v>771</v>
      </c>
      <c r="H3261" t="s">
        <v>6914</v>
      </c>
      <c r="I3261" t="s">
        <v>57</v>
      </c>
      <c r="J3261" t="s">
        <v>6915</v>
      </c>
      <c r="K3261">
        <v>151</v>
      </c>
      <c r="L3261">
        <v>151</v>
      </c>
      <c r="M3261">
        <v>0</v>
      </c>
      <c r="N3261">
        <v>149</v>
      </c>
      <c r="O3261">
        <v>0</v>
      </c>
      <c r="P3261">
        <v>6604.3</v>
      </c>
      <c r="Q3261">
        <v>6746.6</v>
      </c>
      <c r="R3261">
        <v>2000</v>
      </c>
      <c r="S3261">
        <v>284600</v>
      </c>
      <c r="T3261">
        <v>0</v>
      </c>
      <c r="U3261">
        <v>40000</v>
      </c>
      <c r="V3261">
        <v>244600</v>
      </c>
      <c r="W3261">
        <v>128</v>
      </c>
      <c r="X3261">
        <v>221235.24</v>
      </c>
      <c r="Y3261">
        <v>221363.24</v>
      </c>
      <c r="Z3261">
        <v>9.5</v>
      </c>
      <c r="AA3261">
        <v>1300029.77</v>
      </c>
      <c r="AB3261">
        <v>2597301.611</v>
      </c>
      <c r="AC3261">
        <v>0.90500000000000003</v>
      </c>
      <c r="AD3261">
        <v>1.9979</v>
      </c>
      <c r="AE3261">
        <v>18.98</v>
      </c>
      <c r="AH3261">
        <v>0</v>
      </c>
      <c r="AI3261">
        <v>0</v>
      </c>
      <c r="AJ3261">
        <v>0</v>
      </c>
      <c r="AK3261">
        <v>1140</v>
      </c>
      <c r="AL3261">
        <v>0</v>
      </c>
    </row>
    <row r="3262" spans="1:38" hidden="1" x14ac:dyDescent="0.25">
      <c r="A3262">
        <v>15710</v>
      </c>
      <c r="B3262" t="s">
        <v>52</v>
      </c>
      <c r="C3262" t="s">
        <v>53</v>
      </c>
      <c r="D3262" t="s">
        <v>491</v>
      </c>
      <c r="E3262" t="s">
        <v>492</v>
      </c>
      <c r="F3262" t="s">
        <v>491</v>
      </c>
      <c r="H3262" t="s">
        <v>6916</v>
      </c>
      <c r="I3262" t="s">
        <v>57</v>
      </c>
      <c r="J3262" t="s">
        <v>6917</v>
      </c>
      <c r="K3262">
        <v>142</v>
      </c>
      <c r="L3262">
        <v>142</v>
      </c>
      <c r="M3262">
        <v>0</v>
      </c>
      <c r="N3262">
        <v>139</v>
      </c>
      <c r="O3262">
        <v>0</v>
      </c>
      <c r="P3262">
        <v>657.17</v>
      </c>
      <c r="Q3262">
        <v>682.75699999999995</v>
      </c>
      <c r="R3262">
        <v>20000</v>
      </c>
      <c r="S3262">
        <v>511740</v>
      </c>
      <c r="T3262">
        <v>0</v>
      </c>
      <c r="U3262">
        <v>300000</v>
      </c>
      <c r="V3262">
        <v>211740</v>
      </c>
      <c r="W3262">
        <v>93</v>
      </c>
      <c r="X3262">
        <v>191532.16500000001</v>
      </c>
      <c r="Y3262">
        <v>191625.16500000001</v>
      </c>
      <c r="Z3262">
        <v>9.5</v>
      </c>
      <c r="AA3262">
        <v>1125457.3899999999</v>
      </c>
      <c r="AB3262">
        <v>2250162.2069999999</v>
      </c>
      <c r="AC3262">
        <v>0.90500000000000003</v>
      </c>
      <c r="AD3262">
        <v>1.9993000000000001</v>
      </c>
      <c r="AE3262">
        <v>18.989999999999998</v>
      </c>
      <c r="AH3262">
        <v>0</v>
      </c>
      <c r="AI3262">
        <v>0</v>
      </c>
      <c r="AJ3262">
        <v>0</v>
      </c>
      <c r="AK3262">
        <v>1017.5</v>
      </c>
      <c r="AL3262">
        <v>0</v>
      </c>
    </row>
    <row r="3263" spans="1:38" hidden="1" x14ac:dyDescent="0.25">
      <c r="A3263">
        <v>15711</v>
      </c>
      <c r="B3263" t="s">
        <v>94</v>
      </c>
      <c r="C3263" t="s">
        <v>95</v>
      </c>
      <c r="D3263" t="s">
        <v>331</v>
      </c>
      <c r="E3263" t="s">
        <v>332</v>
      </c>
      <c r="F3263" t="s">
        <v>331</v>
      </c>
      <c r="H3263" t="s">
        <v>6918</v>
      </c>
      <c r="I3263" t="s">
        <v>79</v>
      </c>
      <c r="J3263" t="s">
        <v>6919</v>
      </c>
      <c r="K3263">
        <v>4</v>
      </c>
      <c r="L3263">
        <v>4</v>
      </c>
      <c r="M3263">
        <v>0</v>
      </c>
      <c r="N3263">
        <v>0</v>
      </c>
      <c r="O3263">
        <v>0</v>
      </c>
      <c r="P3263">
        <v>77.417000000000002</v>
      </c>
      <c r="Q3263">
        <v>77.417000000000002</v>
      </c>
      <c r="R3263">
        <v>20000</v>
      </c>
      <c r="S3263">
        <v>0</v>
      </c>
      <c r="T3263">
        <v>23000</v>
      </c>
      <c r="U3263">
        <v>0</v>
      </c>
      <c r="V3263">
        <v>23000</v>
      </c>
      <c r="W3263">
        <v>22257</v>
      </c>
      <c r="X3263">
        <v>0</v>
      </c>
      <c r="Y3263">
        <v>22257</v>
      </c>
      <c r="Z3263">
        <v>3.23</v>
      </c>
      <c r="AA3263">
        <v>341454</v>
      </c>
      <c r="AB3263">
        <v>388229</v>
      </c>
      <c r="AC3263">
        <v>0.9677</v>
      </c>
      <c r="AD3263">
        <v>1.137</v>
      </c>
      <c r="AE3263">
        <v>3.67</v>
      </c>
      <c r="AH3263">
        <v>0</v>
      </c>
      <c r="AI3263">
        <v>0</v>
      </c>
      <c r="AJ3263">
        <v>0</v>
      </c>
      <c r="AK3263">
        <v>0</v>
      </c>
      <c r="AL3263">
        <v>0</v>
      </c>
    </row>
    <row r="3264" spans="1:38" hidden="1" x14ac:dyDescent="0.25">
      <c r="A3264">
        <v>15712</v>
      </c>
      <c r="B3264" t="s">
        <v>94</v>
      </c>
      <c r="C3264" t="s">
        <v>166</v>
      </c>
      <c r="D3264" t="s">
        <v>166</v>
      </c>
      <c r="E3264" t="s">
        <v>390</v>
      </c>
      <c r="F3264" t="s">
        <v>166</v>
      </c>
      <c r="H3264" t="s">
        <v>6920</v>
      </c>
      <c r="I3264" t="s">
        <v>57</v>
      </c>
      <c r="J3264" t="s">
        <v>6921</v>
      </c>
      <c r="K3264">
        <v>199</v>
      </c>
      <c r="L3264">
        <v>199</v>
      </c>
      <c r="M3264">
        <v>0</v>
      </c>
      <c r="N3264">
        <v>158</v>
      </c>
      <c r="O3264">
        <v>0</v>
      </c>
      <c r="P3264">
        <v>133.893</v>
      </c>
      <c r="Q3264">
        <v>158.43299999999999</v>
      </c>
      <c r="R3264">
        <v>20000</v>
      </c>
      <c r="S3264">
        <v>490800</v>
      </c>
      <c r="T3264">
        <v>0</v>
      </c>
      <c r="U3264">
        <v>235000</v>
      </c>
      <c r="V3264">
        <v>255800</v>
      </c>
      <c r="W3264">
        <v>3899</v>
      </c>
      <c r="X3264">
        <v>227600.571</v>
      </c>
      <c r="Y3264">
        <v>231499.571</v>
      </c>
      <c r="Z3264">
        <v>9.5</v>
      </c>
      <c r="AA3264">
        <v>1346296.77</v>
      </c>
      <c r="AB3264">
        <v>1331702.77</v>
      </c>
      <c r="AC3264">
        <v>0.90500000000000003</v>
      </c>
      <c r="AD3264">
        <v>0.98919999999999997</v>
      </c>
      <c r="AE3264">
        <v>9.4</v>
      </c>
      <c r="AH3264">
        <v>0</v>
      </c>
      <c r="AI3264">
        <v>0</v>
      </c>
      <c r="AJ3264">
        <v>0</v>
      </c>
      <c r="AK3264">
        <v>1161.5</v>
      </c>
      <c r="AL3264">
        <v>0</v>
      </c>
    </row>
    <row r="3265" spans="1:38" hidden="1" x14ac:dyDescent="0.25">
      <c r="A3265">
        <v>15713</v>
      </c>
      <c r="B3265" t="s">
        <v>94</v>
      </c>
      <c r="C3265" t="s">
        <v>166</v>
      </c>
      <c r="D3265" t="s">
        <v>224</v>
      </c>
      <c r="E3265" t="s">
        <v>680</v>
      </c>
      <c r="F3265" t="s">
        <v>224</v>
      </c>
      <c r="H3265" t="s">
        <v>6922</v>
      </c>
      <c r="I3265" t="s">
        <v>43</v>
      </c>
      <c r="J3265" t="s">
        <v>6923</v>
      </c>
      <c r="K3265">
        <v>1701</v>
      </c>
      <c r="L3265">
        <v>1701</v>
      </c>
      <c r="M3265">
        <v>0</v>
      </c>
      <c r="N3265">
        <v>0</v>
      </c>
      <c r="O3265">
        <v>0</v>
      </c>
      <c r="P3265">
        <v>695.21299999999997</v>
      </c>
      <c r="Q3265">
        <v>721.54700000000003</v>
      </c>
      <c r="R3265">
        <v>10000</v>
      </c>
      <c r="S3265">
        <v>263340</v>
      </c>
      <c r="T3265">
        <v>0</v>
      </c>
      <c r="U3265">
        <v>128200</v>
      </c>
      <c r="V3265">
        <v>135140</v>
      </c>
      <c r="W3265">
        <v>121271.1</v>
      </c>
      <c r="X3265">
        <v>0</v>
      </c>
      <c r="Y3265">
        <v>121271.1</v>
      </c>
      <c r="Z3265">
        <v>10.26</v>
      </c>
      <c r="AA3265">
        <v>1269468.3600000001</v>
      </c>
      <c r="AB3265">
        <v>923797.36</v>
      </c>
      <c r="AC3265">
        <v>0.89739999999999998</v>
      </c>
      <c r="AD3265">
        <v>0.72770000000000001</v>
      </c>
      <c r="AE3265">
        <v>7.47</v>
      </c>
      <c r="AH3265">
        <v>0</v>
      </c>
      <c r="AI3265">
        <v>0</v>
      </c>
      <c r="AJ3265">
        <v>0</v>
      </c>
      <c r="AK3265">
        <v>0</v>
      </c>
      <c r="AL3265">
        <v>0</v>
      </c>
    </row>
    <row r="3266" spans="1:38" hidden="1" x14ac:dyDescent="0.25">
      <c r="A3266">
        <v>15714</v>
      </c>
      <c r="B3266" t="s">
        <v>45</v>
      </c>
      <c r="C3266" t="s">
        <v>155</v>
      </c>
      <c r="D3266" t="s">
        <v>155</v>
      </c>
      <c r="E3266" t="s">
        <v>6900</v>
      </c>
      <c r="F3266" t="s">
        <v>155</v>
      </c>
      <c r="H3266" t="s">
        <v>5158</v>
      </c>
      <c r="I3266" t="s">
        <v>57</v>
      </c>
      <c r="J3266" t="s">
        <v>6924</v>
      </c>
      <c r="K3266">
        <v>212</v>
      </c>
      <c r="L3266">
        <v>212</v>
      </c>
      <c r="M3266">
        <v>0</v>
      </c>
      <c r="N3266">
        <v>205</v>
      </c>
      <c r="O3266">
        <v>0</v>
      </c>
      <c r="P3266">
        <v>160.316</v>
      </c>
      <c r="Q3266">
        <v>163.9</v>
      </c>
      <c r="R3266">
        <v>40000</v>
      </c>
      <c r="S3266">
        <v>143360</v>
      </c>
      <c r="T3266">
        <v>0</v>
      </c>
      <c r="U3266">
        <v>0</v>
      </c>
      <c r="V3266">
        <v>143360</v>
      </c>
      <c r="W3266">
        <v>1997</v>
      </c>
      <c r="X3266">
        <v>152311.88</v>
      </c>
      <c r="Y3266">
        <v>154308.88</v>
      </c>
      <c r="Z3266">
        <v>-7.64</v>
      </c>
      <c r="AA3266">
        <v>917214.66</v>
      </c>
      <c r="AB3266">
        <v>1789330.3659999999</v>
      </c>
      <c r="AC3266">
        <v>1.0764</v>
      </c>
      <c r="AD3266">
        <v>1.9508000000000001</v>
      </c>
      <c r="AE3266">
        <v>-14.9</v>
      </c>
      <c r="AH3266">
        <v>0</v>
      </c>
      <c r="AI3266">
        <v>0</v>
      </c>
      <c r="AJ3266">
        <v>0</v>
      </c>
      <c r="AK3266">
        <v>2050</v>
      </c>
      <c r="AL3266">
        <v>0</v>
      </c>
    </row>
    <row r="3267" spans="1:38" hidden="1" x14ac:dyDescent="0.25">
      <c r="A3267">
        <v>15715</v>
      </c>
      <c r="B3267" t="s">
        <v>52</v>
      </c>
      <c r="C3267" t="s">
        <v>52</v>
      </c>
      <c r="D3267" t="s">
        <v>112</v>
      </c>
      <c r="E3267" t="s">
        <v>213</v>
      </c>
      <c r="F3267" t="s">
        <v>112</v>
      </c>
      <c r="H3267" t="s">
        <v>6925</v>
      </c>
      <c r="I3267" t="s">
        <v>79</v>
      </c>
      <c r="J3267" t="s">
        <v>6926</v>
      </c>
      <c r="K3267">
        <v>35</v>
      </c>
      <c r="L3267">
        <v>35</v>
      </c>
      <c r="M3267">
        <v>0</v>
      </c>
      <c r="N3267">
        <v>0</v>
      </c>
      <c r="O3267">
        <v>0</v>
      </c>
      <c r="P3267">
        <v>1244.7850000000001</v>
      </c>
      <c r="Q3267">
        <v>1276.6479999999999</v>
      </c>
      <c r="R3267">
        <v>20000</v>
      </c>
      <c r="S3267">
        <v>637260</v>
      </c>
      <c r="T3267">
        <v>63250</v>
      </c>
      <c r="U3267">
        <v>0</v>
      </c>
      <c r="V3267">
        <v>700510</v>
      </c>
      <c r="W3267">
        <v>635304</v>
      </c>
      <c r="X3267">
        <v>0</v>
      </c>
      <c r="Y3267">
        <v>635304</v>
      </c>
      <c r="Z3267">
        <v>9.31</v>
      </c>
      <c r="AA3267">
        <v>4894546.0199999996</v>
      </c>
      <c r="AB3267">
        <v>4894493.0199999996</v>
      </c>
      <c r="AC3267">
        <v>0.90690000000000004</v>
      </c>
      <c r="AD3267">
        <v>1</v>
      </c>
      <c r="AE3267">
        <v>9.31</v>
      </c>
      <c r="AH3267">
        <v>0</v>
      </c>
      <c r="AI3267">
        <v>0</v>
      </c>
      <c r="AJ3267">
        <v>0</v>
      </c>
      <c r="AK3267">
        <v>0</v>
      </c>
      <c r="AL3267">
        <v>0</v>
      </c>
    </row>
    <row r="3268" spans="1:38" hidden="1" x14ac:dyDescent="0.25">
      <c r="A3268">
        <v>15716</v>
      </c>
      <c r="B3268" t="s">
        <v>52</v>
      </c>
      <c r="C3268" t="s">
        <v>52</v>
      </c>
      <c r="D3268" t="s">
        <v>112</v>
      </c>
      <c r="E3268" t="s">
        <v>213</v>
      </c>
      <c r="F3268" t="s">
        <v>112</v>
      </c>
      <c r="H3268" t="s">
        <v>6927</v>
      </c>
      <c r="I3268" t="s">
        <v>79</v>
      </c>
      <c r="J3268" t="s">
        <v>6928</v>
      </c>
      <c r="K3268">
        <v>138</v>
      </c>
      <c r="L3268">
        <v>138</v>
      </c>
      <c r="M3268">
        <v>0</v>
      </c>
      <c r="N3268">
        <v>0</v>
      </c>
      <c r="O3268">
        <v>0</v>
      </c>
      <c r="P3268">
        <v>1092.711</v>
      </c>
      <c r="Q3268">
        <v>1110.7180000000001</v>
      </c>
      <c r="R3268">
        <v>20000</v>
      </c>
      <c r="S3268">
        <v>360140</v>
      </c>
      <c r="T3268">
        <v>17671</v>
      </c>
      <c r="U3268">
        <v>130000</v>
      </c>
      <c r="V3268">
        <v>247811</v>
      </c>
      <c r="W3268">
        <v>229221.9</v>
      </c>
      <c r="X3268">
        <v>0</v>
      </c>
      <c r="Y3268">
        <v>229221.9</v>
      </c>
      <c r="Z3268">
        <v>7.5</v>
      </c>
      <c r="AA3268">
        <v>2844977.88</v>
      </c>
      <c r="AB3268">
        <v>-2047343.64</v>
      </c>
      <c r="AC3268">
        <v>0.92500000000000004</v>
      </c>
      <c r="AD3268">
        <v>-0.71960000000000002</v>
      </c>
      <c r="AE3268">
        <v>-5.4</v>
      </c>
      <c r="AH3268">
        <v>0</v>
      </c>
      <c r="AI3268">
        <v>0</v>
      </c>
      <c r="AJ3268">
        <v>0</v>
      </c>
      <c r="AK3268">
        <v>0</v>
      </c>
      <c r="AL3268">
        <v>0</v>
      </c>
    </row>
    <row r="3269" spans="1:38" hidden="1" x14ac:dyDescent="0.25">
      <c r="A3269">
        <v>15717</v>
      </c>
      <c r="B3269" t="s">
        <v>52</v>
      </c>
      <c r="C3269" t="s">
        <v>52</v>
      </c>
      <c r="D3269" t="s">
        <v>112</v>
      </c>
      <c r="E3269" t="s">
        <v>213</v>
      </c>
      <c r="F3269" t="s">
        <v>112</v>
      </c>
      <c r="H3269" t="s">
        <v>6929</v>
      </c>
      <c r="I3269" t="s">
        <v>79</v>
      </c>
      <c r="J3269" t="s">
        <v>6930</v>
      </c>
      <c r="K3269">
        <v>1</v>
      </c>
      <c r="L3269">
        <v>1</v>
      </c>
      <c r="M3269">
        <v>0</v>
      </c>
      <c r="N3269">
        <v>0</v>
      </c>
      <c r="O3269">
        <v>0</v>
      </c>
      <c r="P3269">
        <v>1314.327</v>
      </c>
      <c r="Q3269">
        <v>1322.019</v>
      </c>
      <c r="R3269">
        <v>40000</v>
      </c>
      <c r="S3269">
        <v>307680</v>
      </c>
      <c r="T3269">
        <v>0</v>
      </c>
      <c r="U3269">
        <v>0</v>
      </c>
      <c r="V3269">
        <v>307680</v>
      </c>
      <c r="W3269">
        <v>309600</v>
      </c>
      <c r="X3269">
        <v>0</v>
      </c>
      <c r="Y3269">
        <v>309600</v>
      </c>
      <c r="Z3269">
        <v>-0.62</v>
      </c>
      <c r="AA3269">
        <v>2465737</v>
      </c>
      <c r="AB3269">
        <v>2465737</v>
      </c>
      <c r="AC3269">
        <v>1.0062</v>
      </c>
      <c r="AD3269">
        <v>1</v>
      </c>
      <c r="AE3269">
        <v>-0.62</v>
      </c>
      <c r="AH3269">
        <v>0</v>
      </c>
      <c r="AI3269">
        <v>0</v>
      </c>
      <c r="AJ3269">
        <v>0</v>
      </c>
      <c r="AK3269">
        <v>0</v>
      </c>
      <c r="AL3269">
        <v>0</v>
      </c>
    </row>
    <row r="3270" spans="1:38" hidden="1" x14ac:dyDescent="0.25">
      <c r="A3270">
        <v>15718</v>
      </c>
      <c r="B3270" t="s">
        <v>52</v>
      </c>
      <c r="C3270" t="s">
        <v>52</v>
      </c>
      <c r="D3270" t="s">
        <v>112</v>
      </c>
      <c r="E3270" t="s">
        <v>213</v>
      </c>
      <c r="F3270" t="s">
        <v>112</v>
      </c>
      <c r="H3270" t="s">
        <v>6931</v>
      </c>
      <c r="I3270" t="s">
        <v>79</v>
      </c>
      <c r="J3270" t="s">
        <v>6932</v>
      </c>
      <c r="K3270">
        <v>16</v>
      </c>
      <c r="L3270">
        <v>16</v>
      </c>
      <c r="M3270">
        <v>0</v>
      </c>
      <c r="N3270">
        <v>0</v>
      </c>
      <c r="O3270">
        <v>0</v>
      </c>
      <c r="P3270">
        <v>1380.019</v>
      </c>
      <c r="Q3270">
        <v>1380.019</v>
      </c>
      <c r="R3270">
        <v>20000</v>
      </c>
      <c r="S3270">
        <v>0</v>
      </c>
      <c r="T3270">
        <v>210000</v>
      </c>
      <c r="U3270">
        <v>0</v>
      </c>
      <c r="V3270">
        <v>210000</v>
      </c>
      <c r="W3270">
        <v>197514.45</v>
      </c>
      <c r="X3270">
        <v>0</v>
      </c>
      <c r="Y3270">
        <v>197514.45</v>
      </c>
      <c r="Z3270">
        <v>5.95</v>
      </c>
      <c r="AA3270">
        <v>2115203</v>
      </c>
      <c r="AB3270">
        <v>2728646</v>
      </c>
      <c r="AC3270">
        <v>0.9405</v>
      </c>
      <c r="AD3270">
        <v>1.29</v>
      </c>
      <c r="AE3270">
        <v>7.68</v>
      </c>
      <c r="AH3270">
        <v>0</v>
      </c>
      <c r="AI3270">
        <v>0</v>
      </c>
      <c r="AJ3270">
        <v>0</v>
      </c>
      <c r="AK3270">
        <v>0</v>
      </c>
      <c r="AL3270">
        <v>0</v>
      </c>
    </row>
    <row r="3271" spans="1:38" hidden="1" x14ac:dyDescent="0.25">
      <c r="A3271">
        <v>15719</v>
      </c>
      <c r="B3271" t="s">
        <v>94</v>
      </c>
      <c r="C3271" t="s">
        <v>102</v>
      </c>
      <c r="D3271" t="s">
        <v>3210</v>
      </c>
      <c r="E3271" t="s">
        <v>3258</v>
      </c>
      <c r="F3271" t="s">
        <v>3210</v>
      </c>
      <c r="H3271" t="s">
        <v>6933</v>
      </c>
      <c r="I3271" t="s">
        <v>43</v>
      </c>
      <c r="J3271" t="s">
        <v>6934</v>
      </c>
      <c r="K3271">
        <v>1784</v>
      </c>
      <c r="L3271">
        <v>1784</v>
      </c>
      <c r="M3271">
        <v>0</v>
      </c>
      <c r="N3271">
        <v>0</v>
      </c>
      <c r="O3271">
        <v>0</v>
      </c>
      <c r="P3271">
        <v>7542.5</v>
      </c>
      <c r="Q3271">
        <v>7608.1</v>
      </c>
      <c r="R3271">
        <v>2000</v>
      </c>
      <c r="S3271">
        <v>131200</v>
      </c>
      <c r="T3271">
        <v>0</v>
      </c>
      <c r="U3271">
        <v>42000</v>
      </c>
      <c r="V3271">
        <v>89200</v>
      </c>
      <c r="W3271">
        <v>77770.95</v>
      </c>
      <c r="X3271">
        <v>0</v>
      </c>
      <c r="Y3271">
        <v>77770.95</v>
      </c>
      <c r="Z3271">
        <v>12.81</v>
      </c>
      <c r="AA3271">
        <v>894112.93</v>
      </c>
      <c r="AB3271">
        <v>1076779.06</v>
      </c>
      <c r="AC3271">
        <v>0.87190000000000001</v>
      </c>
      <c r="AD3271">
        <v>1.2042999999999999</v>
      </c>
      <c r="AE3271">
        <v>15.43</v>
      </c>
      <c r="AH3271">
        <v>0</v>
      </c>
      <c r="AI3271">
        <v>0</v>
      </c>
      <c r="AJ3271">
        <v>0</v>
      </c>
      <c r="AK3271">
        <v>0</v>
      </c>
      <c r="AL3271">
        <v>0</v>
      </c>
    </row>
    <row r="3272" spans="1:38" hidden="1" x14ac:dyDescent="0.25">
      <c r="A3272">
        <v>15720</v>
      </c>
      <c r="B3272" t="s">
        <v>94</v>
      </c>
      <c r="C3272" t="s">
        <v>102</v>
      </c>
      <c r="D3272" t="s">
        <v>3210</v>
      </c>
      <c r="E3272" t="s">
        <v>3277</v>
      </c>
      <c r="F3272" t="s">
        <v>3210</v>
      </c>
      <c r="H3272" t="s">
        <v>6935</v>
      </c>
      <c r="I3272" t="s">
        <v>43</v>
      </c>
      <c r="J3272" t="s">
        <v>6936</v>
      </c>
      <c r="K3272">
        <v>1577</v>
      </c>
      <c r="L3272">
        <v>1577</v>
      </c>
      <c r="M3272">
        <v>0</v>
      </c>
      <c r="N3272">
        <v>0</v>
      </c>
      <c r="O3272">
        <v>0</v>
      </c>
      <c r="P3272">
        <v>8736.6</v>
      </c>
      <c r="Q3272">
        <v>8879.2000000000007</v>
      </c>
      <c r="R3272">
        <v>1000</v>
      </c>
      <c r="S3272">
        <v>142600</v>
      </c>
      <c r="T3272">
        <v>0</v>
      </c>
      <c r="U3272">
        <v>70000</v>
      </c>
      <c r="V3272">
        <v>72600</v>
      </c>
      <c r="W3272">
        <v>62927.199999999997</v>
      </c>
      <c r="X3272">
        <v>0</v>
      </c>
      <c r="Y3272">
        <v>62927.199999999997</v>
      </c>
      <c r="Z3272">
        <v>13.32</v>
      </c>
      <c r="AA3272">
        <v>785671.22</v>
      </c>
      <c r="AB3272">
        <v>617616.42000000004</v>
      </c>
      <c r="AC3272">
        <v>0.86680000000000001</v>
      </c>
      <c r="AD3272">
        <v>0.78610000000000002</v>
      </c>
      <c r="AE3272">
        <v>10.47</v>
      </c>
      <c r="AH3272">
        <v>0</v>
      </c>
      <c r="AI3272">
        <v>0</v>
      </c>
      <c r="AJ3272">
        <v>0</v>
      </c>
      <c r="AK3272">
        <v>0</v>
      </c>
      <c r="AL3272">
        <v>0</v>
      </c>
    </row>
    <row r="3273" spans="1:38" hidden="1" x14ac:dyDescent="0.25">
      <c r="A3273">
        <v>15721</v>
      </c>
      <c r="B3273" t="s">
        <v>94</v>
      </c>
      <c r="C3273" t="s">
        <v>166</v>
      </c>
      <c r="D3273" t="s">
        <v>312</v>
      </c>
      <c r="E3273" t="s">
        <v>382</v>
      </c>
      <c r="F3273" t="s">
        <v>312</v>
      </c>
      <c r="H3273" t="s">
        <v>6937</v>
      </c>
      <c r="I3273" t="s">
        <v>43</v>
      </c>
      <c r="J3273" t="s">
        <v>6938</v>
      </c>
      <c r="K3273">
        <v>1866</v>
      </c>
      <c r="L3273">
        <v>1866</v>
      </c>
      <c r="M3273">
        <v>0</v>
      </c>
      <c r="N3273">
        <v>0</v>
      </c>
      <c r="O3273">
        <v>0</v>
      </c>
      <c r="P3273">
        <v>21632.6</v>
      </c>
      <c r="Q3273">
        <v>22155.7</v>
      </c>
      <c r="R3273">
        <v>1000</v>
      </c>
      <c r="S3273">
        <v>523100</v>
      </c>
      <c r="T3273">
        <v>0</v>
      </c>
      <c r="U3273">
        <v>0</v>
      </c>
      <c r="V3273">
        <v>523100</v>
      </c>
      <c r="W3273">
        <v>136370</v>
      </c>
      <c r="X3273">
        <v>0</v>
      </c>
      <c r="Y3273">
        <v>136370</v>
      </c>
      <c r="Z3273">
        <v>73.930000000000007</v>
      </c>
      <c r="AA3273">
        <v>1797348.98</v>
      </c>
      <c r="AB3273">
        <v>972299.98</v>
      </c>
      <c r="AC3273">
        <v>0.26069999999999999</v>
      </c>
      <c r="AD3273">
        <v>0.54100000000000004</v>
      </c>
      <c r="AE3273">
        <v>40</v>
      </c>
      <c r="AH3273">
        <v>0</v>
      </c>
      <c r="AI3273">
        <v>0</v>
      </c>
      <c r="AJ3273">
        <v>0</v>
      </c>
      <c r="AK3273">
        <v>0</v>
      </c>
      <c r="AL3273">
        <v>0</v>
      </c>
    </row>
    <row r="3274" spans="1:38" hidden="1" x14ac:dyDescent="0.25">
      <c r="A3274">
        <v>15722</v>
      </c>
      <c r="B3274" t="s">
        <v>94</v>
      </c>
      <c r="C3274" t="s">
        <v>166</v>
      </c>
      <c r="D3274" t="s">
        <v>312</v>
      </c>
      <c r="E3274" t="s">
        <v>1006</v>
      </c>
      <c r="F3274" t="s">
        <v>312</v>
      </c>
      <c r="H3274" t="s">
        <v>6939</v>
      </c>
      <c r="I3274" t="s">
        <v>43</v>
      </c>
      <c r="J3274" t="s">
        <v>6940</v>
      </c>
      <c r="K3274">
        <v>3381</v>
      </c>
      <c r="L3274">
        <v>3381</v>
      </c>
      <c r="M3274">
        <v>0</v>
      </c>
      <c r="N3274">
        <v>0</v>
      </c>
      <c r="O3274">
        <v>0</v>
      </c>
      <c r="P3274">
        <v>31964.3</v>
      </c>
      <c r="Q3274">
        <v>32306</v>
      </c>
      <c r="R3274">
        <v>1000</v>
      </c>
      <c r="S3274">
        <v>341700</v>
      </c>
      <c r="T3274">
        <v>0</v>
      </c>
      <c r="U3274">
        <v>0</v>
      </c>
      <c r="V3274">
        <v>341700</v>
      </c>
      <c r="W3274">
        <v>310212</v>
      </c>
      <c r="X3274">
        <v>0</v>
      </c>
      <c r="Y3274">
        <v>310212</v>
      </c>
      <c r="Z3274">
        <v>9.2200000000000006</v>
      </c>
      <c r="AA3274">
        <v>3106959.4</v>
      </c>
      <c r="AB3274">
        <v>1824402.68</v>
      </c>
      <c r="AC3274">
        <v>0.90780000000000005</v>
      </c>
      <c r="AD3274">
        <v>0.58720000000000006</v>
      </c>
      <c r="AE3274">
        <v>5.41</v>
      </c>
      <c r="AH3274">
        <v>0</v>
      </c>
      <c r="AI3274">
        <v>0</v>
      </c>
      <c r="AJ3274">
        <v>0</v>
      </c>
      <c r="AK3274">
        <v>0</v>
      </c>
      <c r="AL3274">
        <v>0</v>
      </c>
    </row>
    <row r="3275" spans="1:38" hidden="1" x14ac:dyDescent="0.25">
      <c r="A3275">
        <v>15723</v>
      </c>
      <c r="B3275" t="s">
        <v>94</v>
      </c>
      <c r="C3275" t="s">
        <v>166</v>
      </c>
      <c r="D3275" t="s">
        <v>312</v>
      </c>
      <c r="E3275" t="s">
        <v>313</v>
      </c>
      <c r="F3275" t="s">
        <v>312</v>
      </c>
      <c r="H3275" t="s">
        <v>6941</v>
      </c>
      <c r="I3275" t="s">
        <v>43</v>
      </c>
      <c r="J3275" t="s">
        <v>6942</v>
      </c>
      <c r="K3275">
        <v>1229</v>
      </c>
      <c r="L3275">
        <v>1229</v>
      </c>
      <c r="M3275">
        <v>0</v>
      </c>
      <c r="N3275">
        <v>0</v>
      </c>
      <c r="O3275">
        <v>0</v>
      </c>
      <c r="P3275">
        <v>27609.1</v>
      </c>
      <c r="Q3275">
        <v>27833.8</v>
      </c>
      <c r="R3275">
        <v>1000</v>
      </c>
      <c r="S3275">
        <v>224700</v>
      </c>
      <c r="T3275">
        <v>0</v>
      </c>
      <c r="U3275">
        <v>0</v>
      </c>
      <c r="V3275">
        <v>224700</v>
      </c>
      <c r="W3275">
        <v>203844</v>
      </c>
      <c r="X3275">
        <v>0</v>
      </c>
      <c r="Y3275">
        <v>203844</v>
      </c>
      <c r="Z3275">
        <v>9.2799999999999994</v>
      </c>
      <c r="AA3275">
        <v>1725221.39</v>
      </c>
      <c r="AB3275">
        <v>444499.39</v>
      </c>
      <c r="AC3275">
        <v>0.90720000000000001</v>
      </c>
      <c r="AD3275">
        <v>0.2576</v>
      </c>
      <c r="AE3275">
        <v>2.39</v>
      </c>
      <c r="AH3275">
        <v>0</v>
      </c>
      <c r="AI3275">
        <v>0</v>
      </c>
      <c r="AJ3275">
        <v>0</v>
      </c>
      <c r="AK3275">
        <v>0</v>
      </c>
      <c r="AL3275">
        <v>0</v>
      </c>
    </row>
    <row r="3276" spans="1:38" hidden="1" x14ac:dyDescent="0.25">
      <c r="A3276">
        <v>15724</v>
      </c>
      <c r="B3276" t="s">
        <v>45</v>
      </c>
      <c r="C3276" t="s">
        <v>45</v>
      </c>
      <c r="D3276" t="s">
        <v>179</v>
      </c>
      <c r="E3276" t="s">
        <v>180</v>
      </c>
      <c r="F3276" t="s">
        <v>179</v>
      </c>
      <c r="H3276" t="s">
        <v>6943</v>
      </c>
      <c r="I3276" t="s">
        <v>43</v>
      </c>
      <c r="J3276" t="s">
        <v>6944</v>
      </c>
      <c r="K3276">
        <v>1473</v>
      </c>
      <c r="L3276">
        <v>1473</v>
      </c>
      <c r="M3276">
        <v>0</v>
      </c>
      <c r="N3276">
        <v>0</v>
      </c>
      <c r="O3276">
        <v>0</v>
      </c>
      <c r="P3276">
        <v>10665.5</v>
      </c>
      <c r="Q3276">
        <v>10822.6</v>
      </c>
      <c r="R3276">
        <v>1000</v>
      </c>
      <c r="S3276">
        <v>157100</v>
      </c>
      <c r="T3276">
        <v>0</v>
      </c>
      <c r="U3276">
        <v>39500</v>
      </c>
      <c r="V3276">
        <v>117600</v>
      </c>
      <c r="W3276">
        <v>107531.3</v>
      </c>
      <c r="X3276">
        <v>0</v>
      </c>
      <c r="Y3276">
        <v>107531.3</v>
      </c>
      <c r="Z3276">
        <v>8.56</v>
      </c>
      <c r="AA3276">
        <v>1075951.1299999999</v>
      </c>
      <c r="AB3276">
        <v>857132.91</v>
      </c>
      <c r="AC3276">
        <v>0.91439999999999999</v>
      </c>
      <c r="AD3276">
        <v>0.79659999999999997</v>
      </c>
      <c r="AE3276">
        <v>6.82</v>
      </c>
      <c r="AH3276">
        <v>0</v>
      </c>
      <c r="AI3276">
        <v>0</v>
      </c>
      <c r="AJ3276">
        <v>0</v>
      </c>
      <c r="AK3276">
        <v>0</v>
      </c>
      <c r="AL3276">
        <v>0</v>
      </c>
    </row>
    <row r="3277" spans="1:38" hidden="1" x14ac:dyDescent="0.25">
      <c r="A3277">
        <v>15725</v>
      </c>
      <c r="B3277" t="s">
        <v>45</v>
      </c>
      <c r="C3277" t="s">
        <v>45</v>
      </c>
      <c r="D3277" t="s">
        <v>179</v>
      </c>
      <c r="E3277" t="s">
        <v>180</v>
      </c>
      <c r="F3277" t="s">
        <v>179</v>
      </c>
      <c r="H3277" t="s">
        <v>6945</v>
      </c>
      <c r="I3277" t="s">
        <v>43</v>
      </c>
      <c r="J3277" t="s">
        <v>6946</v>
      </c>
      <c r="K3277">
        <v>1084</v>
      </c>
      <c r="L3277">
        <v>1084</v>
      </c>
      <c r="M3277">
        <v>0</v>
      </c>
      <c r="N3277">
        <v>0</v>
      </c>
      <c r="O3277">
        <v>0</v>
      </c>
      <c r="P3277">
        <v>6789.2</v>
      </c>
      <c r="Q3277">
        <v>6883.5</v>
      </c>
      <c r="R3277">
        <v>1000</v>
      </c>
      <c r="S3277">
        <v>94300</v>
      </c>
      <c r="T3277">
        <v>0</v>
      </c>
      <c r="U3277">
        <v>23300</v>
      </c>
      <c r="V3277">
        <v>71000</v>
      </c>
      <c r="W3277">
        <v>66096.2</v>
      </c>
      <c r="X3277">
        <v>0</v>
      </c>
      <c r="Y3277">
        <v>66096.2</v>
      </c>
      <c r="Z3277">
        <v>6.91</v>
      </c>
      <c r="AA3277">
        <v>922571.86</v>
      </c>
      <c r="AB3277">
        <v>1101853.43</v>
      </c>
      <c r="AC3277">
        <v>0.93089999999999995</v>
      </c>
      <c r="AD3277">
        <v>1.1942999999999999</v>
      </c>
      <c r="AE3277">
        <v>8.25</v>
      </c>
      <c r="AH3277">
        <v>0</v>
      </c>
      <c r="AI3277">
        <v>0</v>
      </c>
      <c r="AJ3277">
        <v>0</v>
      </c>
      <c r="AK3277">
        <v>0</v>
      </c>
      <c r="AL3277">
        <v>0</v>
      </c>
    </row>
    <row r="3278" spans="1:38" hidden="1" x14ac:dyDescent="0.25">
      <c r="A3278">
        <v>15726</v>
      </c>
      <c r="B3278" t="s">
        <v>45</v>
      </c>
      <c r="C3278" t="s">
        <v>453</v>
      </c>
      <c r="D3278" t="s">
        <v>454</v>
      </c>
      <c r="E3278" t="s">
        <v>603</v>
      </c>
      <c r="F3278" t="s">
        <v>454</v>
      </c>
      <c r="H3278" t="s">
        <v>6947</v>
      </c>
      <c r="I3278" t="s">
        <v>43</v>
      </c>
      <c r="J3278" t="s">
        <v>6948</v>
      </c>
      <c r="K3278">
        <v>1846</v>
      </c>
      <c r="L3278">
        <v>1846</v>
      </c>
      <c r="M3278">
        <v>0</v>
      </c>
      <c r="N3278">
        <v>0</v>
      </c>
      <c r="O3278">
        <v>0</v>
      </c>
      <c r="P3278">
        <v>465.28800000000001</v>
      </c>
      <c r="Q3278">
        <v>474.34</v>
      </c>
      <c r="R3278">
        <v>20000</v>
      </c>
      <c r="S3278">
        <v>181040</v>
      </c>
      <c r="T3278">
        <v>11408.4</v>
      </c>
      <c r="U3278">
        <v>0</v>
      </c>
      <c r="V3278">
        <v>193040</v>
      </c>
      <c r="W3278">
        <v>175435.2</v>
      </c>
      <c r="X3278">
        <v>0</v>
      </c>
      <c r="Y3278">
        <v>175435.2</v>
      </c>
      <c r="Z3278">
        <v>9.1199999999999992</v>
      </c>
      <c r="AA3278">
        <v>6598513.1799999997</v>
      </c>
      <c r="AB3278">
        <v>1063148.1499999999</v>
      </c>
      <c r="AC3278">
        <v>0.90880000000000005</v>
      </c>
      <c r="AD3278">
        <v>0.16109999999999999</v>
      </c>
      <c r="AE3278">
        <v>1.47</v>
      </c>
      <c r="AH3278">
        <v>591.6</v>
      </c>
      <c r="AI3278">
        <v>0</v>
      </c>
      <c r="AJ3278">
        <v>0</v>
      </c>
      <c r="AK3278">
        <v>0</v>
      </c>
      <c r="AL3278">
        <v>0</v>
      </c>
    </row>
    <row r="3279" spans="1:38" hidden="1" x14ac:dyDescent="0.25">
      <c r="A3279">
        <v>15727</v>
      </c>
      <c r="B3279" t="s">
        <v>39</v>
      </c>
      <c r="C3279" t="s">
        <v>39</v>
      </c>
      <c r="D3279" t="s">
        <v>316</v>
      </c>
      <c r="E3279" t="s">
        <v>2385</v>
      </c>
      <c r="F3279" t="s">
        <v>316</v>
      </c>
      <c r="H3279" t="s">
        <v>6949</v>
      </c>
      <c r="I3279" t="s">
        <v>57</v>
      </c>
      <c r="J3279" t="s">
        <v>6950</v>
      </c>
      <c r="K3279">
        <v>445</v>
      </c>
      <c r="L3279">
        <v>445</v>
      </c>
      <c r="M3279">
        <v>0</v>
      </c>
      <c r="N3279">
        <v>445</v>
      </c>
      <c r="O3279">
        <v>0</v>
      </c>
      <c r="P3279">
        <v>832.58600000000001</v>
      </c>
      <c r="Q3279">
        <v>867.76199999999994</v>
      </c>
      <c r="R3279">
        <v>20000</v>
      </c>
      <c r="S3279">
        <v>703520</v>
      </c>
      <c r="T3279">
        <v>45000</v>
      </c>
      <c r="U3279">
        <v>0</v>
      </c>
      <c r="V3279">
        <v>748520</v>
      </c>
      <c r="W3279">
        <v>0</v>
      </c>
      <c r="X3279">
        <v>677410.8</v>
      </c>
      <c r="Y3279">
        <v>677410.8</v>
      </c>
      <c r="Z3279">
        <v>9.5</v>
      </c>
      <c r="AA3279">
        <v>3976402.36</v>
      </c>
      <c r="AB3279">
        <v>7952803.8810000001</v>
      </c>
      <c r="AC3279">
        <v>0.90500000000000003</v>
      </c>
      <c r="AD3279">
        <v>2</v>
      </c>
      <c r="AE3279">
        <v>19</v>
      </c>
      <c r="AH3279">
        <v>0</v>
      </c>
      <c r="AI3279">
        <v>0</v>
      </c>
      <c r="AJ3279">
        <v>0</v>
      </c>
      <c r="AK3279">
        <v>3467.5</v>
      </c>
      <c r="AL3279">
        <v>0</v>
      </c>
    </row>
    <row r="3280" spans="1:38" hidden="1" x14ac:dyDescent="0.25">
      <c r="A3280">
        <v>15728</v>
      </c>
      <c r="B3280" t="s">
        <v>39</v>
      </c>
      <c r="C3280" t="s">
        <v>39</v>
      </c>
      <c r="D3280" t="s">
        <v>316</v>
      </c>
      <c r="E3280" t="s">
        <v>2385</v>
      </c>
      <c r="F3280" t="s">
        <v>316</v>
      </c>
      <c r="H3280" t="s">
        <v>6951</v>
      </c>
      <c r="I3280" t="s">
        <v>57</v>
      </c>
      <c r="J3280" t="s">
        <v>6952</v>
      </c>
      <c r="K3280">
        <v>561</v>
      </c>
      <c r="L3280">
        <v>561</v>
      </c>
      <c r="M3280">
        <v>0</v>
      </c>
      <c r="N3280">
        <v>561</v>
      </c>
      <c r="O3280">
        <v>0</v>
      </c>
      <c r="P3280">
        <v>510.976</v>
      </c>
      <c r="Q3280">
        <v>535.30600000000004</v>
      </c>
      <c r="R3280">
        <v>20000</v>
      </c>
      <c r="S3280">
        <v>486600</v>
      </c>
      <c r="T3280">
        <v>185000</v>
      </c>
      <c r="U3280">
        <v>0</v>
      </c>
      <c r="V3280">
        <v>671600</v>
      </c>
      <c r="W3280">
        <v>0</v>
      </c>
      <c r="X3280">
        <v>607795.86600000004</v>
      </c>
      <c r="Y3280">
        <v>607795.86600000004</v>
      </c>
      <c r="Z3280">
        <v>9.5</v>
      </c>
      <c r="AA3280">
        <v>3567760.22</v>
      </c>
      <c r="AB3280">
        <v>7135521.9800000004</v>
      </c>
      <c r="AC3280">
        <v>0.90500000000000003</v>
      </c>
      <c r="AD3280">
        <v>2</v>
      </c>
      <c r="AE3280">
        <v>19</v>
      </c>
      <c r="AH3280">
        <v>0</v>
      </c>
      <c r="AI3280">
        <v>0</v>
      </c>
      <c r="AJ3280">
        <v>0</v>
      </c>
      <c r="AK3280">
        <v>4453.5</v>
      </c>
      <c r="AL3280">
        <v>0</v>
      </c>
    </row>
    <row r="3281" spans="1:38" hidden="1" x14ac:dyDescent="0.25">
      <c r="A3281">
        <v>15729</v>
      </c>
      <c r="B3281" t="s">
        <v>94</v>
      </c>
      <c r="C3281" t="s">
        <v>102</v>
      </c>
      <c r="D3281" t="s">
        <v>3210</v>
      </c>
      <c r="E3281" t="s">
        <v>3258</v>
      </c>
      <c r="F3281" t="s">
        <v>3210</v>
      </c>
      <c r="H3281" t="s">
        <v>6953</v>
      </c>
      <c r="I3281" t="s">
        <v>43</v>
      </c>
      <c r="J3281" t="s">
        <v>6954</v>
      </c>
      <c r="K3281">
        <v>2179</v>
      </c>
      <c r="L3281">
        <v>2179</v>
      </c>
      <c r="M3281">
        <v>0</v>
      </c>
      <c r="N3281">
        <v>0</v>
      </c>
      <c r="O3281">
        <v>0</v>
      </c>
      <c r="P3281">
        <v>5983.8</v>
      </c>
      <c r="Q3281">
        <v>6038.8</v>
      </c>
      <c r="R3281">
        <v>2000</v>
      </c>
      <c r="S3281">
        <v>110000</v>
      </c>
      <c r="T3281">
        <v>8000</v>
      </c>
      <c r="U3281">
        <v>0</v>
      </c>
      <c r="V3281">
        <v>118000</v>
      </c>
      <c r="W3281">
        <v>103621</v>
      </c>
      <c r="X3281">
        <v>0</v>
      </c>
      <c r="Y3281">
        <v>103621</v>
      </c>
      <c r="Z3281">
        <v>12.19</v>
      </c>
      <c r="AA3281">
        <v>1206668.42</v>
      </c>
      <c r="AB3281">
        <v>1229322.1299999999</v>
      </c>
      <c r="AC3281">
        <v>0.87809999999999999</v>
      </c>
      <c r="AD3281">
        <v>1.0187999999999999</v>
      </c>
      <c r="AE3281">
        <v>12.42</v>
      </c>
      <c r="AH3281">
        <v>0</v>
      </c>
      <c r="AI3281">
        <v>0</v>
      </c>
      <c r="AJ3281">
        <v>0</v>
      </c>
      <c r="AK3281">
        <v>0</v>
      </c>
      <c r="AL3281">
        <v>0</v>
      </c>
    </row>
    <row r="3282" spans="1:38" hidden="1" x14ac:dyDescent="0.25">
      <c r="A3282">
        <v>15730</v>
      </c>
      <c r="B3282" t="s">
        <v>94</v>
      </c>
      <c r="C3282" t="s">
        <v>166</v>
      </c>
      <c r="D3282" t="s">
        <v>312</v>
      </c>
      <c r="E3282" t="s">
        <v>646</v>
      </c>
      <c r="F3282" t="s">
        <v>312</v>
      </c>
      <c r="H3282" t="s">
        <v>6955</v>
      </c>
      <c r="I3282" t="s">
        <v>43</v>
      </c>
      <c r="J3282" t="s">
        <v>6956</v>
      </c>
      <c r="K3282">
        <v>1018</v>
      </c>
      <c r="L3282">
        <v>1018</v>
      </c>
      <c r="M3282">
        <v>0</v>
      </c>
      <c r="N3282">
        <v>11</v>
      </c>
      <c r="O3282">
        <v>0</v>
      </c>
      <c r="P3282">
        <v>16543.8</v>
      </c>
      <c r="Q3282">
        <v>16646.7</v>
      </c>
      <c r="R3282">
        <v>1000</v>
      </c>
      <c r="S3282">
        <v>102900</v>
      </c>
      <c r="T3282">
        <v>0</v>
      </c>
      <c r="U3282">
        <v>0</v>
      </c>
      <c r="V3282">
        <v>102900</v>
      </c>
      <c r="W3282">
        <v>93126</v>
      </c>
      <c r="X3282">
        <v>17651.150000000001</v>
      </c>
      <c r="Y3282">
        <v>110777.15</v>
      </c>
      <c r="Z3282">
        <v>-7.66</v>
      </c>
      <c r="AA3282">
        <v>1001679.45</v>
      </c>
      <c r="AB3282">
        <v>642004.44999999995</v>
      </c>
      <c r="AC3282">
        <v>1.0766</v>
      </c>
      <c r="AD3282">
        <v>0.64090000000000003</v>
      </c>
      <c r="AE3282">
        <v>-4.91</v>
      </c>
      <c r="AH3282">
        <v>0</v>
      </c>
      <c r="AI3282">
        <v>0</v>
      </c>
      <c r="AJ3282">
        <v>0</v>
      </c>
      <c r="AK3282">
        <v>110</v>
      </c>
      <c r="AL3282">
        <v>0</v>
      </c>
    </row>
    <row r="3283" spans="1:38" hidden="1" x14ac:dyDescent="0.25">
      <c r="A3283">
        <v>15731</v>
      </c>
      <c r="B3283" t="s">
        <v>94</v>
      </c>
      <c r="C3283" t="s">
        <v>166</v>
      </c>
      <c r="D3283" t="s">
        <v>312</v>
      </c>
      <c r="E3283" t="s">
        <v>646</v>
      </c>
      <c r="F3283" t="s">
        <v>312</v>
      </c>
      <c r="H3283" t="s">
        <v>6957</v>
      </c>
      <c r="I3283" t="s">
        <v>43</v>
      </c>
      <c r="J3283" t="s">
        <v>6958</v>
      </c>
      <c r="K3283">
        <v>1065</v>
      </c>
      <c r="L3283">
        <v>1065</v>
      </c>
      <c r="M3283">
        <v>0</v>
      </c>
      <c r="N3283">
        <v>0</v>
      </c>
      <c r="O3283">
        <v>0</v>
      </c>
      <c r="P3283">
        <v>12530</v>
      </c>
      <c r="Q3283">
        <v>12530</v>
      </c>
      <c r="R3283">
        <v>1000</v>
      </c>
      <c r="S3283">
        <v>0</v>
      </c>
      <c r="T3283">
        <v>190000</v>
      </c>
      <c r="U3283">
        <v>0</v>
      </c>
      <c r="V3283">
        <v>190000</v>
      </c>
      <c r="W3283">
        <v>151153</v>
      </c>
      <c r="X3283">
        <v>0</v>
      </c>
      <c r="Y3283">
        <v>151153</v>
      </c>
      <c r="Z3283">
        <v>20.45</v>
      </c>
      <c r="AA3283">
        <v>1364528.46</v>
      </c>
      <c r="AB3283">
        <v>410163.97</v>
      </c>
      <c r="AC3283">
        <v>0.79549999999999998</v>
      </c>
      <c r="AD3283">
        <v>0.30059999999999998</v>
      </c>
      <c r="AE3283">
        <v>6.15</v>
      </c>
      <c r="AH3283">
        <v>0</v>
      </c>
      <c r="AI3283">
        <v>0</v>
      </c>
      <c r="AJ3283">
        <v>0</v>
      </c>
      <c r="AK3283">
        <v>0</v>
      </c>
      <c r="AL3283">
        <v>0</v>
      </c>
    </row>
    <row r="3284" spans="1:38" hidden="1" x14ac:dyDescent="0.25">
      <c r="A3284">
        <v>15732</v>
      </c>
      <c r="B3284" t="s">
        <v>94</v>
      </c>
      <c r="C3284" t="s">
        <v>166</v>
      </c>
      <c r="D3284" t="s">
        <v>312</v>
      </c>
      <c r="E3284" t="s">
        <v>382</v>
      </c>
      <c r="F3284" t="s">
        <v>312</v>
      </c>
      <c r="H3284" t="s">
        <v>6959</v>
      </c>
      <c r="I3284" t="s">
        <v>43</v>
      </c>
      <c r="J3284" t="s">
        <v>6960</v>
      </c>
      <c r="K3284">
        <v>687</v>
      </c>
      <c r="L3284">
        <v>687</v>
      </c>
      <c r="M3284">
        <v>0</v>
      </c>
      <c r="N3284">
        <v>0</v>
      </c>
      <c r="O3284">
        <v>0</v>
      </c>
      <c r="P3284">
        <v>7250.2</v>
      </c>
      <c r="Q3284">
        <v>7283.4</v>
      </c>
      <c r="R3284">
        <v>1000</v>
      </c>
      <c r="S3284">
        <v>33200</v>
      </c>
      <c r="T3284">
        <v>0</v>
      </c>
      <c r="U3284">
        <v>0</v>
      </c>
      <c r="V3284">
        <v>33200</v>
      </c>
      <c r="W3284">
        <v>123597.1</v>
      </c>
      <c r="X3284">
        <v>0</v>
      </c>
      <c r="Y3284">
        <v>123597.1</v>
      </c>
      <c r="Z3284">
        <v>-272.27999999999997</v>
      </c>
      <c r="AA3284">
        <v>1145811.97</v>
      </c>
      <c r="AB3284">
        <v>374357.97</v>
      </c>
      <c r="AC3284">
        <v>3.7227999999999999</v>
      </c>
      <c r="AD3284">
        <v>0.32669999999999999</v>
      </c>
      <c r="AE3284">
        <v>-88.95</v>
      </c>
      <c r="AH3284">
        <v>0</v>
      </c>
      <c r="AI3284">
        <v>0</v>
      </c>
      <c r="AJ3284">
        <v>0</v>
      </c>
      <c r="AK3284">
        <v>0</v>
      </c>
      <c r="AL3284">
        <v>0</v>
      </c>
    </row>
    <row r="3285" spans="1:38" hidden="1" x14ac:dyDescent="0.25">
      <c r="A3285">
        <v>15733</v>
      </c>
      <c r="B3285" t="s">
        <v>94</v>
      </c>
      <c r="C3285" t="s">
        <v>166</v>
      </c>
      <c r="D3285" t="s">
        <v>312</v>
      </c>
      <c r="E3285" t="s">
        <v>382</v>
      </c>
      <c r="F3285" t="s">
        <v>312</v>
      </c>
      <c r="H3285" t="s">
        <v>6961</v>
      </c>
      <c r="I3285" t="s">
        <v>43</v>
      </c>
      <c r="J3285" t="s">
        <v>6962</v>
      </c>
      <c r="K3285">
        <v>1305</v>
      </c>
      <c r="L3285">
        <v>1305</v>
      </c>
      <c r="M3285">
        <v>0</v>
      </c>
      <c r="N3285">
        <v>0</v>
      </c>
      <c r="O3285">
        <v>0</v>
      </c>
      <c r="P3285">
        <v>12416.6</v>
      </c>
      <c r="Q3285">
        <v>12673.1</v>
      </c>
      <c r="R3285">
        <v>1000</v>
      </c>
      <c r="S3285">
        <v>256500</v>
      </c>
      <c r="T3285">
        <v>0</v>
      </c>
      <c r="U3285">
        <v>0</v>
      </c>
      <c r="V3285">
        <v>256500</v>
      </c>
      <c r="W3285">
        <v>232490.35</v>
      </c>
      <c r="X3285">
        <v>0</v>
      </c>
      <c r="Y3285">
        <v>232490.35</v>
      </c>
      <c r="Z3285">
        <v>9.36</v>
      </c>
      <c r="AA3285">
        <v>2078996.02</v>
      </c>
      <c r="AB3285">
        <v>716506.47</v>
      </c>
      <c r="AC3285">
        <v>0.90639999999999998</v>
      </c>
      <c r="AD3285">
        <v>0.34460000000000002</v>
      </c>
      <c r="AE3285">
        <v>3.23</v>
      </c>
      <c r="AH3285">
        <v>0</v>
      </c>
      <c r="AI3285">
        <v>0</v>
      </c>
      <c r="AJ3285">
        <v>0</v>
      </c>
      <c r="AK3285">
        <v>0</v>
      </c>
      <c r="AL3285">
        <v>0</v>
      </c>
    </row>
    <row r="3286" spans="1:38" hidden="1" x14ac:dyDescent="0.25">
      <c r="A3286">
        <v>15734</v>
      </c>
      <c r="B3286" t="s">
        <v>94</v>
      </c>
      <c r="C3286" t="s">
        <v>166</v>
      </c>
      <c r="D3286" t="s">
        <v>312</v>
      </c>
      <c r="E3286" t="s">
        <v>563</v>
      </c>
      <c r="F3286" t="s">
        <v>312</v>
      </c>
      <c r="H3286" t="s">
        <v>6963</v>
      </c>
      <c r="I3286" t="s">
        <v>43</v>
      </c>
      <c r="J3286" t="s">
        <v>6964</v>
      </c>
      <c r="K3286">
        <v>1752</v>
      </c>
      <c r="L3286">
        <v>1752</v>
      </c>
      <c r="M3286">
        <v>0</v>
      </c>
      <c r="N3286">
        <v>0</v>
      </c>
      <c r="O3286">
        <v>0</v>
      </c>
      <c r="P3286">
        <v>1872.306</v>
      </c>
      <c r="Q3286">
        <v>1911.3979999999999</v>
      </c>
      <c r="R3286">
        <v>10000</v>
      </c>
      <c r="S3286">
        <v>390920</v>
      </c>
      <c r="T3286">
        <v>0</v>
      </c>
      <c r="U3286">
        <v>0</v>
      </c>
      <c r="V3286">
        <v>390920</v>
      </c>
      <c r="W3286">
        <v>339877</v>
      </c>
      <c r="X3286">
        <v>0</v>
      </c>
      <c r="Y3286">
        <v>339877</v>
      </c>
      <c r="Z3286">
        <v>13.06</v>
      </c>
      <c r="AA3286">
        <v>3139941.01</v>
      </c>
      <c r="AB3286">
        <v>1103082.04</v>
      </c>
      <c r="AC3286">
        <v>0.86939999999999995</v>
      </c>
      <c r="AD3286">
        <v>0.3513</v>
      </c>
      <c r="AE3286">
        <v>4.59</v>
      </c>
      <c r="AH3286">
        <v>0</v>
      </c>
      <c r="AI3286">
        <v>0</v>
      </c>
      <c r="AJ3286">
        <v>0</v>
      </c>
      <c r="AK3286">
        <v>0</v>
      </c>
      <c r="AL3286">
        <v>0</v>
      </c>
    </row>
    <row r="3287" spans="1:38" hidden="1" x14ac:dyDescent="0.25">
      <c r="A3287">
        <v>15735</v>
      </c>
      <c r="B3287" t="s">
        <v>94</v>
      </c>
      <c r="C3287" t="s">
        <v>166</v>
      </c>
      <c r="D3287" t="s">
        <v>312</v>
      </c>
      <c r="E3287" t="s">
        <v>646</v>
      </c>
      <c r="F3287" t="s">
        <v>312</v>
      </c>
      <c r="H3287" t="s">
        <v>6965</v>
      </c>
      <c r="I3287" t="s">
        <v>57</v>
      </c>
      <c r="J3287" t="s">
        <v>6966</v>
      </c>
      <c r="K3287">
        <v>610</v>
      </c>
      <c r="L3287">
        <v>610</v>
      </c>
      <c r="M3287">
        <v>0</v>
      </c>
      <c r="N3287">
        <v>457</v>
      </c>
      <c r="O3287">
        <v>0</v>
      </c>
      <c r="P3287">
        <v>910.99400000000003</v>
      </c>
      <c r="Q3287">
        <v>936.45799999999997</v>
      </c>
      <c r="R3287">
        <v>20000</v>
      </c>
      <c r="S3287">
        <v>509280</v>
      </c>
      <c r="T3287">
        <v>0</v>
      </c>
      <c r="U3287">
        <v>0</v>
      </c>
      <c r="V3287">
        <v>509280</v>
      </c>
      <c r="W3287">
        <v>5610</v>
      </c>
      <c r="X3287">
        <v>455289.76199999999</v>
      </c>
      <c r="Y3287">
        <v>460899.76199999999</v>
      </c>
      <c r="Z3287">
        <v>9.5</v>
      </c>
      <c r="AA3287">
        <v>2730406.64</v>
      </c>
      <c r="AB3287">
        <v>2701803.64</v>
      </c>
      <c r="AC3287">
        <v>0.90500000000000003</v>
      </c>
      <c r="AD3287">
        <v>0.98950000000000005</v>
      </c>
      <c r="AE3287">
        <v>9.4</v>
      </c>
      <c r="AH3287">
        <v>0</v>
      </c>
      <c r="AI3287">
        <v>0</v>
      </c>
      <c r="AJ3287">
        <v>0</v>
      </c>
      <c r="AK3287">
        <v>3590.5</v>
      </c>
      <c r="AL3287">
        <v>0</v>
      </c>
    </row>
    <row r="3288" spans="1:38" hidden="1" x14ac:dyDescent="0.25">
      <c r="A3288">
        <v>15736</v>
      </c>
      <c r="B3288" t="s">
        <v>94</v>
      </c>
      <c r="C3288" t="s">
        <v>166</v>
      </c>
      <c r="D3288" t="s">
        <v>312</v>
      </c>
      <c r="E3288" t="s">
        <v>1006</v>
      </c>
      <c r="F3288" t="s">
        <v>312</v>
      </c>
      <c r="H3288" t="s">
        <v>6967</v>
      </c>
      <c r="I3288" t="s">
        <v>43</v>
      </c>
      <c r="J3288" t="s">
        <v>6968</v>
      </c>
      <c r="K3288">
        <v>1435</v>
      </c>
      <c r="L3288">
        <v>1435</v>
      </c>
      <c r="M3288">
        <v>0</v>
      </c>
      <c r="N3288">
        <v>0</v>
      </c>
      <c r="O3288">
        <v>0</v>
      </c>
      <c r="P3288">
        <v>10708.2</v>
      </c>
      <c r="Q3288">
        <v>10834.1</v>
      </c>
      <c r="R3288">
        <v>1000</v>
      </c>
      <c r="S3288">
        <v>125900</v>
      </c>
      <c r="T3288">
        <v>0</v>
      </c>
      <c r="U3288">
        <v>0</v>
      </c>
      <c r="V3288">
        <v>125900</v>
      </c>
      <c r="W3288">
        <v>113930</v>
      </c>
      <c r="X3288">
        <v>0</v>
      </c>
      <c r="Y3288">
        <v>113930</v>
      </c>
      <c r="Z3288">
        <v>9.51</v>
      </c>
      <c r="AA3288">
        <v>1157693.8899999999</v>
      </c>
      <c r="AB3288">
        <v>763073.62</v>
      </c>
      <c r="AC3288">
        <v>0.90490000000000004</v>
      </c>
      <c r="AD3288">
        <v>0.65910000000000002</v>
      </c>
      <c r="AE3288">
        <v>6.27</v>
      </c>
      <c r="AH3288">
        <v>0</v>
      </c>
      <c r="AI3288">
        <v>0</v>
      </c>
      <c r="AJ3288">
        <v>0</v>
      </c>
      <c r="AK3288">
        <v>0</v>
      </c>
      <c r="AL3288">
        <v>0</v>
      </c>
    </row>
    <row r="3289" spans="1:38" hidden="1" x14ac:dyDescent="0.25">
      <c r="A3289">
        <v>15737</v>
      </c>
      <c r="B3289" t="s">
        <v>94</v>
      </c>
      <c r="C3289" t="s">
        <v>166</v>
      </c>
      <c r="D3289" t="s">
        <v>312</v>
      </c>
      <c r="E3289" t="s">
        <v>382</v>
      </c>
      <c r="F3289" t="s">
        <v>312</v>
      </c>
      <c r="H3289" t="s">
        <v>6969</v>
      </c>
      <c r="I3289" t="s">
        <v>43</v>
      </c>
      <c r="J3289" t="s">
        <v>6970</v>
      </c>
      <c r="K3289">
        <v>1435</v>
      </c>
      <c r="L3289">
        <v>1435</v>
      </c>
      <c r="M3289">
        <v>0</v>
      </c>
      <c r="N3289">
        <v>0</v>
      </c>
      <c r="O3289">
        <v>0</v>
      </c>
      <c r="P3289">
        <v>10988.1</v>
      </c>
      <c r="Q3289">
        <v>11561.1</v>
      </c>
      <c r="R3289">
        <v>1000</v>
      </c>
      <c r="S3289">
        <v>573000</v>
      </c>
      <c r="T3289">
        <v>0</v>
      </c>
      <c r="U3289">
        <v>0</v>
      </c>
      <c r="V3289">
        <v>573000</v>
      </c>
      <c r="W3289">
        <v>110074</v>
      </c>
      <c r="X3289">
        <v>0</v>
      </c>
      <c r="Y3289">
        <v>110074</v>
      </c>
      <c r="Z3289">
        <v>80.790000000000006</v>
      </c>
      <c r="AA3289">
        <v>1211001.18</v>
      </c>
      <c r="AB3289">
        <v>602802.18000000005</v>
      </c>
      <c r="AC3289">
        <v>0.19209999999999999</v>
      </c>
      <c r="AD3289">
        <v>0.49780000000000002</v>
      </c>
      <c r="AE3289">
        <v>40.22</v>
      </c>
      <c r="AH3289">
        <v>0</v>
      </c>
      <c r="AI3289">
        <v>0</v>
      </c>
      <c r="AJ3289">
        <v>0</v>
      </c>
      <c r="AK3289">
        <v>0</v>
      </c>
      <c r="AL3289">
        <v>0</v>
      </c>
    </row>
    <row r="3290" spans="1:38" hidden="1" x14ac:dyDescent="0.25">
      <c r="A3290">
        <v>15738</v>
      </c>
      <c r="B3290" t="s">
        <v>45</v>
      </c>
      <c r="C3290" t="s">
        <v>45</v>
      </c>
      <c r="D3290" t="s">
        <v>179</v>
      </c>
      <c r="E3290" t="s">
        <v>269</v>
      </c>
      <c r="F3290" t="s">
        <v>179</v>
      </c>
      <c r="H3290" t="s">
        <v>6971</v>
      </c>
      <c r="I3290" t="s">
        <v>43</v>
      </c>
      <c r="J3290" t="s">
        <v>6972</v>
      </c>
      <c r="K3290">
        <v>903</v>
      </c>
      <c r="L3290">
        <v>903</v>
      </c>
      <c r="M3290">
        <v>0</v>
      </c>
      <c r="N3290">
        <v>0</v>
      </c>
      <c r="O3290">
        <v>0</v>
      </c>
      <c r="P3290">
        <v>19559.900000000001</v>
      </c>
      <c r="Q3290">
        <v>19737.099999999999</v>
      </c>
      <c r="R3290">
        <v>1000</v>
      </c>
      <c r="S3290">
        <v>177200</v>
      </c>
      <c r="T3290">
        <v>0</v>
      </c>
      <c r="U3290">
        <v>35000</v>
      </c>
      <c r="V3290">
        <v>142200</v>
      </c>
      <c r="W3290">
        <v>129987.82</v>
      </c>
      <c r="X3290">
        <v>0</v>
      </c>
      <c r="Y3290">
        <v>129987.82</v>
      </c>
      <c r="Z3290">
        <v>8.59</v>
      </c>
      <c r="AA3290">
        <v>1304723.28</v>
      </c>
      <c r="AB3290">
        <v>1040704.34</v>
      </c>
      <c r="AC3290">
        <v>0.91410000000000002</v>
      </c>
      <c r="AD3290">
        <v>0.79759999999999998</v>
      </c>
      <c r="AE3290">
        <v>6.85</v>
      </c>
      <c r="AH3290">
        <v>0</v>
      </c>
      <c r="AI3290">
        <v>0</v>
      </c>
      <c r="AJ3290">
        <v>0</v>
      </c>
      <c r="AK3290">
        <v>0</v>
      </c>
      <c r="AL3290">
        <v>0</v>
      </c>
    </row>
    <row r="3291" spans="1:38" hidden="1" x14ac:dyDescent="0.25">
      <c r="A3291">
        <v>15739</v>
      </c>
      <c r="B3291" t="s">
        <v>45</v>
      </c>
      <c r="C3291" t="s">
        <v>46</v>
      </c>
      <c r="D3291" t="s">
        <v>47</v>
      </c>
      <c r="E3291" t="s">
        <v>48</v>
      </c>
      <c r="F3291" t="s">
        <v>47</v>
      </c>
      <c r="H3291" t="s">
        <v>6973</v>
      </c>
      <c r="I3291" t="s">
        <v>79</v>
      </c>
      <c r="J3291" t="s">
        <v>6974</v>
      </c>
      <c r="K3291">
        <v>4</v>
      </c>
      <c r="L3291">
        <v>4</v>
      </c>
      <c r="M3291">
        <v>0</v>
      </c>
      <c r="N3291">
        <v>0</v>
      </c>
      <c r="O3291">
        <v>0</v>
      </c>
      <c r="P3291">
        <v>1513.7529999999999</v>
      </c>
      <c r="Q3291">
        <v>1525.0170000000001</v>
      </c>
      <c r="R3291">
        <v>40000</v>
      </c>
      <c r="S3291">
        <v>450560</v>
      </c>
      <c r="T3291">
        <v>39400</v>
      </c>
      <c r="U3291">
        <v>0</v>
      </c>
      <c r="V3291">
        <v>489960</v>
      </c>
      <c r="W3291">
        <v>486860</v>
      </c>
      <c r="X3291">
        <v>0</v>
      </c>
      <c r="Y3291">
        <v>486860</v>
      </c>
      <c r="Z3291">
        <v>0.63</v>
      </c>
      <c r="AA3291">
        <v>2344008</v>
      </c>
      <c r="AB3291">
        <v>1571981</v>
      </c>
      <c r="AC3291">
        <v>0.99370000000000003</v>
      </c>
      <c r="AD3291">
        <v>0.67059999999999997</v>
      </c>
      <c r="AE3291">
        <v>0.42</v>
      </c>
      <c r="AH3291">
        <v>0</v>
      </c>
      <c r="AI3291">
        <v>0</v>
      </c>
      <c r="AJ3291">
        <v>0</v>
      </c>
      <c r="AK3291">
        <v>0</v>
      </c>
      <c r="AL3291">
        <v>0</v>
      </c>
    </row>
    <row r="3292" spans="1:38" hidden="1" x14ac:dyDescent="0.25">
      <c r="A3292">
        <v>15740</v>
      </c>
      <c r="B3292" t="s">
        <v>45</v>
      </c>
      <c r="C3292" t="s">
        <v>46</v>
      </c>
      <c r="D3292" t="s">
        <v>47</v>
      </c>
      <c r="E3292" t="s">
        <v>48</v>
      </c>
      <c r="F3292" t="s">
        <v>47</v>
      </c>
      <c r="H3292" t="s">
        <v>6975</v>
      </c>
      <c r="I3292" t="s">
        <v>50</v>
      </c>
      <c r="J3292" t="s">
        <v>6976</v>
      </c>
      <c r="K3292">
        <v>4652</v>
      </c>
      <c r="L3292">
        <v>4652</v>
      </c>
      <c r="M3292">
        <v>0</v>
      </c>
      <c r="N3292">
        <v>31</v>
      </c>
      <c r="O3292">
        <v>0</v>
      </c>
      <c r="P3292">
        <v>1460.519</v>
      </c>
      <c r="Q3292">
        <v>1491.5450000000001</v>
      </c>
      <c r="R3292">
        <v>40000</v>
      </c>
      <c r="S3292">
        <v>1241040</v>
      </c>
      <c r="T3292">
        <v>19645</v>
      </c>
      <c r="U3292">
        <v>0</v>
      </c>
      <c r="V3292">
        <v>1260685</v>
      </c>
      <c r="W3292">
        <v>1110408.1000000001</v>
      </c>
      <c r="X3292">
        <v>52868.95</v>
      </c>
      <c r="Y3292">
        <v>1163277.05</v>
      </c>
      <c r="Z3292">
        <v>7.73</v>
      </c>
      <c r="AA3292">
        <v>11015652.029999999</v>
      </c>
      <c r="AB3292">
        <v>12280952.942</v>
      </c>
      <c r="AC3292">
        <v>0.92269999999999996</v>
      </c>
      <c r="AD3292">
        <v>1.1149</v>
      </c>
      <c r="AE3292">
        <v>8.6199999999999992</v>
      </c>
      <c r="AH3292">
        <v>0</v>
      </c>
      <c r="AI3292">
        <v>0</v>
      </c>
      <c r="AJ3292">
        <v>0</v>
      </c>
      <c r="AK3292">
        <v>310</v>
      </c>
      <c r="AL3292">
        <v>0</v>
      </c>
    </row>
    <row r="3293" spans="1:38" hidden="1" x14ac:dyDescent="0.25">
      <c r="A3293">
        <v>15741</v>
      </c>
      <c r="B3293" t="s">
        <v>45</v>
      </c>
      <c r="C3293" t="s">
        <v>46</v>
      </c>
      <c r="D3293" t="s">
        <v>47</v>
      </c>
      <c r="E3293" t="s">
        <v>48</v>
      </c>
      <c r="F3293" t="s">
        <v>47</v>
      </c>
      <c r="H3293" t="s">
        <v>6977</v>
      </c>
      <c r="I3293" t="s">
        <v>79</v>
      </c>
      <c r="J3293" t="s">
        <v>6978</v>
      </c>
      <c r="K3293">
        <v>1296</v>
      </c>
      <c r="L3293">
        <v>1296</v>
      </c>
      <c r="M3293">
        <v>0</v>
      </c>
      <c r="N3293">
        <v>0</v>
      </c>
      <c r="O3293">
        <v>0</v>
      </c>
      <c r="P3293">
        <v>1795.009</v>
      </c>
      <c r="Q3293">
        <v>1816.279</v>
      </c>
      <c r="R3293">
        <v>40000</v>
      </c>
      <c r="S3293">
        <v>850800</v>
      </c>
      <c r="T3293">
        <v>0</v>
      </c>
      <c r="U3293">
        <v>10340</v>
      </c>
      <c r="V3293">
        <v>840460</v>
      </c>
      <c r="W3293">
        <v>812631.3</v>
      </c>
      <c r="X3293">
        <v>0</v>
      </c>
      <c r="Y3293">
        <v>812631.3</v>
      </c>
      <c r="Z3293">
        <v>3.31</v>
      </c>
      <c r="AA3293">
        <v>7416665.8300000001</v>
      </c>
      <c r="AB3293">
        <v>5903190.7999999998</v>
      </c>
      <c r="AC3293">
        <v>0.96689999999999998</v>
      </c>
      <c r="AD3293">
        <v>0.79590000000000005</v>
      </c>
      <c r="AE3293">
        <v>2.63</v>
      </c>
      <c r="AH3293">
        <v>0</v>
      </c>
      <c r="AI3293">
        <v>0</v>
      </c>
      <c r="AJ3293">
        <v>0</v>
      </c>
      <c r="AK3293">
        <v>0</v>
      </c>
      <c r="AL3293">
        <v>0</v>
      </c>
    </row>
    <row r="3294" spans="1:38" hidden="1" x14ac:dyDescent="0.25">
      <c r="A3294">
        <v>15742</v>
      </c>
      <c r="B3294" t="s">
        <v>45</v>
      </c>
      <c r="C3294" t="s">
        <v>46</v>
      </c>
      <c r="D3294" t="s">
        <v>47</v>
      </c>
      <c r="E3294" t="s">
        <v>48</v>
      </c>
      <c r="F3294" t="s">
        <v>47</v>
      </c>
      <c r="H3294" t="s">
        <v>6979</v>
      </c>
      <c r="I3294" t="s">
        <v>50</v>
      </c>
      <c r="J3294" t="s">
        <v>6980</v>
      </c>
      <c r="K3294">
        <v>8138</v>
      </c>
      <c r="L3294">
        <v>8138</v>
      </c>
      <c r="M3294">
        <v>0</v>
      </c>
      <c r="N3294">
        <v>71</v>
      </c>
      <c r="O3294">
        <v>0</v>
      </c>
      <c r="P3294">
        <v>1479.009</v>
      </c>
      <c r="Q3294">
        <v>1508.836</v>
      </c>
      <c r="R3294">
        <v>40000</v>
      </c>
      <c r="S3294">
        <v>1193080</v>
      </c>
      <c r="T3294">
        <v>0</v>
      </c>
      <c r="U3294">
        <v>310000</v>
      </c>
      <c r="V3294">
        <v>883080</v>
      </c>
      <c r="W3294">
        <v>754174.65</v>
      </c>
      <c r="X3294">
        <v>121086.95</v>
      </c>
      <c r="Y3294">
        <v>875261.6</v>
      </c>
      <c r="Z3294">
        <v>0.89</v>
      </c>
      <c r="AA3294">
        <v>8185669.29</v>
      </c>
      <c r="AB3294">
        <v>8649247.1520000007</v>
      </c>
      <c r="AC3294">
        <v>0.99109999999999998</v>
      </c>
      <c r="AD3294">
        <v>1.0566</v>
      </c>
      <c r="AE3294">
        <v>0.94</v>
      </c>
      <c r="AH3294">
        <v>0</v>
      </c>
      <c r="AI3294">
        <v>0</v>
      </c>
      <c r="AJ3294">
        <v>0</v>
      </c>
      <c r="AK3294">
        <v>710</v>
      </c>
      <c r="AL3294">
        <v>0</v>
      </c>
    </row>
    <row r="3295" spans="1:38" hidden="1" x14ac:dyDescent="0.25">
      <c r="A3295">
        <v>15743</v>
      </c>
      <c r="B3295" t="s">
        <v>39</v>
      </c>
      <c r="C3295" t="s">
        <v>39</v>
      </c>
      <c r="D3295" t="s">
        <v>316</v>
      </c>
      <c r="E3295" t="s">
        <v>6340</v>
      </c>
      <c r="F3295" t="s">
        <v>316</v>
      </c>
      <c r="H3295" t="s">
        <v>6981</v>
      </c>
      <c r="I3295" t="s">
        <v>57</v>
      </c>
      <c r="J3295" t="s">
        <v>6982</v>
      </c>
      <c r="K3295">
        <v>272</v>
      </c>
      <c r="L3295">
        <v>272</v>
      </c>
      <c r="M3295">
        <v>0</v>
      </c>
      <c r="N3295">
        <v>272</v>
      </c>
      <c r="O3295">
        <v>0</v>
      </c>
      <c r="P3295">
        <v>642.14200000000005</v>
      </c>
      <c r="Q3295">
        <v>664.30399999999997</v>
      </c>
      <c r="R3295">
        <v>20000</v>
      </c>
      <c r="S3295">
        <v>443240</v>
      </c>
      <c r="T3295">
        <v>20000</v>
      </c>
      <c r="U3295">
        <v>0</v>
      </c>
      <c r="V3295">
        <v>463240</v>
      </c>
      <c r="W3295">
        <v>0</v>
      </c>
      <c r="X3295">
        <v>419233.09600000002</v>
      </c>
      <c r="Y3295">
        <v>419233.09600000002</v>
      </c>
      <c r="Z3295">
        <v>9.5</v>
      </c>
      <c r="AA3295">
        <v>2460897.42</v>
      </c>
      <c r="AB3295">
        <v>2466683.6839999999</v>
      </c>
      <c r="AC3295">
        <v>0.90500000000000003</v>
      </c>
      <c r="AD3295">
        <v>1.0024</v>
      </c>
      <c r="AE3295">
        <v>9.52</v>
      </c>
      <c r="AH3295">
        <v>0</v>
      </c>
      <c r="AI3295">
        <v>0</v>
      </c>
      <c r="AJ3295">
        <v>0</v>
      </c>
      <c r="AK3295">
        <v>2126.5</v>
      </c>
      <c r="AL3295">
        <v>0</v>
      </c>
    </row>
    <row r="3296" spans="1:38" hidden="1" x14ac:dyDescent="0.25">
      <c r="A3296">
        <v>15744</v>
      </c>
      <c r="B3296" t="s">
        <v>94</v>
      </c>
      <c r="C3296" t="s">
        <v>166</v>
      </c>
      <c r="D3296" t="s">
        <v>171</v>
      </c>
      <c r="E3296" t="s">
        <v>548</v>
      </c>
      <c r="F3296" t="s">
        <v>171</v>
      </c>
      <c r="H3296" t="s">
        <v>6983</v>
      </c>
      <c r="I3296" t="s">
        <v>43</v>
      </c>
      <c r="J3296" t="s">
        <v>6984</v>
      </c>
      <c r="K3296">
        <v>2204</v>
      </c>
      <c r="L3296">
        <v>2204</v>
      </c>
      <c r="M3296">
        <v>0</v>
      </c>
      <c r="N3296">
        <v>0</v>
      </c>
      <c r="O3296">
        <v>0</v>
      </c>
      <c r="P3296">
        <v>9786.2999999999993</v>
      </c>
      <c r="Q3296">
        <v>9987.9</v>
      </c>
      <c r="R3296">
        <v>1000</v>
      </c>
      <c r="S3296">
        <v>201600</v>
      </c>
      <c r="T3296">
        <v>0</v>
      </c>
      <c r="U3296">
        <v>0</v>
      </c>
      <c r="V3296">
        <v>201600</v>
      </c>
      <c r="W3296">
        <v>173735</v>
      </c>
      <c r="X3296">
        <v>0</v>
      </c>
      <c r="Y3296">
        <v>173735</v>
      </c>
      <c r="Z3296">
        <v>13.82</v>
      </c>
      <c r="AA3296">
        <v>1640797.6</v>
      </c>
      <c r="AB3296">
        <v>981803.68</v>
      </c>
      <c r="AC3296">
        <v>0.86180000000000001</v>
      </c>
      <c r="AD3296">
        <v>0.59840000000000004</v>
      </c>
      <c r="AE3296">
        <v>8.27</v>
      </c>
      <c r="AH3296">
        <v>0</v>
      </c>
      <c r="AI3296">
        <v>0</v>
      </c>
      <c r="AJ3296">
        <v>0</v>
      </c>
      <c r="AK3296">
        <v>0</v>
      </c>
      <c r="AL3296">
        <v>0</v>
      </c>
    </row>
    <row r="3297" spans="1:38" hidden="1" x14ac:dyDescent="0.25">
      <c r="A3297">
        <v>15746</v>
      </c>
      <c r="B3297" t="s">
        <v>52</v>
      </c>
      <c r="C3297" t="s">
        <v>52</v>
      </c>
      <c r="D3297" t="s">
        <v>116</v>
      </c>
      <c r="E3297" t="s">
        <v>500</v>
      </c>
      <c r="F3297" t="s">
        <v>116</v>
      </c>
      <c r="H3297" t="s">
        <v>6985</v>
      </c>
      <c r="I3297" t="s">
        <v>43</v>
      </c>
      <c r="J3297" t="s">
        <v>6986</v>
      </c>
      <c r="K3297">
        <v>2132</v>
      </c>
      <c r="L3297">
        <v>2132</v>
      </c>
      <c r="M3297">
        <v>0</v>
      </c>
      <c r="N3297">
        <v>0</v>
      </c>
      <c r="O3297">
        <v>0</v>
      </c>
      <c r="P3297">
        <v>645.60199999999998</v>
      </c>
      <c r="Q3297">
        <v>646.423</v>
      </c>
      <c r="R3297">
        <v>20000</v>
      </c>
      <c r="S3297">
        <v>16420</v>
      </c>
      <c r="T3297">
        <v>120000</v>
      </c>
      <c r="U3297">
        <v>0</v>
      </c>
      <c r="V3297">
        <v>136420</v>
      </c>
      <c r="W3297">
        <v>125093.5</v>
      </c>
      <c r="X3297">
        <v>0</v>
      </c>
      <c r="Y3297">
        <v>125093.5</v>
      </c>
      <c r="Z3297">
        <v>8.3000000000000007</v>
      </c>
      <c r="AA3297">
        <v>1783931.35</v>
      </c>
      <c r="AB3297">
        <v>-8335020.8499999996</v>
      </c>
      <c r="AC3297">
        <v>0.91700000000000004</v>
      </c>
      <c r="AD3297">
        <v>-4.6722999999999999</v>
      </c>
      <c r="AE3297">
        <v>-38.78</v>
      </c>
      <c r="AH3297">
        <v>0</v>
      </c>
      <c r="AI3297">
        <v>0</v>
      </c>
      <c r="AJ3297">
        <v>0</v>
      </c>
      <c r="AK3297">
        <v>0</v>
      </c>
      <c r="AL3297">
        <v>0</v>
      </c>
    </row>
    <row r="3298" spans="1:38" hidden="1" x14ac:dyDescent="0.25">
      <c r="A3298">
        <v>15747</v>
      </c>
      <c r="B3298" t="s">
        <v>52</v>
      </c>
      <c r="C3298" t="s">
        <v>129</v>
      </c>
      <c r="D3298" t="s">
        <v>242</v>
      </c>
      <c r="E3298" t="s">
        <v>486</v>
      </c>
      <c r="F3298" t="s">
        <v>242</v>
      </c>
      <c r="H3298" t="s">
        <v>6987</v>
      </c>
      <c r="I3298" t="s">
        <v>43</v>
      </c>
      <c r="J3298" t="s">
        <v>6988</v>
      </c>
      <c r="K3298">
        <v>1497</v>
      </c>
      <c r="L3298">
        <v>1497</v>
      </c>
      <c r="M3298">
        <v>0</v>
      </c>
      <c r="N3298">
        <v>0</v>
      </c>
      <c r="O3298">
        <v>0</v>
      </c>
      <c r="P3298">
        <v>189.21</v>
      </c>
      <c r="Q3298">
        <v>189.56</v>
      </c>
      <c r="R3298">
        <v>20000</v>
      </c>
      <c r="S3298">
        <v>7000</v>
      </c>
      <c r="T3298">
        <v>63000</v>
      </c>
      <c r="U3298">
        <v>0</v>
      </c>
      <c r="V3298">
        <v>70000</v>
      </c>
      <c r="W3298">
        <v>65385.25</v>
      </c>
      <c r="X3298">
        <v>0</v>
      </c>
      <c r="Y3298">
        <v>65385.25</v>
      </c>
      <c r="Z3298">
        <v>6.59</v>
      </c>
      <c r="AA3298">
        <v>847180.99</v>
      </c>
      <c r="AB3298">
        <v>787322.13</v>
      </c>
      <c r="AC3298">
        <v>0.93410000000000004</v>
      </c>
      <c r="AD3298">
        <v>0.92930000000000001</v>
      </c>
      <c r="AE3298">
        <v>6.12</v>
      </c>
      <c r="AH3298">
        <v>0</v>
      </c>
      <c r="AI3298">
        <v>0</v>
      </c>
      <c r="AJ3298">
        <v>0</v>
      </c>
      <c r="AK3298">
        <v>0</v>
      </c>
      <c r="AL3298">
        <v>0</v>
      </c>
    </row>
    <row r="3299" spans="1:38" hidden="1" x14ac:dyDescent="0.25">
      <c r="A3299">
        <v>15748</v>
      </c>
      <c r="B3299" t="s">
        <v>52</v>
      </c>
      <c r="C3299" t="s">
        <v>129</v>
      </c>
      <c r="D3299" t="s">
        <v>252</v>
      </c>
      <c r="E3299" t="s">
        <v>555</v>
      </c>
      <c r="F3299" t="s">
        <v>252</v>
      </c>
      <c r="H3299" t="s">
        <v>6989</v>
      </c>
      <c r="I3299" t="s">
        <v>57</v>
      </c>
      <c r="J3299" t="s">
        <v>6990</v>
      </c>
      <c r="K3299">
        <v>313</v>
      </c>
      <c r="L3299">
        <v>313</v>
      </c>
      <c r="M3299">
        <v>0</v>
      </c>
      <c r="N3299">
        <v>312</v>
      </c>
      <c r="O3299">
        <v>1</v>
      </c>
      <c r="P3299">
        <v>1183.2260000000001</v>
      </c>
      <c r="Q3299">
        <v>1211.7639999999999</v>
      </c>
      <c r="R3299">
        <v>20000</v>
      </c>
      <c r="S3299">
        <v>570760</v>
      </c>
      <c r="T3299">
        <v>0</v>
      </c>
      <c r="U3299">
        <v>0</v>
      </c>
      <c r="V3299">
        <v>570760</v>
      </c>
      <c r="W3299">
        <v>20</v>
      </c>
      <c r="X3299">
        <v>426700</v>
      </c>
      <c r="Y3299">
        <v>426720</v>
      </c>
      <c r="Z3299">
        <v>25.24</v>
      </c>
      <c r="AA3299">
        <v>2483665</v>
      </c>
      <c r="AB3299">
        <v>4988394</v>
      </c>
      <c r="AC3299">
        <v>0.74760000000000004</v>
      </c>
      <c r="AD3299">
        <v>2.0085000000000002</v>
      </c>
      <c r="AE3299">
        <v>50.69</v>
      </c>
      <c r="AH3299">
        <v>0</v>
      </c>
      <c r="AI3299">
        <v>0</v>
      </c>
      <c r="AJ3299">
        <v>0</v>
      </c>
      <c r="AK3299">
        <v>2133.5</v>
      </c>
      <c r="AL3299">
        <v>0</v>
      </c>
    </row>
    <row r="3300" spans="1:38" hidden="1" x14ac:dyDescent="0.25">
      <c r="A3300">
        <v>15749</v>
      </c>
      <c r="B3300" t="s">
        <v>52</v>
      </c>
      <c r="C3300" t="s">
        <v>129</v>
      </c>
      <c r="D3300" t="s">
        <v>252</v>
      </c>
      <c r="E3300" t="s">
        <v>360</v>
      </c>
      <c r="F3300" t="s">
        <v>252</v>
      </c>
      <c r="H3300" t="s">
        <v>6991</v>
      </c>
      <c r="I3300" t="s">
        <v>79</v>
      </c>
      <c r="J3300" t="s">
        <v>6992</v>
      </c>
      <c r="K3300">
        <v>1</v>
      </c>
      <c r="L3300">
        <v>1</v>
      </c>
      <c r="M3300">
        <v>0</v>
      </c>
      <c r="N3300">
        <v>0</v>
      </c>
      <c r="O3300">
        <v>0</v>
      </c>
      <c r="P3300">
        <v>32.405000000000001</v>
      </c>
      <c r="Q3300">
        <v>33.79</v>
      </c>
      <c r="R3300">
        <v>10000</v>
      </c>
      <c r="S3300">
        <v>13850</v>
      </c>
      <c r="T3300">
        <v>0</v>
      </c>
      <c r="U3300">
        <v>0</v>
      </c>
      <c r="V3300">
        <v>13850</v>
      </c>
      <c r="W3300">
        <v>13630</v>
      </c>
      <c r="X3300">
        <v>0</v>
      </c>
      <c r="Y3300">
        <v>13630</v>
      </c>
      <c r="Z3300">
        <v>1.59</v>
      </c>
      <c r="AA3300">
        <v>176330</v>
      </c>
      <c r="AB3300">
        <v>176330</v>
      </c>
      <c r="AC3300">
        <v>0.98409999999999997</v>
      </c>
      <c r="AD3300">
        <v>1</v>
      </c>
      <c r="AE3300">
        <v>1.59</v>
      </c>
      <c r="AH3300">
        <v>0</v>
      </c>
      <c r="AI3300">
        <v>0</v>
      </c>
      <c r="AJ3300">
        <v>0</v>
      </c>
      <c r="AK3300">
        <v>0</v>
      </c>
      <c r="AL3300">
        <v>0</v>
      </c>
    </row>
    <row r="3301" spans="1:38" hidden="1" x14ac:dyDescent="0.25">
      <c r="A3301">
        <v>15750</v>
      </c>
      <c r="B3301" t="s">
        <v>52</v>
      </c>
      <c r="C3301" t="s">
        <v>129</v>
      </c>
      <c r="D3301" t="s">
        <v>252</v>
      </c>
      <c r="E3301" t="s">
        <v>360</v>
      </c>
      <c r="F3301" t="s">
        <v>252</v>
      </c>
      <c r="H3301" t="s">
        <v>6993</v>
      </c>
      <c r="I3301" t="s">
        <v>43</v>
      </c>
      <c r="J3301" t="s">
        <v>6994</v>
      </c>
      <c r="K3301">
        <v>1375</v>
      </c>
      <c r="L3301">
        <v>1375</v>
      </c>
      <c r="M3301">
        <v>0</v>
      </c>
      <c r="N3301">
        <v>0</v>
      </c>
      <c r="O3301">
        <v>0</v>
      </c>
      <c r="P3301">
        <v>778.83699999999999</v>
      </c>
      <c r="Q3301">
        <v>800.43899999999996</v>
      </c>
      <c r="R3301">
        <v>10000</v>
      </c>
      <c r="S3301">
        <v>216020</v>
      </c>
      <c r="T3301">
        <v>0</v>
      </c>
      <c r="U3301">
        <v>0</v>
      </c>
      <c r="V3301">
        <v>216020</v>
      </c>
      <c r="W3301">
        <v>189791</v>
      </c>
      <c r="X3301">
        <v>0</v>
      </c>
      <c r="Y3301">
        <v>189791</v>
      </c>
      <c r="Z3301">
        <v>12.14</v>
      </c>
      <c r="AA3301">
        <v>1703082.26</v>
      </c>
      <c r="AB3301">
        <v>1040067.26</v>
      </c>
      <c r="AC3301">
        <v>0.87860000000000005</v>
      </c>
      <c r="AD3301">
        <v>0.61070000000000002</v>
      </c>
      <c r="AE3301">
        <v>7.41</v>
      </c>
      <c r="AH3301">
        <v>0</v>
      </c>
      <c r="AI3301">
        <v>0</v>
      </c>
      <c r="AJ3301">
        <v>0</v>
      </c>
      <c r="AK3301">
        <v>0</v>
      </c>
      <c r="AL3301">
        <v>0</v>
      </c>
    </row>
    <row r="3302" spans="1:38" hidden="1" x14ac:dyDescent="0.25">
      <c r="A3302">
        <v>15752</v>
      </c>
      <c r="B3302" t="s">
        <v>39</v>
      </c>
      <c r="C3302" t="s">
        <v>598</v>
      </c>
      <c r="D3302" t="s">
        <v>598</v>
      </c>
      <c r="E3302" t="s">
        <v>3399</v>
      </c>
      <c r="F3302" t="s">
        <v>598</v>
      </c>
      <c r="H3302" t="s">
        <v>6995</v>
      </c>
      <c r="I3302" t="s">
        <v>43</v>
      </c>
      <c r="J3302" t="s">
        <v>6996</v>
      </c>
      <c r="K3302">
        <v>5026</v>
      </c>
      <c r="L3302">
        <v>5026</v>
      </c>
      <c r="M3302">
        <v>0</v>
      </c>
      <c r="N3302">
        <v>5</v>
      </c>
      <c r="O3302">
        <v>0</v>
      </c>
      <c r="P3302">
        <v>30348.6</v>
      </c>
      <c r="Q3302">
        <v>30775.9</v>
      </c>
      <c r="R3302">
        <v>1000</v>
      </c>
      <c r="S3302">
        <v>427300</v>
      </c>
      <c r="T3302">
        <v>0</v>
      </c>
      <c r="U3302">
        <v>77316</v>
      </c>
      <c r="V3302">
        <v>349984</v>
      </c>
      <c r="W3302">
        <v>320315.5</v>
      </c>
      <c r="X3302">
        <v>4478.6000000000004</v>
      </c>
      <c r="Y3302">
        <v>324794.09999999998</v>
      </c>
      <c r="Z3302">
        <v>7.2</v>
      </c>
      <c r="AA3302">
        <v>3296658.74</v>
      </c>
      <c r="AB3302">
        <v>3025710</v>
      </c>
      <c r="AC3302">
        <v>0.92800000000000005</v>
      </c>
      <c r="AD3302">
        <v>0.91779999999999995</v>
      </c>
      <c r="AE3302">
        <v>6.61</v>
      </c>
      <c r="AH3302">
        <v>0</v>
      </c>
      <c r="AI3302">
        <v>0</v>
      </c>
      <c r="AJ3302">
        <v>0</v>
      </c>
      <c r="AK3302">
        <v>25</v>
      </c>
      <c r="AL3302">
        <v>0</v>
      </c>
    </row>
    <row r="3303" spans="1:38" hidden="1" x14ac:dyDescent="0.25">
      <c r="A3303">
        <v>15753</v>
      </c>
      <c r="B3303" t="s">
        <v>94</v>
      </c>
      <c r="C3303" t="s">
        <v>102</v>
      </c>
      <c r="D3303" t="s">
        <v>102</v>
      </c>
      <c r="E3303" t="s">
        <v>431</v>
      </c>
      <c r="F3303" t="s">
        <v>102</v>
      </c>
      <c r="H3303" t="s">
        <v>6997</v>
      </c>
      <c r="I3303" t="s">
        <v>43</v>
      </c>
      <c r="J3303" t="s">
        <v>6998</v>
      </c>
      <c r="K3303">
        <v>760</v>
      </c>
      <c r="L3303">
        <v>760</v>
      </c>
      <c r="M3303">
        <v>0</v>
      </c>
      <c r="N3303">
        <v>0</v>
      </c>
      <c r="O3303">
        <v>0</v>
      </c>
      <c r="P3303">
        <v>343.61</v>
      </c>
      <c r="Q3303">
        <v>347.39</v>
      </c>
      <c r="R3303">
        <v>20000</v>
      </c>
      <c r="S3303">
        <v>75600</v>
      </c>
      <c r="T3303">
        <v>0</v>
      </c>
      <c r="U3303">
        <v>0</v>
      </c>
      <c r="V3303">
        <v>75600</v>
      </c>
      <c r="W3303">
        <v>28585</v>
      </c>
      <c r="X3303">
        <v>0</v>
      </c>
      <c r="Y3303">
        <v>28585</v>
      </c>
      <c r="Z3303">
        <v>62.19</v>
      </c>
      <c r="AA3303">
        <v>406265.07</v>
      </c>
      <c r="AB3303">
        <v>263718.99</v>
      </c>
      <c r="AC3303">
        <v>0.37809999999999999</v>
      </c>
      <c r="AD3303">
        <v>0.64910000000000001</v>
      </c>
      <c r="AE3303">
        <v>40.369999999999997</v>
      </c>
      <c r="AH3303">
        <v>0</v>
      </c>
      <c r="AI3303">
        <v>0</v>
      </c>
      <c r="AJ3303">
        <v>0</v>
      </c>
      <c r="AK3303">
        <v>0</v>
      </c>
      <c r="AL3303">
        <v>0</v>
      </c>
    </row>
    <row r="3304" spans="1:38" hidden="1" x14ac:dyDescent="0.25">
      <c r="A3304">
        <v>15754</v>
      </c>
      <c r="B3304" t="s">
        <v>94</v>
      </c>
      <c r="C3304" t="s">
        <v>102</v>
      </c>
      <c r="D3304" t="s">
        <v>159</v>
      </c>
      <c r="E3304" t="s">
        <v>545</v>
      </c>
      <c r="F3304" t="s">
        <v>159</v>
      </c>
      <c r="H3304" t="s">
        <v>6999</v>
      </c>
      <c r="I3304" t="s">
        <v>43</v>
      </c>
      <c r="J3304" t="s">
        <v>7000</v>
      </c>
      <c r="K3304">
        <v>1656</v>
      </c>
      <c r="L3304">
        <v>1656</v>
      </c>
      <c r="M3304">
        <v>0</v>
      </c>
      <c r="N3304">
        <v>0</v>
      </c>
      <c r="O3304">
        <v>0</v>
      </c>
      <c r="P3304">
        <v>15796</v>
      </c>
      <c r="Q3304">
        <v>15859.4</v>
      </c>
      <c r="R3304">
        <v>1000</v>
      </c>
      <c r="S3304">
        <v>63400</v>
      </c>
      <c r="T3304">
        <v>17000</v>
      </c>
      <c r="U3304">
        <v>0</v>
      </c>
      <c r="V3304">
        <v>80400</v>
      </c>
      <c r="W3304">
        <v>70625</v>
      </c>
      <c r="X3304">
        <v>0</v>
      </c>
      <c r="Y3304">
        <v>70625</v>
      </c>
      <c r="Z3304">
        <v>12.16</v>
      </c>
      <c r="AA3304">
        <v>861957.24</v>
      </c>
      <c r="AB3304">
        <v>598432.71</v>
      </c>
      <c r="AC3304">
        <v>0.87839999999999996</v>
      </c>
      <c r="AD3304">
        <v>0.69430000000000003</v>
      </c>
      <c r="AE3304">
        <v>8.44</v>
      </c>
      <c r="AH3304">
        <v>0</v>
      </c>
      <c r="AI3304">
        <v>0</v>
      </c>
      <c r="AJ3304">
        <v>0</v>
      </c>
      <c r="AK3304">
        <v>0</v>
      </c>
      <c r="AL3304">
        <v>0</v>
      </c>
    </row>
    <row r="3305" spans="1:38" hidden="1" x14ac:dyDescent="0.25">
      <c r="A3305">
        <v>15755</v>
      </c>
      <c r="B3305" t="s">
        <v>39</v>
      </c>
      <c r="C3305" t="s">
        <v>187</v>
      </c>
      <c r="D3305" t="s">
        <v>2456</v>
      </c>
      <c r="E3305" t="s">
        <v>3410</v>
      </c>
      <c r="F3305" t="s">
        <v>2456</v>
      </c>
      <c r="H3305" t="s">
        <v>7001</v>
      </c>
      <c r="I3305" t="s">
        <v>57</v>
      </c>
      <c r="J3305" t="s">
        <v>7002</v>
      </c>
      <c r="K3305">
        <v>537</v>
      </c>
      <c r="L3305">
        <v>537</v>
      </c>
      <c r="M3305">
        <v>0</v>
      </c>
      <c r="N3305">
        <v>531</v>
      </c>
      <c r="O3305">
        <v>0</v>
      </c>
      <c r="P3305">
        <v>714.01800000000003</v>
      </c>
      <c r="Q3305">
        <v>738.01199999999994</v>
      </c>
      <c r="R3305">
        <v>20000</v>
      </c>
      <c r="S3305">
        <v>479880</v>
      </c>
      <c r="T3305">
        <v>0</v>
      </c>
      <c r="U3305">
        <v>0</v>
      </c>
      <c r="V3305">
        <v>479880</v>
      </c>
      <c r="W3305">
        <v>1513</v>
      </c>
      <c r="X3305">
        <v>432778.32299999997</v>
      </c>
      <c r="Y3305">
        <v>434291.32299999997</v>
      </c>
      <c r="Z3305">
        <v>9.5</v>
      </c>
      <c r="AA3305">
        <v>2556963.6</v>
      </c>
      <c r="AB3305">
        <v>5102058.07</v>
      </c>
      <c r="AC3305">
        <v>0.90500000000000003</v>
      </c>
      <c r="AD3305">
        <v>1.9954000000000001</v>
      </c>
      <c r="AE3305">
        <v>18.96</v>
      </c>
      <c r="AH3305">
        <v>0</v>
      </c>
      <c r="AI3305">
        <v>0</v>
      </c>
      <c r="AJ3305">
        <v>0</v>
      </c>
      <c r="AK3305">
        <v>4234</v>
      </c>
      <c r="AL3305">
        <v>0</v>
      </c>
    </row>
    <row r="3306" spans="1:38" hidden="1" x14ac:dyDescent="0.25">
      <c r="A3306">
        <v>15756</v>
      </c>
      <c r="B3306" t="s">
        <v>45</v>
      </c>
      <c r="C3306" t="s">
        <v>453</v>
      </c>
      <c r="D3306" t="s">
        <v>2887</v>
      </c>
      <c r="E3306" t="s">
        <v>2888</v>
      </c>
      <c r="F3306" t="s">
        <v>2887</v>
      </c>
      <c r="H3306" t="s">
        <v>7003</v>
      </c>
      <c r="I3306" t="s">
        <v>43</v>
      </c>
      <c r="J3306" t="s">
        <v>7004</v>
      </c>
      <c r="K3306">
        <v>1520</v>
      </c>
      <c r="L3306">
        <v>1520</v>
      </c>
      <c r="M3306">
        <v>0</v>
      </c>
      <c r="N3306">
        <v>0</v>
      </c>
      <c r="O3306">
        <v>0</v>
      </c>
      <c r="P3306">
        <v>14377.7</v>
      </c>
      <c r="Q3306">
        <v>14548.7</v>
      </c>
      <c r="R3306">
        <v>1000</v>
      </c>
      <c r="S3306">
        <v>171000</v>
      </c>
      <c r="T3306">
        <v>0</v>
      </c>
      <c r="U3306">
        <v>70000</v>
      </c>
      <c r="V3306">
        <v>101000</v>
      </c>
      <c r="W3306">
        <v>92794</v>
      </c>
      <c r="X3306">
        <v>0</v>
      </c>
      <c r="Y3306">
        <v>92794</v>
      </c>
      <c r="Z3306">
        <v>8.1199999999999992</v>
      </c>
      <c r="AA3306">
        <v>1000695.97</v>
      </c>
      <c r="AB3306">
        <v>731292.31</v>
      </c>
      <c r="AC3306">
        <v>0.91879999999999995</v>
      </c>
      <c r="AD3306">
        <v>0.73080000000000001</v>
      </c>
      <c r="AE3306">
        <v>5.93</v>
      </c>
      <c r="AH3306">
        <v>0</v>
      </c>
      <c r="AI3306">
        <v>0</v>
      </c>
      <c r="AJ3306">
        <v>0</v>
      </c>
      <c r="AK3306">
        <v>0</v>
      </c>
      <c r="AL3306">
        <v>0</v>
      </c>
    </row>
    <row r="3307" spans="1:38" hidden="1" x14ac:dyDescent="0.25">
      <c r="A3307">
        <v>15757</v>
      </c>
      <c r="B3307" t="s">
        <v>45</v>
      </c>
      <c r="C3307" t="s">
        <v>453</v>
      </c>
      <c r="D3307" t="s">
        <v>2887</v>
      </c>
      <c r="E3307" t="s">
        <v>2888</v>
      </c>
      <c r="F3307" t="s">
        <v>2887</v>
      </c>
      <c r="H3307" t="s">
        <v>7005</v>
      </c>
      <c r="I3307" t="s">
        <v>43</v>
      </c>
      <c r="J3307" t="s">
        <v>7006</v>
      </c>
      <c r="K3307">
        <v>1175</v>
      </c>
      <c r="L3307">
        <v>1175</v>
      </c>
      <c r="M3307">
        <v>0</v>
      </c>
      <c r="N3307">
        <v>0</v>
      </c>
      <c r="O3307">
        <v>0</v>
      </c>
      <c r="P3307">
        <v>801.84299999999996</v>
      </c>
      <c r="Q3307">
        <v>816.24199999999996</v>
      </c>
      <c r="R3307">
        <v>10000</v>
      </c>
      <c r="S3307">
        <v>143990</v>
      </c>
      <c r="T3307">
        <v>0</v>
      </c>
      <c r="U3307">
        <v>6500</v>
      </c>
      <c r="V3307">
        <v>137490</v>
      </c>
      <c r="W3307">
        <v>124705.7</v>
      </c>
      <c r="X3307">
        <v>0</v>
      </c>
      <c r="Y3307">
        <v>124705.7</v>
      </c>
      <c r="Z3307">
        <v>9.3000000000000007</v>
      </c>
      <c r="AA3307">
        <v>1227229.8899999999</v>
      </c>
      <c r="AB3307">
        <v>834186.51</v>
      </c>
      <c r="AC3307">
        <v>0.90700000000000003</v>
      </c>
      <c r="AD3307">
        <v>0.67969999999999997</v>
      </c>
      <c r="AE3307">
        <v>6.32</v>
      </c>
      <c r="AH3307">
        <v>0</v>
      </c>
      <c r="AI3307">
        <v>0</v>
      </c>
      <c r="AJ3307">
        <v>0</v>
      </c>
      <c r="AK3307">
        <v>0</v>
      </c>
      <c r="AL3307">
        <v>0</v>
      </c>
    </row>
    <row r="3308" spans="1:38" hidden="1" x14ac:dyDescent="0.25">
      <c r="A3308">
        <v>15758</v>
      </c>
      <c r="B3308" t="s">
        <v>52</v>
      </c>
      <c r="C3308" t="s">
        <v>129</v>
      </c>
      <c r="D3308" t="s">
        <v>252</v>
      </c>
      <c r="E3308" t="s">
        <v>7007</v>
      </c>
      <c r="F3308" t="s">
        <v>252</v>
      </c>
      <c r="H3308" t="s">
        <v>7008</v>
      </c>
      <c r="I3308" t="s">
        <v>43</v>
      </c>
      <c r="J3308" t="s">
        <v>7009</v>
      </c>
      <c r="K3308">
        <v>1270</v>
      </c>
      <c r="L3308">
        <v>1270</v>
      </c>
      <c r="M3308">
        <v>0</v>
      </c>
      <c r="N3308">
        <v>0</v>
      </c>
      <c r="O3308">
        <v>0</v>
      </c>
      <c r="P3308">
        <v>651.76199999999994</v>
      </c>
      <c r="Q3308">
        <v>673.73199999999997</v>
      </c>
      <c r="R3308">
        <v>10000</v>
      </c>
      <c r="S3308">
        <v>219700</v>
      </c>
      <c r="T3308">
        <v>0</v>
      </c>
      <c r="U3308">
        <v>0</v>
      </c>
      <c r="V3308">
        <v>219700</v>
      </c>
      <c r="W3308">
        <v>191596.5</v>
      </c>
      <c r="X3308">
        <v>0</v>
      </c>
      <c r="Y3308">
        <v>191596.5</v>
      </c>
      <c r="Z3308">
        <v>12.79</v>
      </c>
      <c r="AA3308">
        <v>1588172.83</v>
      </c>
      <c r="AB3308">
        <v>871452.54</v>
      </c>
      <c r="AC3308">
        <v>0.87209999999999999</v>
      </c>
      <c r="AD3308">
        <v>0.54869999999999997</v>
      </c>
      <c r="AE3308">
        <v>7.02</v>
      </c>
      <c r="AH3308">
        <v>0</v>
      </c>
      <c r="AI3308">
        <v>0</v>
      </c>
      <c r="AJ3308">
        <v>0</v>
      </c>
      <c r="AK3308">
        <v>0</v>
      </c>
      <c r="AL3308">
        <v>0</v>
      </c>
    </row>
    <row r="3309" spans="1:38" hidden="1" x14ac:dyDescent="0.25">
      <c r="A3309">
        <v>15759</v>
      </c>
      <c r="B3309" t="s">
        <v>52</v>
      </c>
      <c r="C3309" t="s">
        <v>129</v>
      </c>
      <c r="D3309" t="s">
        <v>252</v>
      </c>
      <c r="E3309" t="s">
        <v>7007</v>
      </c>
      <c r="F3309" t="s">
        <v>252</v>
      </c>
      <c r="H3309" t="s">
        <v>7010</v>
      </c>
      <c r="I3309" t="s">
        <v>57</v>
      </c>
      <c r="J3309" t="s">
        <v>7011</v>
      </c>
      <c r="K3309">
        <v>322</v>
      </c>
      <c r="L3309">
        <v>322</v>
      </c>
      <c r="M3309">
        <v>0</v>
      </c>
      <c r="N3309">
        <v>321</v>
      </c>
      <c r="O3309">
        <v>0</v>
      </c>
      <c r="P3309">
        <v>372.09899999999999</v>
      </c>
      <c r="Q3309">
        <v>383.62799999999999</v>
      </c>
      <c r="R3309">
        <v>20000</v>
      </c>
      <c r="S3309">
        <v>230580</v>
      </c>
      <c r="T3309">
        <v>0</v>
      </c>
      <c r="U3309">
        <v>0</v>
      </c>
      <c r="V3309">
        <v>230580</v>
      </c>
      <c r="W3309">
        <v>1600</v>
      </c>
      <c r="X3309">
        <v>207076.2</v>
      </c>
      <c r="Y3309">
        <v>208676.2</v>
      </c>
      <c r="Z3309">
        <v>9.5</v>
      </c>
      <c r="AA3309">
        <v>1226015.6499999999</v>
      </c>
      <c r="AB3309">
        <v>2431073.9440000001</v>
      </c>
      <c r="AC3309">
        <v>0.90500000000000003</v>
      </c>
      <c r="AD3309">
        <v>1.9829000000000001</v>
      </c>
      <c r="AE3309">
        <v>18.84</v>
      </c>
      <c r="AH3309">
        <v>0</v>
      </c>
      <c r="AI3309">
        <v>0</v>
      </c>
      <c r="AJ3309">
        <v>0</v>
      </c>
      <c r="AK3309">
        <v>3207.5</v>
      </c>
      <c r="AL3309">
        <v>0</v>
      </c>
    </row>
    <row r="3310" spans="1:38" hidden="1" x14ac:dyDescent="0.25">
      <c r="A3310">
        <v>15760</v>
      </c>
      <c r="B3310" t="s">
        <v>52</v>
      </c>
      <c r="C3310" t="s">
        <v>129</v>
      </c>
      <c r="D3310" t="s">
        <v>252</v>
      </c>
      <c r="E3310" t="s">
        <v>7007</v>
      </c>
      <c r="F3310" t="s">
        <v>252</v>
      </c>
      <c r="H3310" t="s">
        <v>7012</v>
      </c>
      <c r="I3310" t="s">
        <v>57</v>
      </c>
      <c r="J3310" t="s">
        <v>7013</v>
      </c>
      <c r="K3310">
        <v>214</v>
      </c>
      <c r="L3310">
        <v>214</v>
      </c>
      <c r="M3310">
        <v>0</v>
      </c>
      <c r="N3310">
        <v>214</v>
      </c>
      <c r="O3310">
        <v>0</v>
      </c>
      <c r="P3310">
        <v>885.30899999999997</v>
      </c>
      <c r="Q3310">
        <v>909.93600000000004</v>
      </c>
      <c r="R3310">
        <v>20000</v>
      </c>
      <c r="S3310">
        <v>492540</v>
      </c>
      <c r="T3310">
        <v>0</v>
      </c>
      <c r="U3310">
        <v>49254</v>
      </c>
      <c r="V3310">
        <v>443286</v>
      </c>
      <c r="W3310">
        <v>0</v>
      </c>
      <c r="X3310">
        <v>401174.43</v>
      </c>
      <c r="Y3310">
        <v>401174.43</v>
      </c>
      <c r="Z3310">
        <v>9.5</v>
      </c>
      <c r="AA3310">
        <v>2354894.16</v>
      </c>
      <c r="AB3310">
        <v>4709788.1059999997</v>
      </c>
      <c r="AC3310">
        <v>0.90500000000000003</v>
      </c>
      <c r="AD3310">
        <v>2</v>
      </c>
      <c r="AE3310">
        <v>19</v>
      </c>
      <c r="AH3310">
        <v>0</v>
      </c>
      <c r="AI3310">
        <v>0</v>
      </c>
      <c r="AJ3310">
        <v>0</v>
      </c>
      <c r="AK3310">
        <v>2132.5</v>
      </c>
      <c r="AL3310">
        <v>0</v>
      </c>
    </row>
    <row r="3311" spans="1:38" hidden="1" x14ac:dyDescent="0.25">
      <c r="A3311">
        <v>15761</v>
      </c>
      <c r="B3311" t="s">
        <v>45</v>
      </c>
      <c r="C3311" t="s">
        <v>453</v>
      </c>
      <c r="D3311" t="s">
        <v>771</v>
      </c>
      <c r="E3311" t="s">
        <v>6903</v>
      </c>
      <c r="F3311" t="s">
        <v>771</v>
      </c>
      <c r="H3311" t="s">
        <v>7014</v>
      </c>
      <c r="I3311" t="s">
        <v>57</v>
      </c>
      <c r="J3311" t="s">
        <v>7015</v>
      </c>
      <c r="K3311">
        <v>288</v>
      </c>
      <c r="L3311">
        <v>288</v>
      </c>
      <c r="M3311">
        <v>0</v>
      </c>
      <c r="N3311">
        <v>282</v>
      </c>
      <c r="O3311">
        <v>0</v>
      </c>
      <c r="P3311">
        <v>7490.5</v>
      </c>
      <c r="Q3311">
        <v>7723.4</v>
      </c>
      <c r="R3311">
        <v>2000</v>
      </c>
      <c r="S3311">
        <v>465800</v>
      </c>
      <c r="T3311">
        <v>0</v>
      </c>
      <c r="U3311">
        <v>50000</v>
      </c>
      <c r="V3311">
        <v>415800</v>
      </c>
      <c r="W3311">
        <v>171</v>
      </c>
      <c r="X3311">
        <v>376126.99400000001</v>
      </c>
      <c r="Y3311">
        <v>376297.99400000001</v>
      </c>
      <c r="Z3311">
        <v>9.5</v>
      </c>
      <c r="AA3311">
        <v>2209858.85</v>
      </c>
      <c r="AB3311">
        <v>4417722.3449999997</v>
      </c>
      <c r="AC3311">
        <v>0.90500000000000003</v>
      </c>
      <c r="AD3311">
        <v>1.9991000000000001</v>
      </c>
      <c r="AE3311">
        <v>18.989999999999998</v>
      </c>
      <c r="AH3311">
        <v>0</v>
      </c>
      <c r="AI3311">
        <v>0</v>
      </c>
      <c r="AJ3311">
        <v>0</v>
      </c>
      <c r="AK3311">
        <v>2091.5</v>
      </c>
      <c r="AL3311">
        <v>0</v>
      </c>
    </row>
    <row r="3312" spans="1:38" hidden="1" x14ac:dyDescent="0.25">
      <c r="A3312">
        <v>15762</v>
      </c>
      <c r="B3312" t="s">
        <v>45</v>
      </c>
      <c r="C3312" t="s">
        <v>453</v>
      </c>
      <c r="D3312" t="s">
        <v>2887</v>
      </c>
      <c r="E3312" t="s">
        <v>4837</v>
      </c>
      <c r="F3312" t="s">
        <v>2887</v>
      </c>
      <c r="H3312" t="s">
        <v>7016</v>
      </c>
      <c r="I3312" t="s">
        <v>43</v>
      </c>
      <c r="J3312" t="s">
        <v>7017</v>
      </c>
      <c r="K3312">
        <v>364</v>
      </c>
      <c r="L3312">
        <v>364</v>
      </c>
      <c r="M3312">
        <v>0</v>
      </c>
      <c r="N3312">
        <v>0</v>
      </c>
      <c r="O3312">
        <v>0</v>
      </c>
      <c r="P3312">
        <v>298.529</v>
      </c>
      <c r="Q3312">
        <v>304.613</v>
      </c>
      <c r="R3312">
        <v>20000</v>
      </c>
      <c r="S3312">
        <v>121680</v>
      </c>
      <c r="T3312">
        <v>0</v>
      </c>
      <c r="U3312">
        <v>16000</v>
      </c>
      <c r="V3312">
        <v>105680</v>
      </c>
      <c r="W3312">
        <v>96571</v>
      </c>
      <c r="X3312">
        <v>0</v>
      </c>
      <c r="Y3312">
        <v>96571</v>
      </c>
      <c r="Z3312">
        <v>8.6199999999999992</v>
      </c>
      <c r="AA3312">
        <v>991798.65</v>
      </c>
      <c r="AB3312">
        <v>917807.25</v>
      </c>
      <c r="AC3312">
        <v>0.91379999999999995</v>
      </c>
      <c r="AD3312">
        <v>0.9254</v>
      </c>
      <c r="AE3312">
        <v>7.98</v>
      </c>
      <c r="AH3312">
        <v>0</v>
      </c>
      <c r="AI3312">
        <v>0</v>
      </c>
      <c r="AJ3312">
        <v>0</v>
      </c>
      <c r="AK3312">
        <v>0</v>
      </c>
      <c r="AL3312">
        <v>0</v>
      </c>
    </row>
    <row r="3313" spans="1:38" hidden="1" x14ac:dyDescent="0.25">
      <c r="A3313">
        <v>15763</v>
      </c>
      <c r="B3313" t="s">
        <v>45</v>
      </c>
      <c r="C3313" t="s">
        <v>453</v>
      </c>
      <c r="D3313" t="s">
        <v>2887</v>
      </c>
      <c r="E3313" t="s">
        <v>4790</v>
      </c>
      <c r="F3313" t="s">
        <v>2887</v>
      </c>
      <c r="H3313" t="s">
        <v>7018</v>
      </c>
      <c r="I3313" t="s">
        <v>79</v>
      </c>
      <c r="J3313" t="s">
        <v>7019</v>
      </c>
      <c r="K3313">
        <v>1</v>
      </c>
      <c r="L3313">
        <v>1</v>
      </c>
      <c r="M3313">
        <v>0</v>
      </c>
      <c r="N3313">
        <v>0</v>
      </c>
      <c r="O3313">
        <v>0</v>
      </c>
      <c r="P3313">
        <v>3483.0839999999998</v>
      </c>
      <c r="Q3313">
        <v>3544.8789999999999</v>
      </c>
      <c r="R3313">
        <v>40000</v>
      </c>
      <c r="S3313">
        <v>2471800</v>
      </c>
      <c r="T3313">
        <v>0</v>
      </c>
      <c r="U3313">
        <v>0</v>
      </c>
      <c r="V3313">
        <v>2471800</v>
      </c>
      <c r="W3313">
        <v>2477550</v>
      </c>
      <c r="X3313">
        <v>0</v>
      </c>
      <c r="Y3313">
        <v>2477550</v>
      </c>
      <c r="Z3313">
        <v>-0.23</v>
      </c>
      <c r="AA3313">
        <v>3365852</v>
      </c>
      <c r="AB3313">
        <v>3365852</v>
      </c>
      <c r="AC3313">
        <v>1.0023</v>
      </c>
      <c r="AD3313">
        <v>1</v>
      </c>
      <c r="AE3313">
        <v>-0.23</v>
      </c>
      <c r="AH3313">
        <v>0</v>
      </c>
      <c r="AI3313">
        <v>0</v>
      </c>
      <c r="AJ3313">
        <v>0</v>
      </c>
      <c r="AK3313">
        <v>0</v>
      </c>
      <c r="AL3313">
        <v>0</v>
      </c>
    </row>
    <row r="3314" spans="1:38" hidden="1" x14ac:dyDescent="0.25">
      <c r="A3314">
        <v>15764</v>
      </c>
      <c r="B3314" t="s">
        <v>52</v>
      </c>
      <c r="C3314" t="s">
        <v>120</v>
      </c>
      <c r="D3314" t="s">
        <v>196</v>
      </c>
      <c r="E3314" t="s">
        <v>1255</v>
      </c>
      <c r="F3314" t="s">
        <v>196</v>
      </c>
      <c r="H3314" t="s">
        <v>7020</v>
      </c>
      <c r="I3314" t="s">
        <v>43</v>
      </c>
      <c r="J3314" t="s">
        <v>7021</v>
      </c>
      <c r="K3314">
        <v>1446</v>
      </c>
      <c r="L3314">
        <v>1446</v>
      </c>
      <c r="M3314">
        <v>0</v>
      </c>
      <c r="N3314">
        <v>7</v>
      </c>
      <c r="O3314">
        <v>0</v>
      </c>
      <c r="P3314">
        <v>20.061</v>
      </c>
      <c r="Q3314">
        <v>36.357999999999997</v>
      </c>
      <c r="R3314">
        <v>20000</v>
      </c>
      <c r="S3314">
        <v>325940</v>
      </c>
      <c r="T3314">
        <v>0</v>
      </c>
      <c r="U3314">
        <v>100000</v>
      </c>
      <c r="V3314">
        <v>225940</v>
      </c>
      <c r="W3314">
        <v>194043.6</v>
      </c>
      <c r="X3314">
        <v>9289.91</v>
      </c>
      <c r="Y3314">
        <v>203333.51</v>
      </c>
      <c r="Z3314">
        <v>10.01</v>
      </c>
      <c r="AA3314">
        <v>1929867.24</v>
      </c>
      <c r="AB3314">
        <v>890953.28099999996</v>
      </c>
      <c r="AC3314">
        <v>0.89990000000000003</v>
      </c>
      <c r="AD3314">
        <v>0.4617</v>
      </c>
      <c r="AE3314">
        <v>4.62</v>
      </c>
      <c r="AH3314">
        <v>0</v>
      </c>
      <c r="AI3314">
        <v>0</v>
      </c>
      <c r="AJ3314">
        <v>0</v>
      </c>
      <c r="AK3314">
        <v>70</v>
      </c>
      <c r="AL3314">
        <v>0</v>
      </c>
    </row>
    <row r="3315" spans="1:38" hidden="1" x14ac:dyDescent="0.25">
      <c r="A3315">
        <v>15765</v>
      </c>
      <c r="B3315" t="s">
        <v>39</v>
      </c>
      <c r="C3315" t="s">
        <v>216</v>
      </c>
      <c r="D3315" t="s">
        <v>217</v>
      </c>
      <c r="E3315" t="s">
        <v>4251</v>
      </c>
      <c r="F3315" t="s">
        <v>217</v>
      </c>
      <c r="H3315" t="s">
        <v>7022</v>
      </c>
      <c r="I3315" t="s">
        <v>43</v>
      </c>
      <c r="J3315" t="s">
        <v>7023</v>
      </c>
      <c r="K3315">
        <v>1208</v>
      </c>
      <c r="L3315">
        <v>1208</v>
      </c>
      <c r="M3315">
        <v>0</v>
      </c>
      <c r="N3315">
        <v>0</v>
      </c>
      <c r="O3315">
        <v>0</v>
      </c>
      <c r="P3315">
        <v>616.79999999999995</v>
      </c>
      <c r="Q3315">
        <v>632.54999999999995</v>
      </c>
      <c r="R3315">
        <v>10000</v>
      </c>
      <c r="S3315">
        <v>157500</v>
      </c>
      <c r="T3315">
        <v>0</v>
      </c>
      <c r="U3315">
        <v>0</v>
      </c>
      <c r="V3315">
        <v>157500</v>
      </c>
      <c r="W3315">
        <v>51718.2</v>
      </c>
      <c r="X3315">
        <v>0</v>
      </c>
      <c r="Y3315">
        <v>51718.2</v>
      </c>
      <c r="Z3315">
        <v>67.16</v>
      </c>
      <c r="AA3315">
        <v>654833.31000000006</v>
      </c>
      <c r="AB3315">
        <v>523556.31</v>
      </c>
      <c r="AC3315">
        <v>0.32840000000000003</v>
      </c>
      <c r="AD3315">
        <v>0.79949999999999999</v>
      </c>
      <c r="AE3315">
        <v>53.69</v>
      </c>
      <c r="AH3315">
        <v>0</v>
      </c>
      <c r="AI3315">
        <v>0</v>
      </c>
      <c r="AJ3315">
        <v>0</v>
      </c>
      <c r="AK3315">
        <v>0</v>
      </c>
      <c r="AL3315">
        <v>0</v>
      </c>
    </row>
    <row r="3316" spans="1:38" hidden="1" x14ac:dyDescent="0.25">
      <c r="A3316">
        <v>15766</v>
      </c>
      <c r="B3316" t="s">
        <v>39</v>
      </c>
      <c r="C3316" t="s">
        <v>39</v>
      </c>
      <c r="D3316" t="s">
        <v>327</v>
      </c>
      <c r="E3316" t="s">
        <v>3407</v>
      </c>
      <c r="F3316" t="s">
        <v>327</v>
      </c>
      <c r="H3316" t="s">
        <v>7024</v>
      </c>
      <c r="I3316" t="s">
        <v>43</v>
      </c>
      <c r="J3316" t="s">
        <v>7025</v>
      </c>
      <c r="K3316">
        <v>3299</v>
      </c>
      <c r="L3316">
        <v>3299</v>
      </c>
      <c r="M3316">
        <v>0</v>
      </c>
      <c r="N3316">
        <v>0</v>
      </c>
      <c r="O3316">
        <v>0</v>
      </c>
      <c r="P3316">
        <v>12470.1</v>
      </c>
      <c r="Q3316">
        <v>12727.4</v>
      </c>
      <c r="R3316">
        <v>2000</v>
      </c>
      <c r="S3316">
        <v>514600</v>
      </c>
      <c r="T3316">
        <v>0</v>
      </c>
      <c r="U3316">
        <v>202000</v>
      </c>
      <c r="V3316">
        <v>312600</v>
      </c>
      <c r="W3316">
        <v>286051</v>
      </c>
      <c r="X3316">
        <v>0</v>
      </c>
      <c r="Y3316">
        <v>286051</v>
      </c>
      <c r="Z3316">
        <v>8.49</v>
      </c>
      <c r="AA3316">
        <v>3305631.46</v>
      </c>
      <c r="AB3316">
        <v>2730705.21</v>
      </c>
      <c r="AC3316">
        <v>0.91510000000000002</v>
      </c>
      <c r="AD3316">
        <v>0.82609999999999995</v>
      </c>
      <c r="AE3316">
        <v>7.01</v>
      </c>
      <c r="AH3316">
        <v>0</v>
      </c>
      <c r="AI3316">
        <v>0</v>
      </c>
      <c r="AJ3316">
        <v>0</v>
      </c>
      <c r="AK3316">
        <v>0</v>
      </c>
      <c r="AL3316">
        <v>0</v>
      </c>
    </row>
    <row r="3317" spans="1:38" hidden="1" x14ac:dyDescent="0.25">
      <c r="A3317">
        <v>15767</v>
      </c>
      <c r="B3317" t="s">
        <v>39</v>
      </c>
      <c r="C3317" t="s">
        <v>598</v>
      </c>
      <c r="D3317" t="s">
        <v>1948</v>
      </c>
      <c r="E3317" t="s">
        <v>4026</v>
      </c>
      <c r="F3317" t="s">
        <v>1948</v>
      </c>
      <c r="H3317" t="s">
        <v>7026</v>
      </c>
      <c r="I3317" t="s">
        <v>43</v>
      </c>
      <c r="J3317" t="s">
        <v>7027</v>
      </c>
      <c r="K3317">
        <v>1545</v>
      </c>
      <c r="L3317">
        <v>1545</v>
      </c>
      <c r="M3317">
        <v>0</v>
      </c>
      <c r="N3317">
        <v>0</v>
      </c>
      <c r="O3317">
        <v>0</v>
      </c>
      <c r="P3317">
        <v>702.12</v>
      </c>
      <c r="Q3317">
        <v>743.55700000000002</v>
      </c>
      <c r="R3317">
        <v>20000</v>
      </c>
      <c r="S3317">
        <v>828740</v>
      </c>
      <c r="T3317">
        <v>0</v>
      </c>
      <c r="U3317">
        <v>670000</v>
      </c>
      <c r="V3317">
        <v>158740</v>
      </c>
      <c r="W3317">
        <v>148265.51999999999</v>
      </c>
      <c r="X3317">
        <v>0</v>
      </c>
      <c r="Y3317">
        <v>148265.51999999999</v>
      </c>
      <c r="Z3317">
        <v>6.6</v>
      </c>
      <c r="AA3317">
        <v>1886045.22</v>
      </c>
      <c r="AB3317">
        <v>1825813.89</v>
      </c>
      <c r="AC3317">
        <v>0.93400000000000005</v>
      </c>
      <c r="AD3317">
        <v>0.96809999999999996</v>
      </c>
      <c r="AE3317">
        <v>6.39</v>
      </c>
      <c r="AH3317">
        <v>0</v>
      </c>
      <c r="AI3317">
        <v>0</v>
      </c>
      <c r="AJ3317">
        <v>0</v>
      </c>
      <c r="AK3317">
        <v>0</v>
      </c>
      <c r="AL3317">
        <v>0</v>
      </c>
    </row>
    <row r="3318" spans="1:38" hidden="1" x14ac:dyDescent="0.25">
      <c r="A3318">
        <v>15768</v>
      </c>
      <c r="B3318" t="s">
        <v>39</v>
      </c>
      <c r="C3318" t="s">
        <v>216</v>
      </c>
      <c r="D3318" t="s">
        <v>800</v>
      </c>
      <c r="E3318" t="s">
        <v>937</v>
      </c>
      <c r="F3318" t="s">
        <v>800</v>
      </c>
      <c r="H3318" t="s">
        <v>7028</v>
      </c>
      <c r="I3318" t="s">
        <v>43</v>
      </c>
      <c r="J3318" t="s">
        <v>7029</v>
      </c>
      <c r="K3318">
        <v>1821</v>
      </c>
      <c r="L3318">
        <v>1821</v>
      </c>
      <c r="M3318">
        <v>0</v>
      </c>
      <c r="N3318">
        <v>0</v>
      </c>
      <c r="O3318">
        <v>0</v>
      </c>
      <c r="P3318">
        <v>4483.7</v>
      </c>
      <c r="Q3318">
        <v>4700.5</v>
      </c>
      <c r="R3318">
        <v>1000</v>
      </c>
      <c r="S3318">
        <v>216800</v>
      </c>
      <c r="T3318">
        <v>0</v>
      </c>
      <c r="U3318">
        <v>0</v>
      </c>
      <c r="V3318">
        <v>216800</v>
      </c>
      <c r="W3318">
        <v>246957.5</v>
      </c>
      <c r="X3318">
        <v>0</v>
      </c>
      <c r="Y3318">
        <v>246957.5</v>
      </c>
      <c r="Z3318">
        <v>-13.91</v>
      </c>
      <c r="AA3318">
        <v>2242171.77</v>
      </c>
      <c r="AB3318">
        <v>1103336.19</v>
      </c>
      <c r="AC3318">
        <v>1.1391</v>
      </c>
      <c r="AD3318">
        <v>0.49209999999999998</v>
      </c>
      <c r="AE3318">
        <v>-6.85</v>
      </c>
      <c r="AH3318">
        <v>0</v>
      </c>
      <c r="AI3318">
        <v>0</v>
      </c>
      <c r="AJ3318">
        <v>0</v>
      </c>
      <c r="AK3318">
        <v>0</v>
      </c>
      <c r="AL3318">
        <v>0</v>
      </c>
    </row>
    <row r="3319" spans="1:38" hidden="1" x14ac:dyDescent="0.25">
      <c r="A3319">
        <v>15769</v>
      </c>
      <c r="B3319" t="s">
        <v>94</v>
      </c>
      <c r="C3319" t="s">
        <v>207</v>
      </c>
      <c r="D3319" t="s">
        <v>5329</v>
      </c>
      <c r="E3319" t="s">
        <v>6644</v>
      </c>
      <c r="F3319" t="s">
        <v>5329</v>
      </c>
      <c r="H3319" t="s">
        <v>7030</v>
      </c>
      <c r="I3319" t="s">
        <v>43</v>
      </c>
      <c r="J3319" t="s">
        <v>7031</v>
      </c>
      <c r="K3319">
        <v>1517</v>
      </c>
      <c r="L3319">
        <v>1517</v>
      </c>
      <c r="M3319">
        <v>0</v>
      </c>
      <c r="N3319">
        <v>1</v>
      </c>
      <c r="O3319">
        <v>0</v>
      </c>
      <c r="P3319">
        <v>18321.400000000001</v>
      </c>
      <c r="Q3319">
        <v>18607.7</v>
      </c>
      <c r="R3319">
        <v>1000</v>
      </c>
      <c r="S3319">
        <v>286300</v>
      </c>
      <c r="T3319">
        <v>0</v>
      </c>
      <c r="U3319">
        <v>162000</v>
      </c>
      <c r="V3319">
        <v>124300</v>
      </c>
      <c r="W3319">
        <v>102063.3</v>
      </c>
      <c r="X3319">
        <v>1308.704</v>
      </c>
      <c r="Y3319">
        <v>103372.004</v>
      </c>
      <c r="Z3319">
        <v>16.84</v>
      </c>
      <c r="AA3319">
        <v>1101824.56</v>
      </c>
      <c r="AB3319">
        <v>611639.56000000006</v>
      </c>
      <c r="AC3319">
        <v>0.83160000000000001</v>
      </c>
      <c r="AD3319">
        <v>0.55510000000000004</v>
      </c>
      <c r="AE3319">
        <v>9.35</v>
      </c>
      <c r="AH3319">
        <v>0</v>
      </c>
      <c r="AI3319">
        <v>0</v>
      </c>
      <c r="AJ3319">
        <v>0</v>
      </c>
      <c r="AK3319">
        <v>8</v>
      </c>
      <c r="AL3319">
        <v>0</v>
      </c>
    </row>
    <row r="3320" spans="1:38" hidden="1" x14ac:dyDescent="0.25">
      <c r="A3320">
        <v>15770</v>
      </c>
      <c r="B3320" t="s">
        <v>94</v>
      </c>
      <c r="C3320" t="s">
        <v>166</v>
      </c>
      <c r="D3320" t="s">
        <v>224</v>
      </c>
      <c r="E3320" t="s">
        <v>680</v>
      </c>
      <c r="F3320" t="s">
        <v>224</v>
      </c>
      <c r="H3320" t="s">
        <v>7032</v>
      </c>
      <c r="I3320" t="s">
        <v>43</v>
      </c>
      <c r="J3320" t="s">
        <v>7033</v>
      </c>
      <c r="K3320">
        <v>2171</v>
      </c>
      <c r="L3320">
        <v>2171</v>
      </c>
      <c r="M3320">
        <v>0</v>
      </c>
      <c r="N3320">
        <v>0</v>
      </c>
      <c r="O3320">
        <v>0</v>
      </c>
      <c r="P3320">
        <v>1130.1569999999999</v>
      </c>
      <c r="Q3320">
        <v>1163.874</v>
      </c>
      <c r="R3320">
        <v>10000</v>
      </c>
      <c r="S3320">
        <v>337170</v>
      </c>
      <c r="T3320">
        <v>0</v>
      </c>
      <c r="U3320">
        <v>148200</v>
      </c>
      <c r="V3320">
        <v>188970</v>
      </c>
      <c r="W3320">
        <v>168939</v>
      </c>
      <c r="X3320">
        <v>0</v>
      </c>
      <c r="Y3320">
        <v>168939</v>
      </c>
      <c r="Z3320">
        <v>10.6</v>
      </c>
      <c r="AA3320">
        <v>1680683.19</v>
      </c>
      <c r="AB3320">
        <v>940595.19</v>
      </c>
      <c r="AC3320">
        <v>0.89400000000000002</v>
      </c>
      <c r="AD3320">
        <v>0.55969999999999998</v>
      </c>
      <c r="AE3320">
        <v>5.93</v>
      </c>
      <c r="AH3320">
        <v>0</v>
      </c>
      <c r="AI3320">
        <v>0</v>
      </c>
      <c r="AJ3320">
        <v>0</v>
      </c>
      <c r="AK3320">
        <v>0</v>
      </c>
      <c r="AL3320">
        <v>0</v>
      </c>
    </row>
    <row r="3321" spans="1:38" hidden="1" x14ac:dyDescent="0.25">
      <c r="A3321">
        <v>15771</v>
      </c>
      <c r="B3321" t="s">
        <v>52</v>
      </c>
      <c r="C3321" t="s">
        <v>120</v>
      </c>
      <c r="D3321" t="s">
        <v>121</v>
      </c>
      <c r="E3321" t="s">
        <v>260</v>
      </c>
      <c r="F3321" t="s">
        <v>121</v>
      </c>
      <c r="H3321" t="s">
        <v>7034</v>
      </c>
      <c r="I3321" t="s">
        <v>378</v>
      </c>
      <c r="J3321" t="s">
        <v>7035</v>
      </c>
      <c r="K3321">
        <v>2885</v>
      </c>
      <c r="L3321">
        <v>2885</v>
      </c>
      <c r="M3321">
        <v>0</v>
      </c>
      <c r="N3321">
        <v>0</v>
      </c>
      <c r="O3321">
        <v>0</v>
      </c>
      <c r="P3321">
        <v>566.76300000000003</v>
      </c>
      <c r="Q3321">
        <v>581.35799999999995</v>
      </c>
      <c r="R3321">
        <v>40000</v>
      </c>
      <c r="S3321">
        <v>583800</v>
      </c>
      <c r="T3321">
        <v>0</v>
      </c>
      <c r="U3321">
        <v>25000</v>
      </c>
      <c r="V3321">
        <v>558800</v>
      </c>
      <c r="W3321">
        <v>505120.2</v>
      </c>
      <c r="X3321">
        <v>0</v>
      </c>
      <c r="Y3321">
        <v>505120.2</v>
      </c>
      <c r="Z3321">
        <v>9.61</v>
      </c>
      <c r="AA3321">
        <v>4986615.75</v>
      </c>
      <c r="AB3321">
        <v>3273237.08</v>
      </c>
      <c r="AC3321">
        <v>0.90390000000000004</v>
      </c>
      <c r="AD3321">
        <v>0.65639999999999998</v>
      </c>
      <c r="AE3321">
        <v>6.31</v>
      </c>
      <c r="AH3321">
        <v>0</v>
      </c>
      <c r="AI3321">
        <v>0</v>
      </c>
      <c r="AJ3321">
        <v>0</v>
      </c>
      <c r="AK3321">
        <v>0</v>
      </c>
      <c r="AL3321">
        <v>0</v>
      </c>
    </row>
    <row r="3322" spans="1:38" hidden="1" x14ac:dyDescent="0.25">
      <c r="A3322">
        <v>15772</v>
      </c>
      <c r="B3322" t="s">
        <v>52</v>
      </c>
      <c r="C3322" t="s">
        <v>53</v>
      </c>
      <c r="D3322" t="s">
        <v>54</v>
      </c>
      <c r="E3322" t="s">
        <v>950</v>
      </c>
      <c r="F3322" t="s">
        <v>54</v>
      </c>
      <c r="H3322" t="s">
        <v>7036</v>
      </c>
      <c r="I3322" t="s">
        <v>57</v>
      </c>
      <c r="J3322" t="s">
        <v>7037</v>
      </c>
      <c r="K3322">
        <v>355</v>
      </c>
      <c r="L3322">
        <v>355</v>
      </c>
      <c r="M3322">
        <v>0</v>
      </c>
      <c r="N3322">
        <v>355</v>
      </c>
      <c r="O3322">
        <v>0</v>
      </c>
      <c r="P3322">
        <v>433.76</v>
      </c>
      <c r="Q3322">
        <v>447.75</v>
      </c>
      <c r="R3322">
        <v>40000</v>
      </c>
      <c r="S3322">
        <v>559600</v>
      </c>
      <c r="T3322">
        <v>0</v>
      </c>
      <c r="U3322">
        <v>0</v>
      </c>
      <c r="V3322">
        <v>559600</v>
      </c>
      <c r="W3322">
        <v>0</v>
      </c>
      <c r="X3322">
        <v>506439.60200000001</v>
      </c>
      <c r="Y3322">
        <v>506439.60200000001</v>
      </c>
      <c r="Z3322">
        <v>9.5</v>
      </c>
      <c r="AA3322">
        <v>2972800.96</v>
      </c>
      <c r="AB3322">
        <v>5945601.1940000001</v>
      </c>
      <c r="AC3322">
        <v>0.90500000000000003</v>
      </c>
      <c r="AD3322">
        <v>2</v>
      </c>
      <c r="AE3322">
        <v>19</v>
      </c>
      <c r="AH3322">
        <v>0</v>
      </c>
      <c r="AI3322">
        <v>0</v>
      </c>
      <c r="AJ3322">
        <v>0</v>
      </c>
      <c r="AK3322">
        <v>3290</v>
      </c>
      <c r="AL3322">
        <v>0</v>
      </c>
    </row>
    <row r="3323" spans="1:38" hidden="1" x14ac:dyDescent="0.25">
      <c r="A3323">
        <v>15773</v>
      </c>
      <c r="B3323" t="s">
        <v>52</v>
      </c>
      <c r="C3323" t="s">
        <v>53</v>
      </c>
      <c r="D3323" t="s">
        <v>203</v>
      </c>
      <c r="E3323" t="s">
        <v>627</v>
      </c>
      <c r="F3323" t="s">
        <v>203</v>
      </c>
      <c r="H3323" t="s">
        <v>7038</v>
      </c>
      <c r="I3323" t="s">
        <v>43</v>
      </c>
      <c r="J3323" t="s">
        <v>7039</v>
      </c>
      <c r="K3323">
        <v>1531</v>
      </c>
      <c r="L3323">
        <v>1531</v>
      </c>
      <c r="M3323">
        <v>0</v>
      </c>
      <c r="N3323">
        <v>3</v>
      </c>
      <c r="O3323">
        <v>0</v>
      </c>
      <c r="P3323">
        <v>1106.8389999999999</v>
      </c>
      <c r="Q3323">
        <v>1126.921</v>
      </c>
      <c r="R3323">
        <v>10000</v>
      </c>
      <c r="S3323">
        <v>200820</v>
      </c>
      <c r="T3323">
        <v>0</v>
      </c>
      <c r="U3323">
        <v>0</v>
      </c>
      <c r="V3323">
        <v>200820</v>
      </c>
      <c r="W3323">
        <v>134744</v>
      </c>
      <c r="X3323">
        <v>5305.65</v>
      </c>
      <c r="Y3323">
        <v>140049.65</v>
      </c>
      <c r="Z3323">
        <v>30.26</v>
      </c>
      <c r="AA3323">
        <v>1444564.65</v>
      </c>
      <c r="AB3323">
        <v>1486004.8770000001</v>
      </c>
      <c r="AC3323">
        <v>0.69740000000000002</v>
      </c>
      <c r="AD3323">
        <v>1.0286999999999999</v>
      </c>
      <c r="AE3323">
        <v>31.13</v>
      </c>
      <c r="AH3323">
        <v>0</v>
      </c>
      <c r="AI3323">
        <v>0</v>
      </c>
      <c r="AJ3323">
        <v>0</v>
      </c>
      <c r="AK3323">
        <v>30</v>
      </c>
      <c r="AL3323">
        <v>0</v>
      </c>
    </row>
    <row r="3324" spans="1:38" hidden="1" x14ac:dyDescent="0.25">
      <c r="A3324">
        <v>15774</v>
      </c>
      <c r="B3324" t="s">
        <v>52</v>
      </c>
      <c r="C3324" t="s">
        <v>53</v>
      </c>
      <c r="D3324" t="s">
        <v>491</v>
      </c>
      <c r="E3324" t="s">
        <v>705</v>
      </c>
      <c r="F3324" t="s">
        <v>491</v>
      </c>
      <c r="H3324" t="s">
        <v>7040</v>
      </c>
      <c r="I3324" t="s">
        <v>57</v>
      </c>
      <c r="J3324" t="s">
        <v>7041</v>
      </c>
      <c r="K3324">
        <v>245</v>
      </c>
      <c r="L3324">
        <v>245</v>
      </c>
      <c r="M3324">
        <v>0</v>
      </c>
      <c r="N3324">
        <v>244</v>
      </c>
      <c r="O3324">
        <v>0</v>
      </c>
      <c r="P3324">
        <v>482.93599999999998</v>
      </c>
      <c r="Q3324">
        <v>496.56900000000002</v>
      </c>
      <c r="R3324">
        <v>20000</v>
      </c>
      <c r="S3324">
        <v>272660</v>
      </c>
      <c r="T3324">
        <v>115000</v>
      </c>
      <c r="U3324">
        <v>0</v>
      </c>
      <c r="V3324">
        <v>387660</v>
      </c>
      <c r="W3324">
        <v>40</v>
      </c>
      <c r="X3324">
        <v>350792.136</v>
      </c>
      <c r="Y3324">
        <v>350832.136</v>
      </c>
      <c r="Z3324">
        <v>9.5</v>
      </c>
      <c r="AA3324">
        <v>2059537.83</v>
      </c>
      <c r="AB3324">
        <v>4118299.7009999999</v>
      </c>
      <c r="AC3324">
        <v>0.90500000000000003</v>
      </c>
      <c r="AD3324">
        <v>1.9996</v>
      </c>
      <c r="AE3324">
        <v>19</v>
      </c>
      <c r="AH3324">
        <v>0</v>
      </c>
      <c r="AI3324">
        <v>0</v>
      </c>
      <c r="AJ3324">
        <v>0</v>
      </c>
      <c r="AK3324">
        <v>1966.5</v>
      </c>
      <c r="AL3324">
        <v>0</v>
      </c>
    </row>
    <row r="3325" spans="1:38" hidden="1" x14ac:dyDescent="0.25">
      <c r="A3325">
        <v>15775</v>
      </c>
      <c r="B3325" t="s">
        <v>52</v>
      </c>
      <c r="C3325" t="s">
        <v>53</v>
      </c>
      <c r="D3325" t="s">
        <v>491</v>
      </c>
      <c r="E3325" t="s">
        <v>705</v>
      </c>
      <c r="F3325" t="s">
        <v>491</v>
      </c>
      <c r="H3325" t="s">
        <v>7042</v>
      </c>
      <c r="I3325" t="s">
        <v>43</v>
      </c>
      <c r="J3325" t="s">
        <v>7043</v>
      </c>
      <c r="K3325">
        <v>2686</v>
      </c>
      <c r="L3325">
        <v>2686</v>
      </c>
      <c r="M3325">
        <v>0</v>
      </c>
      <c r="N3325">
        <v>0</v>
      </c>
      <c r="O3325">
        <v>0</v>
      </c>
      <c r="P3325">
        <v>321.58800000000002</v>
      </c>
      <c r="Q3325">
        <v>334.19900000000001</v>
      </c>
      <c r="R3325">
        <v>20000</v>
      </c>
      <c r="S3325">
        <v>252220</v>
      </c>
      <c r="T3325">
        <v>45000</v>
      </c>
      <c r="U3325">
        <v>0</v>
      </c>
      <c r="V3325">
        <v>297220</v>
      </c>
      <c r="W3325">
        <v>270299.3</v>
      </c>
      <c r="X3325">
        <v>0</v>
      </c>
      <c r="Y3325">
        <v>270299.3</v>
      </c>
      <c r="Z3325">
        <v>9.06</v>
      </c>
      <c r="AA3325">
        <v>2556871.38</v>
      </c>
      <c r="AB3325">
        <v>1491458.29</v>
      </c>
      <c r="AC3325">
        <v>0.90939999999999999</v>
      </c>
      <c r="AD3325">
        <v>0.58330000000000004</v>
      </c>
      <c r="AE3325">
        <v>5.28</v>
      </c>
      <c r="AH3325">
        <v>0</v>
      </c>
      <c r="AI3325">
        <v>0</v>
      </c>
      <c r="AJ3325">
        <v>0</v>
      </c>
      <c r="AK3325">
        <v>0</v>
      </c>
      <c r="AL3325">
        <v>0</v>
      </c>
    </row>
    <row r="3326" spans="1:38" hidden="1" x14ac:dyDescent="0.25">
      <c r="A3326">
        <v>15777</v>
      </c>
      <c r="B3326" t="s">
        <v>45</v>
      </c>
      <c r="C3326" t="s">
        <v>453</v>
      </c>
      <c r="D3326" t="s">
        <v>771</v>
      </c>
      <c r="E3326" t="s">
        <v>7044</v>
      </c>
      <c r="F3326" t="s">
        <v>771</v>
      </c>
      <c r="H3326" t="s">
        <v>7045</v>
      </c>
      <c r="I3326" t="s">
        <v>57</v>
      </c>
      <c r="J3326" t="s">
        <v>7046</v>
      </c>
      <c r="K3326">
        <v>414</v>
      </c>
      <c r="L3326">
        <v>414</v>
      </c>
      <c r="M3326">
        <v>0</v>
      </c>
      <c r="N3326">
        <v>413</v>
      </c>
      <c r="O3326">
        <v>0</v>
      </c>
      <c r="P3326">
        <v>12862</v>
      </c>
      <c r="Q3326">
        <v>13046.2</v>
      </c>
      <c r="R3326">
        <v>2000</v>
      </c>
      <c r="S3326">
        <v>368400</v>
      </c>
      <c r="T3326">
        <v>48000</v>
      </c>
      <c r="U3326">
        <v>0</v>
      </c>
      <c r="V3326">
        <v>416400</v>
      </c>
      <c r="W3326">
        <v>46</v>
      </c>
      <c r="X3326">
        <v>376796.28700000001</v>
      </c>
      <c r="Y3326">
        <v>376842.28700000001</v>
      </c>
      <c r="Z3326">
        <v>9.5</v>
      </c>
      <c r="AA3326">
        <v>2212228.54</v>
      </c>
      <c r="AB3326">
        <v>4424030.59</v>
      </c>
      <c r="AC3326">
        <v>0.90500000000000003</v>
      </c>
      <c r="AD3326">
        <v>1.9998</v>
      </c>
      <c r="AE3326">
        <v>19</v>
      </c>
      <c r="AH3326">
        <v>0</v>
      </c>
      <c r="AI3326">
        <v>0</v>
      </c>
      <c r="AJ3326">
        <v>0</v>
      </c>
      <c r="AK3326">
        <v>3278</v>
      </c>
      <c r="AL3326">
        <v>0</v>
      </c>
    </row>
    <row r="3327" spans="1:38" hidden="1" x14ac:dyDescent="0.25">
      <c r="A3327">
        <v>15778</v>
      </c>
      <c r="B3327" t="s">
        <v>45</v>
      </c>
      <c r="C3327" t="s">
        <v>453</v>
      </c>
      <c r="D3327" t="s">
        <v>771</v>
      </c>
      <c r="E3327" t="s">
        <v>7044</v>
      </c>
      <c r="F3327" t="s">
        <v>771</v>
      </c>
      <c r="H3327" t="s">
        <v>7047</v>
      </c>
      <c r="I3327" t="s">
        <v>57</v>
      </c>
      <c r="J3327" t="s">
        <v>7048</v>
      </c>
      <c r="K3327">
        <v>476</v>
      </c>
      <c r="L3327">
        <v>476</v>
      </c>
      <c r="M3327">
        <v>0</v>
      </c>
      <c r="N3327">
        <v>473</v>
      </c>
      <c r="O3327">
        <v>0</v>
      </c>
      <c r="P3327">
        <v>10212.1</v>
      </c>
      <c r="Q3327">
        <v>10412.9</v>
      </c>
      <c r="R3327">
        <v>2000</v>
      </c>
      <c r="S3327">
        <v>401600</v>
      </c>
      <c r="T3327">
        <v>10000</v>
      </c>
      <c r="U3327">
        <v>0</v>
      </c>
      <c r="V3327">
        <v>411600</v>
      </c>
      <c r="W3327">
        <v>97</v>
      </c>
      <c r="X3327">
        <v>372401.78399999999</v>
      </c>
      <c r="Y3327">
        <v>372498.78399999999</v>
      </c>
      <c r="Z3327">
        <v>9.5</v>
      </c>
      <c r="AA3327">
        <v>2189654.2000000002</v>
      </c>
      <c r="AB3327">
        <v>4373037.5429999996</v>
      </c>
      <c r="AC3327">
        <v>0.90500000000000003</v>
      </c>
      <c r="AD3327">
        <v>1.9971000000000001</v>
      </c>
      <c r="AE3327">
        <v>18.97</v>
      </c>
      <c r="AH3327">
        <v>0</v>
      </c>
      <c r="AI3327">
        <v>0</v>
      </c>
      <c r="AJ3327">
        <v>0</v>
      </c>
      <c r="AK3327">
        <v>3642</v>
      </c>
      <c r="AL3327">
        <v>0</v>
      </c>
    </row>
    <row r="3328" spans="1:38" hidden="1" x14ac:dyDescent="0.25">
      <c r="A3328">
        <v>15779</v>
      </c>
      <c r="B3328" t="s">
        <v>45</v>
      </c>
      <c r="C3328" t="s">
        <v>453</v>
      </c>
      <c r="D3328" t="s">
        <v>771</v>
      </c>
      <c r="E3328" t="s">
        <v>7044</v>
      </c>
      <c r="F3328" t="s">
        <v>771</v>
      </c>
      <c r="H3328" t="s">
        <v>7049</v>
      </c>
      <c r="I3328" t="s">
        <v>43</v>
      </c>
      <c r="J3328" t="s">
        <v>7050</v>
      </c>
      <c r="K3328">
        <v>1759</v>
      </c>
      <c r="L3328">
        <v>1759</v>
      </c>
      <c r="M3328">
        <v>0</v>
      </c>
      <c r="N3328">
        <v>0</v>
      </c>
      <c r="O3328">
        <v>0</v>
      </c>
      <c r="P3328">
        <v>7421.9</v>
      </c>
      <c r="Q3328">
        <v>7503.9</v>
      </c>
      <c r="R3328">
        <v>2000</v>
      </c>
      <c r="S3328">
        <v>164000</v>
      </c>
      <c r="T3328">
        <v>0</v>
      </c>
      <c r="U3328">
        <v>48000</v>
      </c>
      <c r="V3328">
        <v>116000</v>
      </c>
      <c r="W3328">
        <v>106227.5</v>
      </c>
      <c r="X3328">
        <v>0</v>
      </c>
      <c r="Y3328">
        <v>106227.5</v>
      </c>
      <c r="Z3328">
        <v>8.42</v>
      </c>
      <c r="AA3328">
        <v>1141021.8</v>
      </c>
      <c r="AB3328">
        <v>914904.64</v>
      </c>
      <c r="AC3328">
        <v>0.91579999999999995</v>
      </c>
      <c r="AD3328">
        <v>0.80179999999999996</v>
      </c>
      <c r="AE3328">
        <v>6.75</v>
      </c>
      <c r="AH3328">
        <v>0</v>
      </c>
      <c r="AI3328">
        <v>0</v>
      </c>
      <c r="AJ3328">
        <v>0</v>
      </c>
      <c r="AK3328">
        <v>0</v>
      </c>
      <c r="AL3328">
        <v>0</v>
      </c>
    </row>
    <row r="3329" spans="1:38" hidden="1" x14ac:dyDescent="0.25">
      <c r="A3329">
        <v>15780</v>
      </c>
      <c r="B3329" t="s">
        <v>45</v>
      </c>
      <c r="C3329" t="s">
        <v>453</v>
      </c>
      <c r="D3329" t="s">
        <v>771</v>
      </c>
      <c r="E3329" t="s">
        <v>7044</v>
      </c>
      <c r="F3329" t="s">
        <v>771</v>
      </c>
      <c r="H3329" t="s">
        <v>7051</v>
      </c>
      <c r="I3329" t="s">
        <v>43</v>
      </c>
      <c r="J3329" t="s">
        <v>7052</v>
      </c>
      <c r="K3329">
        <v>1510</v>
      </c>
      <c r="L3329">
        <v>1510</v>
      </c>
      <c r="M3329">
        <v>0</v>
      </c>
      <c r="N3329">
        <v>0</v>
      </c>
      <c r="O3329">
        <v>0</v>
      </c>
      <c r="P3329">
        <v>15812.7</v>
      </c>
      <c r="Q3329">
        <v>16008.4</v>
      </c>
      <c r="R3329">
        <v>2000</v>
      </c>
      <c r="S3329">
        <v>391400</v>
      </c>
      <c r="T3329">
        <v>0</v>
      </c>
      <c r="U3329">
        <v>10000</v>
      </c>
      <c r="V3329">
        <v>381400</v>
      </c>
      <c r="W3329">
        <v>350347.6</v>
      </c>
      <c r="X3329">
        <v>0</v>
      </c>
      <c r="Y3329">
        <v>350347.6</v>
      </c>
      <c r="Z3329">
        <v>8.14</v>
      </c>
      <c r="AA3329">
        <v>4034079.98</v>
      </c>
      <c r="AB3329">
        <v>4144016.91</v>
      </c>
      <c r="AC3329">
        <v>0.91859999999999997</v>
      </c>
      <c r="AD3329">
        <v>1.0273000000000001</v>
      </c>
      <c r="AE3329">
        <v>8.36</v>
      </c>
      <c r="AH3329">
        <v>0</v>
      </c>
      <c r="AI3329">
        <v>0</v>
      </c>
      <c r="AJ3329">
        <v>0</v>
      </c>
      <c r="AK3329">
        <v>0</v>
      </c>
      <c r="AL3329">
        <v>0</v>
      </c>
    </row>
    <row r="3330" spans="1:38" hidden="1" x14ac:dyDescent="0.25">
      <c r="A3330">
        <v>15781</v>
      </c>
      <c r="B3330" t="s">
        <v>71</v>
      </c>
      <c r="C3330" t="s">
        <v>108</v>
      </c>
      <c r="D3330" t="s">
        <v>340</v>
      </c>
      <c r="E3330" t="s">
        <v>1096</v>
      </c>
      <c r="F3330" t="s">
        <v>340</v>
      </c>
      <c r="H3330" t="s">
        <v>7053</v>
      </c>
      <c r="I3330" t="s">
        <v>43</v>
      </c>
      <c r="J3330" t="s">
        <v>7054</v>
      </c>
      <c r="K3330">
        <v>4888</v>
      </c>
      <c r="L3330">
        <v>4888</v>
      </c>
      <c r="M3330">
        <v>0</v>
      </c>
      <c r="N3330">
        <v>0</v>
      </c>
      <c r="O3330">
        <v>0</v>
      </c>
      <c r="P3330">
        <v>21176.6</v>
      </c>
      <c r="Q3330">
        <v>21439.9</v>
      </c>
      <c r="R3330">
        <v>1000</v>
      </c>
      <c r="S3330">
        <v>263300</v>
      </c>
      <c r="T3330">
        <v>0</v>
      </c>
      <c r="U3330">
        <v>0</v>
      </c>
      <c r="V3330">
        <v>263300</v>
      </c>
      <c r="W3330">
        <v>387034.8</v>
      </c>
      <c r="X3330">
        <v>0</v>
      </c>
      <c r="Y3330">
        <v>387034.8</v>
      </c>
      <c r="Z3330">
        <v>-46.99</v>
      </c>
      <c r="AA3330">
        <v>4404839.0599999996</v>
      </c>
      <c r="AB3330">
        <v>3437663.06</v>
      </c>
      <c r="AC3330">
        <v>1.4699</v>
      </c>
      <c r="AD3330">
        <v>0.78039999999999998</v>
      </c>
      <c r="AE3330">
        <v>-36.67</v>
      </c>
      <c r="AH3330">
        <v>0</v>
      </c>
      <c r="AI3330">
        <v>0</v>
      </c>
      <c r="AJ3330">
        <v>0</v>
      </c>
      <c r="AK3330">
        <v>0</v>
      </c>
      <c r="AL3330">
        <v>0</v>
      </c>
    </row>
    <row r="3331" spans="1:38" hidden="1" x14ac:dyDescent="0.25">
      <c r="A3331">
        <v>15782</v>
      </c>
      <c r="B3331" t="s">
        <v>71</v>
      </c>
      <c r="C3331" t="s">
        <v>108</v>
      </c>
      <c r="D3331" t="s">
        <v>290</v>
      </c>
      <c r="E3331" t="s">
        <v>1545</v>
      </c>
      <c r="F3331" t="s">
        <v>290</v>
      </c>
      <c r="H3331" t="s">
        <v>7055</v>
      </c>
      <c r="I3331" t="s">
        <v>79</v>
      </c>
      <c r="J3331" t="s">
        <v>7056</v>
      </c>
      <c r="K3331">
        <v>1</v>
      </c>
      <c r="L3331">
        <v>1</v>
      </c>
      <c r="M3331">
        <v>0</v>
      </c>
      <c r="N3331">
        <v>0</v>
      </c>
      <c r="O3331">
        <v>0</v>
      </c>
      <c r="P3331">
        <v>3139.0250000000001</v>
      </c>
      <c r="Q3331">
        <v>3190.3519999999999</v>
      </c>
      <c r="R3331">
        <v>20000</v>
      </c>
      <c r="S3331">
        <v>1026540</v>
      </c>
      <c r="T3331">
        <v>0</v>
      </c>
      <c r="U3331">
        <v>0</v>
      </c>
      <c r="V3331">
        <v>1026540</v>
      </c>
      <c r="W3331">
        <v>1027750</v>
      </c>
      <c r="X3331">
        <v>0</v>
      </c>
      <c r="Y3331">
        <v>1027750</v>
      </c>
      <c r="Z3331">
        <v>-0.12</v>
      </c>
      <c r="AA3331">
        <v>1317136</v>
      </c>
      <c r="AB3331">
        <v>1317136</v>
      </c>
      <c r="AC3331">
        <v>1.0012000000000001</v>
      </c>
      <c r="AD3331">
        <v>1</v>
      </c>
      <c r="AE3331">
        <v>-0.12</v>
      </c>
      <c r="AH3331">
        <v>0</v>
      </c>
      <c r="AI3331">
        <v>0</v>
      </c>
      <c r="AJ3331">
        <v>0</v>
      </c>
      <c r="AK3331">
        <v>0</v>
      </c>
      <c r="AL3331">
        <v>0</v>
      </c>
    </row>
    <row r="3332" spans="1:38" hidden="1" x14ac:dyDescent="0.25">
      <c r="A3332">
        <v>15783</v>
      </c>
      <c r="B3332" t="s">
        <v>94</v>
      </c>
      <c r="C3332" t="s">
        <v>166</v>
      </c>
      <c r="D3332" t="s">
        <v>312</v>
      </c>
      <c r="E3332" t="s">
        <v>1006</v>
      </c>
      <c r="F3332" t="s">
        <v>312</v>
      </c>
      <c r="H3332" t="s">
        <v>7057</v>
      </c>
      <c r="I3332" t="s">
        <v>57</v>
      </c>
      <c r="J3332" t="s">
        <v>7058</v>
      </c>
      <c r="K3332">
        <v>390</v>
      </c>
      <c r="L3332">
        <v>390</v>
      </c>
      <c r="M3332">
        <v>0</v>
      </c>
      <c r="N3332">
        <v>390</v>
      </c>
      <c r="O3332">
        <v>0</v>
      </c>
      <c r="P3332">
        <v>20.332999999999998</v>
      </c>
      <c r="Q3332">
        <v>34.707999999999998</v>
      </c>
      <c r="R3332">
        <v>20000</v>
      </c>
      <c r="S3332">
        <v>287500</v>
      </c>
      <c r="T3332">
        <v>0</v>
      </c>
      <c r="U3332">
        <v>0</v>
      </c>
      <c r="V3332">
        <v>287500</v>
      </c>
      <c r="W3332">
        <v>0</v>
      </c>
      <c r="X3332">
        <v>260188.27</v>
      </c>
      <c r="Y3332">
        <v>260188.27</v>
      </c>
      <c r="Z3332">
        <v>9.5</v>
      </c>
      <c r="AA3332">
        <v>1514296.54</v>
      </c>
      <c r="AB3332">
        <v>1514296.54</v>
      </c>
      <c r="AC3332">
        <v>0.90500000000000003</v>
      </c>
      <c r="AD3332">
        <v>1</v>
      </c>
      <c r="AE3332">
        <v>9.5</v>
      </c>
      <c r="AH3332">
        <v>0</v>
      </c>
      <c r="AI3332">
        <v>0</v>
      </c>
      <c r="AJ3332">
        <v>0</v>
      </c>
      <c r="AK3332">
        <v>2816.5</v>
      </c>
      <c r="AL3332">
        <v>0</v>
      </c>
    </row>
    <row r="3333" spans="1:38" hidden="1" x14ac:dyDescent="0.25">
      <c r="A3333">
        <v>15784</v>
      </c>
      <c r="B3333" t="s">
        <v>94</v>
      </c>
      <c r="C3333" t="s">
        <v>166</v>
      </c>
      <c r="D3333" t="s">
        <v>312</v>
      </c>
      <c r="E3333" t="s">
        <v>563</v>
      </c>
      <c r="F3333" t="s">
        <v>312</v>
      </c>
      <c r="H3333" t="s">
        <v>7059</v>
      </c>
      <c r="I3333" t="s">
        <v>57</v>
      </c>
      <c r="J3333" t="s">
        <v>7060</v>
      </c>
      <c r="K3333">
        <v>318</v>
      </c>
      <c r="L3333">
        <v>318</v>
      </c>
      <c r="M3333">
        <v>0</v>
      </c>
      <c r="N3333">
        <v>313</v>
      </c>
      <c r="O3333">
        <v>0</v>
      </c>
      <c r="P3333">
        <v>31.715</v>
      </c>
      <c r="Q3333">
        <v>52.11</v>
      </c>
      <c r="R3333">
        <v>20000</v>
      </c>
      <c r="S3333">
        <v>407900</v>
      </c>
      <c r="T3333">
        <v>0</v>
      </c>
      <c r="U3333">
        <v>0</v>
      </c>
      <c r="V3333">
        <v>407900</v>
      </c>
      <c r="W3333">
        <v>97</v>
      </c>
      <c r="X3333">
        <v>369052.342</v>
      </c>
      <c r="Y3333">
        <v>369149.342</v>
      </c>
      <c r="Z3333">
        <v>9.5</v>
      </c>
      <c r="AA3333">
        <v>2150818.17</v>
      </c>
      <c r="AB3333">
        <v>2149009.17</v>
      </c>
      <c r="AC3333">
        <v>0.90500000000000003</v>
      </c>
      <c r="AD3333">
        <v>0.99919999999999998</v>
      </c>
      <c r="AE3333">
        <v>9.49</v>
      </c>
      <c r="AH3333">
        <v>0</v>
      </c>
      <c r="AI3333">
        <v>0</v>
      </c>
      <c r="AJ3333">
        <v>0</v>
      </c>
      <c r="AK3333">
        <v>1912</v>
      </c>
      <c r="AL3333">
        <v>0</v>
      </c>
    </row>
    <row r="3334" spans="1:38" hidden="1" x14ac:dyDescent="0.25">
      <c r="A3334">
        <v>15785</v>
      </c>
      <c r="B3334" t="s">
        <v>94</v>
      </c>
      <c r="C3334" t="s">
        <v>166</v>
      </c>
      <c r="D3334" t="s">
        <v>312</v>
      </c>
      <c r="E3334" t="s">
        <v>1954</v>
      </c>
      <c r="F3334" t="s">
        <v>312</v>
      </c>
      <c r="H3334" t="s">
        <v>7061</v>
      </c>
      <c r="I3334" t="s">
        <v>57</v>
      </c>
      <c r="J3334" t="s">
        <v>7062</v>
      </c>
      <c r="K3334">
        <v>283</v>
      </c>
      <c r="L3334">
        <v>283</v>
      </c>
      <c r="M3334">
        <v>0</v>
      </c>
      <c r="N3334">
        <v>279</v>
      </c>
      <c r="O3334">
        <v>0</v>
      </c>
      <c r="P3334">
        <v>410.33199999999999</v>
      </c>
      <c r="Q3334">
        <v>441.63900000000001</v>
      </c>
      <c r="R3334">
        <v>20000</v>
      </c>
      <c r="S3334">
        <v>626140</v>
      </c>
      <c r="T3334">
        <v>0</v>
      </c>
      <c r="U3334">
        <v>0</v>
      </c>
      <c r="V3334">
        <v>626140</v>
      </c>
      <c r="W3334">
        <v>63</v>
      </c>
      <c r="X3334">
        <v>489400</v>
      </c>
      <c r="Y3334">
        <v>489463</v>
      </c>
      <c r="Z3334">
        <v>21.83</v>
      </c>
      <c r="AA3334">
        <v>2850404</v>
      </c>
      <c r="AB3334">
        <v>2850383</v>
      </c>
      <c r="AC3334">
        <v>0.78169999999999995</v>
      </c>
      <c r="AD3334">
        <v>1</v>
      </c>
      <c r="AE3334">
        <v>21.83</v>
      </c>
      <c r="AH3334">
        <v>0</v>
      </c>
      <c r="AI3334">
        <v>0</v>
      </c>
      <c r="AJ3334">
        <v>0</v>
      </c>
      <c r="AK3334">
        <v>2447</v>
      </c>
      <c r="AL3334">
        <v>0</v>
      </c>
    </row>
    <row r="3335" spans="1:38" hidden="1" x14ac:dyDescent="0.25">
      <c r="A3335">
        <v>15787</v>
      </c>
      <c r="B3335" t="s">
        <v>94</v>
      </c>
      <c r="C3335" t="s">
        <v>102</v>
      </c>
      <c r="D3335" t="s">
        <v>159</v>
      </c>
      <c r="E3335" t="s">
        <v>966</v>
      </c>
      <c r="F3335" t="s">
        <v>159</v>
      </c>
      <c r="H3335" t="s">
        <v>7063</v>
      </c>
      <c r="I3335" t="s">
        <v>57</v>
      </c>
      <c r="J3335" t="s">
        <v>7064</v>
      </c>
      <c r="K3335">
        <v>719</v>
      </c>
      <c r="L3335">
        <v>719</v>
      </c>
      <c r="M3335">
        <v>0</v>
      </c>
      <c r="N3335">
        <v>713</v>
      </c>
      <c r="O3335">
        <v>0</v>
      </c>
      <c r="P3335">
        <v>6783.6</v>
      </c>
      <c r="Q3335">
        <v>6902.7</v>
      </c>
      <c r="R3335">
        <v>2000</v>
      </c>
      <c r="S3335">
        <v>238200</v>
      </c>
      <c r="T3335">
        <v>0</v>
      </c>
      <c r="U3335">
        <v>0</v>
      </c>
      <c r="V3335">
        <v>238200</v>
      </c>
      <c r="W3335">
        <v>184</v>
      </c>
      <c r="X3335">
        <v>215387.25099999999</v>
      </c>
      <c r="Y3335">
        <v>215571.25099999999</v>
      </c>
      <c r="Z3335">
        <v>9.5</v>
      </c>
      <c r="AA3335">
        <v>1266600.53</v>
      </c>
      <c r="AB3335">
        <v>2530606.5619999999</v>
      </c>
      <c r="AC3335">
        <v>0.90500000000000003</v>
      </c>
      <c r="AD3335">
        <v>1.998</v>
      </c>
      <c r="AE3335">
        <v>18.98</v>
      </c>
      <c r="AH3335">
        <v>0</v>
      </c>
      <c r="AI3335">
        <v>0</v>
      </c>
      <c r="AJ3335">
        <v>0</v>
      </c>
      <c r="AK3335">
        <v>3990.5</v>
      </c>
      <c r="AL3335">
        <v>0</v>
      </c>
    </row>
    <row r="3336" spans="1:38" hidden="1" x14ac:dyDescent="0.25">
      <c r="A3336">
        <v>15788</v>
      </c>
      <c r="B3336" t="s">
        <v>71</v>
      </c>
      <c r="C3336" t="s">
        <v>108</v>
      </c>
      <c r="D3336" t="s">
        <v>594</v>
      </c>
      <c r="E3336" t="s">
        <v>612</v>
      </c>
      <c r="F3336" t="s">
        <v>594</v>
      </c>
      <c r="H3336" t="s">
        <v>7065</v>
      </c>
      <c r="I3336" t="s">
        <v>43</v>
      </c>
      <c r="J3336" t="s">
        <v>7066</v>
      </c>
      <c r="K3336">
        <v>3453</v>
      </c>
      <c r="L3336">
        <v>3453</v>
      </c>
      <c r="M3336">
        <v>0</v>
      </c>
      <c r="N3336">
        <v>0</v>
      </c>
      <c r="O3336">
        <v>0</v>
      </c>
      <c r="P3336">
        <v>2717.2979999999998</v>
      </c>
      <c r="Q3336">
        <v>2777.308</v>
      </c>
      <c r="R3336">
        <v>10000</v>
      </c>
      <c r="S3336">
        <v>600100</v>
      </c>
      <c r="T3336">
        <v>0</v>
      </c>
      <c r="U3336">
        <v>198000</v>
      </c>
      <c r="V3336">
        <v>402100</v>
      </c>
      <c r="W3336">
        <v>369375.55</v>
      </c>
      <c r="X3336">
        <v>0</v>
      </c>
      <c r="Y3336">
        <v>369375.55</v>
      </c>
      <c r="Z3336">
        <v>8.14</v>
      </c>
      <c r="AA3336">
        <v>4200336.17</v>
      </c>
      <c r="AB3336">
        <v>4173041.75</v>
      </c>
      <c r="AC3336">
        <v>0.91859999999999997</v>
      </c>
      <c r="AD3336">
        <v>0.99350000000000005</v>
      </c>
      <c r="AE3336">
        <v>8.09</v>
      </c>
      <c r="AH3336">
        <v>0</v>
      </c>
      <c r="AI3336">
        <v>0</v>
      </c>
      <c r="AJ3336">
        <v>0</v>
      </c>
      <c r="AK3336">
        <v>0</v>
      </c>
      <c r="AL3336">
        <v>0</v>
      </c>
    </row>
    <row r="3337" spans="1:38" hidden="1" x14ac:dyDescent="0.25">
      <c r="A3337">
        <v>15789</v>
      </c>
      <c r="B3337" t="s">
        <v>39</v>
      </c>
      <c r="C3337" t="s">
        <v>216</v>
      </c>
      <c r="D3337" t="s">
        <v>217</v>
      </c>
      <c r="E3337" t="s">
        <v>3852</v>
      </c>
      <c r="F3337" t="s">
        <v>217</v>
      </c>
      <c r="H3337" t="s">
        <v>7067</v>
      </c>
      <c r="I3337" t="s">
        <v>436</v>
      </c>
      <c r="J3337" t="s">
        <v>7068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101.93899999999999</v>
      </c>
      <c r="Q3337">
        <v>101.93899999999999</v>
      </c>
      <c r="R3337">
        <v>20000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</row>
    <row r="3338" spans="1:38" hidden="1" x14ac:dyDescent="0.25">
      <c r="A3338">
        <v>15790</v>
      </c>
      <c r="B3338" t="s">
        <v>94</v>
      </c>
      <c r="C3338" t="s">
        <v>166</v>
      </c>
      <c r="D3338" t="s">
        <v>312</v>
      </c>
      <c r="E3338" t="s">
        <v>563</v>
      </c>
      <c r="F3338" t="s">
        <v>312</v>
      </c>
      <c r="H3338" t="s">
        <v>7069</v>
      </c>
      <c r="I3338" t="s">
        <v>57</v>
      </c>
      <c r="J3338" t="s">
        <v>7070</v>
      </c>
      <c r="K3338">
        <v>11</v>
      </c>
      <c r="L3338">
        <v>11</v>
      </c>
      <c r="M3338">
        <v>0</v>
      </c>
      <c r="N3338">
        <v>11</v>
      </c>
      <c r="O3338">
        <v>11</v>
      </c>
      <c r="P3338">
        <v>31.715</v>
      </c>
      <c r="Q3338">
        <v>31.715</v>
      </c>
      <c r="R3338">
        <v>2000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H3338">
        <v>0</v>
      </c>
      <c r="AI3338">
        <v>0</v>
      </c>
      <c r="AJ3338">
        <v>0</v>
      </c>
      <c r="AK3338">
        <v>108</v>
      </c>
      <c r="AL3338">
        <v>0</v>
      </c>
    </row>
    <row r="3339" spans="1:38" hidden="1" x14ac:dyDescent="0.25">
      <c r="A3339">
        <v>15792</v>
      </c>
      <c r="B3339" t="s">
        <v>45</v>
      </c>
      <c r="C3339" t="s">
        <v>155</v>
      </c>
      <c r="D3339" t="s">
        <v>155</v>
      </c>
      <c r="E3339" t="s">
        <v>811</v>
      </c>
      <c r="F3339" t="s">
        <v>155</v>
      </c>
      <c r="H3339" t="s">
        <v>7071</v>
      </c>
      <c r="I3339" t="s">
        <v>43</v>
      </c>
      <c r="J3339" t="s">
        <v>7072</v>
      </c>
      <c r="K3339">
        <v>1043</v>
      </c>
      <c r="L3339">
        <v>1043</v>
      </c>
      <c r="M3339">
        <v>0</v>
      </c>
      <c r="N3339">
        <v>1</v>
      </c>
      <c r="O3339">
        <v>0</v>
      </c>
      <c r="P3339">
        <v>8064.5</v>
      </c>
      <c r="Q3339">
        <v>8218.1</v>
      </c>
      <c r="R3339">
        <v>1000</v>
      </c>
      <c r="S3339">
        <v>153600</v>
      </c>
      <c r="T3339">
        <v>0</v>
      </c>
      <c r="U3339">
        <v>78000</v>
      </c>
      <c r="V3339">
        <v>75600</v>
      </c>
      <c r="W3339">
        <v>67895</v>
      </c>
      <c r="X3339">
        <v>1464.34</v>
      </c>
      <c r="Y3339">
        <v>69359.34</v>
      </c>
      <c r="Z3339">
        <v>8.25</v>
      </c>
      <c r="AA3339">
        <v>767482.66</v>
      </c>
      <c r="AB3339">
        <v>655881.33600000001</v>
      </c>
      <c r="AC3339">
        <v>0.91749999999999998</v>
      </c>
      <c r="AD3339">
        <v>0.85460000000000003</v>
      </c>
      <c r="AE3339">
        <v>7.05</v>
      </c>
      <c r="AH3339">
        <v>0</v>
      </c>
      <c r="AI3339">
        <v>0</v>
      </c>
      <c r="AJ3339">
        <v>0</v>
      </c>
      <c r="AK3339">
        <v>10</v>
      </c>
      <c r="AL3339">
        <v>0</v>
      </c>
    </row>
    <row r="3340" spans="1:38" hidden="1" x14ac:dyDescent="0.25">
      <c r="A3340">
        <v>15795</v>
      </c>
      <c r="B3340" t="s">
        <v>71</v>
      </c>
      <c r="C3340" t="s">
        <v>108</v>
      </c>
      <c r="D3340" t="s">
        <v>108</v>
      </c>
      <c r="E3340" t="s">
        <v>7073</v>
      </c>
      <c r="F3340" t="s">
        <v>108</v>
      </c>
      <c r="H3340" t="s">
        <v>7074</v>
      </c>
      <c r="I3340" t="s">
        <v>50</v>
      </c>
      <c r="J3340" t="s">
        <v>7075</v>
      </c>
      <c r="K3340">
        <v>3119</v>
      </c>
      <c r="L3340">
        <v>3119</v>
      </c>
      <c r="M3340">
        <v>0</v>
      </c>
      <c r="N3340">
        <v>1</v>
      </c>
      <c r="O3340">
        <v>0</v>
      </c>
      <c r="P3340">
        <v>52008.5</v>
      </c>
      <c r="Q3340">
        <v>52439.6</v>
      </c>
      <c r="R3340">
        <v>2000</v>
      </c>
      <c r="S3340">
        <v>862200</v>
      </c>
      <c r="T3340">
        <v>0</v>
      </c>
      <c r="U3340">
        <v>0</v>
      </c>
      <c r="V3340">
        <v>862200</v>
      </c>
      <c r="W3340">
        <v>861136.65</v>
      </c>
      <c r="X3340">
        <v>1757.48</v>
      </c>
      <c r="Y3340">
        <v>862894.13</v>
      </c>
      <c r="Z3340">
        <v>-0.08</v>
      </c>
      <c r="AA3340">
        <v>9956722.5500000007</v>
      </c>
      <c r="AB3340">
        <v>10799179.869999999</v>
      </c>
      <c r="AC3340">
        <v>1.0007999999999999</v>
      </c>
      <c r="AD3340">
        <v>1.0846</v>
      </c>
      <c r="AE3340">
        <v>-0.09</v>
      </c>
      <c r="AH3340">
        <v>0</v>
      </c>
      <c r="AI3340">
        <v>0</v>
      </c>
      <c r="AJ3340">
        <v>0</v>
      </c>
      <c r="AK3340">
        <v>10</v>
      </c>
      <c r="AL3340">
        <v>0</v>
      </c>
    </row>
    <row r="3341" spans="1:38" hidden="1" x14ac:dyDescent="0.25">
      <c r="A3341">
        <v>15796</v>
      </c>
      <c r="B3341" t="s">
        <v>71</v>
      </c>
      <c r="C3341" t="s">
        <v>108</v>
      </c>
      <c r="D3341" t="s">
        <v>108</v>
      </c>
      <c r="E3341" t="s">
        <v>7073</v>
      </c>
      <c r="F3341" t="s">
        <v>108</v>
      </c>
      <c r="H3341" t="s">
        <v>7076</v>
      </c>
      <c r="I3341" t="s">
        <v>50</v>
      </c>
      <c r="J3341" t="s">
        <v>7077</v>
      </c>
      <c r="K3341">
        <v>5423</v>
      </c>
      <c r="L3341">
        <v>5423</v>
      </c>
      <c r="M3341">
        <v>0</v>
      </c>
      <c r="N3341">
        <v>175</v>
      </c>
      <c r="O3341">
        <v>0</v>
      </c>
      <c r="P3341">
        <v>47953</v>
      </c>
      <c r="Q3341">
        <v>48398</v>
      </c>
      <c r="R3341">
        <v>2000</v>
      </c>
      <c r="S3341">
        <v>890000</v>
      </c>
      <c r="T3341">
        <v>0</v>
      </c>
      <c r="U3341">
        <v>0</v>
      </c>
      <c r="V3341">
        <v>890000</v>
      </c>
      <c r="W3341">
        <v>966170.8</v>
      </c>
      <c r="X3341">
        <v>307559</v>
      </c>
      <c r="Y3341">
        <v>1273729.8</v>
      </c>
      <c r="Z3341">
        <v>-43.12</v>
      </c>
      <c r="AA3341">
        <v>11446436.76</v>
      </c>
      <c r="AB3341">
        <v>11432323.98</v>
      </c>
      <c r="AC3341">
        <v>1.4312</v>
      </c>
      <c r="AD3341">
        <v>0.99880000000000002</v>
      </c>
      <c r="AE3341">
        <v>-43.07</v>
      </c>
      <c r="AH3341">
        <v>0</v>
      </c>
      <c r="AI3341">
        <v>0</v>
      </c>
      <c r="AJ3341">
        <v>0</v>
      </c>
      <c r="AK3341">
        <v>1750</v>
      </c>
      <c r="AL3341">
        <v>0</v>
      </c>
    </row>
    <row r="3342" spans="1:38" hidden="1" x14ac:dyDescent="0.25">
      <c r="A3342">
        <v>15797</v>
      </c>
      <c r="B3342" t="s">
        <v>6476</v>
      </c>
      <c r="C3342" t="s">
        <v>6477</v>
      </c>
      <c r="D3342" t="s">
        <v>6478</v>
      </c>
      <c r="E3342" t="s">
        <v>6479</v>
      </c>
      <c r="F3342" t="s">
        <v>6480</v>
      </c>
      <c r="H3342" t="s">
        <v>7078</v>
      </c>
      <c r="I3342" t="s">
        <v>79</v>
      </c>
      <c r="J3342" t="s">
        <v>7079</v>
      </c>
      <c r="K3342">
        <v>5229</v>
      </c>
      <c r="L3342">
        <v>5229</v>
      </c>
      <c r="M3342">
        <v>0</v>
      </c>
      <c r="N3342">
        <v>4</v>
      </c>
      <c r="O3342">
        <v>4</v>
      </c>
      <c r="P3342">
        <v>2153.1179999999999</v>
      </c>
      <c r="Q3342">
        <v>2195.855</v>
      </c>
      <c r="R3342">
        <v>40000</v>
      </c>
      <c r="S3342">
        <v>1709480</v>
      </c>
      <c r="T3342">
        <v>0</v>
      </c>
      <c r="U3342">
        <v>85000</v>
      </c>
      <c r="V3342">
        <v>1624480</v>
      </c>
      <c r="W3342">
        <v>1584172.9</v>
      </c>
      <c r="X3342">
        <v>0</v>
      </c>
      <c r="Y3342">
        <v>1584172.9</v>
      </c>
      <c r="Z3342">
        <v>2.48</v>
      </c>
      <c r="AA3342">
        <v>15827759.57</v>
      </c>
      <c r="AB3342">
        <v>16817705.100000001</v>
      </c>
      <c r="AC3342">
        <v>0.97519999999999996</v>
      </c>
      <c r="AD3342">
        <v>1.0625</v>
      </c>
      <c r="AE3342">
        <v>2.64</v>
      </c>
      <c r="AH3342">
        <v>0</v>
      </c>
      <c r="AI3342">
        <v>0</v>
      </c>
      <c r="AJ3342">
        <v>0</v>
      </c>
      <c r="AK3342">
        <v>30.5</v>
      </c>
      <c r="AL3342">
        <v>0</v>
      </c>
    </row>
    <row r="3343" spans="1:38" hidden="1" x14ac:dyDescent="0.25">
      <c r="A3343">
        <v>15798</v>
      </c>
      <c r="B3343" t="s">
        <v>94</v>
      </c>
      <c r="C3343" t="s">
        <v>102</v>
      </c>
      <c r="D3343" t="s">
        <v>3210</v>
      </c>
      <c r="E3343" t="s">
        <v>3258</v>
      </c>
      <c r="F3343" t="s">
        <v>3210</v>
      </c>
      <c r="H3343" t="s">
        <v>7080</v>
      </c>
      <c r="I3343" t="s">
        <v>43</v>
      </c>
      <c r="J3343" t="s">
        <v>7081</v>
      </c>
      <c r="K3343">
        <v>3263</v>
      </c>
      <c r="L3343">
        <v>3263</v>
      </c>
      <c r="M3343">
        <v>0</v>
      </c>
      <c r="N3343">
        <v>0</v>
      </c>
      <c r="O3343">
        <v>0</v>
      </c>
      <c r="P3343">
        <v>12060.7</v>
      </c>
      <c r="Q3343">
        <v>12170.5</v>
      </c>
      <c r="R3343">
        <v>2000</v>
      </c>
      <c r="S3343">
        <v>219600</v>
      </c>
      <c r="T3343">
        <v>0</v>
      </c>
      <c r="U3343">
        <v>42000</v>
      </c>
      <c r="V3343">
        <v>177600</v>
      </c>
      <c r="W3343">
        <v>153468.72</v>
      </c>
      <c r="X3343">
        <v>0</v>
      </c>
      <c r="Y3343">
        <v>153468.72</v>
      </c>
      <c r="Z3343">
        <v>13.59</v>
      </c>
      <c r="AA3343">
        <v>1734024.36</v>
      </c>
      <c r="AB3343">
        <v>1847885.07</v>
      </c>
      <c r="AC3343">
        <v>0.86409999999999998</v>
      </c>
      <c r="AD3343">
        <v>1.0657000000000001</v>
      </c>
      <c r="AE3343">
        <v>14.48</v>
      </c>
      <c r="AH3343">
        <v>0</v>
      </c>
      <c r="AI3343">
        <v>0</v>
      </c>
      <c r="AJ3343">
        <v>0</v>
      </c>
      <c r="AK3343">
        <v>0</v>
      </c>
      <c r="AL3343">
        <v>0</v>
      </c>
    </row>
    <row r="3344" spans="1:38" hidden="1" x14ac:dyDescent="0.25">
      <c r="A3344">
        <v>15801</v>
      </c>
      <c r="B3344" t="s">
        <v>45</v>
      </c>
      <c r="C3344" t="s">
        <v>453</v>
      </c>
      <c r="D3344" t="s">
        <v>2887</v>
      </c>
      <c r="E3344" t="s">
        <v>4790</v>
      </c>
      <c r="F3344" t="s">
        <v>2887</v>
      </c>
      <c r="H3344" t="s">
        <v>7082</v>
      </c>
      <c r="I3344" t="s">
        <v>79</v>
      </c>
      <c r="J3344" t="s">
        <v>7083</v>
      </c>
      <c r="K3344">
        <v>3</v>
      </c>
      <c r="L3344">
        <v>3</v>
      </c>
      <c r="M3344">
        <v>0</v>
      </c>
      <c r="N3344">
        <v>0</v>
      </c>
      <c r="O3344">
        <v>0</v>
      </c>
      <c r="P3344">
        <v>1867.0540000000001</v>
      </c>
      <c r="Q3344">
        <v>1921.0029999999999</v>
      </c>
      <c r="R3344">
        <v>40000</v>
      </c>
      <c r="S3344">
        <v>2157960</v>
      </c>
      <c r="T3344">
        <v>0</v>
      </c>
      <c r="U3344">
        <v>0</v>
      </c>
      <c r="V3344">
        <v>2157960</v>
      </c>
      <c r="W3344">
        <v>2147275</v>
      </c>
      <c r="X3344">
        <v>0</v>
      </c>
      <c r="Y3344">
        <v>2147275</v>
      </c>
      <c r="Z3344">
        <v>0.5</v>
      </c>
      <c r="AA3344">
        <v>16126705</v>
      </c>
      <c r="AB3344">
        <v>16125139</v>
      </c>
      <c r="AC3344">
        <v>0.995</v>
      </c>
      <c r="AD3344">
        <v>0.99990000000000001</v>
      </c>
      <c r="AE3344">
        <v>0.5</v>
      </c>
      <c r="AH3344">
        <v>0</v>
      </c>
      <c r="AI3344">
        <v>0</v>
      </c>
      <c r="AJ3344">
        <v>0</v>
      </c>
      <c r="AK3344">
        <v>0</v>
      </c>
      <c r="AL3344">
        <v>0</v>
      </c>
    </row>
    <row r="3345" spans="1:38" hidden="1" x14ac:dyDescent="0.25">
      <c r="A3345">
        <v>15804</v>
      </c>
      <c r="B3345" t="s">
        <v>71</v>
      </c>
      <c r="C3345" t="s">
        <v>108</v>
      </c>
      <c r="D3345" t="s">
        <v>108</v>
      </c>
      <c r="E3345" t="s">
        <v>7073</v>
      </c>
      <c r="F3345" t="s">
        <v>108</v>
      </c>
      <c r="H3345" t="s">
        <v>7084</v>
      </c>
      <c r="I3345" t="s">
        <v>50</v>
      </c>
      <c r="J3345" t="s">
        <v>7085</v>
      </c>
      <c r="K3345">
        <v>4448</v>
      </c>
      <c r="L3345">
        <v>4448</v>
      </c>
      <c r="M3345">
        <v>0</v>
      </c>
      <c r="N3345">
        <v>35</v>
      </c>
      <c r="O3345">
        <v>0</v>
      </c>
      <c r="P3345">
        <v>42085.1</v>
      </c>
      <c r="Q3345">
        <v>42582.3</v>
      </c>
      <c r="R3345">
        <v>2000</v>
      </c>
      <c r="S3345">
        <v>994400</v>
      </c>
      <c r="T3345">
        <v>0</v>
      </c>
      <c r="U3345">
        <v>0</v>
      </c>
      <c r="V3345">
        <v>994400</v>
      </c>
      <c r="W3345">
        <v>754201.25</v>
      </c>
      <c r="X3345">
        <v>61511.8</v>
      </c>
      <c r="Y3345">
        <v>815713.05</v>
      </c>
      <c r="Z3345">
        <v>17.97</v>
      </c>
      <c r="AA3345">
        <v>8365180.8899999997</v>
      </c>
      <c r="AB3345">
        <v>8487151.6400000006</v>
      </c>
      <c r="AC3345">
        <v>0.82030000000000003</v>
      </c>
      <c r="AD3345">
        <v>1.0145999999999999</v>
      </c>
      <c r="AE3345">
        <v>18.23</v>
      </c>
      <c r="AH3345">
        <v>0</v>
      </c>
      <c r="AI3345">
        <v>0</v>
      </c>
      <c r="AJ3345">
        <v>0</v>
      </c>
      <c r="AK3345">
        <v>350</v>
      </c>
      <c r="AL3345">
        <v>0</v>
      </c>
    </row>
    <row r="3346" spans="1:38" hidden="1" x14ac:dyDescent="0.25">
      <c r="A3346">
        <v>15805</v>
      </c>
      <c r="B3346" t="s">
        <v>71</v>
      </c>
      <c r="C3346" t="s">
        <v>108</v>
      </c>
      <c r="D3346" t="s">
        <v>108</v>
      </c>
      <c r="E3346" t="s">
        <v>7073</v>
      </c>
      <c r="F3346" t="s">
        <v>108</v>
      </c>
      <c r="H3346" t="s">
        <v>7086</v>
      </c>
      <c r="I3346" t="s">
        <v>50</v>
      </c>
      <c r="J3346" t="s">
        <v>7087</v>
      </c>
      <c r="K3346">
        <v>3493</v>
      </c>
      <c r="L3346">
        <v>3493</v>
      </c>
      <c r="M3346">
        <v>0</v>
      </c>
      <c r="N3346">
        <v>726</v>
      </c>
      <c r="O3346">
        <v>0</v>
      </c>
      <c r="P3346">
        <v>39781.300000000003</v>
      </c>
      <c r="Q3346">
        <v>40315.199999999997</v>
      </c>
      <c r="R3346">
        <v>2000</v>
      </c>
      <c r="S3346">
        <v>1067800</v>
      </c>
      <c r="T3346">
        <v>0</v>
      </c>
      <c r="U3346">
        <v>0</v>
      </c>
      <c r="V3346">
        <v>1067800</v>
      </c>
      <c r="W3346">
        <v>998835.45</v>
      </c>
      <c r="X3346">
        <v>1275930.48</v>
      </c>
      <c r="Y3346">
        <v>2274765.9300000002</v>
      </c>
      <c r="Z3346">
        <v>-113.03</v>
      </c>
      <c r="AA3346">
        <v>18431112.82</v>
      </c>
      <c r="AB3346">
        <v>18932175.609999999</v>
      </c>
      <c r="AC3346">
        <v>2.1303000000000001</v>
      </c>
      <c r="AD3346">
        <v>1.0271999999999999</v>
      </c>
      <c r="AE3346">
        <v>-116.1</v>
      </c>
      <c r="AH3346">
        <v>0</v>
      </c>
      <c r="AI3346">
        <v>0</v>
      </c>
      <c r="AJ3346">
        <v>0</v>
      </c>
      <c r="AK3346">
        <v>7260</v>
      </c>
      <c r="AL3346">
        <v>0</v>
      </c>
    </row>
    <row r="3347" spans="1:38" hidden="1" x14ac:dyDescent="0.25">
      <c r="A3347">
        <v>15806</v>
      </c>
      <c r="B3347" t="s">
        <v>94</v>
      </c>
      <c r="C3347" t="s">
        <v>95</v>
      </c>
      <c r="D3347" t="s">
        <v>393</v>
      </c>
      <c r="E3347" t="s">
        <v>5155</v>
      </c>
      <c r="F3347" t="s">
        <v>393</v>
      </c>
      <c r="H3347" t="s">
        <v>7088</v>
      </c>
      <c r="I3347" t="s">
        <v>43</v>
      </c>
      <c r="J3347" t="s">
        <v>7089</v>
      </c>
      <c r="K3347">
        <v>1137</v>
      </c>
      <c r="L3347">
        <v>1137</v>
      </c>
      <c r="M3347">
        <v>0</v>
      </c>
      <c r="N3347">
        <v>0</v>
      </c>
      <c r="O3347">
        <v>0</v>
      </c>
      <c r="P3347">
        <v>665.26599999999996</v>
      </c>
      <c r="Q3347">
        <v>682.077</v>
      </c>
      <c r="R3347">
        <v>10000</v>
      </c>
      <c r="S3347">
        <v>168110</v>
      </c>
      <c r="T3347">
        <v>0</v>
      </c>
      <c r="U3347">
        <v>68451</v>
      </c>
      <c r="V3347">
        <v>99659</v>
      </c>
      <c r="W3347">
        <v>98083</v>
      </c>
      <c r="X3347">
        <v>0</v>
      </c>
      <c r="Y3347">
        <v>98083</v>
      </c>
      <c r="Z3347">
        <v>1.58</v>
      </c>
      <c r="AA3347">
        <v>1125955.8</v>
      </c>
      <c r="AB3347">
        <v>655994.80000000005</v>
      </c>
      <c r="AC3347">
        <v>0.98419999999999996</v>
      </c>
      <c r="AD3347">
        <v>0.58260000000000001</v>
      </c>
      <c r="AE3347">
        <v>0.92</v>
      </c>
      <c r="AH3347">
        <v>0</v>
      </c>
      <c r="AI3347">
        <v>0</v>
      </c>
      <c r="AJ3347">
        <v>0</v>
      </c>
      <c r="AK3347">
        <v>0</v>
      </c>
      <c r="AL3347">
        <v>0</v>
      </c>
    </row>
    <row r="3348" spans="1:38" hidden="1" x14ac:dyDescent="0.25">
      <c r="A3348">
        <v>15807</v>
      </c>
      <c r="B3348" t="s">
        <v>94</v>
      </c>
      <c r="C3348" t="s">
        <v>95</v>
      </c>
      <c r="D3348" t="s">
        <v>393</v>
      </c>
      <c r="E3348" t="s">
        <v>5155</v>
      </c>
      <c r="F3348" t="s">
        <v>393</v>
      </c>
      <c r="H3348" t="s">
        <v>7090</v>
      </c>
      <c r="I3348" t="s">
        <v>43</v>
      </c>
      <c r="J3348" t="s">
        <v>7091</v>
      </c>
      <c r="K3348">
        <v>1058</v>
      </c>
      <c r="L3348">
        <v>1058</v>
      </c>
      <c r="M3348">
        <v>0</v>
      </c>
      <c r="N3348">
        <v>0</v>
      </c>
      <c r="O3348">
        <v>0</v>
      </c>
      <c r="P3348">
        <v>9624.7999999999993</v>
      </c>
      <c r="Q3348">
        <v>9720.6</v>
      </c>
      <c r="R3348">
        <v>1000</v>
      </c>
      <c r="S3348">
        <v>95800</v>
      </c>
      <c r="T3348">
        <v>0</v>
      </c>
      <c r="U3348">
        <v>20412</v>
      </c>
      <c r="V3348">
        <v>75388</v>
      </c>
      <c r="W3348">
        <v>74697.17</v>
      </c>
      <c r="X3348">
        <v>0</v>
      </c>
      <c r="Y3348">
        <v>74697.17</v>
      </c>
      <c r="Z3348">
        <v>0.92</v>
      </c>
      <c r="AA3348">
        <v>791846.21</v>
      </c>
      <c r="AB3348">
        <v>520858.21</v>
      </c>
      <c r="AC3348">
        <v>0.99080000000000001</v>
      </c>
      <c r="AD3348">
        <v>0.65780000000000005</v>
      </c>
      <c r="AE3348">
        <v>0.61</v>
      </c>
      <c r="AH3348">
        <v>0</v>
      </c>
      <c r="AI3348">
        <v>0</v>
      </c>
      <c r="AJ3348">
        <v>0</v>
      </c>
      <c r="AK3348">
        <v>0</v>
      </c>
      <c r="AL3348">
        <v>0</v>
      </c>
    </row>
    <row r="3349" spans="1:38" hidden="1" x14ac:dyDescent="0.25">
      <c r="A3349">
        <v>15808</v>
      </c>
      <c r="B3349" t="s">
        <v>94</v>
      </c>
      <c r="C3349" t="s">
        <v>95</v>
      </c>
      <c r="D3349" t="s">
        <v>393</v>
      </c>
      <c r="E3349" t="s">
        <v>5155</v>
      </c>
      <c r="F3349" t="s">
        <v>393</v>
      </c>
      <c r="H3349" t="s">
        <v>7092</v>
      </c>
      <c r="I3349" t="s">
        <v>43</v>
      </c>
      <c r="J3349" t="s">
        <v>7093</v>
      </c>
      <c r="K3349">
        <v>1576</v>
      </c>
      <c r="L3349">
        <v>1576</v>
      </c>
      <c r="M3349">
        <v>0</v>
      </c>
      <c r="N3349">
        <v>1</v>
      </c>
      <c r="O3349">
        <v>0</v>
      </c>
      <c r="P3349">
        <v>11037.6</v>
      </c>
      <c r="Q3349">
        <v>11191.5</v>
      </c>
      <c r="R3349">
        <v>1000</v>
      </c>
      <c r="S3349">
        <v>153900</v>
      </c>
      <c r="T3349">
        <v>0</v>
      </c>
      <c r="U3349">
        <v>38541</v>
      </c>
      <c r="V3349">
        <v>115359</v>
      </c>
      <c r="W3349">
        <v>113146.66</v>
      </c>
      <c r="X3349">
        <v>1017.4</v>
      </c>
      <c r="Y3349">
        <v>114164.06</v>
      </c>
      <c r="Z3349">
        <v>1.04</v>
      </c>
      <c r="AA3349">
        <v>1251621.97</v>
      </c>
      <c r="AB3349">
        <v>1099802.9180000001</v>
      </c>
      <c r="AC3349">
        <v>0.98960000000000004</v>
      </c>
      <c r="AD3349">
        <v>0.87870000000000004</v>
      </c>
      <c r="AE3349">
        <v>0.91</v>
      </c>
      <c r="AH3349">
        <v>0</v>
      </c>
      <c r="AI3349">
        <v>0</v>
      </c>
      <c r="AJ3349">
        <v>0</v>
      </c>
      <c r="AK3349">
        <v>8</v>
      </c>
      <c r="AL3349">
        <v>0</v>
      </c>
    </row>
    <row r="3350" spans="1:38" hidden="1" x14ac:dyDescent="0.25">
      <c r="A3350">
        <v>15809</v>
      </c>
      <c r="B3350" t="s">
        <v>94</v>
      </c>
      <c r="C3350" t="s">
        <v>102</v>
      </c>
      <c r="D3350" t="s">
        <v>102</v>
      </c>
      <c r="E3350" t="s">
        <v>4921</v>
      </c>
      <c r="F3350" t="s">
        <v>102</v>
      </c>
      <c r="H3350" t="s">
        <v>7094</v>
      </c>
      <c r="I3350" t="s">
        <v>57</v>
      </c>
      <c r="J3350" t="s">
        <v>7095</v>
      </c>
      <c r="K3350">
        <v>391</v>
      </c>
      <c r="L3350">
        <v>391</v>
      </c>
      <c r="M3350">
        <v>0</v>
      </c>
      <c r="N3350">
        <v>380</v>
      </c>
      <c r="O3350">
        <v>0</v>
      </c>
      <c r="P3350">
        <v>595.13599999999997</v>
      </c>
      <c r="Q3350">
        <v>618.02800000000002</v>
      </c>
      <c r="R3350">
        <v>20000</v>
      </c>
      <c r="S3350">
        <v>457840</v>
      </c>
      <c r="T3350">
        <v>0</v>
      </c>
      <c r="U3350">
        <v>0</v>
      </c>
      <c r="V3350">
        <v>457840</v>
      </c>
      <c r="W3350">
        <v>273</v>
      </c>
      <c r="X3350">
        <v>414072.12300000002</v>
      </c>
      <c r="Y3350">
        <v>414345.12300000002</v>
      </c>
      <c r="Z3350">
        <v>9.5</v>
      </c>
      <c r="AA3350">
        <v>2434060.7400000002</v>
      </c>
      <c r="AB3350">
        <v>2434169.7400000002</v>
      </c>
      <c r="AC3350">
        <v>0.90500000000000003</v>
      </c>
      <c r="AD3350">
        <v>1</v>
      </c>
      <c r="AE3350">
        <v>9.5</v>
      </c>
      <c r="AH3350">
        <v>0</v>
      </c>
      <c r="AI3350">
        <v>0</v>
      </c>
      <c r="AJ3350">
        <v>0</v>
      </c>
      <c r="AK3350">
        <v>3507.51</v>
      </c>
      <c r="AL3350">
        <v>0</v>
      </c>
    </row>
    <row r="3351" spans="1:38" hidden="1" x14ac:dyDescent="0.25">
      <c r="A3351">
        <v>15810</v>
      </c>
      <c r="B3351" t="s">
        <v>94</v>
      </c>
      <c r="C3351" t="s">
        <v>102</v>
      </c>
      <c r="D3351" t="s">
        <v>102</v>
      </c>
      <c r="E3351" t="s">
        <v>3800</v>
      </c>
      <c r="F3351" t="s">
        <v>102</v>
      </c>
      <c r="H3351" t="s">
        <v>7096</v>
      </c>
      <c r="I3351" t="s">
        <v>43</v>
      </c>
      <c r="J3351" t="s">
        <v>7097</v>
      </c>
      <c r="K3351">
        <v>1181</v>
      </c>
      <c r="L3351">
        <v>1181</v>
      </c>
      <c r="M3351">
        <v>0</v>
      </c>
      <c r="N3351">
        <v>0</v>
      </c>
      <c r="O3351">
        <v>0</v>
      </c>
      <c r="P3351">
        <v>313.56099999999998</v>
      </c>
      <c r="Q3351">
        <v>320.12299999999999</v>
      </c>
      <c r="R3351">
        <v>15000</v>
      </c>
      <c r="S3351">
        <v>98430</v>
      </c>
      <c r="T3351">
        <v>0</v>
      </c>
      <c r="U3351">
        <v>0</v>
      </c>
      <c r="V3351">
        <v>98430</v>
      </c>
      <c r="W3351">
        <v>85668</v>
      </c>
      <c r="X3351">
        <v>0</v>
      </c>
      <c r="Y3351">
        <v>85668</v>
      </c>
      <c r="Z3351">
        <v>12.97</v>
      </c>
      <c r="AA3351">
        <v>915690.54</v>
      </c>
      <c r="AB3351">
        <v>594049.25</v>
      </c>
      <c r="AC3351">
        <v>0.87029999999999996</v>
      </c>
      <c r="AD3351">
        <v>0.64870000000000005</v>
      </c>
      <c r="AE3351">
        <v>8.41</v>
      </c>
      <c r="AH3351">
        <v>0</v>
      </c>
      <c r="AI3351">
        <v>0</v>
      </c>
      <c r="AJ3351">
        <v>0</v>
      </c>
      <c r="AK3351">
        <v>0</v>
      </c>
      <c r="AL3351">
        <v>0</v>
      </c>
    </row>
    <row r="3352" spans="1:38" hidden="1" x14ac:dyDescent="0.25">
      <c r="A3352">
        <v>15811</v>
      </c>
      <c r="B3352" t="s">
        <v>94</v>
      </c>
      <c r="C3352" t="s">
        <v>207</v>
      </c>
      <c r="D3352" t="s">
        <v>207</v>
      </c>
      <c r="E3352" t="s">
        <v>405</v>
      </c>
      <c r="F3352" t="s">
        <v>207</v>
      </c>
      <c r="H3352" t="s">
        <v>7098</v>
      </c>
      <c r="I3352" t="s">
        <v>57</v>
      </c>
      <c r="J3352" t="s">
        <v>7099</v>
      </c>
      <c r="K3352">
        <v>460</v>
      </c>
      <c r="L3352">
        <v>460</v>
      </c>
      <c r="M3352">
        <v>0</v>
      </c>
      <c r="N3352">
        <v>449</v>
      </c>
      <c r="O3352">
        <v>0</v>
      </c>
      <c r="P3352">
        <v>619.56500000000005</v>
      </c>
      <c r="Q3352">
        <v>657.36400000000003</v>
      </c>
      <c r="R3352">
        <v>20000</v>
      </c>
      <c r="S3352">
        <v>755980</v>
      </c>
      <c r="T3352">
        <v>0</v>
      </c>
      <c r="U3352">
        <v>170000</v>
      </c>
      <c r="V3352">
        <v>585980</v>
      </c>
      <c r="W3352">
        <v>229</v>
      </c>
      <c r="X3352">
        <v>530081.74199999997</v>
      </c>
      <c r="Y3352">
        <v>530310.74199999997</v>
      </c>
      <c r="Z3352">
        <v>9.5</v>
      </c>
      <c r="AA3352">
        <v>3087739.99</v>
      </c>
      <c r="AB3352">
        <v>3089624.99</v>
      </c>
      <c r="AC3352">
        <v>0.90500000000000003</v>
      </c>
      <c r="AD3352">
        <v>1.0005999999999999</v>
      </c>
      <c r="AE3352">
        <v>9.51</v>
      </c>
      <c r="AH3352">
        <v>0</v>
      </c>
      <c r="AI3352">
        <v>0</v>
      </c>
      <c r="AJ3352">
        <v>0</v>
      </c>
      <c r="AK3352">
        <v>2653.5</v>
      </c>
      <c r="AL3352">
        <v>0</v>
      </c>
    </row>
    <row r="3353" spans="1:38" hidden="1" x14ac:dyDescent="0.25">
      <c r="A3353">
        <v>15812</v>
      </c>
      <c r="B3353" t="s">
        <v>71</v>
      </c>
      <c r="C3353" t="s">
        <v>108</v>
      </c>
      <c r="D3353" t="s">
        <v>108</v>
      </c>
      <c r="E3353" t="s">
        <v>7073</v>
      </c>
      <c r="F3353" t="s">
        <v>108</v>
      </c>
      <c r="H3353" t="s">
        <v>7100</v>
      </c>
      <c r="I3353" t="s">
        <v>79</v>
      </c>
      <c r="J3353" t="s">
        <v>7101</v>
      </c>
      <c r="K3353">
        <v>3</v>
      </c>
      <c r="L3353">
        <v>3</v>
      </c>
      <c r="M3353">
        <v>0</v>
      </c>
      <c r="N3353">
        <v>0</v>
      </c>
      <c r="O3353">
        <v>0</v>
      </c>
      <c r="P3353">
        <v>19538.2</v>
      </c>
      <c r="Q3353">
        <v>19715.5</v>
      </c>
      <c r="R3353">
        <v>4000</v>
      </c>
      <c r="S3353">
        <v>709200</v>
      </c>
      <c r="T3353">
        <v>0</v>
      </c>
      <c r="U3353">
        <v>0</v>
      </c>
      <c r="V3353">
        <v>709200</v>
      </c>
      <c r="W3353">
        <v>674373</v>
      </c>
      <c r="X3353">
        <v>0</v>
      </c>
      <c r="Y3353">
        <v>674373</v>
      </c>
      <c r="Z3353">
        <v>4.91</v>
      </c>
      <c r="AA3353">
        <v>1089968</v>
      </c>
      <c r="AB3353">
        <v>1091271</v>
      </c>
      <c r="AC3353">
        <v>0.95089999999999997</v>
      </c>
      <c r="AD3353">
        <v>1.0012000000000001</v>
      </c>
      <c r="AE3353">
        <v>4.92</v>
      </c>
      <c r="AH3353">
        <v>0</v>
      </c>
      <c r="AI3353">
        <v>0</v>
      </c>
      <c r="AJ3353">
        <v>0</v>
      </c>
      <c r="AK3353">
        <v>0</v>
      </c>
      <c r="AL3353">
        <v>0</v>
      </c>
    </row>
    <row r="3354" spans="1:38" hidden="1" x14ac:dyDescent="0.25">
      <c r="A3354">
        <v>15813</v>
      </c>
      <c r="B3354" t="s">
        <v>94</v>
      </c>
      <c r="C3354" t="s">
        <v>95</v>
      </c>
      <c r="D3354" t="s">
        <v>393</v>
      </c>
      <c r="E3354" t="s">
        <v>7102</v>
      </c>
      <c r="F3354" t="s">
        <v>393</v>
      </c>
      <c r="H3354" t="s">
        <v>7103</v>
      </c>
      <c r="I3354" t="s">
        <v>57</v>
      </c>
      <c r="J3354" t="s">
        <v>7104</v>
      </c>
      <c r="K3354">
        <v>160</v>
      </c>
      <c r="L3354">
        <v>160</v>
      </c>
      <c r="M3354">
        <v>0</v>
      </c>
      <c r="N3354">
        <v>160</v>
      </c>
      <c r="O3354">
        <v>0</v>
      </c>
      <c r="P3354">
        <v>493.745</v>
      </c>
      <c r="Q3354">
        <v>510.964</v>
      </c>
      <c r="R3354">
        <v>20000</v>
      </c>
      <c r="S3354">
        <v>344380</v>
      </c>
      <c r="T3354">
        <v>0</v>
      </c>
      <c r="U3354">
        <v>0</v>
      </c>
      <c r="V3354">
        <v>344380</v>
      </c>
      <c r="W3354">
        <v>0</v>
      </c>
      <c r="X3354">
        <v>302380</v>
      </c>
      <c r="Y3354">
        <v>302380</v>
      </c>
      <c r="Z3354">
        <v>12.2</v>
      </c>
      <c r="AA3354">
        <v>1774970.6</v>
      </c>
      <c r="AB3354">
        <v>3549941.2</v>
      </c>
      <c r="AC3354">
        <v>0.878</v>
      </c>
      <c r="AD3354">
        <v>2</v>
      </c>
      <c r="AE3354">
        <v>24.4</v>
      </c>
      <c r="AH3354">
        <v>0</v>
      </c>
      <c r="AI3354">
        <v>0</v>
      </c>
      <c r="AJ3354">
        <v>0</v>
      </c>
      <c r="AK3354">
        <v>1511.9</v>
      </c>
      <c r="AL3354">
        <v>0</v>
      </c>
    </row>
    <row r="3355" spans="1:38" hidden="1" x14ac:dyDescent="0.25">
      <c r="A3355">
        <v>15814</v>
      </c>
      <c r="B3355" t="s">
        <v>94</v>
      </c>
      <c r="C3355" t="s">
        <v>95</v>
      </c>
      <c r="D3355" t="s">
        <v>393</v>
      </c>
      <c r="E3355" t="s">
        <v>7102</v>
      </c>
      <c r="F3355" t="s">
        <v>393</v>
      </c>
      <c r="H3355" t="s">
        <v>7105</v>
      </c>
      <c r="I3355" t="s">
        <v>43</v>
      </c>
      <c r="J3355" t="s">
        <v>7106</v>
      </c>
      <c r="K3355">
        <v>3087</v>
      </c>
      <c r="L3355">
        <v>3087</v>
      </c>
      <c r="M3355">
        <v>0</v>
      </c>
      <c r="N3355">
        <v>2</v>
      </c>
      <c r="O3355">
        <v>0</v>
      </c>
      <c r="P3355">
        <v>490.983</v>
      </c>
      <c r="Q3355">
        <v>503.10399999999998</v>
      </c>
      <c r="R3355">
        <v>20000</v>
      </c>
      <c r="S3355">
        <v>242420</v>
      </c>
      <c r="T3355">
        <v>0</v>
      </c>
      <c r="U3355">
        <v>69341</v>
      </c>
      <c r="V3355">
        <v>173079</v>
      </c>
      <c r="W3355">
        <v>169390.4</v>
      </c>
      <c r="X3355">
        <v>2034.8</v>
      </c>
      <c r="Y3355">
        <v>171425.2</v>
      </c>
      <c r="Z3355">
        <v>0.96</v>
      </c>
      <c r="AA3355">
        <v>1878386.74</v>
      </c>
      <c r="AB3355">
        <v>1240724.0160000001</v>
      </c>
      <c r="AC3355">
        <v>0.99039999999999995</v>
      </c>
      <c r="AD3355">
        <v>0.66049999999999998</v>
      </c>
      <c r="AE3355">
        <v>0.63</v>
      </c>
      <c r="AH3355">
        <v>0</v>
      </c>
      <c r="AI3355">
        <v>0</v>
      </c>
      <c r="AJ3355">
        <v>0</v>
      </c>
      <c r="AK3355">
        <v>16</v>
      </c>
      <c r="AL3355">
        <v>0</v>
      </c>
    </row>
    <row r="3356" spans="1:38" hidden="1" x14ac:dyDescent="0.25">
      <c r="A3356">
        <v>15816</v>
      </c>
      <c r="B3356" t="s">
        <v>94</v>
      </c>
      <c r="C3356" t="s">
        <v>102</v>
      </c>
      <c r="D3356" t="s">
        <v>102</v>
      </c>
      <c r="E3356" t="s">
        <v>431</v>
      </c>
      <c r="F3356" t="s">
        <v>102</v>
      </c>
      <c r="H3356" t="s">
        <v>7107</v>
      </c>
      <c r="I3356" t="s">
        <v>43</v>
      </c>
      <c r="J3356" t="s">
        <v>7108</v>
      </c>
      <c r="K3356">
        <v>1267</v>
      </c>
      <c r="L3356">
        <v>1267</v>
      </c>
      <c r="M3356">
        <v>0</v>
      </c>
      <c r="N3356">
        <v>0</v>
      </c>
      <c r="O3356">
        <v>0</v>
      </c>
      <c r="P3356">
        <v>315.61700000000002</v>
      </c>
      <c r="Q3356">
        <v>323.334</v>
      </c>
      <c r="R3356">
        <v>20000</v>
      </c>
      <c r="S3356">
        <v>154340</v>
      </c>
      <c r="T3356">
        <v>0</v>
      </c>
      <c r="U3356">
        <v>0</v>
      </c>
      <c r="V3356">
        <v>154340</v>
      </c>
      <c r="W3356">
        <v>63449.5</v>
      </c>
      <c r="X3356">
        <v>0</v>
      </c>
      <c r="Y3356">
        <v>63449.5</v>
      </c>
      <c r="Z3356">
        <v>58.89</v>
      </c>
      <c r="AA3356">
        <v>836779.25</v>
      </c>
      <c r="AB3356">
        <v>1228991.25</v>
      </c>
      <c r="AC3356">
        <v>0.41110000000000002</v>
      </c>
      <c r="AD3356">
        <v>1.4686999999999999</v>
      </c>
      <c r="AE3356">
        <v>86.49</v>
      </c>
      <c r="AH3356">
        <v>0</v>
      </c>
      <c r="AI3356">
        <v>0</v>
      </c>
      <c r="AJ3356">
        <v>0</v>
      </c>
      <c r="AK3356">
        <v>0</v>
      </c>
      <c r="AL3356">
        <v>0</v>
      </c>
    </row>
    <row r="3357" spans="1:38" hidden="1" x14ac:dyDescent="0.25">
      <c r="A3357">
        <v>15818</v>
      </c>
      <c r="B3357" t="s">
        <v>94</v>
      </c>
      <c r="C3357" t="s">
        <v>95</v>
      </c>
      <c r="D3357" t="s">
        <v>331</v>
      </c>
      <c r="E3357" t="s">
        <v>2749</v>
      </c>
      <c r="F3357" t="s">
        <v>331</v>
      </c>
      <c r="H3357" t="s">
        <v>7109</v>
      </c>
      <c r="I3357" t="s">
        <v>57</v>
      </c>
      <c r="J3357" t="s">
        <v>7110</v>
      </c>
      <c r="K3357">
        <v>317</v>
      </c>
      <c r="L3357">
        <v>317</v>
      </c>
      <c r="M3357">
        <v>0</v>
      </c>
      <c r="N3357">
        <v>253</v>
      </c>
      <c r="O3357">
        <v>0</v>
      </c>
      <c r="P3357">
        <v>346.19</v>
      </c>
      <c r="Q3357">
        <v>359.63</v>
      </c>
      <c r="R3357">
        <v>30000</v>
      </c>
      <c r="S3357">
        <v>403200</v>
      </c>
      <c r="T3357">
        <v>0</v>
      </c>
      <c r="U3357">
        <v>0</v>
      </c>
      <c r="V3357">
        <v>403200</v>
      </c>
      <c r="W3357">
        <v>21763</v>
      </c>
      <c r="X3357">
        <v>343132.02399999998</v>
      </c>
      <c r="Y3357">
        <v>364895.02399999998</v>
      </c>
      <c r="Z3357">
        <v>9.5</v>
      </c>
      <c r="AA3357">
        <v>2243892.63</v>
      </c>
      <c r="AB3357">
        <v>4252278.7379999999</v>
      </c>
      <c r="AC3357">
        <v>0.90500000000000003</v>
      </c>
      <c r="AD3357">
        <v>1.895</v>
      </c>
      <c r="AE3357">
        <v>18</v>
      </c>
      <c r="AH3357">
        <v>0</v>
      </c>
      <c r="AI3357">
        <v>0</v>
      </c>
      <c r="AJ3357">
        <v>0</v>
      </c>
      <c r="AK3357">
        <v>2375.8000000000002</v>
      </c>
      <c r="AL3357">
        <v>0</v>
      </c>
    </row>
    <row r="3358" spans="1:38" hidden="1" x14ac:dyDescent="0.25">
      <c r="A3358">
        <v>15819</v>
      </c>
      <c r="B3358" t="s">
        <v>94</v>
      </c>
      <c r="C3358" t="s">
        <v>207</v>
      </c>
      <c r="D3358" t="s">
        <v>207</v>
      </c>
      <c r="E3358" t="s">
        <v>1240</v>
      </c>
      <c r="F3358" t="s">
        <v>207</v>
      </c>
      <c r="H3358" t="s">
        <v>7111</v>
      </c>
      <c r="I3358" t="s">
        <v>57</v>
      </c>
      <c r="J3358" t="s">
        <v>7112</v>
      </c>
      <c r="K3358">
        <v>363</v>
      </c>
      <c r="L3358">
        <v>363</v>
      </c>
      <c r="M3358">
        <v>0</v>
      </c>
      <c r="N3358">
        <v>362</v>
      </c>
      <c r="O3358">
        <v>0</v>
      </c>
      <c r="P3358">
        <v>9663.7999999999993</v>
      </c>
      <c r="Q3358">
        <v>10101.799999999999</v>
      </c>
      <c r="R3358">
        <v>2000</v>
      </c>
      <c r="S3358">
        <v>876000</v>
      </c>
      <c r="T3358">
        <v>0</v>
      </c>
      <c r="U3358">
        <v>427000</v>
      </c>
      <c r="V3358">
        <v>449000</v>
      </c>
      <c r="W3358">
        <v>815</v>
      </c>
      <c r="X3358">
        <v>404500</v>
      </c>
      <c r="Y3358">
        <v>405315</v>
      </c>
      <c r="Z3358">
        <v>9.73</v>
      </c>
      <c r="AA3358">
        <v>2361114</v>
      </c>
      <c r="AB3358">
        <v>2354190</v>
      </c>
      <c r="AC3358">
        <v>0.90269999999999995</v>
      </c>
      <c r="AD3358">
        <v>0.99709999999999999</v>
      </c>
      <c r="AE3358">
        <v>9.6999999999999993</v>
      </c>
      <c r="AH3358">
        <v>0</v>
      </c>
      <c r="AI3358">
        <v>0</v>
      </c>
      <c r="AJ3358">
        <v>0</v>
      </c>
      <c r="AK3358">
        <v>2022.5</v>
      </c>
      <c r="AL3358">
        <v>0</v>
      </c>
    </row>
    <row r="3359" spans="1:38" hidden="1" x14ac:dyDescent="0.25">
      <c r="A3359">
        <v>15820</v>
      </c>
      <c r="B3359" t="s">
        <v>52</v>
      </c>
      <c r="C3359" t="s">
        <v>53</v>
      </c>
      <c r="D3359" t="s">
        <v>54</v>
      </c>
      <c r="E3359" t="s">
        <v>950</v>
      </c>
      <c r="F3359" t="s">
        <v>54</v>
      </c>
      <c r="H3359" t="s">
        <v>7113</v>
      </c>
      <c r="I3359" t="s">
        <v>62</v>
      </c>
      <c r="J3359" t="s">
        <v>7114</v>
      </c>
      <c r="K3359">
        <v>1</v>
      </c>
      <c r="L3359">
        <v>1</v>
      </c>
      <c r="M3359">
        <v>0</v>
      </c>
      <c r="N3359">
        <v>0</v>
      </c>
      <c r="O3359">
        <v>0</v>
      </c>
      <c r="P3359">
        <v>25798.799999999999</v>
      </c>
      <c r="Q3359">
        <v>26215.8</v>
      </c>
      <c r="R3359">
        <v>1000</v>
      </c>
      <c r="S3359">
        <v>417000</v>
      </c>
      <c r="T3359">
        <v>0</v>
      </c>
      <c r="U3359">
        <v>0</v>
      </c>
      <c r="V3359">
        <v>417000</v>
      </c>
      <c r="W3359">
        <v>395250</v>
      </c>
      <c r="X3359">
        <v>0</v>
      </c>
      <c r="Y3359">
        <v>395250</v>
      </c>
      <c r="Z3359">
        <v>5.22</v>
      </c>
      <c r="AA3359">
        <v>2765737</v>
      </c>
      <c r="AB3359">
        <v>15046509</v>
      </c>
      <c r="AC3359">
        <v>0.94779999999999998</v>
      </c>
      <c r="AD3359">
        <v>5.4402999999999997</v>
      </c>
      <c r="AE3359">
        <v>28.4</v>
      </c>
      <c r="AH3359">
        <v>0</v>
      </c>
      <c r="AI3359">
        <v>0</v>
      </c>
      <c r="AJ3359">
        <v>0</v>
      </c>
      <c r="AK3359">
        <v>0</v>
      </c>
      <c r="AL3359">
        <v>0</v>
      </c>
    </row>
    <row r="3360" spans="1:38" hidden="1" x14ac:dyDescent="0.25">
      <c r="A3360">
        <v>15821</v>
      </c>
      <c r="B3360" t="s">
        <v>94</v>
      </c>
      <c r="C3360" t="s">
        <v>102</v>
      </c>
      <c r="D3360" t="s">
        <v>3210</v>
      </c>
      <c r="E3360" t="s">
        <v>3238</v>
      </c>
      <c r="F3360" t="s">
        <v>3210</v>
      </c>
      <c r="H3360" t="s">
        <v>7115</v>
      </c>
      <c r="I3360" t="s">
        <v>43</v>
      </c>
      <c r="J3360" t="s">
        <v>7116</v>
      </c>
      <c r="K3360">
        <v>476</v>
      </c>
      <c r="L3360">
        <v>476</v>
      </c>
      <c r="M3360">
        <v>0</v>
      </c>
      <c r="N3360">
        <v>0</v>
      </c>
      <c r="O3360">
        <v>0</v>
      </c>
      <c r="P3360">
        <v>3088.2</v>
      </c>
      <c r="Q3360">
        <v>3105.1</v>
      </c>
      <c r="R3360">
        <v>1000</v>
      </c>
      <c r="S3360">
        <v>16900</v>
      </c>
      <c r="T3360">
        <v>6000</v>
      </c>
      <c r="U3360">
        <v>0</v>
      </c>
      <c r="V3360">
        <v>22900</v>
      </c>
      <c r="W3360">
        <v>19942</v>
      </c>
      <c r="X3360">
        <v>0</v>
      </c>
      <c r="Y3360">
        <v>19942</v>
      </c>
      <c r="Z3360">
        <v>12.92</v>
      </c>
      <c r="AA3360">
        <v>221588.31</v>
      </c>
      <c r="AB3360">
        <v>204217.31</v>
      </c>
      <c r="AC3360">
        <v>0.87080000000000002</v>
      </c>
      <c r="AD3360">
        <v>0.92159999999999997</v>
      </c>
      <c r="AE3360">
        <v>11.91</v>
      </c>
      <c r="AH3360">
        <v>0</v>
      </c>
      <c r="AI3360">
        <v>0</v>
      </c>
      <c r="AJ3360">
        <v>0</v>
      </c>
      <c r="AK3360">
        <v>0</v>
      </c>
      <c r="AL3360">
        <v>0</v>
      </c>
    </row>
    <row r="3361" spans="1:38" hidden="1" x14ac:dyDescent="0.25">
      <c r="A3361">
        <v>15822</v>
      </c>
      <c r="B3361" t="s">
        <v>39</v>
      </c>
      <c r="C3361" t="s">
        <v>598</v>
      </c>
      <c r="D3361" t="s">
        <v>599</v>
      </c>
      <c r="E3361" t="s">
        <v>823</v>
      </c>
      <c r="F3361" t="s">
        <v>599</v>
      </c>
      <c r="H3361" t="s">
        <v>7117</v>
      </c>
      <c r="I3361" t="s">
        <v>43</v>
      </c>
      <c r="J3361" t="s">
        <v>7118</v>
      </c>
      <c r="K3361">
        <v>2634</v>
      </c>
      <c r="L3361">
        <v>2634</v>
      </c>
      <c r="M3361">
        <v>0</v>
      </c>
      <c r="N3361">
        <v>0</v>
      </c>
      <c r="O3361">
        <v>0</v>
      </c>
      <c r="P3361">
        <v>18008.5</v>
      </c>
      <c r="Q3361">
        <v>18252.7</v>
      </c>
      <c r="R3361">
        <v>2000</v>
      </c>
      <c r="S3361">
        <v>488400</v>
      </c>
      <c r="T3361">
        <v>0</v>
      </c>
      <c r="U3361">
        <v>0</v>
      </c>
      <c r="V3361">
        <v>488400</v>
      </c>
      <c r="W3361">
        <v>190411</v>
      </c>
      <c r="X3361">
        <v>0</v>
      </c>
      <c r="Y3361">
        <v>190411</v>
      </c>
      <c r="Z3361">
        <v>61.01</v>
      </c>
      <c r="AA3361">
        <v>2032842.98</v>
      </c>
      <c r="AB3361">
        <v>2195397.87</v>
      </c>
      <c r="AC3361">
        <v>0.38990000000000002</v>
      </c>
      <c r="AD3361">
        <v>1.08</v>
      </c>
      <c r="AE3361">
        <v>65.89</v>
      </c>
      <c r="AH3361">
        <v>0</v>
      </c>
      <c r="AI3361">
        <v>0</v>
      </c>
      <c r="AJ3361">
        <v>0</v>
      </c>
      <c r="AK3361">
        <v>0</v>
      </c>
      <c r="AL3361">
        <v>0</v>
      </c>
    </row>
    <row r="3362" spans="1:38" hidden="1" x14ac:dyDescent="0.25">
      <c r="A3362">
        <v>15823</v>
      </c>
      <c r="B3362" t="s">
        <v>39</v>
      </c>
      <c r="C3362" t="s">
        <v>216</v>
      </c>
      <c r="D3362" t="s">
        <v>2218</v>
      </c>
      <c r="E3362" t="s">
        <v>3773</v>
      </c>
      <c r="F3362" t="s">
        <v>2218</v>
      </c>
      <c r="H3362" t="s">
        <v>7119</v>
      </c>
      <c r="I3362" t="s">
        <v>43</v>
      </c>
      <c r="J3362" t="s">
        <v>7120</v>
      </c>
      <c r="K3362">
        <v>1431</v>
      </c>
      <c r="L3362">
        <v>1431</v>
      </c>
      <c r="M3362">
        <v>0</v>
      </c>
      <c r="N3362">
        <v>0</v>
      </c>
      <c r="O3362">
        <v>0</v>
      </c>
      <c r="P3362">
        <v>7492</v>
      </c>
      <c r="Q3362">
        <v>7614.3</v>
      </c>
      <c r="R3362">
        <v>1000</v>
      </c>
      <c r="S3362">
        <v>122300</v>
      </c>
      <c r="T3362">
        <v>40086</v>
      </c>
      <c r="U3362">
        <v>2000</v>
      </c>
      <c r="V3362">
        <v>160386</v>
      </c>
      <c r="W3362">
        <v>137240.5</v>
      </c>
      <c r="X3362">
        <v>0</v>
      </c>
      <c r="Y3362">
        <v>137240.5</v>
      </c>
      <c r="Z3362">
        <v>14.43</v>
      </c>
      <c r="AA3362">
        <v>1314677.6200000001</v>
      </c>
      <c r="AB3362">
        <v>559133.06000000006</v>
      </c>
      <c r="AC3362">
        <v>0.85570000000000002</v>
      </c>
      <c r="AD3362">
        <v>0.42530000000000001</v>
      </c>
      <c r="AE3362">
        <v>6.14</v>
      </c>
      <c r="AH3362">
        <v>0</v>
      </c>
      <c r="AI3362">
        <v>0</v>
      </c>
      <c r="AJ3362">
        <v>0</v>
      </c>
      <c r="AK3362">
        <v>0</v>
      </c>
      <c r="AL3362">
        <v>0</v>
      </c>
    </row>
    <row r="3363" spans="1:38" hidden="1" x14ac:dyDescent="0.25">
      <c r="A3363">
        <v>15824</v>
      </c>
      <c r="B3363" t="s">
        <v>52</v>
      </c>
      <c r="C3363" t="s">
        <v>129</v>
      </c>
      <c r="D3363" t="s">
        <v>130</v>
      </c>
      <c r="E3363" t="s">
        <v>131</v>
      </c>
      <c r="F3363" t="s">
        <v>130</v>
      </c>
      <c r="H3363" t="s">
        <v>7121</v>
      </c>
      <c r="I3363" t="s">
        <v>43</v>
      </c>
      <c r="J3363" t="s">
        <v>7122</v>
      </c>
      <c r="K3363">
        <v>2555</v>
      </c>
      <c r="L3363">
        <v>2555</v>
      </c>
      <c r="M3363">
        <v>0</v>
      </c>
      <c r="N3363">
        <v>0</v>
      </c>
      <c r="O3363">
        <v>0</v>
      </c>
      <c r="P3363">
        <v>30172.9</v>
      </c>
      <c r="Q3363">
        <v>30666.9</v>
      </c>
      <c r="R3363">
        <v>1000</v>
      </c>
      <c r="S3363">
        <v>494000</v>
      </c>
      <c r="T3363">
        <v>0</v>
      </c>
      <c r="U3363">
        <v>126000</v>
      </c>
      <c r="V3363">
        <v>368000</v>
      </c>
      <c r="W3363">
        <v>318840.25</v>
      </c>
      <c r="X3363">
        <v>0</v>
      </c>
      <c r="Y3363">
        <v>318840.25</v>
      </c>
      <c r="Z3363">
        <v>13.36</v>
      </c>
      <c r="AA3363">
        <v>3149382.79</v>
      </c>
      <c r="AB3363">
        <v>-2969606.89</v>
      </c>
      <c r="AC3363">
        <v>0.86639999999999995</v>
      </c>
      <c r="AD3363">
        <v>-0.94289999999999996</v>
      </c>
      <c r="AE3363">
        <v>-12.6</v>
      </c>
      <c r="AH3363">
        <v>0</v>
      </c>
      <c r="AI3363">
        <v>0</v>
      </c>
      <c r="AJ3363">
        <v>0</v>
      </c>
      <c r="AK3363">
        <v>0</v>
      </c>
      <c r="AL3363">
        <v>0</v>
      </c>
    </row>
    <row r="3364" spans="1:38" hidden="1" x14ac:dyDescent="0.25">
      <c r="A3364">
        <v>15825</v>
      </c>
      <c r="B3364" t="s">
        <v>52</v>
      </c>
      <c r="C3364" t="s">
        <v>129</v>
      </c>
      <c r="D3364" t="s">
        <v>130</v>
      </c>
      <c r="E3364" t="s">
        <v>131</v>
      </c>
      <c r="F3364" t="s">
        <v>130</v>
      </c>
      <c r="H3364" t="s">
        <v>7123</v>
      </c>
      <c r="I3364" t="s">
        <v>43</v>
      </c>
      <c r="J3364" t="s">
        <v>7124</v>
      </c>
      <c r="K3364">
        <v>2352</v>
      </c>
      <c r="L3364">
        <v>2352</v>
      </c>
      <c r="M3364">
        <v>0</v>
      </c>
      <c r="N3364">
        <v>0</v>
      </c>
      <c r="O3364">
        <v>0</v>
      </c>
      <c r="P3364">
        <v>10.9</v>
      </c>
      <c r="Q3364">
        <v>206.3</v>
      </c>
      <c r="R3364">
        <v>1000</v>
      </c>
      <c r="S3364">
        <v>322200</v>
      </c>
      <c r="T3364">
        <v>0</v>
      </c>
      <c r="U3364">
        <v>0</v>
      </c>
      <c r="V3364">
        <v>322200</v>
      </c>
      <c r="W3364">
        <v>293681.65000000002</v>
      </c>
      <c r="X3364">
        <v>0</v>
      </c>
      <c r="Y3364">
        <v>293681.65000000002</v>
      </c>
      <c r="Z3364">
        <v>8.85</v>
      </c>
      <c r="AA3364">
        <v>2832049.89</v>
      </c>
      <c r="AB3364">
        <v>5511620.8200000003</v>
      </c>
      <c r="AC3364">
        <v>0.91149999999999998</v>
      </c>
      <c r="AD3364">
        <v>1.9461999999999999</v>
      </c>
      <c r="AE3364">
        <v>17.22</v>
      </c>
      <c r="AH3364">
        <v>0</v>
      </c>
      <c r="AI3364">
        <v>0</v>
      </c>
      <c r="AJ3364">
        <v>0</v>
      </c>
      <c r="AK3364">
        <v>0</v>
      </c>
      <c r="AL3364">
        <v>126800</v>
      </c>
    </row>
    <row r="3365" spans="1:38" hidden="1" x14ac:dyDescent="0.25">
      <c r="A3365">
        <v>15826</v>
      </c>
      <c r="B3365" t="s">
        <v>45</v>
      </c>
      <c r="C3365" t="s">
        <v>453</v>
      </c>
      <c r="D3365" t="s">
        <v>454</v>
      </c>
      <c r="E3365" t="s">
        <v>455</v>
      </c>
      <c r="F3365" t="s">
        <v>454</v>
      </c>
      <c r="H3365" t="s">
        <v>7125</v>
      </c>
      <c r="I3365" t="s">
        <v>57</v>
      </c>
      <c r="J3365" t="s">
        <v>7126</v>
      </c>
      <c r="K3365">
        <v>170</v>
      </c>
      <c r="L3365">
        <v>170</v>
      </c>
      <c r="M3365">
        <v>0</v>
      </c>
      <c r="N3365">
        <v>170</v>
      </c>
      <c r="O3365">
        <v>0</v>
      </c>
      <c r="P3365">
        <v>203.02199999999999</v>
      </c>
      <c r="Q3365">
        <v>208.08600000000001</v>
      </c>
      <c r="R3365">
        <v>20000</v>
      </c>
      <c r="S3365">
        <v>101280</v>
      </c>
      <c r="T3365">
        <v>0</v>
      </c>
      <c r="U3365">
        <v>0</v>
      </c>
      <c r="V3365">
        <v>101280</v>
      </c>
      <c r="W3365">
        <v>0</v>
      </c>
      <c r="X3365">
        <v>91658.35</v>
      </c>
      <c r="Y3365">
        <v>91658.35</v>
      </c>
      <c r="Z3365">
        <v>9.5</v>
      </c>
      <c r="AA3365">
        <v>538034.59</v>
      </c>
      <c r="AB3365">
        <v>1076069.054</v>
      </c>
      <c r="AC3365">
        <v>0.90500000000000003</v>
      </c>
      <c r="AD3365">
        <v>2</v>
      </c>
      <c r="AE3365">
        <v>19</v>
      </c>
      <c r="AH3365">
        <v>0</v>
      </c>
      <c r="AI3365">
        <v>0</v>
      </c>
      <c r="AJ3365">
        <v>0</v>
      </c>
      <c r="AK3365">
        <v>1170.5</v>
      </c>
      <c r="AL3365">
        <v>0</v>
      </c>
    </row>
    <row r="3366" spans="1:38" hidden="1" x14ac:dyDescent="0.25">
      <c r="A3366">
        <v>15827</v>
      </c>
      <c r="B3366" t="s">
        <v>45</v>
      </c>
      <c r="C3366" t="s">
        <v>453</v>
      </c>
      <c r="D3366" t="s">
        <v>454</v>
      </c>
      <c r="E3366" t="s">
        <v>603</v>
      </c>
      <c r="F3366" t="s">
        <v>454</v>
      </c>
      <c r="H3366" t="s">
        <v>7127</v>
      </c>
      <c r="I3366" t="s">
        <v>57</v>
      </c>
      <c r="J3366" t="s">
        <v>7128</v>
      </c>
      <c r="K3366">
        <v>474</v>
      </c>
      <c r="L3366">
        <v>474</v>
      </c>
      <c r="M3366">
        <v>0</v>
      </c>
      <c r="N3366">
        <v>474</v>
      </c>
      <c r="O3366">
        <v>0</v>
      </c>
      <c r="P3366">
        <v>499.58199999999999</v>
      </c>
      <c r="Q3366">
        <v>512.16600000000005</v>
      </c>
      <c r="R3366">
        <v>20000</v>
      </c>
      <c r="S3366">
        <v>251680</v>
      </c>
      <c r="T3366">
        <v>100000</v>
      </c>
      <c r="U3366">
        <v>0</v>
      </c>
      <c r="V3366">
        <v>351680</v>
      </c>
      <c r="W3366">
        <v>0</v>
      </c>
      <c r="X3366">
        <v>318270.97899999999</v>
      </c>
      <c r="Y3366">
        <v>318270.97899999999</v>
      </c>
      <c r="Z3366">
        <v>9.5</v>
      </c>
      <c r="AA3366">
        <v>1868249.53</v>
      </c>
      <c r="AB3366">
        <v>3736500.0830000001</v>
      </c>
      <c r="AC3366">
        <v>0.90500000000000003</v>
      </c>
      <c r="AD3366">
        <v>2</v>
      </c>
      <c r="AE3366">
        <v>19</v>
      </c>
      <c r="AH3366">
        <v>0</v>
      </c>
      <c r="AI3366">
        <v>0</v>
      </c>
      <c r="AJ3366">
        <v>0</v>
      </c>
      <c r="AK3366">
        <v>3506.5</v>
      </c>
      <c r="AL3366">
        <v>0</v>
      </c>
    </row>
    <row r="3367" spans="1:38" hidden="1" x14ac:dyDescent="0.25">
      <c r="A3367">
        <v>15828</v>
      </c>
      <c r="B3367" t="s">
        <v>45</v>
      </c>
      <c r="C3367" t="s">
        <v>46</v>
      </c>
      <c r="D3367" t="s">
        <v>47</v>
      </c>
      <c r="E3367" t="s">
        <v>48</v>
      </c>
      <c r="F3367" t="s">
        <v>47</v>
      </c>
      <c r="H3367" t="s">
        <v>7129</v>
      </c>
      <c r="I3367" t="s">
        <v>43</v>
      </c>
      <c r="J3367" t="s">
        <v>7130</v>
      </c>
      <c r="K3367">
        <v>604</v>
      </c>
      <c r="L3367">
        <v>604</v>
      </c>
      <c r="M3367">
        <v>0</v>
      </c>
      <c r="N3367">
        <v>3</v>
      </c>
      <c r="O3367">
        <v>0</v>
      </c>
      <c r="P3367">
        <v>815.49400000000003</v>
      </c>
      <c r="Q3367">
        <v>831.08100000000002</v>
      </c>
      <c r="R3367">
        <v>40000</v>
      </c>
      <c r="S3367">
        <v>623480</v>
      </c>
      <c r="T3367">
        <v>231500</v>
      </c>
      <c r="U3367">
        <v>0</v>
      </c>
      <c r="V3367">
        <v>854980</v>
      </c>
      <c r="W3367">
        <v>786104.3</v>
      </c>
      <c r="X3367">
        <v>5116.3500000000004</v>
      </c>
      <c r="Y3367">
        <v>791220.65</v>
      </c>
      <c r="Z3367">
        <v>7.46</v>
      </c>
      <c r="AA3367">
        <v>6750386.6900000004</v>
      </c>
      <c r="AB3367">
        <v>6426344.3760000002</v>
      </c>
      <c r="AC3367">
        <v>0.9254</v>
      </c>
      <c r="AD3367">
        <v>0.95199999999999996</v>
      </c>
      <c r="AE3367">
        <v>7.1</v>
      </c>
      <c r="AH3367">
        <v>0</v>
      </c>
      <c r="AI3367">
        <v>0</v>
      </c>
      <c r="AJ3367">
        <v>0</v>
      </c>
      <c r="AK3367">
        <v>30</v>
      </c>
      <c r="AL3367">
        <v>0</v>
      </c>
    </row>
    <row r="3368" spans="1:38" hidden="1" x14ac:dyDescent="0.25">
      <c r="A3368">
        <v>15829</v>
      </c>
      <c r="B3368" t="s">
        <v>45</v>
      </c>
      <c r="C3368" t="s">
        <v>46</v>
      </c>
      <c r="D3368" t="s">
        <v>47</v>
      </c>
      <c r="E3368" t="s">
        <v>1003</v>
      </c>
      <c r="F3368" t="s">
        <v>47</v>
      </c>
      <c r="H3368" t="s">
        <v>7131</v>
      </c>
      <c r="I3368" t="s">
        <v>57</v>
      </c>
      <c r="J3368" t="s">
        <v>7132</v>
      </c>
      <c r="K3368">
        <v>158</v>
      </c>
      <c r="L3368">
        <v>158</v>
      </c>
      <c r="M3368">
        <v>0</v>
      </c>
      <c r="N3368">
        <v>151</v>
      </c>
      <c r="O3368">
        <v>0</v>
      </c>
      <c r="P3368">
        <v>2637.7</v>
      </c>
      <c r="Q3368">
        <v>2637.7</v>
      </c>
      <c r="R3368">
        <v>1000</v>
      </c>
      <c r="S3368">
        <v>0</v>
      </c>
      <c r="T3368">
        <v>285000</v>
      </c>
      <c r="U3368">
        <v>0</v>
      </c>
      <c r="V3368">
        <v>285000</v>
      </c>
      <c r="W3368">
        <v>638</v>
      </c>
      <c r="X3368">
        <v>257287.39</v>
      </c>
      <c r="Y3368">
        <v>257925.39</v>
      </c>
      <c r="Z3368">
        <v>9.5</v>
      </c>
      <c r="AA3368">
        <v>1515888.09</v>
      </c>
      <c r="AB3368">
        <v>3026447.0240000002</v>
      </c>
      <c r="AC3368">
        <v>0.90500000000000003</v>
      </c>
      <c r="AD3368">
        <v>1.9964999999999999</v>
      </c>
      <c r="AE3368">
        <v>18.97</v>
      </c>
      <c r="AH3368">
        <v>0</v>
      </c>
      <c r="AI3368">
        <v>0</v>
      </c>
      <c r="AJ3368">
        <v>0</v>
      </c>
      <c r="AK3368">
        <v>1510</v>
      </c>
      <c r="AL3368">
        <v>0</v>
      </c>
    </row>
    <row r="3369" spans="1:38" hidden="1" x14ac:dyDescent="0.25">
      <c r="A3369">
        <v>15830</v>
      </c>
      <c r="B3369" t="s">
        <v>39</v>
      </c>
      <c r="C3369" t="s">
        <v>598</v>
      </c>
      <c r="D3369" t="s">
        <v>1948</v>
      </c>
      <c r="E3369" t="s">
        <v>1949</v>
      </c>
      <c r="F3369" t="s">
        <v>1948</v>
      </c>
      <c r="H3369" t="s">
        <v>7133</v>
      </c>
      <c r="I3369" t="s">
        <v>43</v>
      </c>
      <c r="J3369" t="s">
        <v>7134</v>
      </c>
      <c r="K3369">
        <v>2179</v>
      </c>
      <c r="L3369">
        <v>2179</v>
      </c>
      <c r="M3369">
        <v>0</v>
      </c>
      <c r="N3369">
        <v>0</v>
      </c>
      <c r="O3369">
        <v>0</v>
      </c>
      <c r="P3369">
        <v>17744.7</v>
      </c>
      <c r="Q3369">
        <v>17988.099999999999</v>
      </c>
      <c r="R3369">
        <v>2000</v>
      </c>
      <c r="S3369">
        <v>486800</v>
      </c>
      <c r="T3369">
        <v>0</v>
      </c>
      <c r="U3369">
        <v>315000</v>
      </c>
      <c r="V3369">
        <v>171800</v>
      </c>
      <c r="W3369">
        <v>158209.20000000001</v>
      </c>
      <c r="X3369">
        <v>0</v>
      </c>
      <c r="Y3369">
        <v>158209.20000000001</v>
      </c>
      <c r="Z3369">
        <v>7.91</v>
      </c>
      <c r="AA3369">
        <v>1669373.37</v>
      </c>
      <c r="AB3369">
        <v>1297171.07</v>
      </c>
      <c r="AC3369">
        <v>0.92090000000000005</v>
      </c>
      <c r="AD3369">
        <v>0.77700000000000002</v>
      </c>
      <c r="AE3369">
        <v>6.15</v>
      </c>
      <c r="AH3369">
        <v>0</v>
      </c>
      <c r="AI3369">
        <v>0</v>
      </c>
      <c r="AJ3369">
        <v>0</v>
      </c>
      <c r="AK3369">
        <v>0</v>
      </c>
      <c r="AL3369">
        <v>0</v>
      </c>
    </row>
    <row r="3370" spans="1:38" hidden="1" x14ac:dyDescent="0.25">
      <c r="A3370">
        <v>15831</v>
      </c>
      <c r="B3370" t="s">
        <v>71</v>
      </c>
      <c r="C3370" t="s">
        <v>72</v>
      </c>
      <c r="D3370" t="s">
        <v>5251</v>
      </c>
      <c r="E3370" t="s">
        <v>5252</v>
      </c>
      <c r="F3370" t="s">
        <v>5251</v>
      </c>
      <c r="H3370" t="s">
        <v>7135</v>
      </c>
      <c r="I3370" t="s">
        <v>79</v>
      </c>
      <c r="J3370" t="s">
        <v>7136</v>
      </c>
      <c r="K3370">
        <v>1</v>
      </c>
      <c r="L3370">
        <v>1</v>
      </c>
      <c r="M3370">
        <v>0</v>
      </c>
      <c r="N3370">
        <v>0</v>
      </c>
      <c r="O3370">
        <v>0</v>
      </c>
      <c r="P3370">
        <v>3283.127</v>
      </c>
      <c r="Q3370">
        <v>3313.75</v>
      </c>
      <c r="R3370">
        <v>40000</v>
      </c>
      <c r="S3370">
        <v>1224920</v>
      </c>
      <c r="T3370">
        <v>0</v>
      </c>
      <c r="U3370">
        <v>0</v>
      </c>
      <c r="V3370">
        <v>1224920</v>
      </c>
      <c r="W3370">
        <v>1309175</v>
      </c>
      <c r="X3370">
        <v>0</v>
      </c>
      <c r="Y3370">
        <v>1309175</v>
      </c>
      <c r="Z3370">
        <v>-6.88</v>
      </c>
      <c r="AA3370">
        <v>1475093</v>
      </c>
      <c r="AB3370">
        <v>1475093</v>
      </c>
      <c r="AC3370">
        <v>1.0688</v>
      </c>
      <c r="AD3370">
        <v>1</v>
      </c>
      <c r="AE3370">
        <v>-6.88</v>
      </c>
      <c r="AH3370">
        <v>0</v>
      </c>
      <c r="AI3370">
        <v>0</v>
      </c>
      <c r="AJ3370">
        <v>0</v>
      </c>
      <c r="AK3370">
        <v>0</v>
      </c>
      <c r="AL3370">
        <v>0</v>
      </c>
    </row>
    <row r="3371" spans="1:38" hidden="1" x14ac:dyDescent="0.25">
      <c r="A3371">
        <v>15832</v>
      </c>
      <c r="B3371" t="s">
        <v>45</v>
      </c>
      <c r="C3371" t="s">
        <v>453</v>
      </c>
      <c r="D3371" t="s">
        <v>454</v>
      </c>
      <c r="E3371" t="s">
        <v>7137</v>
      </c>
      <c r="F3371" t="s">
        <v>454</v>
      </c>
      <c r="H3371" t="s">
        <v>7138</v>
      </c>
      <c r="I3371" t="s">
        <v>57</v>
      </c>
      <c r="J3371" t="s">
        <v>7139</v>
      </c>
      <c r="K3371">
        <v>195</v>
      </c>
      <c r="L3371">
        <v>195</v>
      </c>
      <c r="M3371">
        <v>0</v>
      </c>
      <c r="N3371">
        <v>194</v>
      </c>
      <c r="O3371">
        <v>0</v>
      </c>
      <c r="P3371">
        <v>411.50799999999998</v>
      </c>
      <c r="Q3371">
        <v>424.79399999999998</v>
      </c>
      <c r="R3371">
        <v>20000</v>
      </c>
      <c r="S3371">
        <v>265720</v>
      </c>
      <c r="T3371">
        <v>15000</v>
      </c>
      <c r="U3371">
        <v>0</v>
      </c>
      <c r="V3371">
        <v>280720</v>
      </c>
      <c r="W3371">
        <v>80</v>
      </c>
      <c r="X3371">
        <v>253972.24799999999</v>
      </c>
      <c r="Y3371">
        <v>254052.24799999999</v>
      </c>
      <c r="Z3371">
        <v>9.5</v>
      </c>
      <c r="AA3371">
        <v>1491468.75</v>
      </c>
      <c r="AB3371">
        <v>2982285.8169999998</v>
      </c>
      <c r="AC3371">
        <v>0.90500000000000003</v>
      </c>
      <c r="AD3371">
        <v>1.9996</v>
      </c>
      <c r="AE3371">
        <v>19</v>
      </c>
      <c r="AH3371">
        <v>0</v>
      </c>
      <c r="AI3371">
        <v>0</v>
      </c>
      <c r="AJ3371">
        <v>0</v>
      </c>
      <c r="AK3371">
        <v>1519</v>
      </c>
      <c r="AL3371">
        <v>0</v>
      </c>
    </row>
    <row r="3372" spans="1:38" hidden="1" x14ac:dyDescent="0.25">
      <c r="A3372">
        <v>15833</v>
      </c>
      <c r="B3372" t="s">
        <v>45</v>
      </c>
      <c r="C3372" t="s">
        <v>453</v>
      </c>
      <c r="D3372" t="s">
        <v>454</v>
      </c>
      <c r="E3372" t="s">
        <v>7137</v>
      </c>
      <c r="F3372" t="s">
        <v>454</v>
      </c>
      <c r="H3372" t="s">
        <v>7140</v>
      </c>
      <c r="I3372" t="s">
        <v>57</v>
      </c>
      <c r="J3372" t="s">
        <v>7141</v>
      </c>
      <c r="K3372">
        <v>481</v>
      </c>
      <c r="L3372">
        <v>481</v>
      </c>
      <c r="M3372">
        <v>0</v>
      </c>
      <c r="N3372">
        <v>481</v>
      </c>
      <c r="O3372">
        <v>0</v>
      </c>
      <c r="P3372">
        <v>656.11699999999996</v>
      </c>
      <c r="Q3372">
        <v>674.81299999999999</v>
      </c>
      <c r="R3372">
        <v>20000</v>
      </c>
      <c r="S3372">
        <v>373920</v>
      </c>
      <c r="T3372">
        <v>20669.849999999999</v>
      </c>
      <c r="U3372">
        <v>0</v>
      </c>
      <c r="V3372">
        <v>394589.85</v>
      </c>
      <c r="W3372">
        <v>0</v>
      </c>
      <c r="X3372">
        <v>357104.755</v>
      </c>
      <c r="Y3372">
        <v>357104.755</v>
      </c>
      <c r="Z3372">
        <v>9.5</v>
      </c>
      <c r="AA3372">
        <v>2096204.95</v>
      </c>
      <c r="AB3372">
        <v>4192409.7179999999</v>
      </c>
      <c r="AC3372">
        <v>0.90500000000000003</v>
      </c>
      <c r="AD3372">
        <v>2</v>
      </c>
      <c r="AE3372">
        <v>19</v>
      </c>
      <c r="AH3372">
        <v>0</v>
      </c>
      <c r="AI3372">
        <v>0</v>
      </c>
      <c r="AJ3372">
        <v>0</v>
      </c>
      <c r="AK3372">
        <v>3383.5</v>
      </c>
      <c r="AL3372">
        <v>0</v>
      </c>
    </row>
    <row r="3373" spans="1:38" hidden="1" x14ac:dyDescent="0.25">
      <c r="A3373">
        <v>15834</v>
      </c>
      <c r="B3373" t="s">
        <v>45</v>
      </c>
      <c r="C3373" t="s">
        <v>453</v>
      </c>
      <c r="D3373" t="s">
        <v>454</v>
      </c>
      <c r="E3373" t="s">
        <v>7137</v>
      </c>
      <c r="F3373" t="s">
        <v>454</v>
      </c>
      <c r="H3373" t="s">
        <v>7142</v>
      </c>
      <c r="I3373" t="s">
        <v>43</v>
      </c>
      <c r="J3373" t="s">
        <v>7143</v>
      </c>
      <c r="K3373">
        <v>1873</v>
      </c>
      <c r="L3373">
        <v>1873</v>
      </c>
      <c r="M3373">
        <v>0</v>
      </c>
      <c r="N3373">
        <v>0</v>
      </c>
      <c r="O3373">
        <v>0</v>
      </c>
      <c r="P3373">
        <v>293.05500000000001</v>
      </c>
      <c r="Q3373">
        <v>297.50200000000001</v>
      </c>
      <c r="R3373">
        <v>20000</v>
      </c>
      <c r="S3373">
        <v>88940</v>
      </c>
      <c r="T3373">
        <v>9000</v>
      </c>
      <c r="U3373">
        <v>0</v>
      </c>
      <c r="V3373">
        <v>97940</v>
      </c>
      <c r="W3373">
        <v>88562.4</v>
      </c>
      <c r="X3373">
        <v>0</v>
      </c>
      <c r="Y3373">
        <v>88562.4</v>
      </c>
      <c r="Z3373">
        <v>9.57</v>
      </c>
      <c r="AA3373">
        <v>954263.99</v>
      </c>
      <c r="AB3373">
        <v>996980.81</v>
      </c>
      <c r="AC3373">
        <v>0.90429999999999999</v>
      </c>
      <c r="AD3373">
        <v>1.0448</v>
      </c>
      <c r="AE3373">
        <v>10</v>
      </c>
      <c r="AH3373">
        <v>0</v>
      </c>
      <c r="AI3373">
        <v>0</v>
      </c>
      <c r="AJ3373">
        <v>0</v>
      </c>
      <c r="AK3373">
        <v>0</v>
      </c>
      <c r="AL3373">
        <v>0</v>
      </c>
    </row>
    <row r="3374" spans="1:38" hidden="1" x14ac:dyDescent="0.25">
      <c r="A3374">
        <v>15835</v>
      </c>
      <c r="B3374" t="s">
        <v>45</v>
      </c>
      <c r="C3374" t="s">
        <v>453</v>
      </c>
      <c r="D3374" t="s">
        <v>454</v>
      </c>
      <c r="E3374" t="s">
        <v>7137</v>
      </c>
      <c r="F3374" t="s">
        <v>454</v>
      </c>
      <c r="H3374" t="s">
        <v>7144</v>
      </c>
      <c r="I3374" t="s">
        <v>57</v>
      </c>
      <c r="J3374" t="s">
        <v>7145</v>
      </c>
      <c r="K3374">
        <v>202</v>
      </c>
      <c r="L3374">
        <v>202</v>
      </c>
      <c r="M3374">
        <v>0</v>
      </c>
      <c r="N3374">
        <v>202</v>
      </c>
      <c r="O3374">
        <v>0</v>
      </c>
      <c r="P3374">
        <v>208.78700000000001</v>
      </c>
      <c r="Q3374">
        <v>214.49100000000001</v>
      </c>
      <c r="R3374">
        <v>20000</v>
      </c>
      <c r="S3374">
        <v>114080</v>
      </c>
      <c r="T3374">
        <v>0</v>
      </c>
      <c r="U3374">
        <v>0</v>
      </c>
      <c r="V3374">
        <v>114080</v>
      </c>
      <c r="W3374">
        <v>0</v>
      </c>
      <c r="X3374">
        <v>103242.45</v>
      </c>
      <c r="Y3374">
        <v>103242.45</v>
      </c>
      <c r="Z3374">
        <v>9.5</v>
      </c>
      <c r="AA3374">
        <v>606033.17000000004</v>
      </c>
      <c r="AB3374">
        <v>1212066.2949999999</v>
      </c>
      <c r="AC3374">
        <v>0.90500000000000003</v>
      </c>
      <c r="AD3374">
        <v>2</v>
      </c>
      <c r="AE3374">
        <v>19</v>
      </c>
      <c r="AH3374">
        <v>0</v>
      </c>
      <c r="AI3374">
        <v>0</v>
      </c>
      <c r="AJ3374">
        <v>0</v>
      </c>
      <c r="AK3374">
        <v>1412.5</v>
      </c>
      <c r="AL3374">
        <v>0</v>
      </c>
    </row>
    <row r="3375" spans="1:38" hidden="1" x14ac:dyDescent="0.25">
      <c r="A3375">
        <v>15836</v>
      </c>
      <c r="B3375" t="s">
        <v>45</v>
      </c>
      <c r="C3375" t="s">
        <v>46</v>
      </c>
      <c r="D3375" t="s">
        <v>46</v>
      </c>
      <c r="E3375" t="s">
        <v>3141</v>
      </c>
      <c r="F3375" t="s">
        <v>46</v>
      </c>
      <c r="H3375" t="s">
        <v>7146</v>
      </c>
      <c r="I3375" t="s">
        <v>79</v>
      </c>
      <c r="J3375" t="s">
        <v>7147</v>
      </c>
      <c r="K3375">
        <v>424</v>
      </c>
      <c r="L3375">
        <v>424</v>
      </c>
      <c r="M3375">
        <v>0</v>
      </c>
      <c r="N3375">
        <v>0</v>
      </c>
      <c r="O3375">
        <v>0</v>
      </c>
      <c r="P3375">
        <v>1516.5139999999999</v>
      </c>
      <c r="Q3375">
        <v>1547.144</v>
      </c>
      <c r="R3375">
        <v>40000</v>
      </c>
      <c r="S3375">
        <v>1225200</v>
      </c>
      <c r="T3375">
        <v>0</v>
      </c>
      <c r="U3375">
        <v>0</v>
      </c>
      <c r="V3375">
        <v>1225200</v>
      </c>
      <c r="W3375">
        <v>1205383</v>
      </c>
      <c r="X3375">
        <v>0</v>
      </c>
      <c r="Y3375">
        <v>1205383</v>
      </c>
      <c r="Z3375">
        <v>1.62</v>
      </c>
      <c r="AA3375">
        <v>11684440.630000001</v>
      </c>
      <c r="AB3375">
        <v>11726590.710000001</v>
      </c>
      <c r="AC3375">
        <v>0.98380000000000001</v>
      </c>
      <c r="AD3375">
        <v>1.0036</v>
      </c>
      <c r="AE3375">
        <v>1.63</v>
      </c>
      <c r="AH3375">
        <v>0</v>
      </c>
      <c r="AI3375">
        <v>0</v>
      </c>
      <c r="AJ3375">
        <v>0</v>
      </c>
      <c r="AK3375">
        <v>0</v>
      </c>
      <c r="AL3375">
        <v>0</v>
      </c>
    </row>
    <row r="3376" spans="1:38" hidden="1" x14ac:dyDescent="0.25">
      <c r="A3376">
        <v>15837</v>
      </c>
      <c r="B3376" t="s">
        <v>71</v>
      </c>
      <c r="C3376" t="s">
        <v>108</v>
      </c>
      <c r="D3376" t="s">
        <v>594</v>
      </c>
      <c r="E3376" t="s">
        <v>612</v>
      </c>
      <c r="F3376" t="s">
        <v>594</v>
      </c>
      <c r="H3376" t="s">
        <v>7148</v>
      </c>
      <c r="I3376" t="s">
        <v>57</v>
      </c>
      <c r="J3376" t="s">
        <v>7149</v>
      </c>
      <c r="K3376">
        <v>207</v>
      </c>
      <c r="L3376">
        <v>207</v>
      </c>
      <c r="M3376">
        <v>0</v>
      </c>
      <c r="N3376">
        <v>174</v>
      </c>
      <c r="O3376">
        <v>0</v>
      </c>
      <c r="P3376">
        <v>1257.145</v>
      </c>
      <c r="Q3376">
        <v>1275.921</v>
      </c>
      <c r="R3376">
        <v>20000</v>
      </c>
      <c r="S3376">
        <v>375520</v>
      </c>
      <c r="T3376">
        <v>0</v>
      </c>
      <c r="U3376">
        <v>0</v>
      </c>
      <c r="V3376">
        <v>375520</v>
      </c>
      <c r="W3376">
        <v>3608</v>
      </c>
      <c r="X3376">
        <v>336237.6</v>
      </c>
      <c r="Y3376">
        <v>339845.6</v>
      </c>
      <c r="Z3376">
        <v>9.5</v>
      </c>
      <c r="AA3376">
        <v>1998606.88</v>
      </c>
      <c r="AB3376">
        <v>3953556.318</v>
      </c>
      <c r="AC3376">
        <v>0.90500000000000003</v>
      </c>
      <c r="AD3376">
        <v>1.9782</v>
      </c>
      <c r="AE3376">
        <v>18.79</v>
      </c>
      <c r="AH3376">
        <v>0</v>
      </c>
      <c r="AI3376">
        <v>0</v>
      </c>
      <c r="AJ3376">
        <v>0</v>
      </c>
      <c r="AK3376">
        <v>1740</v>
      </c>
      <c r="AL3376">
        <v>0</v>
      </c>
    </row>
    <row r="3377" spans="1:38" hidden="1" x14ac:dyDescent="0.25">
      <c r="A3377">
        <v>15838</v>
      </c>
      <c r="B3377" t="s">
        <v>94</v>
      </c>
      <c r="C3377" t="s">
        <v>166</v>
      </c>
      <c r="D3377" t="s">
        <v>312</v>
      </c>
      <c r="E3377" t="s">
        <v>646</v>
      </c>
      <c r="F3377" t="s">
        <v>312</v>
      </c>
      <c r="H3377" t="s">
        <v>7150</v>
      </c>
      <c r="I3377" t="s">
        <v>378</v>
      </c>
      <c r="J3377" t="s">
        <v>7151</v>
      </c>
      <c r="K3377">
        <v>6055</v>
      </c>
      <c r="L3377">
        <v>6055</v>
      </c>
      <c r="M3377">
        <v>0</v>
      </c>
      <c r="N3377">
        <v>20</v>
      </c>
      <c r="O3377">
        <v>0</v>
      </c>
      <c r="P3377">
        <v>7319.5</v>
      </c>
      <c r="Q3377">
        <v>7827.6</v>
      </c>
      <c r="R3377">
        <v>1000</v>
      </c>
      <c r="S3377">
        <v>508100</v>
      </c>
      <c r="T3377">
        <v>0</v>
      </c>
      <c r="U3377">
        <v>0</v>
      </c>
      <c r="V3377">
        <v>508100</v>
      </c>
      <c r="W3377">
        <v>583159.1</v>
      </c>
      <c r="X3377">
        <v>20860.451000000001</v>
      </c>
      <c r="Y3377">
        <v>604019.55099999998</v>
      </c>
      <c r="Z3377">
        <v>-18.88</v>
      </c>
      <c r="AA3377">
        <v>6177147.7599999998</v>
      </c>
      <c r="AB3377">
        <v>5932126.5499999998</v>
      </c>
      <c r="AC3377">
        <v>1.1888000000000001</v>
      </c>
      <c r="AD3377">
        <v>0.96030000000000004</v>
      </c>
      <c r="AE3377">
        <v>-18.13</v>
      </c>
      <c r="AH3377">
        <v>0</v>
      </c>
      <c r="AI3377">
        <v>0</v>
      </c>
      <c r="AJ3377">
        <v>0</v>
      </c>
      <c r="AK3377">
        <v>130</v>
      </c>
      <c r="AL3377">
        <v>0</v>
      </c>
    </row>
    <row r="3378" spans="1:38" hidden="1" x14ac:dyDescent="0.25">
      <c r="A3378">
        <v>15839</v>
      </c>
      <c r="B3378" t="s">
        <v>52</v>
      </c>
      <c r="C3378" t="s">
        <v>53</v>
      </c>
      <c r="D3378" t="s">
        <v>54</v>
      </c>
      <c r="E3378" t="s">
        <v>55</v>
      </c>
      <c r="F3378" t="s">
        <v>54</v>
      </c>
      <c r="H3378" t="s">
        <v>7152</v>
      </c>
      <c r="I3378" t="s">
        <v>43</v>
      </c>
      <c r="J3378" t="s">
        <v>7153</v>
      </c>
      <c r="K3378">
        <v>1757</v>
      </c>
      <c r="L3378">
        <v>1757</v>
      </c>
      <c r="M3378">
        <v>0</v>
      </c>
      <c r="N3378">
        <v>0</v>
      </c>
      <c r="O3378">
        <v>0</v>
      </c>
      <c r="P3378">
        <v>24638.400000000001</v>
      </c>
      <c r="Q3378">
        <v>24976.9</v>
      </c>
      <c r="R3378">
        <v>1000</v>
      </c>
      <c r="S3378">
        <v>338500</v>
      </c>
      <c r="T3378">
        <v>0</v>
      </c>
      <c r="U3378">
        <v>60540</v>
      </c>
      <c r="V3378">
        <v>277960</v>
      </c>
      <c r="W3378">
        <v>255003.75</v>
      </c>
      <c r="X3378">
        <v>0</v>
      </c>
      <c r="Y3378">
        <v>255003.75</v>
      </c>
      <c r="Z3378">
        <v>8.26</v>
      </c>
      <c r="AA3378">
        <v>2573275.35</v>
      </c>
      <c r="AB3378">
        <v>1736378.96</v>
      </c>
      <c r="AC3378">
        <v>0.91739999999999999</v>
      </c>
      <c r="AD3378">
        <v>0.67479999999999996</v>
      </c>
      <c r="AE3378">
        <v>5.57</v>
      </c>
      <c r="AH3378">
        <v>0</v>
      </c>
      <c r="AI3378">
        <v>0</v>
      </c>
      <c r="AJ3378">
        <v>0</v>
      </c>
      <c r="AK3378">
        <v>0</v>
      </c>
      <c r="AL3378">
        <v>0</v>
      </c>
    </row>
    <row r="3379" spans="1:38" hidden="1" x14ac:dyDescent="0.25">
      <c r="A3379">
        <v>15840</v>
      </c>
      <c r="B3379" t="s">
        <v>39</v>
      </c>
      <c r="C3379" t="s">
        <v>39</v>
      </c>
      <c r="D3379" t="s">
        <v>316</v>
      </c>
      <c r="E3379" t="s">
        <v>6340</v>
      </c>
      <c r="F3379" t="s">
        <v>316</v>
      </c>
      <c r="H3379" t="s">
        <v>371</v>
      </c>
      <c r="I3379" t="s">
        <v>57</v>
      </c>
      <c r="J3379" t="s">
        <v>7154</v>
      </c>
      <c r="K3379">
        <v>419</v>
      </c>
      <c r="L3379">
        <v>419</v>
      </c>
      <c r="M3379">
        <v>0</v>
      </c>
      <c r="N3379">
        <v>418</v>
      </c>
      <c r="O3379">
        <v>0</v>
      </c>
      <c r="P3379">
        <v>1040.155</v>
      </c>
      <c r="Q3379">
        <v>1073.598</v>
      </c>
      <c r="R3379">
        <v>20000</v>
      </c>
      <c r="S3379">
        <v>668860</v>
      </c>
      <c r="T3379">
        <v>0</v>
      </c>
      <c r="U3379">
        <v>175000</v>
      </c>
      <c r="V3379">
        <v>493860</v>
      </c>
      <c r="W3379">
        <v>0</v>
      </c>
      <c r="X3379">
        <v>446942.39399999997</v>
      </c>
      <c r="Y3379">
        <v>446942.39399999997</v>
      </c>
      <c r="Z3379">
        <v>9.5</v>
      </c>
      <c r="AA3379">
        <v>2623672.5</v>
      </c>
      <c r="AB3379">
        <v>5238144.4670000002</v>
      </c>
      <c r="AC3379">
        <v>0.90500000000000003</v>
      </c>
      <c r="AD3379">
        <v>1.9964999999999999</v>
      </c>
      <c r="AE3379">
        <v>18.97</v>
      </c>
      <c r="AH3379">
        <v>0</v>
      </c>
      <c r="AI3379">
        <v>0</v>
      </c>
      <c r="AJ3379">
        <v>0</v>
      </c>
      <c r="AK3379">
        <v>2311.5</v>
      </c>
      <c r="AL3379">
        <v>0</v>
      </c>
    </row>
    <row r="3380" spans="1:38" hidden="1" x14ac:dyDescent="0.25">
      <c r="A3380">
        <v>15845</v>
      </c>
      <c r="B3380" t="s">
        <v>45</v>
      </c>
      <c r="C3380" t="s">
        <v>45</v>
      </c>
      <c r="D3380" t="s">
        <v>125</v>
      </c>
      <c r="E3380" t="s">
        <v>126</v>
      </c>
      <c r="F3380" t="s">
        <v>125</v>
      </c>
      <c r="H3380" t="s">
        <v>7155</v>
      </c>
      <c r="I3380" t="s">
        <v>43</v>
      </c>
      <c r="J3380" t="s">
        <v>7156</v>
      </c>
      <c r="K3380">
        <v>3551</v>
      </c>
      <c r="L3380">
        <v>3551</v>
      </c>
      <c r="M3380">
        <v>0</v>
      </c>
      <c r="N3380">
        <v>0</v>
      </c>
      <c r="O3380">
        <v>0</v>
      </c>
      <c r="P3380">
        <v>2444.6999999999998</v>
      </c>
      <c r="Q3380">
        <v>2725.5</v>
      </c>
      <c r="R3380">
        <v>1000</v>
      </c>
      <c r="S3380">
        <v>280800</v>
      </c>
      <c r="T3380">
        <v>0</v>
      </c>
      <c r="U3380">
        <v>11000</v>
      </c>
      <c r="V3380">
        <v>269800</v>
      </c>
      <c r="W3380">
        <v>248620.11</v>
      </c>
      <c r="X3380">
        <v>0</v>
      </c>
      <c r="Y3380">
        <v>248620.11</v>
      </c>
      <c r="Z3380">
        <v>7.85</v>
      </c>
      <c r="AA3380">
        <v>2437510.94</v>
      </c>
      <c r="AB3380">
        <v>2353304.36</v>
      </c>
      <c r="AC3380">
        <v>0.92149999999999999</v>
      </c>
      <c r="AD3380">
        <v>0.96550000000000002</v>
      </c>
      <c r="AE3380">
        <v>7.58</v>
      </c>
      <c r="AH3380">
        <v>0</v>
      </c>
      <c r="AI3380">
        <v>0</v>
      </c>
      <c r="AJ3380">
        <v>0</v>
      </c>
      <c r="AK3380">
        <v>0</v>
      </c>
      <c r="AL3380">
        <v>0</v>
      </c>
    </row>
    <row r="3381" spans="1:38" hidden="1" x14ac:dyDescent="0.25">
      <c r="A3381">
        <v>15846</v>
      </c>
      <c r="B3381" t="s">
        <v>45</v>
      </c>
      <c r="C3381" t="s">
        <v>45</v>
      </c>
      <c r="D3381" t="s">
        <v>125</v>
      </c>
      <c r="E3381" t="s">
        <v>6608</v>
      </c>
      <c r="F3381" t="s">
        <v>125</v>
      </c>
      <c r="H3381" t="s">
        <v>7157</v>
      </c>
      <c r="I3381" t="s">
        <v>43</v>
      </c>
      <c r="J3381" t="s">
        <v>7158</v>
      </c>
      <c r="K3381">
        <v>2353</v>
      </c>
      <c r="L3381">
        <v>2353</v>
      </c>
      <c r="M3381">
        <v>0</v>
      </c>
      <c r="N3381">
        <v>0</v>
      </c>
      <c r="O3381">
        <v>0</v>
      </c>
      <c r="P3381">
        <v>596.40700000000004</v>
      </c>
      <c r="Q3381">
        <v>608.45399999999995</v>
      </c>
      <c r="R3381">
        <v>20000</v>
      </c>
      <c r="S3381">
        <v>240940</v>
      </c>
      <c r="T3381">
        <v>0</v>
      </c>
      <c r="U3381">
        <v>105000</v>
      </c>
      <c r="V3381">
        <v>135940</v>
      </c>
      <c r="W3381">
        <v>126733.75999999999</v>
      </c>
      <c r="X3381">
        <v>0</v>
      </c>
      <c r="Y3381">
        <v>126733.75999999999</v>
      </c>
      <c r="Z3381">
        <v>6.77</v>
      </c>
      <c r="AA3381">
        <v>1324448.8899999999</v>
      </c>
      <c r="AB3381">
        <v>1494738.09</v>
      </c>
      <c r="AC3381">
        <v>0.93230000000000002</v>
      </c>
      <c r="AD3381">
        <v>1.1286</v>
      </c>
      <c r="AE3381">
        <v>7.64</v>
      </c>
      <c r="AH3381">
        <v>0</v>
      </c>
      <c r="AI3381">
        <v>0</v>
      </c>
      <c r="AJ3381">
        <v>0</v>
      </c>
      <c r="AK3381">
        <v>0</v>
      </c>
      <c r="AL3381">
        <v>0</v>
      </c>
    </row>
    <row r="3382" spans="1:38" hidden="1" x14ac:dyDescent="0.25">
      <c r="A3382">
        <v>15847</v>
      </c>
      <c r="B3382" t="s">
        <v>45</v>
      </c>
      <c r="C3382" t="s">
        <v>45</v>
      </c>
      <c r="D3382" t="s">
        <v>125</v>
      </c>
      <c r="E3382" t="s">
        <v>6608</v>
      </c>
      <c r="F3382" t="s">
        <v>125</v>
      </c>
      <c r="H3382" t="s">
        <v>7159</v>
      </c>
      <c r="I3382" t="s">
        <v>57</v>
      </c>
      <c r="J3382" t="s">
        <v>7160</v>
      </c>
      <c r="K3382">
        <v>304</v>
      </c>
      <c r="L3382">
        <v>304</v>
      </c>
      <c r="M3382">
        <v>0</v>
      </c>
      <c r="N3382">
        <v>303</v>
      </c>
      <c r="O3382">
        <v>0</v>
      </c>
      <c r="P3382">
        <v>9568</v>
      </c>
      <c r="Q3382">
        <v>9736.4</v>
      </c>
      <c r="R3382">
        <v>2000</v>
      </c>
      <c r="S3382">
        <v>336800</v>
      </c>
      <c r="T3382">
        <v>22875</v>
      </c>
      <c r="U3382">
        <v>0</v>
      </c>
      <c r="V3382">
        <v>359675</v>
      </c>
      <c r="W3382">
        <v>1</v>
      </c>
      <c r="X3382">
        <v>325799.15899999999</v>
      </c>
      <c r="Y3382">
        <v>325800.15899999999</v>
      </c>
      <c r="Z3382">
        <v>9.42</v>
      </c>
      <c r="AA3382">
        <v>1912621.75</v>
      </c>
      <c r="AB3382">
        <v>3824882.8259999999</v>
      </c>
      <c r="AC3382">
        <v>0.90580000000000005</v>
      </c>
      <c r="AD3382">
        <v>1.9998</v>
      </c>
      <c r="AE3382">
        <v>18.84</v>
      </c>
      <c r="AH3382">
        <v>0</v>
      </c>
      <c r="AI3382">
        <v>0</v>
      </c>
      <c r="AJ3382">
        <v>0</v>
      </c>
      <c r="AK3382">
        <v>1904</v>
      </c>
      <c r="AL3382">
        <v>0</v>
      </c>
    </row>
    <row r="3383" spans="1:38" hidden="1" x14ac:dyDescent="0.25">
      <c r="A3383">
        <v>15848</v>
      </c>
      <c r="B3383" t="s">
        <v>45</v>
      </c>
      <c r="C3383" t="s">
        <v>45</v>
      </c>
      <c r="D3383" t="s">
        <v>125</v>
      </c>
      <c r="E3383" t="s">
        <v>6608</v>
      </c>
      <c r="F3383" t="s">
        <v>125</v>
      </c>
      <c r="H3383" t="s">
        <v>7161</v>
      </c>
      <c r="I3383" t="s">
        <v>43</v>
      </c>
      <c r="J3383" t="s">
        <v>7162</v>
      </c>
      <c r="K3383">
        <v>2506</v>
      </c>
      <c r="L3383">
        <v>2506</v>
      </c>
      <c r="M3383">
        <v>0</v>
      </c>
      <c r="N3383">
        <v>0</v>
      </c>
      <c r="O3383">
        <v>0</v>
      </c>
      <c r="P3383">
        <v>679.24400000000003</v>
      </c>
      <c r="Q3383">
        <v>691.10900000000004</v>
      </c>
      <c r="R3383">
        <v>20000</v>
      </c>
      <c r="S3383">
        <v>237300</v>
      </c>
      <c r="T3383">
        <v>0</v>
      </c>
      <c r="U3383">
        <v>42675</v>
      </c>
      <c r="V3383">
        <v>194625</v>
      </c>
      <c r="W3383">
        <v>182284.2</v>
      </c>
      <c r="X3383">
        <v>0</v>
      </c>
      <c r="Y3383">
        <v>182284.2</v>
      </c>
      <c r="Z3383">
        <v>6.34</v>
      </c>
      <c r="AA3383">
        <v>1890597.79</v>
      </c>
      <c r="AB3383">
        <v>1822095.22</v>
      </c>
      <c r="AC3383">
        <v>0.93659999999999999</v>
      </c>
      <c r="AD3383">
        <v>0.96379999999999999</v>
      </c>
      <c r="AE3383">
        <v>6.11</v>
      </c>
      <c r="AH3383">
        <v>0</v>
      </c>
      <c r="AI3383">
        <v>0</v>
      </c>
      <c r="AJ3383">
        <v>0</v>
      </c>
      <c r="AK3383">
        <v>0</v>
      </c>
      <c r="AL3383">
        <v>0</v>
      </c>
    </row>
    <row r="3384" spans="1:38" hidden="1" x14ac:dyDescent="0.25">
      <c r="A3384">
        <v>15849</v>
      </c>
      <c r="B3384" t="s">
        <v>45</v>
      </c>
      <c r="C3384" t="s">
        <v>45</v>
      </c>
      <c r="D3384" t="s">
        <v>551</v>
      </c>
      <c r="E3384" t="s">
        <v>552</v>
      </c>
      <c r="F3384" t="s">
        <v>551</v>
      </c>
      <c r="H3384" t="s">
        <v>7163</v>
      </c>
      <c r="I3384" t="s">
        <v>43</v>
      </c>
      <c r="J3384" t="s">
        <v>7164</v>
      </c>
      <c r="K3384">
        <v>1013</v>
      </c>
      <c r="L3384">
        <v>1013</v>
      </c>
      <c r="M3384">
        <v>0</v>
      </c>
      <c r="N3384">
        <v>0</v>
      </c>
      <c r="O3384">
        <v>0</v>
      </c>
      <c r="P3384">
        <v>287.49200000000002</v>
      </c>
      <c r="Q3384">
        <v>289.57100000000003</v>
      </c>
      <c r="R3384">
        <v>20000</v>
      </c>
      <c r="S3384">
        <v>41580</v>
      </c>
      <c r="T3384">
        <v>17000</v>
      </c>
      <c r="U3384">
        <v>0</v>
      </c>
      <c r="V3384">
        <v>58580</v>
      </c>
      <c r="W3384">
        <v>54252.73</v>
      </c>
      <c r="X3384">
        <v>0</v>
      </c>
      <c r="Y3384">
        <v>54252.73</v>
      </c>
      <c r="Z3384">
        <v>7.39</v>
      </c>
      <c r="AA3384">
        <v>560262.97</v>
      </c>
      <c r="AB3384">
        <v>490645.92</v>
      </c>
      <c r="AC3384">
        <v>0.92610000000000003</v>
      </c>
      <c r="AD3384">
        <v>0.87570000000000003</v>
      </c>
      <c r="AE3384">
        <v>6.47</v>
      </c>
      <c r="AH3384">
        <v>0</v>
      </c>
      <c r="AI3384">
        <v>0</v>
      </c>
      <c r="AJ3384">
        <v>0</v>
      </c>
      <c r="AK3384">
        <v>0</v>
      </c>
      <c r="AL3384">
        <v>0</v>
      </c>
    </row>
    <row r="3385" spans="1:38" hidden="1" x14ac:dyDescent="0.25">
      <c r="A3385">
        <v>15850</v>
      </c>
      <c r="B3385" t="s">
        <v>45</v>
      </c>
      <c r="C3385" t="s">
        <v>45</v>
      </c>
      <c r="D3385" t="s">
        <v>551</v>
      </c>
      <c r="E3385" t="s">
        <v>552</v>
      </c>
      <c r="F3385" t="s">
        <v>551</v>
      </c>
      <c r="H3385" t="s">
        <v>7165</v>
      </c>
      <c r="I3385" t="s">
        <v>43</v>
      </c>
      <c r="J3385" t="s">
        <v>7166</v>
      </c>
      <c r="K3385">
        <v>1087</v>
      </c>
      <c r="L3385">
        <v>1087</v>
      </c>
      <c r="M3385">
        <v>0</v>
      </c>
      <c r="N3385">
        <v>0</v>
      </c>
      <c r="O3385">
        <v>0</v>
      </c>
      <c r="P3385">
        <v>330.642</v>
      </c>
      <c r="Q3385">
        <v>340.27800000000002</v>
      </c>
      <c r="R3385">
        <v>10000</v>
      </c>
      <c r="S3385">
        <v>96360</v>
      </c>
      <c r="T3385">
        <v>0</v>
      </c>
      <c r="U3385">
        <v>36500</v>
      </c>
      <c r="V3385">
        <v>59860</v>
      </c>
      <c r="W3385">
        <v>55843.35</v>
      </c>
      <c r="X3385">
        <v>0</v>
      </c>
      <c r="Y3385">
        <v>55843.35</v>
      </c>
      <c r="Z3385">
        <v>6.71</v>
      </c>
      <c r="AA3385">
        <v>674436.58</v>
      </c>
      <c r="AB3385">
        <v>516341.01</v>
      </c>
      <c r="AC3385">
        <v>0.93289999999999995</v>
      </c>
      <c r="AD3385">
        <v>0.76559999999999995</v>
      </c>
      <c r="AE3385">
        <v>5.14</v>
      </c>
      <c r="AH3385">
        <v>0</v>
      </c>
      <c r="AI3385">
        <v>0</v>
      </c>
      <c r="AJ3385">
        <v>0</v>
      </c>
      <c r="AK3385">
        <v>0</v>
      </c>
      <c r="AL3385">
        <v>0</v>
      </c>
    </row>
    <row r="3386" spans="1:38" hidden="1" x14ac:dyDescent="0.25">
      <c r="A3386">
        <v>15851</v>
      </c>
      <c r="B3386" t="s">
        <v>45</v>
      </c>
      <c r="C3386" t="s">
        <v>46</v>
      </c>
      <c r="D3386" t="s">
        <v>46</v>
      </c>
      <c r="E3386" t="s">
        <v>3141</v>
      </c>
      <c r="F3386" t="s">
        <v>46</v>
      </c>
      <c r="H3386" t="s">
        <v>7167</v>
      </c>
      <c r="I3386" t="s">
        <v>79</v>
      </c>
      <c r="J3386" t="s">
        <v>7168</v>
      </c>
      <c r="K3386">
        <v>14</v>
      </c>
      <c r="L3386">
        <v>14</v>
      </c>
      <c r="M3386">
        <v>0</v>
      </c>
      <c r="N3386">
        <v>0</v>
      </c>
      <c r="O3386">
        <v>0</v>
      </c>
      <c r="P3386">
        <v>3052.5230000000001</v>
      </c>
      <c r="Q3386">
        <v>3107.6289999999999</v>
      </c>
      <c r="R3386">
        <v>40000</v>
      </c>
      <c r="S3386">
        <v>2204240</v>
      </c>
      <c r="T3386">
        <v>0</v>
      </c>
      <c r="U3386">
        <v>0</v>
      </c>
      <c r="V3386">
        <v>2204240</v>
      </c>
      <c r="W3386">
        <v>2103067.75</v>
      </c>
      <c r="X3386">
        <v>0</v>
      </c>
      <c r="Y3386">
        <v>2103067.75</v>
      </c>
      <c r="Z3386">
        <v>4.59</v>
      </c>
      <c r="AA3386">
        <v>14031194</v>
      </c>
      <c r="AB3386">
        <v>20565393</v>
      </c>
      <c r="AC3386">
        <v>0.95409999999999995</v>
      </c>
      <c r="AD3386">
        <v>1.4657</v>
      </c>
      <c r="AE3386">
        <v>6.73</v>
      </c>
      <c r="AH3386">
        <v>0</v>
      </c>
      <c r="AI3386">
        <v>0</v>
      </c>
      <c r="AJ3386">
        <v>0</v>
      </c>
      <c r="AK3386">
        <v>0</v>
      </c>
      <c r="AL3386">
        <v>0</v>
      </c>
    </row>
    <row r="3387" spans="1:38" hidden="1" x14ac:dyDescent="0.25">
      <c r="A3387">
        <v>15852</v>
      </c>
      <c r="B3387" t="s">
        <v>45</v>
      </c>
      <c r="C3387" t="s">
        <v>46</v>
      </c>
      <c r="D3387" t="s">
        <v>46</v>
      </c>
      <c r="E3387" t="s">
        <v>3141</v>
      </c>
      <c r="F3387" t="s">
        <v>46</v>
      </c>
      <c r="H3387" t="s">
        <v>7169</v>
      </c>
      <c r="I3387" t="s">
        <v>79</v>
      </c>
      <c r="J3387" t="s">
        <v>7170</v>
      </c>
      <c r="K3387">
        <v>90</v>
      </c>
      <c r="L3387">
        <v>90</v>
      </c>
      <c r="M3387">
        <v>0</v>
      </c>
      <c r="N3387">
        <v>0</v>
      </c>
      <c r="O3387">
        <v>0</v>
      </c>
      <c r="P3387">
        <v>1246.9480000000001</v>
      </c>
      <c r="Q3387">
        <v>1284.116</v>
      </c>
      <c r="R3387">
        <v>40000</v>
      </c>
      <c r="S3387">
        <v>1486720</v>
      </c>
      <c r="T3387">
        <v>0</v>
      </c>
      <c r="U3387">
        <v>880000</v>
      </c>
      <c r="V3387">
        <v>606720</v>
      </c>
      <c r="W3387">
        <v>571029</v>
      </c>
      <c r="X3387">
        <v>0</v>
      </c>
      <c r="Y3387">
        <v>571029</v>
      </c>
      <c r="Z3387">
        <v>5.88</v>
      </c>
      <c r="AA3387">
        <v>4944854.1500000004</v>
      </c>
      <c r="AB3387">
        <v>5461568.5599999996</v>
      </c>
      <c r="AC3387">
        <v>0.94120000000000004</v>
      </c>
      <c r="AD3387">
        <v>1.1045</v>
      </c>
      <c r="AE3387">
        <v>6.49</v>
      </c>
      <c r="AH3387">
        <v>0</v>
      </c>
      <c r="AI3387">
        <v>0</v>
      </c>
      <c r="AJ3387">
        <v>0</v>
      </c>
      <c r="AK3387">
        <v>0</v>
      </c>
      <c r="AL3387">
        <v>0</v>
      </c>
    </row>
    <row r="3388" spans="1:38" hidden="1" x14ac:dyDescent="0.25">
      <c r="A3388">
        <v>15853</v>
      </c>
      <c r="B3388" t="s">
        <v>45</v>
      </c>
      <c r="C3388" t="s">
        <v>46</v>
      </c>
      <c r="D3388" t="s">
        <v>46</v>
      </c>
      <c r="E3388" t="s">
        <v>3141</v>
      </c>
      <c r="F3388" t="s">
        <v>46</v>
      </c>
      <c r="H3388" t="s">
        <v>7171</v>
      </c>
      <c r="I3388" t="s">
        <v>79</v>
      </c>
      <c r="J3388" t="s">
        <v>7172</v>
      </c>
      <c r="K3388">
        <v>18</v>
      </c>
      <c r="L3388">
        <v>18</v>
      </c>
      <c r="M3388">
        <v>0</v>
      </c>
      <c r="N3388">
        <v>0</v>
      </c>
      <c r="O3388">
        <v>0</v>
      </c>
      <c r="P3388">
        <v>976.33699999999999</v>
      </c>
      <c r="Q3388">
        <v>976.33699999999999</v>
      </c>
      <c r="R3388">
        <v>40000</v>
      </c>
      <c r="S3388">
        <v>0</v>
      </c>
      <c r="T3388">
        <v>990000</v>
      </c>
      <c r="U3388">
        <v>0</v>
      </c>
      <c r="V3388">
        <v>990000</v>
      </c>
      <c r="W3388">
        <v>937856.05</v>
      </c>
      <c r="X3388">
        <v>0</v>
      </c>
      <c r="Y3388">
        <v>937856.05</v>
      </c>
      <c r="Z3388">
        <v>5.27</v>
      </c>
      <c r="AA3388">
        <v>6219783.9699999997</v>
      </c>
      <c r="AB3388">
        <v>6268048</v>
      </c>
      <c r="AC3388">
        <v>0.94730000000000003</v>
      </c>
      <c r="AD3388">
        <v>1.0078</v>
      </c>
      <c r="AE3388">
        <v>5.31</v>
      </c>
      <c r="AH3388">
        <v>0</v>
      </c>
      <c r="AI3388">
        <v>0</v>
      </c>
      <c r="AJ3388">
        <v>0</v>
      </c>
      <c r="AK3388">
        <v>0</v>
      </c>
      <c r="AL3388">
        <v>0</v>
      </c>
    </row>
    <row r="3389" spans="1:38" hidden="1" x14ac:dyDescent="0.25">
      <c r="A3389">
        <v>15854</v>
      </c>
      <c r="B3389" t="s">
        <v>45</v>
      </c>
      <c r="C3389" t="s">
        <v>46</v>
      </c>
      <c r="D3389" t="s">
        <v>46</v>
      </c>
      <c r="E3389" t="s">
        <v>3141</v>
      </c>
      <c r="F3389" t="s">
        <v>46</v>
      </c>
      <c r="H3389" t="s">
        <v>7173</v>
      </c>
      <c r="I3389" t="s">
        <v>79</v>
      </c>
      <c r="J3389" t="s">
        <v>7174</v>
      </c>
      <c r="K3389">
        <v>47</v>
      </c>
      <c r="L3389">
        <v>47</v>
      </c>
      <c r="M3389">
        <v>0</v>
      </c>
      <c r="N3389">
        <v>0</v>
      </c>
      <c r="O3389">
        <v>0</v>
      </c>
      <c r="P3389">
        <v>1853.8109999999999</v>
      </c>
      <c r="Q3389">
        <v>1885.79</v>
      </c>
      <c r="R3389">
        <v>40000</v>
      </c>
      <c r="S3389">
        <v>1279160</v>
      </c>
      <c r="T3389">
        <v>0</v>
      </c>
      <c r="U3389">
        <v>0</v>
      </c>
      <c r="V3389">
        <v>1279160</v>
      </c>
      <c r="W3389">
        <v>1254039.5</v>
      </c>
      <c r="X3389">
        <v>0</v>
      </c>
      <c r="Y3389">
        <v>1254039.5</v>
      </c>
      <c r="Z3389">
        <v>1.96</v>
      </c>
      <c r="AA3389">
        <v>8705384.8300000001</v>
      </c>
      <c r="AB3389">
        <v>8791060</v>
      </c>
      <c r="AC3389">
        <v>0.98040000000000005</v>
      </c>
      <c r="AD3389">
        <v>1.0098</v>
      </c>
      <c r="AE3389">
        <v>1.98</v>
      </c>
      <c r="AH3389">
        <v>0</v>
      </c>
      <c r="AI3389">
        <v>0</v>
      </c>
      <c r="AJ3389">
        <v>0</v>
      </c>
      <c r="AK3389">
        <v>0</v>
      </c>
      <c r="AL3389">
        <v>0</v>
      </c>
    </row>
    <row r="3390" spans="1:38" hidden="1" x14ac:dyDescent="0.25">
      <c r="A3390">
        <v>15855</v>
      </c>
      <c r="B3390" t="s">
        <v>39</v>
      </c>
      <c r="C3390" t="s">
        <v>598</v>
      </c>
      <c r="D3390" t="s">
        <v>1948</v>
      </c>
      <c r="E3390" t="s">
        <v>4026</v>
      </c>
      <c r="F3390" t="s">
        <v>1948</v>
      </c>
      <c r="H3390" t="s">
        <v>7175</v>
      </c>
      <c r="I3390" t="s">
        <v>79</v>
      </c>
      <c r="J3390" t="s">
        <v>7176</v>
      </c>
      <c r="K3390">
        <v>3</v>
      </c>
      <c r="L3390">
        <v>3</v>
      </c>
      <c r="M3390">
        <v>0</v>
      </c>
      <c r="N3390">
        <v>0</v>
      </c>
      <c r="O3390">
        <v>0</v>
      </c>
      <c r="P3390">
        <v>461.25</v>
      </c>
      <c r="Q3390">
        <v>464.71800000000002</v>
      </c>
      <c r="R3390">
        <v>20000</v>
      </c>
      <c r="S3390">
        <v>69360</v>
      </c>
      <c r="T3390">
        <v>100000</v>
      </c>
      <c r="U3390">
        <v>0</v>
      </c>
      <c r="V3390">
        <v>169360</v>
      </c>
      <c r="W3390">
        <v>154240</v>
      </c>
      <c r="X3390">
        <v>0</v>
      </c>
      <c r="Y3390">
        <v>154240</v>
      </c>
      <c r="Z3390">
        <v>8.93</v>
      </c>
      <c r="AA3390">
        <v>2033455</v>
      </c>
      <c r="AB3390">
        <v>3783353</v>
      </c>
      <c r="AC3390">
        <v>0.91069999999999995</v>
      </c>
      <c r="AD3390">
        <v>1.8606</v>
      </c>
      <c r="AE3390">
        <v>16.62</v>
      </c>
      <c r="AH3390">
        <v>0</v>
      </c>
      <c r="AI3390">
        <v>0</v>
      </c>
      <c r="AJ3390">
        <v>0</v>
      </c>
      <c r="AK3390">
        <v>0</v>
      </c>
      <c r="AL3390">
        <v>0</v>
      </c>
    </row>
    <row r="3391" spans="1:38" hidden="1" x14ac:dyDescent="0.25">
      <c r="A3391">
        <v>15856</v>
      </c>
      <c r="B3391" t="s">
        <v>94</v>
      </c>
      <c r="C3391" t="s">
        <v>95</v>
      </c>
      <c r="D3391" t="s">
        <v>331</v>
      </c>
      <c r="E3391" t="s">
        <v>985</v>
      </c>
      <c r="F3391" t="s">
        <v>331</v>
      </c>
      <c r="H3391" t="s">
        <v>7177</v>
      </c>
      <c r="I3391" t="s">
        <v>57</v>
      </c>
      <c r="J3391" t="s">
        <v>7178</v>
      </c>
      <c r="K3391">
        <v>367</v>
      </c>
      <c r="L3391">
        <v>367</v>
      </c>
      <c r="M3391">
        <v>0</v>
      </c>
      <c r="N3391">
        <v>324</v>
      </c>
      <c r="O3391">
        <v>0</v>
      </c>
      <c r="P3391">
        <v>9030.6</v>
      </c>
      <c r="Q3391">
        <v>9330.2000000000007</v>
      </c>
      <c r="R3391">
        <v>2000</v>
      </c>
      <c r="S3391">
        <v>599200</v>
      </c>
      <c r="T3391">
        <v>0</v>
      </c>
      <c r="U3391">
        <v>0</v>
      </c>
      <c r="V3391">
        <v>599200</v>
      </c>
      <c r="W3391">
        <v>1328</v>
      </c>
      <c r="X3391">
        <v>540949.36399999994</v>
      </c>
      <c r="Y3391">
        <v>542277.36399999994</v>
      </c>
      <c r="Z3391">
        <v>9.5</v>
      </c>
      <c r="AA3391">
        <v>3189603.89</v>
      </c>
      <c r="AB3391">
        <v>6362928.7019999996</v>
      </c>
      <c r="AC3391">
        <v>0.90500000000000003</v>
      </c>
      <c r="AD3391">
        <v>1.9948999999999999</v>
      </c>
      <c r="AE3391">
        <v>18.95</v>
      </c>
      <c r="AH3391">
        <v>0</v>
      </c>
      <c r="AI3391">
        <v>0</v>
      </c>
      <c r="AJ3391">
        <v>0</v>
      </c>
      <c r="AK3391">
        <v>3070</v>
      </c>
      <c r="AL3391">
        <v>0</v>
      </c>
    </row>
    <row r="3392" spans="1:38" hidden="1" x14ac:dyDescent="0.25">
      <c r="A3392">
        <v>15857</v>
      </c>
      <c r="B3392" t="s">
        <v>52</v>
      </c>
      <c r="C3392" t="s">
        <v>120</v>
      </c>
      <c r="D3392" t="s">
        <v>4597</v>
      </c>
      <c r="E3392" t="s">
        <v>7179</v>
      </c>
      <c r="F3392" t="s">
        <v>4597</v>
      </c>
      <c r="H3392" t="s">
        <v>7180</v>
      </c>
      <c r="I3392" t="s">
        <v>57</v>
      </c>
      <c r="J3392" t="s">
        <v>7181</v>
      </c>
      <c r="K3392">
        <v>359</v>
      </c>
      <c r="L3392">
        <v>359</v>
      </c>
      <c r="M3392">
        <v>0</v>
      </c>
      <c r="N3392">
        <v>355</v>
      </c>
      <c r="O3392">
        <v>0</v>
      </c>
      <c r="P3392">
        <v>691.16200000000003</v>
      </c>
      <c r="Q3392">
        <v>709.43700000000001</v>
      </c>
      <c r="R3392">
        <v>20000</v>
      </c>
      <c r="S3392">
        <v>365500</v>
      </c>
      <c r="T3392">
        <v>0</v>
      </c>
      <c r="U3392">
        <v>0</v>
      </c>
      <c r="V3392">
        <v>365500</v>
      </c>
      <c r="W3392">
        <v>147</v>
      </c>
      <c r="X3392">
        <v>330630.891</v>
      </c>
      <c r="Y3392">
        <v>330777.891</v>
      </c>
      <c r="Z3392">
        <v>9.5</v>
      </c>
      <c r="AA3392">
        <v>1942442.84</v>
      </c>
      <c r="AB3392">
        <v>3882931.1030000001</v>
      </c>
      <c r="AC3392">
        <v>0.90500000000000003</v>
      </c>
      <c r="AD3392">
        <v>1.9990000000000001</v>
      </c>
      <c r="AE3392">
        <v>18.989999999999998</v>
      </c>
      <c r="AH3392">
        <v>0</v>
      </c>
      <c r="AI3392">
        <v>0</v>
      </c>
      <c r="AJ3392">
        <v>0</v>
      </c>
      <c r="AK3392">
        <v>3358.5</v>
      </c>
      <c r="AL3392">
        <v>0</v>
      </c>
    </row>
    <row r="3393" spans="1:38" hidden="1" x14ac:dyDescent="0.25">
      <c r="A3393">
        <v>15858</v>
      </c>
      <c r="B3393" t="s">
        <v>52</v>
      </c>
      <c r="C3393" t="s">
        <v>120</v>
      </c>
      <c r="D3393" t="s">
        <v>4597</v>
      </c>
      <c r="E3393" t="s">
        <v>7179</v>
      </c>
      <c r="F3393" t="s">
        <v>4597</v>
      </c>
      <c r="H3393" t="s">
        <v>7182</v>
      </c>
      <c r="I3393" t="s">
        <v>57</v>
      </c>
      <c r="J3393" t="s">
        <v>7183</v>
      </c>
      <c r="K3393">
        <v>150</v>
      </c>
      <c r="L3393">
        <v>150</v>
      </c>
      <c r="M3393">
        <v>0</v>
      </c>
      <c r="N3393">
        <v>150</v>
      </c>
      <c r="O3393">
        <v>0</v>
      </c>
      <c r="P3393">
        <v>516.14499999999998</v>
      </c>
      <c r="Q3393">
        <v>522.53499999999997</v>
      </c>
      <c r="R3393">
        <v>20000</v>
      </c>
      <c r="S3393">
        <v>127800</v>
      </c>
      <c r="T3393">
        <v>0</v>
      </c>
      <c r="U3393">
        <v>0</v>
      </c>
      <c r="V3393">
        <v>127800</v>
      </c>
      <c r="W3393">
        <v>0</v>
      </c>
      <c r="X3393">
        <v>115659.375</v>
      </c>
      <c r="Y3393">
        <v>115659.375</v>
      </c>
      <c r="Z3393">
        <v>9.5</v>
      </c>
      <c r="AA3393">
        <v>678921.17</v>
      </c>
      <c r="AB3393">
        <v>1357841.7</v>
      </c>
      <c r="AC3393">
        <v>0.90500000000000003</v>
      </c>
      <c r="AD3393">
        <v>2</v>
      </c>
      <c r="AE3393">
        <v>19</v>
      </c>
      <c r="AH3393">
        <v>0</v>
      </c>
      <c r="AI3393">
        <v>0</v>
      </c>
      <c r="AJ3393">
        <v>0</v>
      </c>
      <c r="AK3393">
        <v>1423.5</v>
      </c>
      <c r="AL3393">
        <v>0</v>
      </c>
    </row>
    <row r="3394" spans="1:38" hidden="1" x14ac:dyDescent="0.25">
      <c r="A3394">
        <v>15861</v>
      </c>
      <c r="B3394" t="s">
        <v>45</v>
      </c>
      <c r="C3394" t="s">
        <v>45</v>
      </c>
      <c r="D3394" t="s">
        <v>179</v>
      </c>
      <c r="E3394" t="s">
        <v>266</v>
      </c>
      <c r="F3394" t="s">
        <v>179</v>
      </c>
      <c r="H3394" t="s">
        <v>7184</v>
      </c>
      <c r="I3394" t="s">
        <v>43</v>
      </c>
      <c r="J3394" t="s">
        <v>7185</v>
      </c>
      <c r="K3394">
        <v>741</v>
      </c>
      <c r="L3394">
        <v>741</v>
      </c>
      <c r="M3394">
        <v>0</v>
      </c>
      <c r="N3394">
        <v>0</v>
      </c>
      <c r="O3394">
        <v>0</v>
      </c>
      <c r="P3394">
        <v>2486.3000000000002</v>
      </c>
      <c r="Q3394">
        <v>2521.6999999999998</v>
      </c>
      <c r="R3394">
        <v>2000</v>
      </c>
      <c r="S3394">
        <v>70800</v>
      </c>
      <c r="T3394">
        <v>0</v>
      </c>
      <c r="U3394">
        <v>26000</v>
      </c>
      <c r="V3394">
        <v>44800</v>
      </c>
      <c r="W3394">
        <v>40980.5</v>
      </c>
      <c r="X3394">
        <v>0</v>
      </c>
      <c r="Y3394">
        <v>40980.5</v>
      </c>
      <c r="Z3394">
        <v>8.5299999999999994</v>
      </c>
      <c r="AA3394">
        <v>440709.13</v>
      </c>
      <c r="AB3394">
        <v>444801.91</v>
      </c>
      <c r="AC3394">
        <v>0.91469999999999996</v>
      </c>
      <c r="AD3394">
        <v>1.0093000000000001</v>
      </c>
      <c r="AE3394">
        <v>8.61</v>
      </c>
      <c r="AH3394">
        <v>0</v>
      </c>
      <c r="AI3394">
        <v>0</v>
      </c>
      <c r="AJ3394">
        <v>0</v>
      </c>
      <c r="AK3394">
        <v>0</v>
      </c>
      <c r="AL3394">
        <v>0</v>
      </c>
    </row>
    <row r="3395" spans="1:38" hidden="1" x14ac:dyDescent="0.25">
      <c r="A3395">
        <v>15862</v>
      </c>
      <c r="B3395" t="s">
        <v>45</v>
      </c>
      <c r="C3395" t="s">
        <v>45</v>
      </c>
      <c r="D3395" t="s">
        <v>179</v>
      </c>
      <c r="E3395" t="s">
        <v>266</v>
      </c>
      <c r="F3395" t="s">
        <v>179</v>
      </c>
      <c r="H3395" t="s">
        <v>7186</v>
      </c>
      <c r="I3395" t="s">
        <v>43</v>
      </c>
      <c r="J3395" t="s">
        <v>7187</v>
      </c>
      <c r="K3395">
        <v>813</v>
      </c>
      <c r="L3395">
        <v>813</v>
      </c>
      <c r="M3395">
        <v>0</v>
      </c>
      <c r="N3395">
        <v>0</v>
      </c>
      <c r="O3395">
        <v>0</v>
      </c>
      <c r="P3395">
        <v>3491.5</v>
      </c>
      <c r="Q3395">
        <v>3538.1</v>
      </c>
      <c r="R3395">
        <v>2000</v>
      </c>
      <c r="S3395">
        <v>93200</v>
      </c>
      <c r="T3395">
        <v>0</v>
      </c>
      <c r="U3395">
        <v>37000</v>
      </c>
      <c r="V3395">
        <v>56200</v>
      </c>
      <c r="W3395">
        <v>51216.2</v>
      </c>
      <c r="X3395">
        <v>0</v>
      </c>
      <c r="Y3395">
        <v>51216.2</v>
      </c>
      <c r="Z3395">
        <v>8.8699999999999992</v>
      </c>
      <c r="AA3395">
        <v>516152.05</v>
      </c>
      <c r="AB3395">
        <v>591630.4</v>
      </c>
      <c r="AC3395">
        <v>0.9113</v>
      </c>
      <c r="AD3395">
        <v>1.1462000000000001</v>
      </c>
      <c r="AE3395">
        <v>10.17</v>
      </c>
      <c r="AH3395">
        <v>0</v>
      </c>
      <c r="AI3395">
        <v>0</v>
      </c>
      <c r="AJ3395">
        <v>0</v>
      </c>
      <c r="AK3395">
        <v>0</v>
      </c>
      <c r="AL3395">
        <v>0</v>
      </c>
    </row>
    <row r="3396" spans="1:38" hidden="1" x14ac:dyDescent="0.25">
      <c r="A3396">
        <v>15863</v>
      </c>
      <c r="B3396" t="s">
        <v>94</v>
      </c>
      <c r="C3396" t="s">
        <v>95</v>
      </c>
      <c r="D3396" t="s">
        <v>3182</v>
      </c>
      <c r="E3396" t="s">
        <v>3188</v>
      </c>
      <c r="F3396" t="s">
        <v>3182</v>
      </c>
      <c r="H3396" t="s">
        <v>7188</v>
      </c>
      <c r="I3396" t="s">
        <v>43</v>
      </c>
      <c r="J3396" t="s">
        <v>7189</v>
      </c>
      <c r="K3396">
        <v>2221</v>
      </c>
      <c r="L3396">
        <v>2221</v>
      </c>
      <c r="M3396">
        <v>0</v>
      </c>
      <c r="N3396">
        <v>1</v>
      </c>
      <c r="O3396">
        <v>0</v>
      </c>
      <c r="P3396">
        <v>245.709</v>
      </c>
      <c r="Q3396">
        <v>292.774</v>
      </c>
      <c r="R3396">
        <v>20000</v>
      </c>
      <c r="S3396">
        <v>941300</v>
      </c>
      <c r="T3396">
        <v>0</v>
      </c>
      <c r="U3396">
        <v>835000</v>
      </c>
      <c r="V3396">
        <v>106300</v>
      </c>
      <c r="W3396">
        <v>94584.7</v>
      </c>
      <c r="X3396">
        <v>1145.56</v>
      </c>
      <c r="Y3396">
        <v>95730.26</v>
      </c>
      <c r="Z3396">
        <v>9.94</v>
      </c>
      <c r="AA3396">
        <v>1056601.81</v>
      </c>
      <c r="AB3396">
        <v>1033958.17</v>
      </c>
      <c r="AC3396">
        <v>0.90059999999999996</v>
      </c>
      <c r="AD3396">
        <v>0.97860000000000003</v>
      </c>
      <c r="AE3396">
        <v>9.73</v>
      </c>
      <c r="AH3396">
        <v>0</v>
      </c>
      <c r="AI3396">
        <v>0</v>
      </c>
      <c r="AJ3396">
        <v>0</v>
      </c>
      <c r="AK3396">
        <v>8</v>
      </c>
      <c r="AL3396">
        <v>0</v>
      </c>
    </row>
    <row r="3397" spans="1:38" hidden="1" x14ac:dyDescent="0.25">
      <c r="A3397">
        <v>15864</v>
      </c>
      <c r="B3397" t="s">
        <v>94</v>
      </c>
      <c r="C3397" t="s">
        <v>95</v>
      </c>
      <c r="D3397" t="s">
        <v>151</v>
      </c>
      <c r="E3397" t="s">
        <v>640</v>
      </c>
      <c r="F3397" t="s">
        <v>151</v>
      </c>
      <c r="H3397" t="s">
        <v>7190</v>
      </c>
      <c r="I3397" t="s">
        <v>57</v>
      </c>
      <c r="J3397" t="s">
        <v>7191</v>
      </c>
      <c r="K3397">
        <v>400</v>
      </c>
      <c r="L3397">
        <v>400</v>
      </c>
      <c r="M3397">
        <v>0</v>
      </c>
      <c r="N3397">
        <v>397</v>
      </c>
      <c r="O3397">
        <v>0</v>
      </c>
      <c r="P3397">
        <v>564.60900000000004</v>
      </c>
      <c r="Q3397">
        <v>575.91999999999996</v>
      </c>
      <c r="R3397">
        <v>40000</v>
      </c>
      <c r="S3397">
        <v>452440</v>
      </c>
      <c r="T3397">
        <v>0</v>
      </c>
      <c r="U3397">
        <v>0</v>
      </c>
      <c r="V3397">
        <v>452440</v>
      </c>
      <c r="W3397">
        <v>1071</v>
      </c>
      <c r="X3397">
        <v>409444.03499999997</v>
      </c>
      <c r="Y3397">
        <v>410515.03499999997</v>
      </c>
      <c r="Z3397">
        <v>9.27</v>
      </c>
      <c r="AA3397">
        <v>2413071.91</v>
      </c>
      <c r="AB3397">
        <v>4816875.4289999995</v>
      </c>
      <c r="AC3397">
        <v>0.9073</v>
      </c>
      <c r="AD3397">
        <v>1.9962</v>
      </c>
      <c r="AE3397">
        <v>18.5</v>
      </c>
      <c r="AH3397">
        <v>0</v>
      </c>
      <c r="AI3397">
        <v>0</v>
      </c>
      <c r="AJ3397">
        <v>0</v>
      </c>
      <c r="AK3397">
        <v>3718.5</v>
      </c>
      <c r="AL3397">
        <v>0</v>
      </c>
    </row>
    <row r="3398" spans="1:38" hidden="1" x14ac:dyDescent="0.25">
      <c r="A3398">
        <v>15865</v>
      </c>
      <c r="B3398" t="s">
        <v>94</v>
      </c>
      <c r="C3398" t="s">
        <v>95</v>
      </c>
      <c r="D3398" t="s">
        <v>151</v>
      </c>
      <c r="E3398" t="s">
        <v>640</v>
      </c>
      <c r="F3398" t="s">
        <v>151</v>
      </c>
      <c r="H3398" t="s">
        <v>7192</v>
      </c>
      <c r="I3398" t="s">
        <v>43</v>
      </c>
      <c r="J3398" t="s">
        <v>7193</v>
      </c>
      <c r="K3398">
        <v>398</v>
      </c>
      <c r="L3398">
        <v>398</v>
      </c>
      <c r="M3398">
        <v>0</v>
      </c>
      <c r="N3398">
        <v>0</v>
      </c>
      <c r="O3398">
        <v>0</v>
      </c>
      <c r="P3398">
        <v>302.5</v>
      </c>
      <c r="Q3398">
        <v>322.60000000000002</v>
      </c>
      <c r="R3398">
        <v>2000</v>
      </c>
      <c r="S3398">
        <v>40200</v>
      </c>
      <c r="T3398">
        <v>0</v>
      </c>
      <c r="U3398">
        <v>0</v>
      </c>
      <c r="V3398">
        <v>40200</v>
      </c>
      <c r="W3398">
        <v>37742.699999999997</v>
      </c>
      <c r="X3398">
        <v>0</v>
      </c>
      <c r="Y3398">
        <v>37742.699999999997</v>
      </c>
      <c r="Z3398">
        <v>6.11</v>
      </c>
      <c r="AA3398">
        <v>364785.03</v>
      </c>
      <c r="AB3398">
        <v>402258.55</v>
      </c>
      <c r="AC3398">
        <v>0.93889999999999996</v>
      </c>
      <c r="AD3398">
        <v>1.1027</v>
      </c>
      <c r="AE3398">
        <v>6.74</v>
      </c>
      <c r="AH3398">
        <v>0</v>
      </c>
      <c r="AI3398">
        <v>0</v>
      </c>
      <c r="AJ3398">
        <v>0</v>
      </c>
      <c r="AK3398">
        <v>0</v>
      </c>
      <c r="AL3398">
        <v>0</v>
      </c>
    </row>
    <row r="3399" spans="1:38" hidden="1" x14ac:dyDescent="0.25">
      <c r="A3399">
        <v>15866</v>
      </c>
      <c r="B3399" t="s">
        <v>94</v>
      </c>
      <c r="C3399" t="s">
        <v>95</v>
      </c>
      <c r="D3399" t="s">
        <v>151</v>
      </c>
      <c r="E3399" t="s">
        <v>640</v>
      </c>
      <c r="F3399" t="s">
        <v>151</v>
      </c>
      <c r="H3399" t="s">
        <v>7194</v>
      </c>
      <c r="I3399" t="s">
        <v>57</v>
      </c>
      <c r="J3399" t="s">
        <v>7195</v>
      </c>
      <c r="K3399">
        <v>206</v>
      </c>
      <c r="L3399">
        <v>206</v>
      </c>
      <c r="M3399">
        <v>0</v>
      </c>
      <c r="N3399">
        <v>205</v>
      </c>
      <c r="O3399">
        <v>0</v>
      </c>
      <c r="P3399">
        <v>76.263000000000005</v>
      </c>
      <c r="Q3399">
        <v>86.968000000000004</v>
      </c>
      <c r="R3399">
        <v>40000</v>
      </c>
      <c r="S3399">
        <v>428200</v>
      </c>
      <c r="T3399">
        <v>0</v>
      </c>
      <c r="U3399">
        <v>0</v>
      </c>
      <c r="V3399">
        <v>428200</v>
      </c>
      <c r="W3399">
        <v>0</v>
      </c>
      <c r="X3399">
        <v>378820</v>
      </c>
      <c r="Y3399">
        <v>378820</v>
      </c>
      <c r="Z3399">
        <v>11.53</v>
      </c>
      <c r="AA3399">
        <v>2223799.4</v>
      </c>
      <c r="AB3399">
        <v>4447346.8</v>
      </c>
      <c r="AC3399">
        <v>0.88470000000000004</v>
      </c>
      <c r="AD3399">
        <v>1.9999</v>
      </c>
      <c r="AE3399">
        <v>23.06</v>
      </c>
      <c r="AH3399">
        <v>0</v>
      </c>
      <c r="AI3399">
        <v>0</v>
      </c>
      <c r="AJ3399">
        <v>0</v>
      </c>
      <c r="AK3399">
        <v>1894.1</v>
      </c>
      <c r="AL3399">
        <v>0</v>
      </c>
    </row>
    <row r="3400" spans="1:38" hidden="1" x14ac:dyDescent="0.25">
      <c r="A3400">
        <v>15867</v>
      </c>
      <c r="B3400" t="s">
        <v>94</v>
      </c>
      <c r="C3400" t="s">
        <v>95</v>
      </c>
      <c r="D3400" t="s">
        <v>151</v>
      </c>
      <c r="E3400" t="s">
        <v>640</v>
      </c>
      <c r="F3400" t="s">
        <v>151</v>
      </c>
      <c r="H3400" t="s">
        <v>5927</v>
      </c>
      <c r="I3400" t="s">
        <v>436</v>
      </c>
      <c r="J3400" t="s">
        <v>7196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20000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</row>
    <row r="3401" spans="1:38" hidden="1" x14ac:dyDescent="0.25">
      <c r="A3401">
        <v>15868</v>
      </c>
      <c r="B3401" t="s">
        <v>94</v>
      </c>
      <c r="C3401" t="s">
        <v>95</v>
      </c>
      <c r="D3401" t="s">
        <v>3165</v>
      </c>
      <c r="E3401" t="s">
        <v>3166</v>
      </c>
      <c r="F3401" t="s">
        <v>3165</v>
      </c>
      <c r="H3401" t="s">
        <v>7197</v>
      </c>
      <c r="I3401" t="s">
        <v>79</v>
      </c>
      <c r="J3401" t="s">
        <v>7198</v>
      </c>
      <c r="K3401">
        <v>1</v>
      </c>
      <c r="L3401">
        <v>1</v>
      </c>
      <c r="M3401">
        <v>0</v>
      </c>
      <c r="N3401">
        <v>0</v>
      </c>
      <c r="O3401">
        <v>0</v>
      </c>
      <c r="P3401">
        <v>1181.9749999999999</v>
      </c>
      <c r="Q3401">
        <v>1204.114</v>
      </c>
      <c r="R3401">
        <v>20000</v>
      </c>
      <c r="S3401">
        <v>442780</v>
      </c>
      <c r="T3401">
        <v>0</v>
      </c>
      <c r="U3401">
        <v>0</v>
      </c>
      <c r="V3401">
        <v>442780</v>
      </c>
      <c r="W3401">
        <v>444300</v>
      </c>
      <c r="X3401">
        <v>0</v>
      </c>
      <c r="Y3401">
        <v>444300</v>
      </c>
      <c r="Z3401">
        <v>-0.34</v>
      </c>
      <c r="AA3401">
        <v>3015796</v>
      </c>
      <c r="AB3401">
        <v>3019600</v>
      </c>
      <c r="AC3401">
        <v>1.0034000000000001</v>
      </c>
      <c r="AD3401">
        <v>1.0013000000000001</v>
      </c>
      <c r="AE3401">
        <v>-0.34</v>
      </c>
      <c r="AH3401">
        <v>0</v>
      </c>
      <c r="AI3401">
        <v>0</v>
      </c>
      <c r="AJ3401">
        <v>0</v>
      </c>
      <c r="AK3401">
        <v>0</v>
      </c>
      <c r="AL3401">
        <v>0</v>
      </c>
    </row>
    <row r="3402" spans="1:38" hidden="1" x14ac:dyDescent="0.25">
      <c r="A3402">
        <v>15870</v>
      </c>
      <c r="B3402" t="s">
        <v>94</v>
      </c>
      <c r="C3402" t="s">
        <v>95</v>
      </c>
      <c r="D3402" t="s">
        <v>393</v>
      </c>
      <c r="E3402" t="s">
        <v>434</v>
      </c>
      <c r="F3402" t="s">
        <v>393</v>
      </c>
      <c r="H3402" t="s">
        <v>7199</v>
      </c>
      <c r="I3402" t="s">
        <v>1031</v>
      </c>
      <c r="J3402" t="s">
        <v>7200</v>
      </c>
      <c r="K3402">
        <v>5</v>
      </c>
      <c r="L3402">
        <v>5</v>
      </c>
      <c r="M3402">
        <v>0</v>
      </c>
      <c r="N3402">
        <v>0</v>
      </c>
      <c r="O3402">
        <v>0</v>
      </c>
      <c r="P3402">
        <v>3177.3</v>
      </c>
      <c r="Q3402">
        <v>3394.2</v>
      </c>
      <c r="R3402">
        <v>1000</v>
      </c>
      <c r="S3402">
        <v>216900</v>
      </c>
      <c r="T3402">
        <v>0</v>
      </c>
      <c r="U3402">
        <v>0</v>
      </c>
      <c r="V3402">
        <v>216900</v>
      </c>
      <c r="W3402">
        <v>4100</v>
      </c>
      <c r="X3402">
        <v>0</v>
      </c>
      <c r="Y3402">
        <v>4100</v>
      </c>
      <c r="Z3402">
        <v>98.11</v>
      </c>
      <c r="AA3402">
        <v>384650.23999999999</v>
      </c>
      <c r="AB3402">
        <v>2079.2399999999998</v>
      </c>
      <c r="AC3402">
        <v>1.89E-2</v>
      </c>
      <c r="AD3402">
        <v>5.4000000000000003E-3</v>
      </c>
      <c r="AE3402">
        <v>0.53</v>
      </c>
      <c r="AH3402">
        <v>0</v>
      </c>
      <c r="AI3402">
        <v>0</v>
      </c>
      <c r="AJ3402">
        <v>0</v>
      </c>
      <c r="AK3402">
        <v>0</v>
      </c>
      <c r="AL3402">
        <v>0</v>
      </c>
    </row>
    <row r="3403" spans="1:38" hidden="1" x14ac:dyDescent="0.25">
      <c r="A3403">
        <v>15871</v>
      </c>
      <c r="B3403" t="s">
        <v>94</v>
      </c>
      <c r="C3403" t="s">
        <v>207</v>
      </c>
      <c r="D3403" t="s">
        <v>207</v>
      </c>
      <c r="E3403" t="s">
        <v>208</v>
      </c>
      <c r="F3403" t="s">
        <v>207</v>
      </c>
      <c r="H3403" t="s">
        <v>7201</v>
      </c>
      <c r="I3403" t="s">
        <v>43</v>
      </c>
      <c r="J3403" t="s">
        <v>7202</v>
      </c>
      <c r="K3403">
        <v>2898</v>
      </c>
      <c r="L3403">
        <v>2898</v>
      </c>
      <c r="M3403">
        <v>0</v>
      </c>
      <c r="N3403">
        <v>0</v>
      </c>
      <c r="O3403">
        <v>0</v>
      </c>
      <c r="P3403">
        <v>546.05600000000004</v>
      </c>
      <c r="Q3403">
        <v>557.42499999999995</v>
      </c>
      <c r="R3403">
        <v>20000</v>
      </c>
      <c r="S3403">
        <v>227380</v>
      </c>
      <c r="T3403">
        <v>0</v>
      </c>
      <c r="U3403">
        <v>35000</v>
      </c>
      <c r="V3403">
        <v>192380</v>
      </c>
      <c r="W3403">
        <v>168221.35</v>
      </c>
      <c r="X3403">
        <v>0</v>
      </c>
      <c r="Y3403">
        <v>168221.35</v>
      </c>
      <c r="Z3403">
        <v>12.56</v>
      </c>
      <c r="AA3403">
        <v>1910879.71</v>
      </c>
      <c r="AB3403">
        <v>1542984.61</v>
      </c>
      <c r="AC3403">
        <v>0.87439999999999996</v>
      </c>
      <c r="AD3403">
        <v>0.8075</v>
      </c>
      <c r="AE3403">
        <v>10.14</v>
      </c>
      <c r="AH3403">
        <v>0</v>
      </c>
      <c r="AI3403">
        <v>0</v>
      </c>
      <c r="AJ3403">
        <v>0</v>
      </c>
      <c r="AK3403">
        <v>0</v>
      </c>
      <c r="AL3403">
        <v>0</v>
      </c>
    </row>
    <row r="3404" spans="1:38" hidden="1" x14ac:dyDescent="0.25">
      <c r="A3404">
        <v>15872</v>
      </c>
      <c r="B3404" t="s">
        <v>45</v>
      </c>
      <c r="C3404" t="s">
        <v>45</v>
      </c>
      <c r="D3404" t="s">
        <v>179</v>
      </c>
      <c r="E3404" t="s">
        <v>266</v>
      </c>
      <c r="F3404" t="s">
        <v>179</v>
      </c>
      <c r="H3404" t="s">
        <v>7203</v>
      </c>
      <c r="I3404" t="s">
        <v>43</v>
      </c>
      <c r="J3404" t="s">
        <v>7204</v>
      </c>
      <c r="K3404">
        <v>2428</v>
      </c>
      <c r="L3404">
        <v>2428</v>
      </c>
      <c r="M3404">
        <v>0</v>
      </c>
      <c r="N3404">
        <v>0</v>
      </c>
      <c r="O3404">
        <v>0</v>
      </c>
      <c r="P3404">
        <v>11829</v>
      </c>
      <c r="Q3404">
        <v>12053.5</v>
      </c>
      <c r="R3404">
        <v>1000</v>
      </c>
      <c r="S3404">
        <v>224500</v>
      </c>
      <c r="T3404">
        <v>0</v>
      </c>
      <c r="U3404">
        <v>76000</v>
      </c>
      <c r="V3404">
        <v>148500</v>
      </c>
      <c r="W3404">
        <v>137044</v>
      </c>
      <c r="X3404">
        <v>0</v>
      </c>
      <c r="Y3404">
        <v>137044</v>
      </c>
      <c r="Z3404">
        <v>7.71</v>
      </c>
      <c r="AA3404">
        <v>1455333.39</v>
      </c>
      <c r="AB3404">
        <v>1367167.86</v>
      </c>
      <c r="AC3404">
        <v>0.92290000000000005</v>
      </c>
      <c r="AD3404">
        <v>0.93940000000000001</v>
      </c>
      <c r="AE3404">
        <v>7.24</v>
      </c>
      <c r="AH3404">
        <v>0</v>
      </c>
      <c r="AI3404">
        <v>0</v>
      </c>
      <c r="AJ3404">
        <v>0</v>
      </c>
      <c r="AK3404">
        <v>0</v>
      </c>
      <c r="AL3404">
        <v>0</v>
      </c>
    </row>
    <row r="3405" spans="1:38" hidden="1" x14ac:dyDescent="0.25">
      <c r="A3405">
        <v>15873</v>
      </c>
      <c r="B3405" t="s">
        <v>39</v>
      </c>
      <c r="C3405" t="s">
        <v>598</v>
      </c>
      <c r="D3405" t="s">
        <v>599</v>
      </c>
      <c r="E3405" t="s">
        <v>3487</v>
      </c>
      <c r="F3405" t="s">
        <v>599</v>
      </c>
      <c r="H3405" t="s">
        <v>7205</v>
      </c>
      <c r="I3405" t="s">
        <v>43</v>
      </c>
      <c r="J3405" t="s">
        <v>7206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2000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</row>
    <row r="3406" spans="1:38" hidden="1" x14ac:dyDescent="0.25">
      <c r="A3406">
        <v>15874</v>
      </c>
      <c r="B3406" t="s">
        <v>39</v>
      </c>
      <c r="C3406" t="s">
        <v>39</v>
      </c>
      <c r="D3406" t="s">
        <v>40</v>
      </c>
      <c r="E3406" t="s">
        <v>1146</v>
      </c>
      <c r="F3406" t="s">
        <v>40</v>
      </c>
      <c r="H3406" t="s">
        <v>7207</v>
      </c>
      <c r="I3406" t="s">
        <v>57</v>
      </c>
      <c r="J3406" t="s">
        <v>7208</v>
      </c>
      <c r="K3406">
        <v>868</v>
      </c>
      <c r="L3406">
        <v>868</v>
      </c>
      <c r="M3406">
        <v>0</v>
      </c>
      <c r="N3406">
        <v>868</v>
      </c>
      <c r="O3406">
        <v>0</v>
      </c>
      <c r="P3406">
        <v>14889.8</v>
      </c>
      <c r="Q3406">
        <v>15046.5</v>
      </c>
      <c r="R3406">
        <v>2000</v>
      </c>
      <c r="S3406">
        <v>313400</v>
      </c>
      <c r="T3406">
        <v>1166260</v>
      </c>
      <c r="U3406">
        <v>0</v>
      </c>
      <c r="V3406">
        <v>1479660</v>
      </c>
      <c r="W3406">
        <v>0</v>
      </c>
      <c r="X3406">
        <v>1340580.2409999999</v>
      </c>
      <c r="Y3406">
        <v>1340580.2409999999</v>
      </c>
      <c r="Z3406">
        <v>9.4</v>
      </c>
      <c r="AA3406">
        <v>7869201.0499999998</v>
      </c>
      <c r="AB3406">
        <v>15729662.204</v>
      </c>
      <c r="AC3406">
        <v>0.90600000000000003</v>
      </c>
      <c r="AD3406">
        <v>1.9988999999999999</v>
      </c>
      <c r="AE3406">
        <v>18.79</v>
      </c>
      <c r="AH3406">
        <v>0</v>
      </c>
      <c r="AI3406">
        <v>0</v>
      </c>
      <c r="AJ3406">
        <v>0</v>
      </c>
      <c r="AK3406">
        <v>6743.5</v>
      </c>
      <c r="AL3406">
        <v>0</v>
      </c>
    </row>
    <row r="3407" spans="1:38" hidden="1" x14ac:dyDescent="0.25">
      <c r="A3407">
        <v>15875</v>
      </c>
      <c r="B3407" t="s">
        <v>71</v>
      </c>
      <c r="C3407" t="s">
        <v>72</v>
      </c>
      <c r="D3407" t="s">
        <v>73</v>
      </c>
      <c r="E3407" t="s">
        <v>497</v>
      </c>
      <c r="F3407" t="s">
        <v>73</v>
      </c>
      <c r="H3407" t="s">
        <v>7209</v>
      </c>
      <c r="I3407" t="s">
        <v>43</v>
      </c>
      <c r="J3407" t="s">
        <v>7210</v>
      </c>
      <c r="K3407">
        <v>1635</v>
      </c>
      <c r="L3407">
        <v>1635</v>
      </c>
      <c r="M3407">
        <v>0</v>
      </c>
      <c r="N3407">
        <v>35</v>
      </c>
      <c r="O3407">
        <v>0</v>
      </c>
      <c r="P3407">
        <v>549.30999999999995</v>
      </c>
      <c r="Q3407">
        <v>580.54999999999995</v>
      </c>
      <c r="R3407">
        <v>10000</v>
      </c>
      <c r="S3407">
        <v>312400</v>
      </c>
      <c r="T3407">
        <v>41242</v>
      </c>
      <c r="U3407">
        <v>0</v>
      </c>
      <c r="V3407">
        <v>353642</v>
      </c>
      <c r="W3407">
        <v>284796.09999999998</v>
      </c>
      <c r="X3407">
        <v>43926.434999999998</v>
      </c>
      <c r="Y3407">
        <v>328722.53499999997</v>
      </c>
      <c r="Z3407">
        <v>7.05</v>
      </c>
      <c r="AA3407">
        <v>3340632.07</v>
      </c>
      <c r="AB3407">
        <v>3150932.24</v>
      </c>
      <c r="AC3407">
        <v>0.92949999999999999</v>
      </c>
      <c r="AD3407">
        <v>0.94320000000000004</v>
      </c>
      <c r="AE3407">
        <v>6.65</v>
      </c>
      <c r="AH3407">
        <v>0</v>
      </c>
      <c r="AI3407">
        <v>0</v>
      </c>
      <c r="AJ3407">
        <v>0</v>
      </c>
      <c r="AK3407">
        <v>345</v>
      </c>
      <c r="AL3407">
        <v>0</v>
      </c>
    </row>
    <row r="3408" spans="1:38" hidden="1" x14ac:dyDescent="0.25">
      <c r="A3408">
        <v>15876</v>
      </c>
      <c r="B3408" t="s">
        <v>94</v>
      </c>
      <c r="C3408" t="s">
        <v>166</v>
      </c>
      <c r="D3408" t="s">
        <v>167</v>
      </c>
      <c r="E3408" t="s">
        <v>168</v>
      </c>
      <c r="F3408" t="s">
        <v>167</v>
      </c>
      <c r="H3408" t="s">
        <v>7211</v>
      </c>
      <c r="I3408" t="s">
        <v>43</v>
      </c>
      <c r="J3408" t="s">
        <v>7212</v>
      </c>
      <c r="K3408">
        <v>467</v>
      </c>
      <c r="L3408">
        <v>467</v>
      </c>
      <c r="M3408">
        <v>0</v>
      </c>
      <c r="N3408">
        <v>0</v>
      </c>
      <c r="O3408">
        <v>0</v>
      </c>
      <c r="P3408">
        <v>1091.4000000000001</v>
      </c>
      <c r="Q3408">
        <v>1260.8</v>
      </c>
      <c r="R3408">
        <v>1000</v>
      </c>
      <c r="S3408">
        <v>169400</v>
      </c>
      <c r="T3408">
        <v>0</v>
      </c>
      <c r="U3408">
        <v>138000</v>
      </c>
      <c r="V3408">
        <v>31400</v>
      </c>
      <c r="W3408">
        <v>27417</v>
      </c>
      <c r="X3408">
        <v>0</v>
      </c>
      <c r="Y3408">
        <v>27417</v>
      </c>
      <c r="Z3408">
        <v>12.68</v>
      </c>
      <c r="AA3408">
        <v>305410.69</v>
      </c>
      <c r="AB3408">
        <v>216776.95999999999</v>
      </c>
      <c r="AC3408">
        <v>0.87319999999999998</v>
      </c>
      <c r="AD3408">
        <v>0.70979999999999999</v>
      </c>
      <c r="AE3408">
        <v>9</v>
      </c>
      <c r="AH3408">
        <v>0</v>
      </c>
      <c r="AI3408">
        <v>0</v>
      </c>
      <c r="AJ3408">
        <v>0</v>
      </c>
      <c r="AK3408">
        <v>0</v>
      </c>
      <c r="AL3408">
        <v>0</v>
      </c>
    </row>
    <row r="3409" spans="1:38" hidden="1" x14ac:dyDescent="0.25">
      <c r="A3409">
        <v>15877</v>
      </c>
      <c r="B3409" t="s">
        <v>39</v>
      </c>
      <c r="C3409" t="s">
        <v>39</v>
      </c>
      <c r="D3409" t="s">
        <v>40</v>
      </c>
      <c r="E3409" t="s">
        <v>41</v>
      </c>
      <c r="F3409" t="s">
        <v>40</v>
      </c>
      <c r="H3409" t="s">
        <v>7213</v>
      </c>
      <c r="I3409" t="s">
        <v>43</v>
      </c>
      <c r="J3409" t="s">
        <v>7214</v>
      </c>
      <c r="K3409">
        <v>1276</v>
      </c>
      <c r="L3409">
        <v>1276</v>
      </c>
      <c r="M3409">
        <v>0</v>
      </c>
      <c r="N3409">
        <v>0</v>
      </c>
      <c r="O3409">
        <v>0</v>
      </c>
      <c r="P3409">
        <v>7207</v>
      </c>
      <c r="Q3409">
        <v>7584.8</v>
      </c>
      <c r="R3409">
        <v>3000</v>
      </c>
      <c r="S3409">
        <v>1133400</v>
      </c>
      <c r="T3409">
        <v>0</v>
      </c>
      <c r="U3409">
        <v>1035000</v>
      </c>
      <c r="V3409">
        <v>98400</v>
      </c>
      <c r="W3409">
        <v>90331.4</v>
      </c>
      <c r="X3409">
        <v>0</v>
      </c>
      <c r="Y3409">
        <v>90331.4</v>
      </c>
      <c r="Z3409">
        <v>8.1999999999999993</v>
      </c>
      <c r="AA3409">
        <v>1065955.1000000001</v>
      </c>
      <c r="AB3409">
        <v>801163.1</v>
      </c>
      <c r="AC3409">
        <v>0.91800000000000004</v>
      </c>
      <c r="AD3409">
        <v>0.75160000000000005</v>
      </c>
      <c r="AE3409">
        <v>6.16</v>
      </c>
      <c r="AH3409">
        <v>0</v>
      </c>
      <c r="AI3409">
        <v>0</v>
      </c>
      <c r="AJ3409">
        <v>0</v>
      </c>
      <c r="AK3409">
        <v>0</v>
      </c>
      <c r="AL3409">
        <v>0</v>
      </c>
    </row>
    <row r="3410" spans="1:38" hidden="1" x14ac:dyDescent="0.25">
      <c r="A3410">
        <v>15878</v>
      </c>
      <c r="B3410" t="s">
        <v>39</v>
      </c>
      <c r="C3410" t="s">
        <v>39</v>
      </c>
      <c r="D3410" t="s">
        <v>40</v>
      </c>
      <c r="E3410" t="s">
        <v>41</v>
      </c>
      <c r="F3410" t="s">
        <v>40</v>
      </c>
      <c r="H3410" t="s">
        <v>7215</v>
      </c>
      <c r="I3410" t="s">
        <v>43</v>
      </c>
      <c r="J3410" t="s">
        <v>7216</v>
      </c>
      <c r="K3410">
        <v>2855</v>
      </c>
      <c r="L3410">
        <v>2855</v>
      </c>
      <c r="M3410">
        <v>0</v>
      </c>
      <c r="N3410">
        <v>0</v>
      </c>
      <c r="O3410">
        <v>0</v>
      </c>
      <c r="P3410">
        <v>275.86900000000003</v>
      </c>
      <c r="Q3410">
        <v>311.38799999999998</v>
      </c>
      <c r="R3410">
        <v>20000</v>
      </c>
      <c r="S3410">
        <v>710380</v>
      </c>
      <c r="T3410">
        <v>0</v>
      </c>
      <c r="U3410">
        <v>490000</v>
      </c>
      <c r="V3410">
        <v>220380</v>
      </c>
      <c r="W3410">
        <v>204018</v>
      </c>
      <c r="X3410">
        <v>0</v>
      </c>
      <c r="Y3410">
        <v>204018</v>
      </c>
      <c r="Z3410">
        <v>7.42</v>
      </c>
      <c r="AA3410">
        <v>2273788.6</v>
      </c>
      <c r="AB3410">
        <v>1642864.1</v>
      </c>
      <c r="AC3410">
        <v>0.92579999999999996</v>
      </c>
      <c r="AD3410">
        <v>0.72250000000000003</v>
      </c>
      <c r="AE3410">
        <v>5.36</v>
      </c>
      <c r="AH3410">
        <v>0</v>
      </c>
      <c r="AI3410">
        <v>0</v>
      </c>
      <c r="AJ3410">
        <v>0</v>
      </c>
      <c r="AK3410">
        <v>0</v>
      </c>
      <c r="AL3410">
        <v>0</v>
      </c>
    </row>
    <row r="3411" spans="1:38" hidden="1" x14ac:dyDescent="0.25">
      <c r="A3411">
        <v>15879</v>
      </c>
      <c r="B3411" t="s">
        <v>39</v>
      </c>
      <c r="C3411" t="s">
        <v>39</v>
      </c>
      <c r="D3411" t="s">
        <v>40</v>
      </c>
      <c r="E3411" t="s">
        <v>352</v>
      </c>
      <c r="F3411" t="s">
        <v>40</v>
      </c>
      <c r="H3411" t="s">
        <v>7217</v>
      </c>
      <c r="I3411" t="s">
        <v>57</v>
      </c>
      <c r="J3411" t="s">
        <v>7218</v>
      </c>
      <c r="K3411">
        <v>284</v>
      </c>
      <c r="L3411">
        <v>284</v>
      </c>
      <c r="M3411">
        <v>0</v>
      </c>
      <c r="N3411">
        <v>284</v>
      </c>
      <c r="O3411">
        <v>0</v>
      </c>
      <c r="P3411">
        <v>6496.3</v>
      </c>
      <c r="Q3411">
        <v>6727.5</v>
      </c>
      <c r="R3411">
        <v>2000</v>
      </c>
      <c r="S3411">
        <v>462400</v>
      </c>
      <c r="T3411">
        <v>0</v>
      </c>
      <c r="U3411">
        <v>0</v>
      </c>
      <c r="V3411">
        <v>462400</v>
      </c>
      <c r="W3411">
        <v>0</v>
      </c>
      <c r="X3411">
        <v>418473.01400000002</v>
      </c>
      <c r="Y3411">
        <v>418473.01400000002</v>
      </c>
      <c r="Z3411">
        <v>9.5</v>
      </c>
      <c r="AA3411">
        <v>2456435.38</v>
      </c>
      <c r="AB3411">
        <v>4912871.1940000001</v>
      </c>
      <c r="AC3411">
        <v>0.90500000000000003</v>
      </c>
      <c r="AD3411">
        <v>2</v>
      </c>
      <c r="AE3411">
        <v>19</v>
      </c>
      <c r="AH3411">
        <v>0</v>
      </c>
      <c r="AI3411">
        <v>0</v>
      </c>
      <c r="AJ3411">
        <v>0</v>
      </c>
      <c r="AK3411">
        <v>2161.5</v>
      </c>
      <c r="AL3411">
        <v>0</v>
      </c>
    </row>
    <row r="3412" spans="1:38" x14ac:dyDescent="0.25">
      <c r="A3412">
        <v>15880</v>
      </c>
      <c r="B3412" t="s">
        <v>71</v>
      </c>
      <c r="C3412" t="s">
        <v>72</v>
      </c>
      <c r="D3412" t="s">
        <v>275</v>
      </c>
      <c r="E3412" t="s">
        <v>276</v>
      </c>
      <c r="F3412" t="s">
        <v>275</v>
      </c>
      <c r="H3412" t="s">
        <v>7219</v>
      </c>
      <c r="I3412" t="s">
        <v>43</v>
      </c>
      <c r="J3412" t="s">
        <v>7220</v>
      </c>
      <c r="K3412">
        <v>1635</v>
      </c>
      <c r="L3412">
        <v>1635</v>
      </c>
      <c r="M3412">
        <v>0</v>
      </c>
      <c r="N3412">
        <v>0</v>
      </c>
      <c r="O3412">
        <v>0</v>
      </c>
      <c r="P3412">
        <v>1632.34</v>
      </c>
      <c r="Q3412">
        <v>1673.604</v>
      </c>
      <c r="R3412">
        <v>15000</v>
      </c>
      <c r="S3412">
        <v>618960</v>
      </c>
      <c r="T3412">
        <v>104250</v>
      </c>
      <c r="U3412">
        <v>0</v>
      </c>
      <c r="V3412">
        <v>723210</v>
      </c>
      <c r="W3412">
        <v>651082.25</v>
      </c>
      <c r="X3412">
        <v>0</v>
      </c>
      <c r="Y3412">
        <v>651082.25</v>
      </c>
      <c r="Z3412">
        <v>9.9700000000000006</v>
      </c>
      <c r="AA3412">
        <v>5421888.3799999999</v>
      </c>
      <c r="AB3412">
        <v>2234513.38</v>
      </c>
      <c r="AC3412">
        <v>0.90029999999999999</v>
      </c>
      <c r="AD3412">
        <v>0.41210000000000002</v>
      </c>
      <c r="AE3412">
        <v>4.1100000000000003</v>
      </c>
      <c r="AH3412">
        <v>0</v>
      </c>
      <c r="AI3412">
        <v>0</v>
      </c>
      <c r="AJ3412">
        <v>0</v>
      </c>
      <c r="AK3412">
        <v>0</v>
      </c>
      <c r="AL3412">
        <v>0</v>
      </c>
    </row>
    <row r="3413" spans="1:38" hidden="1" x14ac:dyDescent="0.25">
      <c r="A3413">
        <v>15883</v>
      </c>
      <c r="B3413" t="s">
        <v>39</v>
      </c>
      <c r="C3413" t="s">
        <v>39</v>
      </c>
      <c r="D3413" t="s">
        <v>5415</v>
      </c>
      <c r="E3413" t="s">
        <v>7221</v>
      </c>
      <c r="F3413" t="s">
        <v>5415</v>
      </c>
      <c r="H3413" t="s">
        <v>7222</v>
      </c>
      <c r="I3413" t="s">
        <v>57</v>
      </c>
      <c r="J3413" t="s">
        <v>7223</v>
      </c>
      <c r="K3413">
        <v>412</v>
      </c>
      <c r="L3413">
        <v>412</v>
      </c>
      <c r="M3413">
        <v>0</v>
      </c>
      <c r="N3413">
        <v>410</v>
      </c>
      <c r="O3413">
        <v>0</v>
      </c>
      <c r="P3413">
        <v>759.26300000000003</v>
      </c>
      <c r="Q3413">
        <v>780.14300000000003</v>
      </c>
      <c r="R3413">
        <v>20000</v>
      </c>
      <c r="S3413">
        <v>417600</v>
      </c>
      <c r="T3413">
        <v>0</v>
      </c>
      <c r="U3413">
        <v>0</v>
      </c>
      <c r="V3413">
        <v>417600</v>
      </c>
      <c r="W3413">
        <v>13</v>
      </c>
      <c r="X3413">
        <v>377914.19199999998</v>
      </c>
      <c r="Y3413">
        <v>377927.19199999998</v>
      </c>
      <c r="Z3413">
        <v>9.5</v>
      </c>
      <c r="AA3413">
        <v>2218712.04</v>
      </c>
      <c r="AB3413">
        <v>4436713.3420000002</v>
      </c>
      <c r="AC3413">
        <v>0.90500000000000003</v>
      </c>
      <c r="AD3413">
        <v>1.9997</v>
      </c>
      <c r="AE3413">
        <v>19</v>
      </c>
      <c r="AH3413">
        <v>0</v>
      </c>
      <c r="AI3413">
        <v>0</v>
      </c>
      <c r="AJ3413">
        <v>0</v>
      </c>
      <c r="AK3413">
        <v>2356</v>
      </c>
      <c r="AL3413">
        <v>0</v>
      </c>
    </row>
    <row r="3414" spans="1:38" hidden="1" x14ac:dyDescent="0.25">
      <c r="A3414">
        <v>15884</v>
      </c>
      <c r="B3414" t="s">
        <v>39</v>
      </c>
      <c r="C3414" t="s">
        <v>39</v>
      </c>
      <c r="D3414" t="s">
        <v>5415</v>
      </c>
      <c r="E3414" t="s">
        <v>7221</v>
      </c>
      <c r="F3414" t="s">
        <v>5415</v>
      </c>
      <c r="H3414" t="s">
        <v>7224</v>
      </c>
      <c r="I3414" t="s">
        <v>57</v>
      </c>
      <c r="J3414" t="s">
        <v>7225</v>
      </c>
      <c r="K3414">
        <v>239</v>
      </c>
      <c r="L3414">
        <v>239</v>
      </c>
      <c r="M3414">
        <v>0</v>
      </c>
      <c r="N3414">
        <v>239</v>
      </c>
      <c r="O3414">
        <v>0</v>
      </c>
      <c r="P3414">
        <v>679.30600000000004</v>
      </c>
      <c r="Q3414">
        <v>694.59799999999996</v>
      </c>
      <c r="R3414">
        <v>20000</v>
      </c>
      <c r="S3414">
        <v>305840</v>
      </c>
      <c r="T3414">
        <v>0</v>
      </c>
      <c r="U3414">
        <v>0</v>
      </c>
      <c r="V3414">
        <v>305840</v>
      </c>
      <c r="W3414">
        <v>0</v>
      </c>
      <c r="X3414">
        <v>276785.49599999998</v>
      </c>
      <c r="Y3414">
        <v>276785.49599999998</v>
      </c>
      <c r="Z3414">
        <v>9.5</v>
      </c>
      <c r="AA3414">
        <v>1624730.35</v>
      </c>
      <c r="AB3414">
        <v>3249461.2609999999</v>
      </c>
      <c r="AC3414">
        <v>0.90500000000000003</v>
      </c>
      <c r="AD3414">
        <v>2</v>
      </c>
      <c r="AE3414">
        <v>19</v>
      </c>
      <c r="AH3414">
        <v>0</v>
      </c>
      <c r="AI3414">
        <v>0</v>
      </c>
      <c r="AJ3414">
        <v>0</v>
      </c>
      <c r="AK3414">
        <v>1587</v>
      </c>
      <c r="AL3414">
        <v>0</v>
      </c>
    </row>
    <row r="3415" spans="1:38" hidden="1" x14ac:dyDescent="0.25">
      <c r="A3415">
        <v>15885</v>
      </c>
      <c r="B3415" t="s">
        <v>39</v>
      </c>
      <c r="C3415" t="s">
        <v>39</v>
      </c>
      <c r="D3415" t="s">
        <v>5415</v>
      </c>
      <c r="E3415" t="s">
        <v>7221</v>
      </c>
      <c r="F3415" t="s">
        <v>5415</v>
      </c>
      <c r="H3415" t="s">
        <v>7226</v>
      </c>
      <c r="I3415" t="s">
        <v>57</v>
      </c>
      <c r="J3415" t="s">
        <v>7227</v>
      </c>
      <c r="K3415">
        <v>194</v>
      </c>
      <c r="L3415">
        <v>194</v>
      </c>
      <c r="M3415">
        <v>0</v>
      </c>
      <c r="N3415">
        <v>194</v>
      </c>
      <c r="O3415">
        <v>0</v>
      </c>
      <c r="P3415">
        <v>360.25599999999997</v>
      </c>
      <c r="Q3415">
        <v>372.51499999999999</v>
      </c>
      <c r="R3415">
        <v>20000</v>
      </c>
      <c r="S3415">
        <v>245180</v>
      </c>
      <c r="T3415">
        <v>0</v>
      </c>
      <c r="U3415">
        <v>6000</v>
      </c>
      <c r="V3415">
        <v>239180</v>
      </c>
      <c r="W3415">
        <v>0</v>
      </c>
      <c r="X3415">
        <v>217200</v>
      </c>
      <c r="Y3415">
        <v>217200</v>
      </c>
      <c r="Z3415">
        <v>9.19</v>
      </c>
      <c r="AA3415">
        <v>1274964</v>
      </c>
      <c r="AB3415">
        <v>2549928</v>
      </c>
      <c r="AC3415">
        <v>0.90810000000000002</v>
      </c>
      <c r="AD3415">
        <v>2</v>
      </c>
      <c r="AE3415">
        <v>18.38</v>
      </c>
      <c r="AH3415">
        <v>0</v>
      </c>
      <c r="AI3415">
        <v>0</v>
      </c>
      <c r="AJ3415">
        <v>0</v>
      </c>
      <c r="AK3415">
        <v>1086</v>
      </c>
      <c r="AL3415">
        <v>0</v>
      </c>
    </row>
    <row r="3416" spans="1:38" hidden="1" x14ac:dyDescent="0.25">
      <c r="A3416">
        <v>15886</v>
      </c>
      <c r="B3416" t="s">
        <v>39</v>
      </c>
      <c r="C3416" t="s">
        <v>39</v>
      </c>
      <c r="D3416" t="s">
        <v>5415</v>
      </c>
      <c r="E3416" t="s">
        <v>7221</v>
      </c>
      <c r="F3416" t="s">
        <v>5415</v>
      </c>
      <c r="H3416" t="s">
        <v>7228</v>
      </c>
      <c r="I3416" t="s">
        <v>43</v>
      </c>
      <c r="J3416" t="s">
        <v>7229</v>
      </c>
      <c r="K3416">
        <v>3558</v>
      </c>
      <c r="L3416">
        <v>3558</v>
      </c>
      <c r="M3416">
        <v>0</v>
      </c>
      <c r="N3416">
        <v>0</v>
      </c>
      <c r="O3416">
        <v>0</v>
      </c>
      <c r="P3416">
        <v>1168.5989999999999</v>
      </c>
      <c r="Q3416">
        <v>1191.597</v>
      </c>
      <c r="R3416">
        <v>20000</v>
      </c>
      <c r="S3416">
        <v>459960</v>
      </c>
      <c r="T3416">
        <v>0</v>
      </c>
      <c r="U3416">
        <v>122000</v>
      </c>
      <c r="V3416">
        <v>337960</v>
      </c>
      <c r="W3416">
        <v>305630.65000000002</v>
      </c>
      <c r="X3416">
        <v>0</v>
      </c>
      <c r="Y3416">
        <v>305630.65000000002</v>
      </c>
      <c r="Z3416">
        <v>9.57</v>
      </c>
      <c r="AA3416">
        <v>2937528.4</v>
      </c>
      <c r="AB3416">
        <v>2710624.78</v>
      </c>
      <c r="AC3416">
        <v>0.90429999999999999</v>
      </c>
      <c r="AD3416">
        <v>0.92279999999999995</v>
      </c>
      <c r="AE3416">
        <v>8.83</v>
      </c>
      <c r="AH3416">
        <v>0</v>
      </c>
      <c r="AI3416">
        <v>0</v>
      </c>
      <c r="AJ3416">
        <v>0</v>
      </c>
      <c r="AK3416">
        <v>0</v>
      </c>
      <c r="AL3416">
        <v>0</v>
      </c>
    </row>
    <row r="3417" spans="1:38" hidden="1" x14ac:dyDescent="0.25">
      <c r="A3417">
        <v>15887</v>
      </c>
      <c r="B3417" t="s">
        <v>39</v>
      </c>
      <c r="C3417" t="s">
        <v>39</v>
      </c>
      <c r="D3417" t="s">
        <v>5415</v>
      </c>
      <c r="E3417" t="s">
        <v>7221</v>
      </c>
      <c r="F3417" t="s">
        <v>5415</v>
      </c>
      <c r="H3417" t="s">
        <v>7230</v>
      </c>
      <c r="I3417" t="s">
        <v>57</v>
      </c>
      <c r="J3417" t="s">
        <v>7231</v>
      </c>
      <c r="K3417">
        <v>186</v>
      </c>
      <c r="L3417">
        <v>186</v>
      </c>
      <c r="M3417">
        <v>0</v>
      </c>
      <c r="N3417">
        <v>186</v>
      </c>
      <c r="O3417">
        <v>0</v>
      </c>
      <c r="P3417">
        <v>9.7309999999999999</v>
      </c>
      <c r="Q3417">
        <v>18.864999999999998</v>
      </c>
      <c r="R3417">
        <v>20000</v>
      </c>
      <c r="S3417">
        <v>182680</v>
      </c>
      <c r="T3417">
        <v>0</v>
      </c>
      <c r="U3417">
        <v>0</v>
      </c>
      <c r="V3417">
        <v>182680</v>
      </c>
      <c r="W3417">
        <v>0</v>
      </c>
      <c r="X3417">
        <v>165325.677</v>
      </c>
      <c r="Y3417">
        <v>165325.677</v>
      </c>
      <c r="Z3417">
        <v>9.5</v>
      </c>
      <c r="AA3417">
        <v>970461.41</v>
      </c>
      <c r="AB3417">
        <v>1940923.0889999999</v>
      </c>
      <c r="AC3417">
        <v>0.90500000000000003</v>
      </c>
      <c r="AD3417">
        <v>2</v>
      </c>
      <c r="AE3417">
        <v>19</v>
      </c>
      <c r="AH3417">
        <v>0</v>
      </c>
      <c r="AI3417">
        <v>0</v>
      </c>
      <c r="AJ3417">
        <v>0</v>
      </c>
      <c r="AK3417">
        <v>1006.5</v>
      </c>
      <c r="AL3417">
        <v>0</v>
      </c>
    </row>
    <row r="3418" spans="1:38" hidden="1" x14ac:dyDescent="0.25">
      <c r="A3418">
        <v>15888</v>
      </c>
      <c r="B3418" t="s">
        <v>39</v>
      </c>
      <c r="C3418" t="s">
        <v>39</v>
      </c>
      <c r="D3418" t="s">
        <v>40</v>
      </c>
      <c r="E3418" t="s">
        <v>1281</v>
      </c>
      <c r="F3418" t="s">
        <v>40</v>
      </c>
      <c r="H3418" t="s">
        <v>7232</v>
      </c>
      <c r="I3418" t="s">
        <v>43</v>
      </c>
      <c r="J3418" t="s">
        <v>7233</v>
      </c>
      <c r="K3418">
        <v>896</v>
      </c>
      <c r="L3418">
        <v>896</v>
      </c>
      <c r="M3418">
        <v>0</v>
      </c>
      <c r="N3418">
        <v>0</v>
      </c>
      <c r="O3418">
        <v>0</v>
      </c>
      <c r="P3418">
        <v>200.99799999999999</v>
      </c>
      <c r="Q3418">
        <v>209.137</v>
      </c>
      <c r="R3418">
        <v>20000</v>
      </c>
      <c r="S3418">
        <v>162780</v>
      </c>
      <c r="T3418">
        <v>0</v>
      </c>
      <c r="U3418">
        <v>104500</v>
      </c>
      <c r="V3418">
        <v>58280</v>
      </c>
      <c r="W3418">
        <v>54063.5</v>
      </c>
      <c r="X3418">
        <v>0</v>
      </c>
      <c r="Y3418">
        <v>54063.5</v>
      </c>
      <c r="Z3418">
        <v>7.23</v>
      </c>
      <c r="AA3418">
        <v>629405.13</v>
      </c>
      <c r="AB3418">
        <v>358147.52</v>
      </c>
      <c r="AC3418">
        <v>0.92769999999999997</v>
      </c>
      <c r="AD3418">
        <v>0.56899999999999995</v>
      </c>
      <c r="AE3418">
        <v>4.1100000000000003</v>
      </c>
      <c r="AH3418">
        <v>0</v>
      </c>
      <c r="AI3418">
        <v>0</v>
      </c>
      <c r="AJ3418">
        <v>0</v>
      </c>
      <c r="AK3418">
        <v>0</v>
      </c>
      <c r="AL3418">
        <v>0</v>
      </c>
    </row>
    <row r="3419" spans="1:38" hidden="1" x14ac:dyDescent="0.25">
      <c r="A3419">
        <v>15889</v>
      </c>
      <c r="B3419" t="s">
        <v>39</v>
      </c>
      <c r="C3419" t="s">
        <v>39</v>
      </c>
      <c r="D3419" t="s">
        <v>5415</v>
      </c>
      <c r="E3419" t="s">
        <v>5419</v>
      </c>
      <c r="F3419" t="s">
        <v>5415</v>
      </c>
      <c r="H3419" t="s">
        <v>7234</v>
      </c>
      <c r="I3419" t="s">
        <v>43</v>
      </c>
      <c r="J3419" t="s">
        <v>7235</v>
      </c>
      <c r="K3419">
        <v>2612</v>
      </c>
      <c r="L3419">
        <v>2612</v>
      </c>
      <c r="M3419">
        <v>0</v>
      </c>
      <c r="N3419">
        <v>2</v>
      </c>
      <c r="O3419">
        <v>0</v>
      </c>
      <c r="P3419">
        <v>639.52599999999995</v>
      </c>
      <c r="Q3419">
        <v>689.12699999999995</v>
      </c>
      <c r="R3419">
        <v>10000</v>
      </c>
      <c r="S3419">
        <v>496010</v>
      </c>
      <c r="T3419">
        <v>0</v>
      </c>
      <c r="U3419">
        <v>268000</v>
      </c>
      <c r="V3419">
        <v>228097.7</v>
      </c>
      <c r="W3419">
        <v>203990</v>
      </c>
      <c r="X3419">
        <v>1797.213</v>
      </c>
      <c r="Y3419">
        <v>205787.21299999999</v>
      </c>
      <c r="Z3419">
        <v>9.7799999999999994</v>
      </c>
      <c r="AA3419">
        <v>2177793.19</v>
      </c>
      <c r="AB3419">
        <v>1862416.4169999999</v>
      </c>
      <c r="AC3419">
        <v>0.9022</v>
      </c>
      <c r="AD3419">
        <v>0.85519999999999996</v>
      </c>
      <c r="AE3419">
        <v>8.36</v>
      </c>
      <c r="AH3419">
        <v>87.7</v>
      </c>
      <c r="AI3419">
        <v>0</v>
      </c>
      <c r="AJ3419">
        <v>0</v>
      </c>
      <c r="AK3419">
        <v>12.5</v>
      </c>
      <c r="AL3419">
        <v>0</v>
      </c>
    </row>
    <row r="3420" spans="1:38" hidden="1" x14ac:dyDescent="0.25">
      <c r="A3420">
        <v>15890</v>
      </c>
      <c r="B3420" t="s">
        <v>45</v>
      </c>
      <c r="C3420" t="s">
        <v>45</v>
      </c>
      <c r="D3420" t="s">
        <v>183</v>
      </c>
      <c r="E3420" t="s">
        <v>184</v>
      </c>
      <c r="F3420" t="s">
        <v>183</v>
      </c>
      <c r="H3420" t="s">
        <v>7236</v>
      </c>
      <c r="I3420" t="s">
        <v>43</v>
      </c>
      <c r="J3420" t="s">
        <v>7237</v>
      </c>
      <c r="K3420">
        <v>1967</v>
      </c>
      <c r="L3420">
        <v>1967</v>
      </c>
      <c r="M3420">
        <v>0</v>
      </c>
      <c r="N3420">
        <v>0</v>
      </c>
      <c r="O3420">
        <v>0</v>
      </c>
      <c r="P3420">
        <v>876.13699999999994</v>
      </c>
      <c r="Q3420">
        <v>884.53899999999999</v>
      </c>
      <c r="R3420">
        <v>20000</v>
      </c>
      <c r="S3420">
        <v>168040</v>
      </c>
      <c r="T3420">
        <v>0</v>
      </c>
      <c r="U3420">
        <v>59000</v>
      </c>
      <c r="V3420">
        <v>109040</v>
      </c>
      <c r="W3420">
        <v>100815.2</v>
      </c>
      <c r="X3420">
        <v>0</v>
      </c>
      <c r="Y3420">
        <v>100815.2</v>
      </c>
      <c r="Z3420">
        <v>7.54</v>
      </c>
      <c r="AA3420">
        <v>1071769.28</v>
      </c>
      <c r="AB3420">
        <v>1249574.1100000001</v>
      </c>
      <c r="AC3420">
        <v>0.92459999999999998</v>
      </c>
      <c r="AD3420">
        <v>1.1658999999999999</v>
      </c>
      <c r="AE3420">
        <v>8.7899999999999991</v>
      </c>
      <c r="AH3420">
        <v>0</v>
      </c>
      <c r="AI3420">
        <v>0</v>
      </c>
      <c r="AJ3420">
        <v>0</v>
      </c>
      <c r="AK3420">
        <v>0</v>
      </c>
      <c r="AL3420">
        <v>0</v>
      </c>
    </row>
    <row r="3421" spans="1:38" hidden="1" x14ac:dyDescent="0.25">
      <c r="A3421">
        <v>15891</v>
      </c>
      <c r="B3421" t="s">
        <v>39</v>
      </c>
      <c r="C3421" t="s">
        <v>216</v>
      </c>
      <c r="D3421" t="s">
        <v>217</v>
      </c>
      <c r="E3421" t="s">
        <v>3852</v>
      </c>
      <c r="F3421" t="s">
        <v>217</v>
      </c>
      <c r="H3421" t="s">
        <v>7238</v>
      </c>
      <c r="I3421" t="s">
        <v>43</v>
      </c>
      <c r="J3421" t="s">
        <v>7239</v>
      </c>
      <c r="K3421">
        <v>1476</v>
      </c>
      <c r="L3421">
        <v>1476</v>
      </c>
      <c r="M3421">
        <v>0</v>
      </c>
      <c r="N3421">
        <v>0</v>
      </c>
      <c r="O3421">
        <v>0</v>
      </c>
      <c r="P3421">
        <v>448.36099999999999</v>
      </c>
      <c r="Q3421">
        <v>457.64800000000002</v>
      </c>
      <c r="R3421">
        <v>20000</v>
      </c>
      <c r="S3421">
        <v>185740</v>
      </c>
      <c r="T3421">
        <v>0</v>
      </c>
      <c r="U3421">
        <v>0</v>
      </c>
      <c r="V3421">
        <v>185740</v>
      </c>
      <c r="W3421">
        <v>140067.20000000001</v>
      </c>
      <c r="X3421">
        <v>0</v>
      </c>
      <c r="Y3421">
        <v>140067.20000000001</v>
      </c>
      <c r="Z3421">
        <v>24.59</v>
      </c>
      <c r="AA3421">
        <v>1381891.49</v>
      </c>
      <c r="AB3421">
        <v>840712.49</v>
      </c>
      <c r="AC3421">
        <v>0.75409999999999999</v>
      </c>
      <c r="AD3421">
        <v>0.60840000000000005</v>
      </c>
      <c r="AE3421">
        <v>14.96</v>
      </c>
      <c r="AH3421">
        <v>0</v>
      </c>
      <c r="AI3421">
        <v>0</v>
      </c>
      <c r="AJ3421">
        <v>0</v>
      </c>
      <c r="AK3421">
        <v>0</v>
      </c>
      <c r="AL3421">
        <v>0</v>
      </c>
    </row>
    <row r="3422" spans="1:38" hidden="1" x14ac:dyDescent="0.25">
      <c r="A3422">
        <v>15892</v>
      </c>
      <c r="B3422" t="s">
        <v>94</v>
      </c>
      <c r="C3422" t="s">
        <v>95</v>
      </c>
      <c r="D3422" t="s">
        <v>393</v>
      </c>
      <c r="E3422" t="s">
        <v>7102</v>
      </c>
      <c r="F3422" t="s">
        <v>393</v>
      </c>
      <c r="H3422" t="s">
        <v>7240</v>
      </c>
      <c r="I3422" t="s">
        <v>57</v>
      </c>
      <c r="J3422" t="s">
        <v>7241</v>
      </c>
      <c r="K3422">
        <v>97</v>
      </c>
      <c r="L3422">
        <v>97</v>
      </c>
      <c r="M3422">
        <v>0</v>
      </c>
      <c r="N3422">
        <v>97</v>
      </c>
      <c r="O3422">
        <v>0</v>
      </c>
      <c r="P3422">
        <v>335.50700000000001</v>
      </c>
      <c r="Q3422">
        <v>353.43400000000003</v>
      </c>
      <c r="R3422">
        <v>20000</v>
      </c>
      <c r="S3422">
        <v>358540</v>
      </c>
      <c r="T3422">
        <v>0</v>
      </c>
      <c r="U3422">
        <v>188741</v>
      </c>
      <c r="V3422">
        <v>169799</v>
      </c>
      <c r="W3422">
        <v>0</v>
      </c>
      <c r="X3422">
        <v>162900</v>
      </c>
      <c r="Y3422">
        <v>162900</v>
      </c>
      <c r="Z3422">
        <v>4.0599999999999996</v>
      </c>
      <c r="AA3422">
        <v>956223</v>
      </c>
      <c r="AB3422">
        <v>1912446</v>
      </c>
      <c r="AC3422">
        <v>0.95940000000000003</v>
      </c>
      <c r="AD3422">
        <v>2</v>
      </c>
      <c r="AE3422">
        <v>8.1199999999999992</v>
      </c>
      <c r="AH3422">
        <v>0</v>
      </c>
      <c r="AI3422">
        <v>0</v>
      </c>
      <c r="AJ3422">
        <v>0</v>
      </c>
      <c r="AK3422">
        <v>814.5</v>
      </c>
      <c r="AL3422">
        <v>0</v>
      </c>
    </row>
    <row r="3423" spans="1:38" hidden="1" x14ac:dyDescent="0.25">
      <c r="A3423">
        <v>15893</v>
      </c>
      <c r="B3423" t="s">
        <v>39</v>
      </c>
      <c r="C3423" t="s">
        <v>187</v>
      </c>
      <c r="D3423" t="s">
        <v>188</v>
      </c>
      <c r="E3423" t="s">
        <v>808</v>
      </c>
      <c r="F3423" t="s">
        <v>188</v>
      </c>
      <c r="H3423" t="s">
        <v>7242</v>
      </c>
      <c r="I3423" t="s">
        <v>43</v>
      </c>
      <c r="J3423" t="s">
        <v>7243</v>
      </c>
      <c r="K3423">
        <v>641</v>
      </c>
      <c r="L3423">
        <v>641</v>
      </c>
      <c r="M3423">
        <v>0</v>
      </c>
      <c r="N3423">
        <v>0</v>
      </c>
      <c r="O3423">
        <v>0</v>
      </c>
      <c r="P3423">
        <v>5592.4</v>
      </c>
      <c r="Q3423">
        <v>5733.5</v>
      </c>
      <c r="R3423">
        <v>2000</v>
      </c>
      <c r="S3423">
        <v>282200</v>
      </c>
      <c r="T3423">
        <v>0</v>
      </c>
      <c r="U3423">
        <v>242600</v>
      </c>
      <c r="V3423">
        <v>39600</v>
      </c>
      <c r="W3423">
        <v>34761.699999999997</v>
      </c>
      <c r="X3423">
        <v>0</v>
      </c>
      <c r="Y3423">
        <v>34761.699999999997</v>
      </c>
      <c r="Z3423">
        <v>12.22</v>
      </c>
      <c r="AA3423">
        <v>372030.87</v>
      </c>
      <c r="AB3423">
        <v>281040.87</v>
      </c>
      <c r="AC3423">
        <v>0.87780000000000002</v>
      </c>
      <c r="AD3423">
        <v>0.75539999999999996</v>
      </c>
      <c r="AE3423">
        <v>9.23</v>
      </c>
      <c r="AH3423">
        <v>0</v>
      </c>
      <c r="AI3423">
        <v>0</v>
      </c>
      <c r="AJ3423">
        <v>0</v>
      </c>
      <c r="AK3423">
        <v>0</v>
      </c>
      <c r="AL3423">
        <v>0</v>
      </c>
    </row>
    <row r="3424" spans="1:38" hidden="1" x14ac:dyDescent="0.25">
      <c r="A3424">
        <v>15894</v>
      </c>
      <c r="B3424" t="s">
        <v>39</v>
      </c>
      <c r="C3424" t="s">
        <v>598</v>
      </c>
      <c r="D3424" t="s">
        <v>1649</v>
      </c>
      <c r="E3424" t="s">
        <v>3888</v>
      </c>
      <c r="F3424" t="s">
        <v>1649</v>
      </c>
      <c r="H3424" t="s">
        <v>7244</v>
      </c>
      <c r="I3424" t="s">
        <v>57</v>
      </c>
      <c r="J3424" t="s">
        <v>7245</v>
      </c>
      <c r="K3424">
        <v>397</v>
      </c>
      <c r="L3424">
        <v>397</v>
      </c>
      <c r="M3424">
        <v>0</v>
      </c>
      <c r="N3424">
        <v>396</v>
      </c>
      <c r="O3424">
        <v>0</v>
      </c>
      <c r="P3424">
        <v>10820.7</v>
      </c>
      <c r="Q3424">
        <v>10923.4</v>
      </c>
      <c r="R3424">
        <v>2000</v>
      </c>
      <c r="S3424">
        <v>205400</v>
      </c>
      <c r="T3424">
        <v>300000</v>
      </c>
      <c r="U3424">
        <v>0</v>
      </c>
      <c r="V3424">
        <v>505400</v>
      </c>
      <c r="W3424">
        <v>400</v>
      </c>
      <c r="X3424">
        <v>458846.43</v>
      </c>
      <c r="Y3424">
        <v>459246.43</v>
      </c>
      <c r="Z3424">
        <v>9.1300000000000008</v>
      </c>
      <c r="AA3424">
        <v>2697457.27</v>
      </c>
      <c r="AB3424">
        <v>2697458.27</v>
      </c>
      <c r="AC3424">
        <v>0.90869999999999995</v>
      </c>
      <c r="AD3424">
        <v>1</v>
      </c>
      <c r="AE3424">
        <v>9.1300000000000008</v>
      </c>
      <c r="AH3424">
        <v>0</v>
      </c>
      <c r="AI3424">
        <v>0</v>
      </c>
      <c r="AJ3424">
        <v>0</v>
      </c>
      <c r="AK3424">
        <v>2457.5</v>
      </c>
      <c r="AL3424">
        <v>0</v>
      </c>
    </row>
    <row r="3425" spans="1:38" hidden="1" x14ac:dyDescent="0.25">
      <c r="A3425">
        <v>15895</v>
      </c>
      <c r="B3425" t="s">
        <v>39</v>
      </c>
      <c r="C3425" t="s">
        <v>598</v>
      </c>
      <c r="D3425" t="s">
        <v>1649</v>
      </c>
      <c r="E3425" t="s">
        <v>3888</v>
      </c>
      <c r="F3425" t="s">
        <v>1649</v>
      </c>
      <c r="H3425" t="s">
        <v>7246</v>
      </c>
      <c r="I3425" t="s">
        <v>79</v>
      </c>
      <c r="J3425" t="s">
        <v>7247</v>
      </c>
      <c r="K3425">
        <v>4</v>
      </c>
      <c r="L3425">
        <v>4</v>
      </c>
      <c r="M3425">
        <v>0</v>
      </c>
      <c r="N3425">
        <v>0</v>
      </c>
      <c r="O3425">
        <v>0</v>
      </c>
      <c r="P3425">
        <v>14543</v>
      </c>
      <c r="Q3425">
        <v>14715</v>
      </c>
      <c r="R3425">
        <v>1000</v>
      </c>
      <c r="S3425">
        <v>172000</v>
      </c>
      <c r="T3425">
        <v>10000</v>
      </c>
      <c r="U3425">
        <v>0</v>
      </c>
      <c r="V3425">
        <v>182000</v>
      </c>
      <c r="W3425">
        <v>170400</v>
      </c>
      <c r="X3425">
        <v>0</v>
      </c>
      <c r="Y3425">
        <v>170400</v>
      </c>
      <c r="Z3425">
        <v>6.37</v>
      </c>
      <c r="AA3425">
        <v>599342</v>
      </c>
      <c r="AB3425">
        <v>633474</v>
      </c>
      <c r="AC3425">
        <v>0.93630000000000002</v>
      </c>
      <c r="AD3425">
        <v>1.0569</v>
      </c>
      <c r="AE3425">
        <v>6.73</v>
      </c>
      <c r="AH3425">
        <v>0</v>
      </c>
      <c r="AI3425">
        <v>0</v>
      </c>
      <c r="AJ3425">
        <v>0</v>
      </c>
      <c r="AK3425">
        <v>0</v>
      </c>
      <c r="AL3425">
        <v>0</v>
      </c>
    </row>
    <row r="3426" spans="1:38" hidden="1" x14ac:dyDescent="0.25">
      <c r="A3426">
        <v>15896</v>
      </c>
      <c r="B3426" t="s">
        <v>39</v>
      </c>
      <c r="C3426" t="s">
        <v>598</v>
      </c>
      <c r="D3426" t="s">
        <v>599</v>
      </c>
      <c r="E3426" t="s">
        <v>3487</v>
      </c>
      <c r="F3426" t="s">
        <v>599</v>
      </c>
      <c r="H3426" t="s">
        <v>7248</v>
      </c>
      <c r="I3426" t="s">
        <v>43</v>
      </c>
      <c r="J3426" t="s">
        <v>7249</v>
      </c>
      <c r="K3426">
        <v>1698</v>
      </c>
      <c r="L3426">
        <v>1698</v>
      </c>
      <c r="M3426">
        <v>0</v>
      </c>
      <c r="N3426">
        <v>3</v>
      </c>
      <c r="O3426">
        <v>0</v>
      </c>
      <c r="P3426">
        <v>13469.6</v>
      </c>
      <c r="Q3426">
        <v>13693</v>
      </c>
      <c r="R3426">
        <v>2000</v>
      </c>
      <c r="S3426">
        <v>446800</v>
      </c>
      <c r="T3426">
        <v>0</v>
      </c>
      <c r="U3426">
        <v>0</v>
      </c>
      <c r="V3426">
        <v>446800</v>
      </c>
      <c r="W3426">
        <v>111660.5</v>
      </c>
      <c r="X3426">
        <v>2770.2150000000001</v>
      </c>
      <c r="Y3426">
        <v>114430.715</v>
      </c>
      <c r="Z3426">
        <v>74.39</v>
      </c>
      <c r="AA3426">
        <v>1315950.9099999999</v>
      </c>
      <c r="AB3426">
        <v>1118401.9099999999</v>
      </c>
      <c r="AC3426">
        <v>0.25609999999999999</v>
      </c>
      <c r="AD3426">
        <v>0.84989999999999999</v>
      </c>
      <c r="AE3426">
        <v>63.22</v>
      </c>
      <c r="AH3426">
        <v>0</v>
      </c>
      <c r="AI3426">
        <v>0</v>
      </c>
      <c r="AJ3426">
        <v>0</v>
      </c>
      <c r="AK3426">
        <v>15</v>
      </c>
      <c r="AL3426">
        <v>0</v>
      </c>
    </row>
    <row r="3427" spans="1:38" hidden="1" x14ac:dyDescent="0.25">
      <c r="A3427">
        <v>15897</v>
      </c>
      <c r="B3427" t="s">
        <v>39</v>
      </c>
      <c r="C3427" t="s">
        <v>598</v>
      </c>
      <c r="D3427" t="s">
        <v>599</v>
      </c>
      <c r="E3427" t="s">
        <v>3487</v>
      </c>
      <c r="F3427" t="s">
        <v>599</v>
      </c>
      <c r="H3427" t="s">
        <v>7250</v>
      </c>
      <c r="I3427" t="s">
        <v>43</v>
      </c>
      <c r="J3427" t="s">
        <v>7251</v>
      </c>
      <c r="K3427">
        <v>2111</v>
      </c>
      <c r="L3427">
        <v>2111</v>
      </c>
      <c r="M3427">
        <v>0</v>
      </c>
      <c r="N3427">
        <v>2</v>
      </c>
      <c r="O3427">
        <v>0</v>
      </c>
      <c r="P3427">
        <v>11760.2</v>
      </c>
      <c r="Q3427">
        <v>11880.3</v>
      </c>
      <c r="R3427">
        <v>1000</v>
      </c>
      <c r="S3427">
        <v>120100</v>
      </c>
      <c r="T3427">
        <v>57700</v>
      </c>
      <c r="U3427">
        <v>0</v>
      </c>
      <c r="V3427">
        <v>177800</v>
      </c>
      <c r="W3427">
        <v>102439</v>
      </c>
      <c r="X3427">
        <v>1846.81</v>
      </c>
      <c r="Y3427">
        <v>104285.81</v>
      </c>
      <c r="Z3427">
        <v>41.35</v>
      </c>
      <c r="AA3427">
        <v>1141017.03</v>
      </c>
      <c r="AB3427">
        <v>1175784.03</v>
      </c>
      <c r="AC3427">
        <v>0.58650000000000002</v>
      </c>
      <c r="AD3427">
        <v>1.0305</v>
      </c>
      <c r="AE3427">
        <v>42.61</v>
      </c>
      <c r="AH3427">
        <v>0</v>
      </c>
      <c r="AI3427">
        <v>0</v>
      </c>
      <c r="AJ3427">
        <v>0</v>
      </c>
      <c r="AK3427">
        <v>10</v>
      </c>
      <c r="AL3427">
        <v>0</v>
      </c>
    </row>
    <row r="3428" spans="1:38" hidden="1" x14ac:dyDescent="0.25">
      <c r="A3428">
        <v>15898</v>
      </c>
      <c r="B3428" t="s">
        <v>52</v>
      </c>
      <c r="C3428" t="s">
        <v>120</v>
      </c>
      <c r="D3428" t="s">
        <v>121</v>
      </c>
      <c r="E3428" t="s">
        <v>122</v>
      </c>
      <c r="F3428" t="s">
        <v>121</v>
      </c>
      <c r="H3428" t="s">
        <v>7252</v>
      </c>
      <c r="I3428" t="s">
        <v>43</v>
      </c>
      <c r="J3428" t="s">
        <v>7253</v>
      </c>
      <c r="K3428">
        <v>2941</v>
      </c>
      <c r="L3428">
        <v>2941</v>
      </c>
      <c r="M3428">
        <v>0</v>
      </c>
      <c r="N3428">
        <v>0</v>
      </c>
      <c r="O3428">
        <v>0</v>
      </c>
      <c r="P3428">
        <v>43807.199999999997</v>
      </c>
      <c r="Q3428">
        <v>44540.6</v>
      </c>
      <c r="R3428">
        <v>1000</v>
      </c>
      <c r="S3428">
        <v>733400</v>
      </c>
      <c r="T3428">
        <v>0</v>
      </c>
      <c r="U3428">
        <v>330000</v>
      </c>
      <c r="V3428">
        <v>403400</v>
      </c>
      <c r="W3428">
        <v>367615</v>
      </c>
      <c r="X3428">
        <v>0</v>
      </c>
      <c r="Y3428">
        <v>367615</v>
      </c>
      <c r="Z3428">
        <v>8.8699999999999992</v>
      </c>
      <c r="AA3428">
        <v>3748321.1</v>
      </c>
      <c r="AB3428">
        <v>3294722.99</v>
      </c>
      <c r="AC3428">
        <v>0.9113</v>
      </c>
      <c r="AD3428">
        <v>0.879</v>
      </c>
      <c r="AE3428">
        <v>7.8</v>
      </c>
      <c r="AH3428">
        <v>0</v>
      </c>
      <c r="AI3428">
        <v>0</v>
      </c>
      <c r="AJ3428">
        <v>0</v>
      </c>
      <c r="AK3428">
        <v>0</v>
      </c>
      <c r="AL3428">
        <v>0</v>
      </c>
    </row>
    <row r="3429" spans="1:38" hidden="1" x14ac:dyDescent="0.25">
      <c r="A3429">
        <v>15899</v>
      </c>
      <c r="B3429" t="s">
        <v>52</v>
      </c>
      <c r="C3429" t="s">
        <v>120</v>
      </c>
      <c r="D3429" t="s">
        <v>121</v>
      </c>
      <c r="E3429" t="s">
        <v>122</v>
      </c>
      <c r="F3429" t="s">
        <v>121</v>
      </c>
      <c r="H3429" t="s">
        <v>7254</v>
      </c>
      <c r="I3429" t="s">
        <v>43</v>
      </c>
      <c r="J3429" t="s">
        <v>7255</v>
      </c>
      <c r="K3429">
        <v>2001</v>
      </c>
      <c r="L3429">
        <v>2001</v>
      </c>
      <c r="M3429">
        <v>0</v>
      </c>
      <c r="N3429">
        <v>0</v>
      </c>
      <c r="O3429">
        <v>0</v>
      </c>
      <c r="P3429">
        <v>39646.400000000001</v>
      </c>
      <c r="Q3429">
        <v>39989.699999999997</v>
      </c>
      <c r="R3429">
        <v>1000</v>
      </c>
      <c r="S3429">
        <v>343300</v>
      </c>
      <c r="T3429">
        <v>0</v>
      </c>
      <c r="U3429">
        <v>101000</v>
      </c>
      <c r="V3429">
        <v>242300</v>
      </c>
      <c r="W3429">
        <v>218900.1</v>
      </c>
      <c r="X3429">
        <v>0</v>
      </c>
      <c r="Y3429">
        <v>218900.1</v>
      </c>
      <c r="Z3429">
        <v>9.66</v>
      </c>
      <c r="AA3429">
        <v>2278601.2400000002</v>
      </c>
      <c r="AB3429">
        <v>1890455.81</v>
      </c>
      <c r="AC3429">
        <v>0.90339999999999998</v>
      </c>
      <c r="AD3429">
        <v>0.82969999999999999</v>
      </c>
      <c r="AE3429">
        <v>8.01</v>
      </c>
      <c r="AH3429">
        <v>0</v>
      </c>
      <c r="AI3429">
        <v>0</v>
      </c>
      <c r="AJ3429">
        <v>0</v>
      </c>
      <c r="AK3429">
        <v>0</v>
      </c>
      <c r="AL3429">
        <v>0</v>
      </c>
    </row>
    <row r="3430" spans="1:38" hidden="1" x14ac:dyDescent="0.25">
      <c r="A3430">
        <v>15900</v>
      </c>
      <c r="B3430" t="s">
        <v>39</v>
      </c>
      <c r="C3430" t="s">
        <v>39</v>
      </c>
      <c r="D3430" t="s">
        <v>316</v>
      </c>
      <c r="E3430" t="s">
        <v>2385</v>
      </c>
      <c r="F3430" t="s">
        <v>316</v>
      </c>
      <c r="H3430" t="s">
        <v>7256</v>
      </c>
      <c r="I3430" t="s">
        <v>57</v>
      </c>
      <c r="J3430" t="s">
        <v>7257</v>
      </c>
      <c r="K3430">
        <v>369</v>
      </c>
      <c r="L3430">
        <v>369</v>
      </c>
      <c r="M3430">
        <v>0</v>
      </c>
      <c r="N3430">
        <v>369</v>
      </c>
      <c r="O3430">
        <v>0</v>
      </c>
      <c r="P3430">
        <v>631.18499999999995</v>
      </c>
      <c r="Q3430">
        <v>652.38300000000004</v>
      </c>
      <c r="R3430">
        <v>20000</v>
      </c>
      <c r="S3430">
        <v>423960</v>
      </c>
      <c r="T3430">
        <v>135000</v>
      </c>
      <c r="U3430">
        <v>0</v>
      </c>
      <c r="V3430">
        <v>558960</v>
      </c>
      <c r="W3430">
        <v>0</v>
      </c>
      <c r="X3430">
        <v>505858.74400000001</v>
      </c>
      <c r="Y3430">
        <v>505858.74400000001</v>
      </c>
      <c r="Z3430">
        <v>9.5</v>
      </c>
      <c r="AA3430">
        <v>2969391.32</v>
      </c>
      <c r="AB3430">
        <v>5938782.0999999996</v>
      </c>
      <c r="AC3430">
        <v>0.90500000000000003</v>
      </c>
      <c r="AD3430">
        <v>2</v>
      </c>
      <c r="AE3430">
        <v>19</v>
      </c>
      <c r="AH3430">
        <v>0</v>
      </c>
      <c r="AI3430">
        <v>0</v>
      </c>
      <c r="AJ3430">
        <v>0</v>
      </c>
      <c r="AK3430">
        <v>2914</v>
      </c>
      <c r="AL3430">
        <v>0</v>
      </c>
    </row>
    <row r="3431" spans="1:38" hidden="1" x14ac:dyDescent="0.25">
      <c r="A3431">
        <v>15901</v>
      </c>
      <c r="B3431" t="s">
        <v>71</v>
      </c>
      <c r="C3431" t="s">
        <v>72</v>
      </c>
      <c r="D3431" t="s">
        <v>73</v>
      </c>
      <c r="E3431" t="s">
        <v>74</v>
      </c>
      <c r="F3431" t="s">
        <v>73</v>
      </c>
      <c r="H3431" t="s">
        <v>7258</v>
      </c>
      <c r="I3431" t="s">
        <v>436</v>
      </c>
      <c r="J3431" t="s">
        <v>7259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20000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</row>
    <row r="3432" spans="1:38" hidden="1" x14ac:dyDescent="0.25">
      <c r="A3432">
        <v>15902</v>
      </c>
      <c r="B3432" t="s">
        <v>71</v>
      </c>
      <c r="C3432" t="s">
        <v>72</v>
      </c>
      <c r="D3432" t="s">
        <v>73</v>
      </c>
      <c r="E3432" t="s">
        <v>74</v>
      </c>
      <c r="F3432" t="s">
        <v>73</v>
      </c>
      <c r="H3432" t="s">
        <v>7260</v>
      </c>
      <c r="I3432" t="s">
        <v>43</v>
      </c>
      <c r="J3432" t="s">
        <v>7261</v>
      </c>
      <c r="K3432">
        <v>1327</v>
      </c>
      <c r="L3432">
        <v>1327</v>
      </c>
      <c r="M3432">
        <v>0</v>
      </c>
      <c r="N3432">
        <v>58</v>
      </c>
      <c r="O3432">
        <v>0</v>
      </c>
      <c r="P3432">
        <v>1450.55</v>
      </c>
      <c r="Q3432">
        <v>1483.99</v>
      </c>
      <c r="R3432">
        <v>10000</v>
      </c>
      <c r="S3432">
        <v>334400</v>
      </c>
      <c r="T3432">
        <v>0</v>
      </c>
      <c r="U3432">
        <v>102154</v>
      </c>
      <c r="V3432">
        <v>232246</v>
      </c>
      <c r="W3432">
        <v>138268.4</v>
      </c>
      <c r="X3432">
        <v>73847.34</v>
      </c>
      <c r="Y3432">
        <v>212115.74</v>
      </c>
      <c r="Z3432">
        <v>8.67</v>
      </c>
      <c r="AA3432">
        <v>1967419.26</v>
      </c>
      <c r="AB3432">
        <v>2460274.14</v>
      </c>
      <c r="AC3432">
        <v>0.9133</v>
      </c>
      <c r="AD3432">
        <v>1.2504999999999999</v>
      </c>
      <c r="AE3432">
        <v>10.84</v>
      </c>
      <c r="AH3432">
        <v>0</v>
      </c>
      <c r="AI3432">
        <v>0</v>
      </c>
      <c r="AJ3432">
        <v>0</v>
      </c>
      <c r="AK3432">
        <v>580</v>
      </c>
      <c r="AL3432">
        <v>0</v>
      </c>
    </row>
    <row r="3433" spans="1:38" hidden="1" x14ac:dyDescent="0.25">
      <c r="A3433">
        <v>15903</v>
      </c>
      <c r="B3433" t="s">
        <v>39</v>
      </c>
      <c r="C3433" t="s">
        <v>39</v>
      </c>
      <c r="D3433" t="s">
        <v>316</v>
      </c>
      <c r="E3433" t="s">
        <v>7262</v>
      </c>
      <c r="F3433" t="s">
        <v>316</v>
      </c>
      <c r="H3433" t="s">
        <v>7263</v>
      </c>
      <c r="I3433" t="s">
        <v>7264</v>
      </c>
      <c r="J3433" t="s">
        <v>7265</v>
      </c>
      <c r="K3433">
        <v>1</v>
      </c>
      <c r="L3433">
        <v>1</v>
      </c>
      <c r="M3433">
        <v>0</v>
      </c>
      <c r="N3433">
        <v>0</v>
      </c>
      <c r="O3433">
        <v>0</v>
      </c>
      <c r="P3433">
        <v>141.86000000000001</v>
      </c>
      <c r="Q3433">
        <v>178.94</v>
      </c>
      <c r="R3433">
        <v>12000</v>
      </c>
      <c r="S3433">
        <v>444960</v>
      </c>
      <c r="T3433">
        <v>0</v>
      </c>
      <c r="U3433">
        <v>0</v>
      </c>
      <c r="V3433">
        <v>444960</v>
      </c>
      <c r="W3433">
        <v>444960</v>
      </c>
      <c r="X3433">
        <v>0</v>
      </c>
      <c r="Y3433">
        <v>444960</v>
      </c>
      <c r="Z3433">
        <v>0</v>
      </c>
      <c r="AA3433">
        <v>3677979</v>
      </c>
      <c r="AB3433">
        <v>3677979</v>
      </c>
      <c r="AC3433">
        <v>1</v>
      </c>
      <c r="AD3433">
        <v>1</v>
      </c>
      <c r="AE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</row>
    <row r="3434" spans="1:38" hidden="1" x14ac:dyDescent="0.25">
      <c r="A3434">
        <v>15904</v>
      </c>
      <c r="B3434" t="s">
        <v>39</v>
      </c>
      <c r="C3434" t="s">
        <v>187</v>
      </c>
      <c r="D3434" t="s">
        <v>445</v>
      </c>
      <c r="E3434" t="s">
        <v>2319</v>
      </c>
      <c r="F3434" t="s">
        <v>445</v>
      </c>
      <c r="H3434" t="s">
        <v>7266</v>
      </c>
      <c r="I3434" t="s">
        <v>43</v>
      </c>
      <c r="J3434" t="s">
        <v>7267</v>
      </c>
      <c r="K3434">
        <v>1024</v>
      </c>
      <c r="L3434">
        <v>1024</v>
      </c>
      <c r="M3434">
        <v>0</v>
      </c>
      <c r="N3434">
        <v>0</v>
      </c>
      <c r="O3434">
        <v>0</v>
      </c>
      <c r="P3434">
        <v>6325.2</v>
      </c>
      <c r="Q3434">
        <v>6361.9</v>
      </c>
      <c r="R3434">
        <v>2000</v>
      </c>
      <c r="S3434">
        <v>73400</v>
      </c>
      <c r="T3434">
        <v>0</v>
      </c>
      <c r="U3434">
        <v>20000</v>
      </c>
      <c r="V3434">
        <v>53400</v>
      </c>
      <c r="W3434">
        <v>47898.5</v>
      </c>
      <c r="X3434">
        <v>0</v>
      </c>
      <c r="Y3434">
        <v>47898.5</v>
      </c>
      <c r="Z3434">
        <v>10.3</v>
      </c>
      <c r="AA3434">
        <v>563307.97</v>
      </c>
      <c r="AB3434">
        <v>613467.37</v>
      </c>
      <c r="AC3434">
        <v>0.89700000000000002</v>
      </c>
      <c r="AD3434">
        <v>1.089</v>
      </c>
      <c r="AE3434">
        <v>11.22</v>
      </c>
      <c r="AH3434">
        <v>0</v>
      </c>
      <c r="AI3434">
        <v>0</v>
      </c>
      <c r="AJ3434">
        <v>0</v>
      </c>
      <c r="AK3434">
        <v>0</v>
      </c>
      <c r="AL3434">
        <v>0</v>
      </c>
    </row>
    <row r="3435" spans="1:38" hidden="1" x14ac:dyDescent="0.25">
      <c r="A3435">
        <v>15905</v>
      </c>
      <c r="B3435" t="s">
        <v>52</v>
      </c>
      <c r="C3435" t="s">
        <v>120</v>
      </c>
      <c r="D3435" t="s">
        <v>120</v>
      </c>
      <c r="E3435" t="s">
        <v>2787</v>
      </c>
      <c r="F3435" t="s">
        <v>120</v>
      </c>
      <c r="H3435" t="s">
        <v>7268</v>
      </c>
      <c r="I3435" t="s">
        <v>43</v>
      </c>
      <c r="J3435" t="s">
        <v>7269</v>
      </c>
      <c r="K3435">
        <v>1178</v>
      </c>
      <c r="L3435">
        <v>1178</v>
      </c>
      <c r="M3435">
        <v>0</v>
      </c>
      <c r="N3435">
        <v>0</v>
      </c>
      <c r="O3435">
        <v>0</v>
      </c>
      <c r="P3435">
        <v>6139.2</v>
      </c>
      <c r="Q3435">
        <v>6217.5</v>
      </c>
      <c r="R3435">
        <v>2000</v>
      </c>
      <c r="S3435">
        <v>156600</v>
      </c>
      <c r="T3435">
        <v>0</v>
      </c>
      <c r="U3435">
        <v>0</v>
      </c>
      <c r="V3435">
        <v>156600</v>
      </c>
      <c r="W3435">
        <v>141859.95000000001</v>
      </c>
      <c r="X3435">
        <v>0</v>
      </c>
      <c r="Y3435">
        <v>141859.95000000001</v>
      </c>
      <c r="Z3435">
        <v>9.41</v>
      </c>
      <c r="AA3435">
        <v>1339289.25</v>
      </c>
      <c r="AB3435">
        <v>829449.25</v>
      </c>
      <c r="AC3435">
        <v>0.90590000000000004</v>
      </c>
      <c r="AD3435">
        <v>0.61929999999999996</v>
      </c>
      <c r="AE3435">
        <v>5.83</v>
      </c>
      <c r="AH3435">
        <v>0</v>
      </c>
      <c r="AI3435">
        <v>0</v>
      </c>
      <c r="AJ3435">
        <v>0</v>
      </c>
      <c r="AK3435">
        <v>0</v>
      </c>
      <c r="AL3435">
        <v>0</v>
      </c>
    </row>
    <row r="3436" spans="1:38" hidden="1" x14ac:dyDescent="0.25">
      <c r="A3436">
        <v>15906</v>
      </c>
      <c r="B3436" t="s">
        <v>39</v>
      </c>
      <c r="C3436" t="s">
        <v>39</v>
      </c>
      <c r="D3436" t="s">
        <v>2297</v>
      </c>
      <c r="E3436" t="s">
        <v>3855</v>
      </c>
      <c r="F3436" t="s">
        <v>2297</v>
      </c>
      <c r="H3436" t="s">
        <v>7270</v>
      </c>
      <c r="I3436" t="s">
        <v>43</v>
      </c>
      <c r="J3436" t="s">
        <v>7271</v>
      </c>
      <c r="K3436">
        <v>2214</v>
      </c>
      <c r="L3436">
        <v>2214</v>
      </c>
      <c r="M3436">
        <v>0</v>
      </c>
      <c r="N3436">
        <v>0</v>
      </c>
      <c r="O3436">
        <v>0</v>
      </c>
      <c r="P3436">
        <v>1171.9079999999999</v>
      </c>
      <c r="Q3436">
        <v>1171.9079999999999</v>
      </c>
      <c r="R3436">
        <v>20000</v>
      </c>
      <c r="S3436">
        <v>0</v>
      </c>
      <c r="T3436">
        <v>458000</v>
      </c>
      <c r="U3436">
        <v>0</v>
      </c>
      <c r="V3436">
        <v>458000</v>
      </c>
      <c r="W3436">
        <v>414111.2</v>
      </c>
      <c r="X3436">
        <v>0</v>
      </c>
      <c r="Y3436">
        <v>414111.2</v>
      </c>
      <c r="Z3436">
        <v>9.58</v>
      </c>
      <c r="AA3436">
        <v>5127609.83</v>
      </c>
      <c r="AB3436">
        <v>4912455.8899999997</v>
      </c>
      <c r="AC3436">
        <v>0.9042</v>
      </c>
      <c r="AD3436">
        <v>0.95799999999999996</v>
      </c>
      <c r="AE3436">
        <v>9.18</v>
      </c>
      <c r="AH3436">
        <v>0</v>
      </c>
      <c r="AI3436">
        <v>0</v>
      </c>
      <c r="AJ3436">
        <v>0</v>
      </c>
      <c r="AK3436">
        <v>0</v>
      </c>
      <c r="AL3436">
        <v>0</v>
      </c>
    </row>
    <row r="3437" spans="1:38" hidden="1" x14ac:dyDescent="0.25">
      <c r="A3437">
        <v>15907</v>
      </c>
      <c r="B3437" t="s">
        <v>39</v>
      </c>
      <c r="C3437" t="s">
        <v>39</v>
      </c>
      <c r="D3437" t="s">
        <v>2297</v>
      </c>
      <c r="E3437" t="s">
        <v>3881</v>
      </c>
      <c r="F3437" t="s">
        <v>2297</v>
      </c>
      <c r="H3437" t="s">
        <v>7272</v>
      </c>
      <c r="I3437" t="s">
        <v>43</v>
      </c>
      <c r="J3437" t="s">
        <v>7273</v>
      </c>
      <c r="K3437">
        <v>2962</v>
      </c>
      <c r="L3437">
        <v>2962</v>
      </c>
      <c r="M3437">
        <v>0</v>
      </c>
      <c r="N3437">
        <v>0</v>
      </c>
      <c r="O3437">
        <v>0</v>
      </c>
      <c r="P3437">
        <v>1267.6869999999999</v>
      </c>
      <c r="Q3437">
        <v>1281.441</v>
      </c>
      <c r="R3437">
        <v>10000</v>
      </c>
      <c r="S3437">
        <v>137540</v>
      </c>
      <c r="T3437">
        <v>108000</v>
      </c>
      <c r="U3437">
        <v>0</v>
      </c>
      <c r="V3437">
        <v>245540</v>
      </c>
      <c r="W3437">
        <v>223058.6</v>
      </c>
      <c r="X3437">
        <v>0</v>
      </c>
      <c r="Y3437">
        <v>223058.6</v>
      </c>
      <c r="Z3437">
        <v>9.16</v>
      </c>
      <c r="AA3437">
        <v>2287905.0299999998</v>
      </c>
      <c r="AB3437">
        <v>2125209.6000000001</v>
      </c>
      <c r="AC3437">
        <v>0.90839999999999999</v>
      </c>
      <c r="AD3437">
        <v>0.92889999999999995</v>
      </c>
      <c r="AE3437">
        <v>8.51</v>
      </c>
      <c r="AH3437">
        <v>0</v>
      </c>
      <c r="AI3437">
        <v>0</v>
      </c>
      <c r="AJ3437">
        <v>0</v>
      </c>
      <c r="AK3437">
        <v>0</v>
      </c>
      <c r="AL3437">
        <v>0</v>
      </c>
    </row>
    <row r="3438" spans="1:38" hidden="1" x14ac:dyDescent="0.25">
      <c r="A3438">
        <v>15908</v>
      </c>
      <c r="B3438" t="s">
        <v>52</v>
      </c>
      <c r="C3438" t="s">
        <v>120</v>
      </c>
      <c r="D3438" t="s">
        <v>192</v>
      </c>
      <c r="E3438" t="s">
        <v>560</v>
      </c>
      <c r="F3438" t="s">
        <v>192</v>
      </c>
      <c r="H3438" t="s">
        <v>7274</v>
      </c>
      <c r="I3438" t="s">
        <v>43</v>
      </c>
      <c r="J3438" t="s">
        <v>7275</v>
      </c>
      <c r="K3438">
        <v>2154</v>
      </c>
      <c r="L3438">
        <v>2154</v>
      </c>
      <c r="M3438">
        <v>0</v>
      </c>
      <c r="N3438">
        <v>1</v>
      </c>
      <c r="O3438">
        <v>0</v>
      </c>
      <c r="P3438">
        <v>1198.992</v>
      </c>
      <c r="Q3438">
        <v>1222.857</v>
      </c>
      <c r="R3438">
        <v>10000</v>
      </c>
      <c r="S3438">
        <v>238650</v>
      </c>
      <c r="T3438">
        <v>0</v>
      </c>
      <c r="U3438">
        <v>50000</v>
      </c>
      <c r="V3438">
        <v>188650</v>
      </c>
      <c r="W3438">
        <v>171388</v>
      </c>
      <c r="X3438">
        <v>1300.71</v>
      </c>
      <c r="Y3438">
        <v>172688.71</v>
      </c>
      <c r="Z3438">
        <v>8.4600000000000009</v>
      </c>
      <c r="AA3438">
        <v>1566000.01</v>
      </c>
      <c r="AB3438">
        <v>938098.598</v>
      </c>
      <c r="AC3438">
        <v>0.91539999999999999</v>
      </c>
      <c r="AD3438">
        <v>0.59899999999999998</v>
      </c>
      <c r="AE3438">
        <v>5.07</v>
      </c>
      <c r="AH3438">
        <v>0</v>
      </c>
      <c r="AI3438">
        <v>0</v>
      </c>
      <c r="AJ3438">
        <v>0</v>
      </c>
      <c r="AK3438">
        <v>10</v>
      </c>
      <c r="AL3438">
        <v>0</v>
      </c>
    </row>
    <row r="3439" spans="1:38" hidden="1" x14ac:dyDescent="0.25">
      <c r="A3439">
        <v>15909</v>
      </c>
      <c r="B3439" t="s">
        <v>52</v>
      </c>
      <c r="C3439" t="s">
        <v>129</v>
      </c>
      <c r="D3439" t="s">
        <v>252</v>
      </c>
      <c r="E3439" t="s">
        <v>253</v>
      </c>
      <c r="F3439" t="s">
        <v>252</v>
      </c>
      <c r="H3439" t="s">
        <v>7276</v>
      </c>
      <c r="I3439" t="s">
        <v>43</v>
      </c>
      <c r="J3439" t="s">
        <v>7277</v>
      </c>
      <c r="K3439">
        <v>2795</v>
      </c>
      <c r="L3439">
        <v>2795</v>
      </c>
      <c r="M3439">
        <v>0</v>
      </c>
      <c r="N3439">
        <v>0</v>
      </c>
      <c r="O3439">
        <v>0</v>
      </c>
      <c r="P3439">
        <v>20627.099999999999</v>
      </c>
      <c r="Q3439">
        <v>20869.099999999999</v>
      </c>
      <c r="R3439">
        <v>1000</v>
      </c>
      <c r="S3439">
        <v>242000</v>
      </c>
      <c r="T3439">
        <v>0</v>
      </c>
      <c r="U3439">
        <v>0</v>
      </c>
      <c r="V3439">
        <v>343400</v>
      </c>
      <c r="W3439">
        <v>299799.2</v>
      </c>
      <c r="X3439">
        <v>0</v>
      </c>
      <c r="Y3439">
        <v>299799.2</v>
      </c>
      <c r="Z3439">
        <v>12.7</v>
      </c>
      <c r="AA3439">
        <v>2744833.1</v>
      </c>
      <c r="AB3439">
        <v>1949259.01</v>
      </c>
      <c r="AC3439">
        <v>0.873</v>
      </c>
      <c r="AD3439">
        <v>0.71020000000000005</v>
      </c>
      <c r="AE3439">
        <v>9.02</v>
      </c>
      <c r="AH3439">
        <v>101400</v>
      </c>
      <c r="AI3439">
        <v>0</v>
      </c>
      <c r="AJ3439">
        <v>0</v>
      </c>
      <c r="AK3439">
        <v>0</v>
      </c>
      <c r="AL3439">
        <v>0</v>
      </c>
    </row>
    <row r="3440" spans="1:38" hidden="1" x14ac:dyDescent="0.25">
      <c r="A3440">
        <v>15910</v>
      </c>
      <c r="B3440" t="s">
        <v>39</v>
      </c>
      <c r="C3440" t="s">
        <v>39</v>
      </c>
      <c r="D3440" t="s">
        <v>316</v>
      </c>
      <c r="E3440" t="s">
        <v>2474</v>
      </c>
      <c r="F3440" t="s">
        <v>316</v>
      </c>
      <c r="H3440" t="s">
        <v>7278</v>
      </c>
      <c r="I3440" t="s">
        <v>43</v>
      </c>
      <c r="J3440" t="s">
        <v>7279</v>
      </c>
      <c r="K3440">
        <v>2637</v>
      </c>
      <c r="L3440">
        <v>2637</v>
      </c>
      <c r="M3440">
        <v>0</v>
      </c>
      <c r="N3440">
        <v>0</v>
      </c>
      <c r="O3440">
        <v>0</v>
      </c>
      <c r="P3440">
        <v>14754.5</v>
      </c>
      <c r="Q3440">
        <v>15063</v>
      </c>
      <c r="R3440">
        <v>2000</v>
      </c>
      <c r="S3440">
        <v>617000</v>
      </c>
      <c r="T3440">
        <v>0</v>
      </c>
      <c r="U3440">
        <v>422000</v>
      </c>
      <c r="V3440">
        <v>195000</v>
      </c>
      <c r="W3440">
        <v>176752.2</v>
      </c>
      <c r="X3440">
        <v>0</v>
      </c>
      <c r="Y3440">
        <v>176752.2</v>
      </c>
      <c r="Z3440">
        <v>9.36</v>
      </c>
      <c r="AA3440">
        <v>1773692.75</v>
      </c>
      <c r="AB3440">
        <v>1650169.75</v>
      </c>
      <c r="AC3440">
        <v>0.90639999999999998</v>
      </c>
      <c r="AD3440">
        <v>0.9304</v>
      </c>
      <c r="AE3440">
        <v>8.7100000000000009</v>
      </c>
      <c r="AH3440">
        <v>0</v>
      </c>
      <c r="AI3440">
        <v>0</v>
      </c>
      <c r="AJ3440">
        <v>0</v>
      </c>
      <c r="AK3440">
        <v>0</v>
      </c>
      <c r="AL3440">
        <v>0</v>
      </c>
    </row>
    <row r="3441" spans="1:38" hidden="1" x14ac:dyDescent="0.25">
      <c r="A3441">
        <v>15911</v>
      </c>
      <c r="B3441" t="s">
        <v>94</v>
      </c>
      <c r="C3441" t="s">
        <v>166</v>
      </c>
      <c r="D3441" t="s">
        <v>224</v>
      </c>
      <c r="E3441" t="s">
        <v>566</v>
      </c>
      <c r="F3441" t="s">
        <v>224</v>
      </c>
      <c r="H3441" t="s">
        <v>7280</v>
      </c>
      <c r="I3441" t="s">
        <v>43</v>
      </c>
      <c r="J3441" t="s">
        <v>7281</v>
      </c>
      <c r="K3441">
        <v>3105</v>
      </c>
      <c r="L3441">
        <v>3105</v>
      </c>
      <c r="M3441">
        <v>0</v>
      </c>
      <c r="N3441">
        <v>0</v>
      </c>
      <c r="O3441">
        <v>0</v>
      </c>
      <c r="P3441">
        <v>743.43600000000004</v>
      </c>
      <c r="Q3441">
        <v>793.69200000000001</v>
      </c>
      <c r="R3441">
        <v>10000</v>
      </c>
      <c r="S3441">
        <v>502560</v>
      </c>
      <c r="T3441">
        <v>0</v>
      </c>
      <c r="U3441">
        <v>328450</v>
      </c>
      <c r="V3441">
        <v>174110</v>
      </c>
      <c r="W3441">
        <v>157251.60999999999</v>
      </c>
      <c r="X3441">
        <v>0</v>
      </c>
      <c r="Y3441">
        <v>157251.60999999999</v>
      </c>
      <c r="Z3441">
        <v>9.68</v>
      </c>
      <c r="AA3441">
        <v>1789446.72</v>
      </c>
      <c r="AB3441">
        <v>1210528.8799999999</v>
      </c>
      <c r="AC3441">
        <v>0.9032</v>
      </c>
      <c r="AD3441">
        <v>0.67649999999999999</v>
      </c>
      <c r="AE3441">
        <v>6.55</v>
      </c>
      <c r="AH3441">
        <v>0</v>
      </c>
      <c r="AI3441">
        <v>0</v>
      </c>
      <c r="AJ3441">
        <v>0</v>
      </c>
      <c r="AK3441">
        <v>0</v>
      </c>
      <c r="AL3441">
        <v>0</v>
      </c>
    </row>
    <row r="3442" spans="1:38" hidden="1" x14ac:dyDescent="0.25">
      <c r="A3442">
        <v>15912</v>
      </c>
      <c r="B3442" t="s">
        <v>52</v>
      </c>
      <c r="C3442" t="s">
        <v>120</v>
      </c>
      <c r="D3442" t="s">
        <v>196</v>
      </c>
      <c r="E3442" t="s">
        <v>197</v>
      </c>
      <c r="F3442" t="s">
        <v>196</v>
      </c>
      <c r="H3442" t="s">
        <v>7282</v>
      </c>
      <c r="I3442" t="s">
        <v>378</v>
      </c>
      <c r="J3442" t="s">
        <v>7283</v>
      </c>
      <c r="K3442">
        <v>79</v>
      </c>
      <c r="L3442">
        <v>79</v>
      </c>
      <c r="M3442">
        <v>0</v>
      </c>
      <c r="N3442">
        <v>6</v>
      </c>
      <c r="O3442">
        <v>0</v>
      </c>
      <c r="P3442">
        <v>2400.971</v>
      </c>
      <c r="Q3442">
        <v>2444.6770000000001</v>
      </c>
      <c r="R3442">
        <v>40000</v>
      </c>
      <c r="S3442">
        <v>1748240</v>
      </c>
      <c r="T3442">
        <v>0</v>
      </c>
      <c r="U3442">
        <v>9063551</v>
      </c>
      <c r="V3442">
        <v>-7315311</v>
      </c>
      <c r="W3442">
        <v>-6669653.5</v>
      </c>
      <c r="X3442">
        <v>6104.7979999999998</v>
      </c>
      <c r="Y3442">
        <v>-6663548.7019999996</v>
      </c>
      <c r="Z3442">
        <v>8.91</v>
      </c>
      <c r="AA3442">
        <v>-52454308.719999999</v>
      </c>
      <c r="AB3442">
        <v>2170084.4440000001</v>
      </c>
      <c r="AC3442">
        <v>0</v>
      </c>
      <c r="AD3442">
        <v>0</v>
      </c>
      <c r="AE3442">
        <v>0</v>
      </c>
      <c r="AH3442">
        <v>0</v>
      </c>
      <c r="AI3442">
        <v>0</v>
      </c>
      <c r="AJ3442">
        <v>0</v>
      </c>
      <c r="AK3442">
        <v>46</v>
      </c>
      <c r="AL3442">
        <v>0</v>
      </c>
    </row>
    <row r="3443" spans="1:38" hidden="1" x14ac:dyDescent="0.25">
      <c r="A3443">
        <v>15913</v>
      </c>
      <c r="B3443" t="s">
        <v>52</v>
      </c>
      <c r="C3443" t="s">
        <v>129</v>
      </c>
      <c r="D3443" t="s">
        <v>284</v>
      </c>
      <c r="E3443" t="s">
        <v>945</v>
      </c>
      <c r="F3443" t="s">
        <v>284</v>
      </c>
      <c r="H3443" t="s">
        <v>7284</v>
      </c>
      <c r="I3443" t="s">
        <v>43</v>
      </c>
      <c r="J3443" t="s">
        <v>7285</v>
      </c>
      <c r="K3443">
        <v>1756</v>
      </c>
      <c r="L3443">
        <v>1756</v>
      </c>
      <c r="M3443">
        <v>0</v>
      </c>
      <c r="N3443">
        <v>0</v>
      </c>
      <c r="O3443">
        <v>0</v>
      </c>
      <c r="P3443">
        <v>706.67</v>
      </c>
      <c r="Q3443">
        <v>722.32899999999995</v>
      </c>
      <c r="R3443">
        <v>20000</v>
      </c>
      <c r="S3443">
        <v>313180</v>
      </c>
      <c r="T3443">
        <v>0</v>
      </c>
      <c r="U3443">
        <v>40240</v>
      </c>
      <c r="V3443">
        <v>484435</v>
      </c>
      <c r="W3443">
        <v>442847.61</v>
      </c>
      <c r="X3443">
        <v>0</v>
      </c>
      <c r="Y3443">
        <v>442847.61</v>
      </c>
      <c r="Z3443">
        <v>8.58</v>
      </c>
      <c r="AA3443">
        <v>3729208.4</v>
      </c>
      <c r="AB3443">
        <v>3755905.21</v>
      </c>
      <c r="AC3443">
        <v>0.91420000000000001</v>
      </c>
      <c r="AD3443">
        <v>1.0072000000000001</v>
      </c>
      <c r="AE3443">
        <v>8.64</v>
      </c>
      <c r="AH3443">
        <v>211495</v>
      </c>
      <c r="AI3443">
        <v>0</v>
      </c>
      <c r="AJ3443">
        <v>0</v>
      </c>
      <c r="AK3443">
        <v>0</v>
      </c>
      <c r="AL3443">
        <v>0</v>
      </c>
    </row>
    <row r="3444" spans="1:38" hidden="1" x14ac:dyDescent="0.25">
      <c r="A3444">
        <v>15914</v>
      </c>
      <c r="B3444" t="s">
        <v>39</v>
      </c>
      <c r="C3444" t="s">
        <v>598</v>
      </c>
      <c r="D3444" t="s">
        <v>598</v>
      </c>
      <c r="E3444" t="s">
        <v>3618</v>
      </c>
      <c r="F3444" t="s">
        <v>598</v>
      </c>
      <c r="H3444" t="s">
        <v>7286</v>
      </c>
      <c r="I3444" t="s">
        <v>43</v>
      </c>
      <c r="J3444" t="s">
        <v>7287</v>
      </c>
      <c r="K3444">
        <v>1351</v>
      </c>
      <c r="L3444">
        <v>1351</v>
      </c>
      <c r="M3444">
        <v>0</v>
      </c>
      <c r="N3444">
        <v>0</v>
      </c>
      <c r="O3444">
        <v>0</v>
      </c>
      <c r="P3444">
        <v>13047.5</v>
      </c>
      <c r="Q3444">
        <v>13210.5</v>
      </c>
      <c r="R3444">
        <v>1000</v>
      </c>
      <c r="S3444">
        <v>163000</v>
      </c>
      <c r="T3444">
        <v>0</v>
      </c>
      <c r="U3444">
        <v>59344</v>
      </c>
      <c r="V3444">
        <v>103656</v>
      </c>
      <c r="W3444">
        <v>103332</v>
      </c>
      <c r="X3444">
        <v>0</v>
      </c>
      <c r="Y3444">
        <v>103332</v>
      </c>
      <c r="Z3444">
        <v>0.31</v>
      </c>
      <c r="AA3444">
        <v>1127432.8500000001</v>
      </c>
      <c r="AB3444">
        <v>796893.85</v>
      </c>
      <c r="AC3444">
        <v>0.99690000000000001</v>
      </c>
      <c r="AD3444">
        <v>0.70679999999999998</v>
      </c>
      <c r="AE3444">
        <v>0.22</v>
      </c>
      <c r="AH3444">
        <v>0</v>
      </c>
      <c r="AI3444">
        <v>0</v>
      </c>
      <c r="AJ3444">
        <v>0</v>
      </c>
      <c r="AK3444">
        <v>0</v>
      </c>
      <c r="AL3444">
        <v>0</v>
      </c>
    </row>
    <row r="3445" spans="1:38" hidden="1" x14ac:dyDescent="0.25">
      <c r="A3445">
        <v>15915</v>
      </c>
      <c r="B3445" t="s">
        <v>52</v>
      </c>
      <c r="C3445" t="s">
        <v>52</v>
      </c>
      <c r="D3445" t="s">
        <v>139</v>
      </c>
      <c r="E3445" t="s">
        <v>1698</v>
      </c>
      <c r="F3445" t="s">
        <v>139</v>
      </c>
      <c r="H3445" t="s">
        <v>7288</v>
      </c>
      <c r="I3445" t="s">
        <v>57</v>
      </c>
      <c r="J3445" t="s">
        <v>7289</v>
      </c>
      <c r="K3445">
        <v>206</v>
      </c>
      <c r="L3445">
        <v>206</v>
      </c>
      <c r="M3445">
        <v>0</v>
      </c>
      <c r="N3445">
        <v>206</v>
      </c>
      <c r="O3445">
        <v>0</v>
      </c>
      <c r="P3445">
        <v>990.31</v>
      </c>
      <c r="Q3445">
        <v>1009.05</v>
      </c>
      <c r="R3445">
        <v>20000</v>
      </c>
      <c r="S3445">
        <v>374800</v>
      </c>
      <c r="T3445">
        <v>0</v>
      </c>
      <c r="U3445">
        <v>0</v>
      </c>
      <c r="V3445">
        <v>374800</v>
      </c>
      <c r="W3445">
        <v>0</v>
      </c>
      <c r="X3445">
        <v>339193.42</v>
      </c>
      <c r="Y3445">
        <v>339193.42</v>
      </c>
      <c r="Z3445">
        <v>9.5</v>
      </c>
      <c r="AA3445">
        <v>1991066.22</v>
      </c>
      <c r="AB3445">
        <v>3982131.6159999999</v>
      </c>
      <c r="AC3445">
        <v>0.90500000000000003</v>
      </c>
      <c r="AD3445">
        <v>2</v>
      </c>
      <c r="AE3445">
        <v>19</v>
      </c>
      <c r="AH3445">
        <v>0</v>
      </c>
      <c r="AI3445">
        <v>0</v>
      </c>
      <c r="AJ3445">
        <v>0</v>
      </c>
      <c r="AK3445">
        <v>2060</v>
      </c>
      <c r="AL3445">
        <v>0</v>
      </c>
    </row>
    <row r="3446" spans="1:38" hidden="1" x14ac:dyDescent="0.25">
      <c r="A3446">
        <v>15916</v>
      </c>
      <c r="B3446" t="s">
        <v>94</v>
      </c>
      <c r="C3446" t="s">
        <v>166</v>
      </c>
      <c r="D3446" t="s">
        <v>175</v>
      </c>
      <c r="E3446" t="s">
        <v>7290</v>
      </c>
      <c r="F3446" t="s">
        <v>175</v>
      </c>
      <c r="H3446" t="s">
        <v>7291</v>
      </c>
      <c r="I3446" t="s">
        <v>57</v>
      </c>
      <c r="J3446" t="s">
        <v>7292</v>
      </c>
      <c r="K3446">
        <v>273</v>
      </c>
      <c r="L3446">
        <v>273</v>
      </c>
      <c r="M3446">
        <v>0</v>
      </c>
      <c r="N3446">
        <v>270</v>
      </c>
      <c r="O3446">
        <v>0</v>
      </c>
      <c r="P3446">
        <v>10368.5</v>
      </c>
      <c r="Q3446">
        <v>10574.6</v>
      </c>
      <c r="R3446">
        <v>2000</v>
      </c>
      <c r="S3446">
        <v>412200</v>
      </c>
      <c r="T3446">
        <v>0</v>
      </c>
      <c r="U3446">
        <v>0</v>
      </c>
      <c r="V3446">
        <v>412200</v>
      </c>
      <c r="W3446">
        <v>27</v>
      </c>
      <c r="X3446">
        <v>373013.04300000001</v>
      </c>
      <c r="Y3446">
        <v>373040.04300000001</v>
      </c>
      <c r="Z3446">
        <v>9.5</v>
      </c>
      <c r="AA3446">
        <v>2190133.33</v>
      </c>
      <c r="AB3446">
        <v>4379559.8899999997</v>
      </c>
      <c r="AC3446">
        <v>0.90500000000000003</v>
      </c>
      <c r="AD3446">
        <v>1.9997</v>
      </c>
      <c r="AE3446">
        <v>19</v>
      </c>
      <c r="AH3446">
        <v>0</v>
      </c>
      <c r="AI3446">
        <v>0</v>
      </c>
      <c r="AJ3446">
        <v>0</v>
      </c>
      <c r="AK3446">
        <v>2262.5500000000002</v>
      </c>
      <c r="AL3446">
        <v>0</v>
      </c>
    </row>
    <row r="3447" spans="1:38" hidden="1" x14ac:dyDescent="0.25">
      <c r="A3447">
        <v>15917</v>
      </c>
      <c r="B3447" t="s">
        <v>94</v>
      </c>
      <c r="C3447" t="s">
        <v>166</v>
      </c>
      <c r="D3447" t="s">
        <v>175</v>
      </c>
      <c r="E3447" t="s">
        <v>7290</v>
      </c>
      <c r="F3447" t="s">
        <v>175</v>
      </c>
      <c r="H3447" t="s">
        <v>7293</v>
      </c>
      <c r="I3447" t="s">
        <v>57</v>
      </c>
      <c r="J3447" t="s">
        <v>7294</v>
      </c>
      <c r="K3447">
        <v>219</v>
      </c>
      <c r="L3447">
        <v>219</v>
      </c>
      <c r="M3447">
        <v>0</v>
      </c>
      <c r="N3447">
        <v>216</v>
      </c>
      <c r="O3447">
        <v>0</v>
      </c>
      <c r="P3447">
        <v>6044.4</v>
      </c>
      <c r="Q3447">
        <v>6203.7</v>
      </c>
      <c r="R3447">
        <v>2000</v>
      </c>
      <c r="S3447">
        <v>318600</v>
      </c>
      <c r="T3447">
        <v>0</v>
      </c>
      <c r="U3447">
        <v>0</v>
      </c>
      <c r="V3447">
        <v>318600</v>
      </c>
      <c r="W3447">
        <v>0</v>
      </c>
      <c r="X3447">
        <v>288332.73599999998</v>
      </c>
      <c r="Y3447">
        <v>288332.73599999998</v>
      </c>
      <c r="Z3447">
        <v>9.5</v>
      </c>
      <c r="AA3447">
        <v>1692512.79</v>
      </c>
      <c r="AB3447">
        <v>3385025.9739999999</v>
      </c>
      <c r="AC3447">
        <v>0.90500000000000003</v>
      </c>
      <c r="AD3447">
        <v>2</v>
      </c>
      <c r="AE3447">
        <v>19</v>
      </c>
      <c r="AH3447">
        <v>0</v>
      </c>
      <c r="AI3447">
        <v>0</v>
      </c>
      <c r="AJ3447">
        <v>0</v>
      </c>
      <c r="AK3447">
        <v>1506</v>
      </c>
      <c r="AL3447">
        <v>0</v>
      </c>
    </row>
    <row r="3448" spans="1:38" hidden="1" x14ac:dyDescent="0.25">
      <c r="A3448">
        <v>15918</v>
      </c>
      <c r="B3448" t="s">
        <v>94</v>
      </c>
      <c r="C3448" t="s">
        <v>166</v>
      </c>
      <c r="D3448" t="s">
        <v>175</v>
      </c>
      <c r="E3448" t="s">
        <v>7290</v>
      </c>
      <c r="F3448" t="s">
        <v>175</v>
      </c>
      <c r="H3448" t="s">
        <v>7295</v>
      </c>
      <c r="I3448" t="s">
        <v>57</v>
      </c>
      <c r="J3448" t="s">
        <v>7296</v>
      </c>
      <c r="K3448">
        <v>260</v>
      </c>
      <c r="L3448">
        <v>260</v>
      </c>
      <c r="M3448">
        <v>0</v>
      </c>
      <c r="N3448">
        <v>240</v>
      </c>
      <c r="O3448">
        <v>0</v>
      </c>
      <c r="P3448">
        <v>8260.7000000000007</v>
      </c>
      <c r="Q3448">
        <v>8420.2000000000007</v>
      </c>
      <c r="R3448">
        <v>2000</v>
      </c>
      <c r="S3448">
        <v>319000</v>
      </c>
      <c r="T3448">
        <v>0</v>
      </c>
      <c r="U3448">
        <v>0</v>
      </c>
      <c r="V3448">
        <v>319000</v>
      </c>
      <c r="W3448">
        <v>460</v>
      </c>
      <c r="X3448">
        <v>288234.79499999998</v>
      </c>
      <c r="Y3448">
        <v>288694.79499999998</v>
      </c>
      <c r="Z3448">
        <v>9.5</v>
      </c>
      <c r="AA3448">
        <v>1697521.27</v>
      </c>
      <c r="AB3448">
        <v>3390698.5780000002</v>
      </c>
      <c r="AC3448">
        <v>0.90500000000000003</v>
      </c>
      <c r="AD3448">
        <v>1.9974000000000001</v>
      </c>
      <c r="AE3448">
        <v>18.98</v>
      </c>
      <c r="AH3448">
        <v>0</v>
      </c>
      <c r="AI3448">
        <v>0</v>
      </c>
      <c r="AJ3448">
        <v>0</v>
      </c>
      <c r="AK3448">
        <v>1684.5</v>
      </c>
      <c r="AL3448">
        <v>0</v>
      </c>
    </row>
    <row r="3449" spans="1:38" hidden="1" x14ac:dyDescent="0.25">
      <c r="A3449">
        <v>15919</v>
      </c>
      <c r="B3449" t="s">
        <v>94</v>
      </c>
      <c r="C3449" t="s">
        <v>166</v>
      </c>
      <c r="D3449" t="s">
        <v>175</v>
      </c>
      <c r="E3449" t="s">
        <v>7290</v>
      </c>
      <c r="F3449" t="s">
        <v>175</v>
      </c>
      <c r="H3449" t="s">
        <v>7297</v>
      </c>
      <c r="I3449" t="s">
        <v>57</v>
      </c>
      <c r="J3449" t="s">
        <v>7298</v>
      </c>
      <c r="K3449">
        <v>304</v>
      </c>
      <c r="L3449">
        <v>304</v>
      </c>
      <c r="M3449">
        <v>0</v>
      </c>
      <c r="N3449">
        <v>302</v>
      </c>
      <c r="O3449">
        <v>0</v>
      </c>
      <c r="P3449">
        <v>8051.4</v>
      </c>
      <c r="Q3449">
        <v>8179.8</v>
      </c>
      <c r="R3449">
        <v>2000</v>
      </c>
      <c r="S3449">
        <v>256800</v>
      </c>
      <c r="T3449">
        <v>0</v>
      </c>
      <c r="U3449">
        <v>0</v>
      </c>
      <c r="V3449">
        <v>256800</v>
      </c>
      <c r="W3449">
        <v>9</v>
      </c>
      <c r="X3449">
        <v>232394.356</v>
      </c>
      <c r="Y3449">
        <v>232403.356</v>
      </c>
      <c r="Z3449">
        <v>9.5</v>
      </c>
      <c r="AA3449">
        <v>1364455.1</v>
      </c>
      <c r="AB3449">
        <v>2728608.9849999999</v>
      </c>
      <c r="AC3449">
        <v>0.90500000000000003</v>
      </c>
      <c r="AD3449">
        <v>1.9998</v>
      </c>
      <c r="AE3449">
        <v>19</v>
      </c>
      <c r="AH3449">
        <v>0</v>
      </c>
      <c r="AI3449">
        <v>0</v>
      </c>
      <c r="AJ3449">
        <v>0</v>
      </c>
      <c r="AK3449">
        <v>2026</v>
      </c>
      <c r="AL3449">
        <v>0</v>
      </c>
    </row>
    <row r="3450" spans="1:38" hidden="1" x14ac:dyDescent="0.25">
      <c r="A3450">
        <v>15920</v>
      </c>
      <c r="B3450" t="s">
        <v>52</v>
      </c>
      <c r="C3450" t="s">
        <v>120</v>
      </c>
      <c r="D3450" t="s">
        <v>196</v>
      </c>
      <c r="E3450" t="s">
        <v>246</v>
      </c>
      <c r="F3450" t="s">
        <v>196</v>
      </c>
      <c r="H3450" t="s">
        <v>7299</v>
      </c>
      <c r="I3450" t="s">
        <v>43</v>
      </c>
      <c r="J3450" t="s">
        <v>7300</v>
      </c>
      <c r="K3450">
        <v>1442</v>
      </c>
      <c r="L3450">
        <v>1442</v>
      </c>
      <c r="M3450">
        <v>0</v>
      </c>
      <c r="N3450">
        <v>9</v>
      </c>
      <c r="O3450">
        <v>0</v>
      </c>
      <c r="P3450">
        <v>1230.145</v>
      </c>
      <c r="Q3450">
        <v>1252.413</v>
      </c>
      <c r="R3450">
        <v>10000</v>
      </c>
      <c r="S3450">
        <v>222680</v>
      </c>
      <c r="T3450">
        <v>0</v>
      </c>
      <c r="U3450">
        <v>0</v>
      </c>
      <c r="V3450">
        <v>222680</v>
      </c>
      <c r="W3450">
        <v>194956.87</v>
      </c>
      <c r="X3450">
        <v>11944.17</v>
      </c>
      <c r="Y3450">
        <v>206901.04</v>
      </c>
      <c r="Z3450">
        <v>7.09</v>
      </c>
      <c r="AA3450">
        <v>2085673.72</v>
      </c>
      <c r="AB3450">
        <v>1493393.997</v>
      </c>
      <c r="AC3450">
        <v>0.92910000000000004</v>
      </c>
      <c r="AD3450">
        <v>0.71599999999999997</v>
      </c>
      <c r="AE3450">
        <v>5.08</v>
      </c>
      <c r="AH3450">
        <v>0</v>
      </c>
      <c r="AI3450">
        <v>0</v>
      </c>
      <c r="AJ3450">
        <v>0</v>
      </c>
      <c r="AK3450">
        <v>90</v>
      </c>
      <c r="AL3450">
        <v>0</v>
      </c>
    </row>
    <row r="3451" spans="1:38" hidden="1" x14ac:dyDescent="0.25">
      <c r="A3451">
        <v>15921</v>
      </c>
      <c r="B3451" t="s">
        <v>52</v>
      </c>
      <c r="C3451" t="s">
        <v>120</v>
      </c>
      <c r="D3451" t="s">
        <v>196</v>
      </c>
      <c r="E3451" t="s">
        <v>197</v>
      </c>
      <c r="F3451" t="s">
        <v>196</v>
      </c>
      <c r="H3451" t="s">
        <v>7301</v>
      </c>
      <c r="I3451" t="s">
        <v>57</v>
      </c>
      <c r="J3451" t="s">
        <v>7302</v>
      </c>
      <c r="K3451">
        <v>172</v>
      </c>
      <c r="L3451">
        <v>172</v>
      </c>
      <c r="M3451">
        <v>0</v>
      </c>
      <c r="N3451">
        <v>140</v>
      </c>
      <c r="O3451">
        <v>0</v>
      </c>
      <c r="P3451">
        <v>502.35</v>
      </c>
      <c r="Q3451">
        <v>524.99099999999999</v>
      </c>
      <c r="R3451">
        <v>2000</v>
      </c>
      <c r="S3451">
        <v>45282</v>
      </c>
      <c r="T3451">
        <v>0</v>
      </c>
      <c r="U3451">
        <v>0</v>
      </c>
      <c r="V3451">
        <v>45282</v>
      </c>
      <c r="W3451">
        <v>4792</v>
      </c>
      <c r="X3451">
        <v>36322.326999999997</v>
      </c>
      <c r="Y3451">
        <v>41114.326999999997</v>
      </c>
      <c r="Z3451">
        <v>9.1999999999999993</v>
      </c>
      <c r="AA3451">
        <v>262596.8</v>
      </c>
      <c r="AB3451">
        <v>473361.85100000002</v>
      </c>
      <c r="AC3451">
        <v>0.90800000000000003</v>
      </c>
      <c r="AD3451">
        <v>1.8026</v>
      </c>
      <c r="AE3451">
        <v>16.579999999999998</v>
      </c>
      <c r="AH3451">
        <v>0</v>
      </c>
      <c r="AI3451">
        <v>0</v>
      </c>
      <c r="AJ3451">
        <v>0</v>
      </c>
      <c r="AK3451">
        <v>969.5</v>
      </c>
      <c r="AL3451">
        <v>0</v>
      </c>
    </row>
    <row r="3452" spans="1:38" hidden="1" x14ac:dyDescent="0.25">
      <c r="A3452">
        <v>15923</v>
      </c>
      <c r="B3452" t="s">
        <v>52</v>
      </c>
      <c r="C3452" t="s">
        <v>120</v>
      </c>
      <c r="D3452" t="s">
        <v>196</v>
      </c>
      <c r="E3452" t="s">
        <v>7303</v>
      </c>
      <c r="F3452" t="s">
        <v>196</v>
      </c>
      <c r="H3452" t="s">
        <v>7304</v>
      </c>
      <c r="I3452" t="s">
        <v>57</v>
      </c>
      <c r="J3452" t="s">
        <v>7305</v>
      </c>
      <c r="K3452">
        <v>302</v>
      </c>
      <c r="L3452">
        <v>302</v>
      </c>
      <c r="M3452">
        <v>0</v>
      </c>
      <c r="N3452">
        <v>296</v>
      </c>
      <c r="O3452">
        <v>0</v>
      </c>
      <c r="P3452">
        <v>1675.78</v>
      </c>
      <c r="Q3452">
        <v>1791.06</v>
      </c>
      <c r="R3452">
        <v>2000</v>
      </c>
      <c r="S3452">
        <v>230560</v>
      </c>
      <c r="T3452">
        <v>0</v>
      </c>
      <c r="U3452">
        <v>0</v>
      </c>
      <c r="V3452">
        <v>230560</v>
      </c>
      <c r="W3452">
        <v>403</v>
      </c>
      <c r="X3452">
        <v>208254.55300000001</v>
      </c>
      <c r="Y3452">
        <v>208657.55300000001</v>
      </c>
      <c r="Z3452">
        <v>9.5</v>
      </c>
      <c r="AA3452">
        <v>1226467.6100000001</v>
      </c>
      <c r="AB3452">
        <v>2451173.8139999998</v>
      </c>
      <c r="AC3452">
        <v>0.90500000000000003</v>
      </c>
      <c r="AD3452">
        <v>1.9985999999999999</v>
      </c>
      <c r="AE3452">
        <v>18.989999999999998</v>
      </c>
      <c r="AH3452">
        <v>0</v>
      </c>
      <c r="AI3452">
        <v>0</v>
      </c>
      <c r="AJ3452">
        <v>0</v>
      </c>
      <c r="AK3452">
        <v>1670.5</v>
      </c>
      <c r="AL3452">
        <v>0</v>
      </c>
    </row>
    <row r="3453" spans="1:38" hidden="1" x14ac:dyDescent="0.25">
      <c r="A3453">
        <v>15924</v>
      </c>
      <c r="B3453" t="s">
        <v>52</v>
      </c>
      <c r="C3453" t="s">
        <v>120</v>
      </c>
      <c r="D3453" t="s">
        <v>196</v>
      </c>
      <c r="E3453" t="s">
        <v>7303</v>
      </c>
      <c r="F3453" t="s">
        <v>196</v>
      </c>
      <c r="H3453" t="s">
        <v>7306</v>
      </c>
      <c r="I3453" t="s">
        <v>57</v>
      </c>
      <c r="J3453" t="s">
        <v>7307</v>
      </c>
      <c r="K3453">
        <v>276</v>
      </c>
      <c r="L3453">
        <v>276</v>
      </c>
      <c r="M3453">
        <v>0</v>
      </c>
      <c r="N3453">
        <v>275</v>
      </c>
      <c r="O3453">
        <v>0</v>
      </c>
      <c r="P3453">
        <v>2101.83</v>
      </c>
      <c r="Q3453">
        <v>2259.91</v>
      </c>
      <c r="R3453">
        <v>2000</v>
      </c>
      <c r="S3453">
        <v>316160</v>
      </c>
      <c r="T3453">
        <v>0</v>
      </c>
      <c r="U3453">
        <v>0</v>
      </c>
      <c r="V3453">
        <v>316160</v>
      </c>
      <c r="W3453">
        <v>62</v>
      </c>
      <c r="X3453">
        <v>286062.65000000002</v>
      </c>
      <c r="Y3453">
        <v>286124.65000000002</v>
      </c>
      <c r="Z3453">
        <v>9.5</v>
      </c>
      <c r="AA3453">
        <v>1679729.88</v>
      </c>
      <c r="AB3453">
        <v>3359668.5639999998</v>
      </c>
      <c r="AC3453">
        <v>0.90500000000000003</v>
      </c>
      <c r="AD3453">
        <v>2.0001000000000002</v>
      </c>
      <c r="AE3453">
        <v>19</v>
      </c>
      <c r="AH3453">
        <v>0</v>
      </c>
      <c r="AI3453">
        <v>0</v>
      </c>
      <c r="AJ3453">
        <v>0</v>
      </c>
      <c r="AK3453">
        <v>1509</v>
      </c>
      <c r="AL3453">
        <v>0</v>
      </c>
    </row>
    <row r="3454" spans="1:38" hidden="1" x14ac:dyDescent="0.25">
      <c r="A3454">
        <v>15925</v>
      </c>
      <c r="B3454" t="s">
        <v>52</v>
      </c>
      <c r="C3454" t="s">
        <v>120</v>
      </c>
      <c r="D3454" t="s">
        <v>196</v>
      </c>
      <c r="E3454" t="s">
        <v>7303</v>
      </c>
      <c r="F3454" t="s">
        <v>196</v>
      </c>
      <c r="H3454" t="s">
        <v>7308</v>
      </c>
      <c r="I3454" t="s">
        <v>57</v>
      </c>
      <c r="J3454" t="s">
        <v>7309</v>
      </c>
      <c r="K3454">
        <v>214</v>
      </c>
      <c r="L3454">
        <v>214</v>
      </c>
      <c r="M3454">
        <v>0</v>
      </c>
      <c r="N3454">
        <v>211</v>
      </c>
      <c r="O3454">
        <v>0</v>
      </c>
      <c r="P3454">
        <v>882.27599999999995</v>
      </c>
      <c r="Q3454">
        <v>905.43899999999996</v>
      </c>
      <c r="R3454">
        <v>20000</v>
      </c>
      <c r="S3454">
        <v>463260</v>
      </c>
      <c r="T3454">
        <v>0</v>
      </c>
      <c r="U3454">
        <v>110000</v>
      </c>
      <c r="V3454">
        <v>353260</v>
      </c>
      <c r="W3454">
        <v>193</v>
      </c>
      <c r="X3454">
        <v>322800</v>
      </c>
      <c r="Y3454">
        <v>322993</v>
      </c>
      <c r="Z3454">
        <v>8.57</v>
      </c>
      <c r="AA3454">
        <v>1898577.76</v>
      </c>
      <c r="AB3454">
        <v>3793387.76</v>
      </c>
      <c r="AC3454">
        <v>0.9143</v>
      </c>
      <c r="AD3454">
        <v>1.998</v>
      </c>
      <c r="AE3454">
        <v>17.12</v>
      </c>
      <c r="AH3454">
        <v>0</v>
      </c>
      <c r="AI3454">
        <v>0</v>
      </c>
      <c r="AJ3454">
        <v>0</v>
      </c>
      <c r="AK3454">
        <v>1614</v>
      </c>
      <c r="AL3454">
        <v>0</v>
      </c>
    </row>
    <row r="3455" spans="1:38" hidden="1" x14ac:dyDescent="0.25">
      <c r="A3455">
        <v>15926</v>
      </c>
      <c r="B3455" t="s">
        <v>52</v>
      </c>
      <c r="C3455" t="s">
        <v>120</v>
      </c>
      <c r="D3455" t="s">
        <v>196</v>
      </c>
      <c r="E3455" t="s">
        <v>7303</v>
      </c>
      <c r="F3455" t="s">
        <v>196</v>
      </c>
      <c r="H3455" t="s">
        <v>7310</v>
      </c>
      <c r="I3455" t="s">
        <v>57</v>
      </c>
      <c r="J3455" t="s">
        <v>7311</v>
      </c>
      <c r="K3455">
        <v>354</v>
      </c>
      <c r="L3455">
        <v>354</v>
      </c>
      <c r="M3455">
        <v>0</v>
      </c>
      <c r="N3455">
        <v>352</v>
      </c>
      <c r="O3455">
        <v>0</v>
      </c>
      <c r="P3455">
        <v>5901.9</v>
      </c>
      <c r="Q3455">
        <v>6120.3</v>
      </c>
      <c r="R3455">
        <v>2000</v>
      </c>
      <c r="S3455">
        <v>436800</v>
      </c>
      <c r="T3455">
        <v>0</v>
      </c>
      <c r="U3455">
        <v>0</v>
      </c>
      <c r="V3455">
        <v>436800</v>
      </c>
      <c r="W3455">
        <v>11</v>
      </c>
      <c r="X3455">
        <v>395292.962</v>
      </c>
      <c r="Y3455">
        <v>395303.962</v>
      </c>
      <c r="Z3455">
        <v>9.5</v>
      </c>
      <c r="AA3455">
        <v>2320756.56</v>
      </c>
      <c r="AB3455">
        <v>4640740.3420000002</v>
      </c>
      <c r="AC3455">
        <v>0.90500000000000003</v>
      </c>
      <c r="AD3455">
        <v>1.9997</v>
      </c>
      <c r="AE3455">
        <v>19</v>
      </c>
      <c r="AH3455">
        <v>0</v>
      </c>
      <c r="AI3455">
        <v>0</v>
      </c>
      <c r="AJ3455">
        <v>0</v>
      </c>
      <c r="AK3455">
        <v>2186.5</v>
      </c>
      <c r="AL3455">
        <v>0</v>
      </c>
    </row>
    <row r="3456" spans="1:38" hidden="1" x14ac:dyDescent="0.25">
      <c r="A3456">
        <v>15927</v>
      </c>
      <c r="B3456" t="s">
        <v>52</v>
      </c>
      <c r="C3456" t="s">
        <v>120</v>
      </c>
      <c r="D3456" t="s">
        <v>196</v>
      </c>
      <c r="E3456" t="s">
        <v>718</v>
      </c>
      <c r="F3456" t="s">
        <v>196</v>
      </c>
      <c r="H3456" t="s">
        <v>7312</v>
      </c>
      <c r="I3456" t="s">
        <v>43</v>
      </c>
      <c r="J3456" t="s">
        <v>7313</v>
      </c>
      <c r="K3456">
        <v>2494</v>
      </c>
      <c r="L3456">
        <v>2494</v>
      </c>
      <c r="M3456">
        <v>0</v>
      </c>
      <c r="N3456">
        <v>28</v>
      </c>
      <c r="O3456">
        <v>0</v>
      </c>
      <c r="P3456">
        <v>1466.4290000000001</v>
      </c>
      <c r="Q3456">
        <v>1494.268</v>
      </c>
      <c r="R3456">
        <v>20000</v>
      </c>
      <c r="S3456">
        <v>556780</v>
      </c>
      <c r="T3456">
        <v>0</v>
      </c>
      <c r="U3456">
        <v>140000</v>
      </c>
      <c r="V3456">
        <v>416780</v>
      </c>
      <c r="W3456">
        <v>352046.3</v>
      </c>
      <c r="X3456">
        <v>36827.858</v>
      </c>
      <c r="Y3456">
        <v>388874.158</v>
      </c>
      <c r="Z3456">
        <v>6.7</v>
      </c>
      <c r="AA3456">
        <v>3573586.24</v>
      </c>
      <c r="AB3456">
        <v>2436830.801</v>
      </c>
      <c r="AC3456">
        <v>0.93300000000000005</v>
      </c>
      <c r="AD3456">
        <v>0.68189999999999995</v>
      </c>
      <c r="AE3456">
        <v>4.57</v>
      </c>
      <c r="AH3456">
        <v>0</v>
      </c>
      <c r="AI3456">
        <v>0</v>
      </c>
      <c r="AJ3456">
        <v>0</v>
      </c>
      <c r="AK3456">
        <v>277.5</v>
      </c>
      <c r="AL3456">
        <v>0</v>
      </c>
    </row>
    <row r="3457" spans="1:38" hidden="1" x14ac:dyDescent="0.25">
      <c r="A3457">
        <v>15928</v>
      </c>
      <c r="B3457" t="s">
        <v>52</v>
      </c>
      <c r="C3457" t="s">
        <v>53</v>
      </c>
      <c r="D3457" t="s">
        <v>54</v>
      </c>
      <c r="E3457" t="s">
        <v>55</v>
      </c>
      <c r="F3457" t="s">
        <v>54</v>
      </c>
      <c r="H3457" t="s">
        <v>7314</v>
      </c>
      <c r="I3457" t="s">
        <v>43</v>
      </c>
      <c r="J3457" t="s">
        <v>7315</v>
      </c>
      <c r="K3457">
        <v>2689</v>
      </c>
      <c r="L3457">
        <v>2689</v>
      </c>
      <c r="M3457">
        <v>0</v>
      </c>
      <c r="N3457">
        <v>1</v>
      </c>
      <c r="O3457">
        <v>0</v>
      </c>
      <c r="P3457">
        <v>30157.7</v>
      </c>
      <c r="Q3457">
        <v>30619.8</v>
      </c>
      <c r="R3457">
        <v>1000</v>
      </c>
      <c r="S3457">
        <v>462100</v>
      </c>
      <c r="T3457">
        <v>0</v>
      </c>
      <c r="U3457">
        <v>219840</v>
      </c>
      <c r="V3457">
        <v>242260</v>
      </c>
      <c r="W3457">
        <v>220305.5</v>
      </c>
      <c r="X3457">
        <v>1160.78</v>
      </c>
      <c r="Y3457">
        <v>221466.28</v>
      </c>
      <c r="Z3457">
        <v>8.58</v>
      </c>
      <c r="AA3457">
        <v>2327905.63</v>
      </c>
      <c r="AB3457">
        <v>2112603.0189999999</v>
      </c>
      <c r="AC3457">
        <v>0.91420000000000001</v>
      </c>
      <c r="AD3457">
        <v>0.90749999999999997</v>
      </c>
      <c r="AE3457">
        <v>7.79</v>
      </c>
      <c r="AH3457">
        <v>0</v>
      </c>
      <c r="AI3457">
        <v>0</v>
      </c>
      <c r="AJ3457">
        <v>0</v>
      </c>
      <c r="AK3457">
        <v>10</v>
      </c>
      <c r="AL3457">
        <v>0</v>
      </c>
    </row>
    <row r="3458" spans="1:38" hidden="1" x14ac:dyDescent="0.25">
      <c r="A3458">
        <v>15930</v>
      </c>
      <c r="B3458" t="s">
        <v>52</v>
      </c>
      <c r="C3458" t="s">
        <v>52</v>
      </c>
      <c r="D3458" t="s">
        <v>112</v>
      </c>
      <c r="E3458" t="s">
        <v>517</v>
      </c>
      <c r="F3458" t="s">
        <v>112</v>
      </c>
      <c r="H3458" t="s">
        <v>7316</v>
      </c>
      <c r="I3458" t="s">
        <v>43</v>
      </c>
      <c r="J3458" t="s">
        <v>7317</v>
      </c>
      <c r="K3458">
        <v>6474</v>
      </c>
      <c r="L3458">
        <v>6474</v>
      </c>
      <c r="M3458">
        <v>0</v>
      </c>
      <c r="N3458">
        <v>0</v>
      </c>
      <c r="O3458">
        <v>0</v>
      </c>
      <c r="P3458">
        <v>54812.5</v>
      </c>
      <c r="Q3458">
        <v>55370.400000000001</v>
      </c>
      <c r="R3458">
        <v>1000</v>
      </c>
      <c r="S3458">
        <v>557900</v>
      </c>
      <c r="T3458">
        <v>0</v>
      </c>
      <c r="U3458">
        <v>30000</v>
      </c>
      <c r="V3458">
        <v>527900</v>
      </c>
      <c r="W3458">
        <v>474434.75</v>
      </c>
      <c r="X3458">
        <v>0</v>
      </c>
      <c r="Y3458">
        <v>474434.75</v>
      </c>
      <c r="Z3458">
        <v>10.130000000000001</v>
      </c>
      <c r="AA3458">
        <v>5202759.82</v>
      </c>
      <c r="AB3458">
        <v>-24665036.219999999</v>
      </c>
      <c r="AC3458">
        <v>0.89870000000000005</v>
      </c>
      <c r="AD3458">
        <v>-4.7408000000000001</v>
      </c>
      <c r="AE3458">
        <v>-48.02</v>
      </c>
      <c r="AH3458">
        <v>0</v>
      </c>
      <c r="AI3458">
        <v>0</v>
      </c>
      <c r="AJ3458">
        <v>0</v>
      </c>
      <c r="AK3458">
        <v>0</v>
      </c>
      <c r="AL3458">
        <v>0</v>
      </c>
    </row>
    <row r="3459" spans="1:38" hidden="1" x14ac:dyDescent="0.25">
      <c r="A3459">
        <v>15931</v>
      </c>
      <c r="B3459" t="s">
        <v>52</v>
      </c>
      <c r="C3459" t="s">
        <v>52</v>
      </c>
      <c r="D3459" t="s">
        <v>112</v>
      </c>
      <c r="E3459" t="s">
        <v>517</v>
      </c>
      <c r="F3459" t="s">
        <v>112</v>
      </c>
      <c r="H3459" t="s">
        <v>7318</v>
      </c>
      <c r="I3459" t="s">
        <v>43</v>
      </c>
      <c r="J3459" t="s">
        <v>7319</v>
      </c>
      <c r="K3459">
        <v>1179</v>
      </c>
      <c r="L3459">
        <v>1179</v>
      </c>
      <c r="M3459">
        <v>0</v>
      </c>
      <c r="N3459">
        <v>0</v>
      </c>
      <c r="O3459">
        <v>0</v>
      </c>
      <c r="P3459">
        <v>13149.8</v>
      </c>
      <c r="Q3459">
        <v>13425</v>
      </c>
      <c r="R3459">
        <v>2000</v>
      </c>
      <c r="S3459">
        <v>550400</v>
      </c>
      <c r="T3459">
        <v>0</v>
      </c>
      <c r="U3459">
        <v>445000</v>
      </c>
      <c r="V3459">
        <v>105400</v>
      </c>
      <c r="W3459">
        <v>92911.6</v>
      </c>
      <c r="X3459">
        <v>0</v>
      </c>
      <c r="Y3459">
        <v>92911.6</v>
      </c>
      <c r="Z3459">
        <v>11.85</v>
      </c>
      <c r="AA3459">
        <v>1225965.5900000001</v>
      </c>
      <c r="AB3459">
        <v>12824665.140000001</v>
      </c>
      <c r="AC3459">
        <v>0.88149999999999995</v>
      </c>
      <c r="AD3459">
        <v>10.460900000000001</v>
      </c>
      <c r="AE3459">
        <v>123.96</v>
      </c>
      <c r="AH3459">
        <v>0</v>
      </c>
      <c r="AI3459">
        <v>0</v>
      </c>
      <c r="AJ3459">
        <v>0</v>
      </c>
      <c r="AK3459">
        <v>0</v>
      </c>
      <c r="AL3459">
        <v>0</v>
      </c>
    </row>
    <row r="3460" spans="1:38" hidden="1" x14ac:dyDescent="0.25">
      <c r="A3460">
        <v>15932</v>
      </c>
      <c r="B3460" t="s">
        <v>52</v>
      </c>
      <c r="C3460" t="s">
        <v>52</v>
      </c>
      <c r="D3460" t="s">
        <v>112</v>
      </c>
      <c r="E3460" t="s">
        <v>740</v>
      </c>
      <c r="F3460" t="s">
        <v>112</v>
      </c>
      <c r="H3460" t="s">
        <v>7320</v>
      </c>
      <c r="I3460" t="s">
        <v>43</v>
      </c>
      <c r="J3460" t="s">
        <v>7321</v>
      </c>
      <c r="K3460">
        <v>916</v>
      </c>
      <c r="L3460">
        <v>916</v>
      </c>
      <c r="M3460">
        <v>0</v>
      </c>
      <c r="N3460">
        <v>0</v>
      </c>
      <c r="O3460">
        <v>0</v>
      </c>
      <c r="P3460">
        <v>7536.1</v>
      </c>
      <c r="Q3460">
        <v>7679.8</v>
      </c>
      <c r="R3460">
        <v>2000</v>
      </c>
      <c r="S3460">
        <v>287400</v>
      </c>
      <c r="T3460">
        <v>0</v>
      </c>
      <c r="U3460">
        <v>0</v>
      </c>
      <c r="V3460">
        <v>287400</v>
      </c>
      <c r="W3460">
        <v>254740.1</v>
      </c>
      <c r="X3460">
        <v>0</v>
      </c>
      <c r="Y3460">
        <v>254740.1</v>
      </c>
      <c r="Z3460">
        <v>11.36</v>
      </c>
      <c r="AA3460">
        <v>2235491.5699999998</v>
      </c>
      <c r="AB3460">
        <v>4539098.76</v>
      </c>
      <c r="AC3460">
        <v>0.88639999999999997</v>
      </c>
      <c r="AD3460">
        <v>2.0305</v>
      </c>
      <c r="AE3460">
        <v>23.07</v>
      </c>
      <c r="AH3460">
        <v>0</v>
      </c>
      <c r="AI3460">
        <v>0</v>
      </c>
      <c r="AJ3460">
        <v>0</v>
      </c>
      <c r="AK3460">
        <v>0</v>
      </c>
      <c r="AL3460">
        <v>0</v>
      </c>
    </row>
    <row r="3461" spans="1:38" hidden="1" x14ac:dyDescent="0.25">
      <c r="A3461">
        <v>15933</v>
      </c>
      <c r="B3461" t="s">
        <v>71</v>
      </c>
      <c r="C3461" t="s">
        <v>72</v>
      </c>
      <c r="D3461" t="s">
        <v>73</v>
      </c>
      <c r="E3461" t="s">
        <v>74</v>
      </c>
      <c r="F3461" t="s">
        <v>73</v>
      </c>
      <c r="H3461" t="s">
        <v>7322</v>
      </c>
      <c r="I3461" t="s">
        <v>378</v>
      </c>
      <c r="J3461" t="s">
        <v>7323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2.57</v>
      </c>
      <c r="Q3461">
        <v>2.57</v>
      </c>
      <c r="R3461">
        <v>20000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</row>
    <row r="3462" spans="1:38" hidden="1" x14ac:dyDescent="0.25">
      <c r="A3462">
        <v>15934</v>
      </c>
      <c r="B3462" t="s">
        <v>71</v>
      </c>
      <c r="C3462" t="s">
        <v>72</v>
      </c>
      <c r="D3462" t="s">
        <v>73</v>
      </c>
      <c r="E3462" t="s">
        <v>74</v>
      </c>
      <c r="F3462" t="s">
        <v>73</v>
      </c>
      <c r="H3462" t="s">
        <v>7324</v>
      </c>
      <c r="I3462" t="s">
        <v>378</v>
      </c>
      <c r="J3462" t="s">
        <v>7325</v>
      </c>
      <c r="K3462">
        <v>1055</v>
      </c>
      <c r="L3462">
        <v>1055</v>
      </c>
      <c r="M3462">
        <v>0</v>
      </c>
      <c r="N3462">
        <v>2</v>
      </c>
      <c r="O3462">
        <v>0</v>
      </c>
      <c r="P3462">
        <v>446.69</v>
      </c>
      <c r="Q3462">
        <v>446.69</v>
      </c>
      <c r="R3462">
        <v>20000</v>
      </c>
      <c r="S3462">
        <v>0</v>
      </c>
      <c r="T3462">
        <v>242631.06</v>
      </c>
      <c r="U3462">
        <v>0</v>
      </c>
      <c r="V3462">
        <v>242631.06</v>
      </c>
      <c r="W3462">
        <v>240084.6</v>
      </c>
      <c r="X3462">
        <v>2546.46</v>
      </c>
      <c r="Y3462">
        <v>242631.06</v>
      </c>
      <c r="Z3462">
        <v>0</v>
      </c>
      <c r="AA3462">
        <v>2472966.69</v>
      </c>
      <c r="AB3462">
        <v>2754614.06</v>
      </c>
      <c r="AC3462">
        <v>1</v>
      </c>
      <c r="AD3462">
        <v>1.1138999999999999</v>
      </c>
      <c r="AE3462">
        <v>0</v>
      </c>
      <c r="AH3462">
        <v>0</v>
      </c>
      <c r="AI3462">
        <v>0</v>
      </c>
      <c r="AJ3462">
        <v>0</v>
      </c>
      <c r="AK3462">
        <v>20</v>
      </c>
      <c r="AL3462">
        <v>0</v>
      </c>
    </row>
    <row r="3463" spans="1:38" hidden="1" x14ac:dyDescent="0.25">
      <c r="A3463">
        <v>15935</v>
      </c>
      <c r="B3463" t="s">
        <v>71</v>
      </c>
      <c r="C3463" t="s">
        <v>72</v>
      </c>
      <c r="D3463" t="s">
        <v>73</v>
      </c>
      <c r="E3463" t="s">
        <v>74</v>
      </c>
      <c r="F3463" t="s">
        <v>73</v>
      </c>
      <c r="H3463" t="s">
        <v>7326</v>
      </c>
      <c r="I3463" t="s">
        <v>436</v>
      </c>
      <c r="J3463" t="s">
        <v>7327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40000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</row>
    <row r="3464" spans="1:38" hidden="1" x14ac:dyDescent="0.25">
      <c r="A3464">
        <v>15936</v>
      </c>
      <c r="B3464" t="s">
        <v>52</v>
      </c>
      <c r="C3464" t="s">
        <v>53</v>
      </c>
      <c r="D3464" t="s">
        <v>59</v>
      </c>
      <c r="E3464" t="s">
        <v>60</v>
      </c>
      <c r="F3464" t="s">
        <v>59</v>
      </c>
      <c r="H3464" t="s">
        <v>7328</v>
      </c>
      <c r="I3464" t="s">
        <v>43</v>
      </c>
      <c r="J3464" t="s">
        <v>7329</v>
      </c>
      <c r="K3464">
        <v>2</v>
      </c>
      <c r="L3464">
        <v>2</v>
      </c>
      <c r="M3464">
        <v>0</v>
      </c>
      <c r="N3464">
        <v>0</v>
      </c>
      <c r="O3464">
        <v>0</v>
      </c>
      <c r="P3464">
        <v>21898</v>
      </c>
      <c r="Q3464">
        <v>22062.2</v>
      </c>
      <c r="R3464">
        <v>1000</v>
      </c>
      <c r="S3464">
        <v>164200</v>
      </c>
      <c r="T3464">
        <v>0</v>
      </c>
      <c r="U3464">
        <v>163225</v>
      </c>
      <c r="V3464">
        <v>975</v>
      </c>
      <c r="W3464">
        <v>880</v>
      </c>
      <c r="X3464">
        <v>0</v>
      </c>
      <c r="Y3464">
        <v>880</v>
      </c>
      <c r="Z3464">
        <v>9.74</v>
      </c>
      <c r="AA3464">
        <v>6895.04</v>
      </c>
      <c r="AB3464">
        <v>10386.040000000001</v>
      </c>
      <c r="AC3464">
        <v>0.90259999999999996</v>
      </c>
      <c r="AD3464">
        <v>1.5063</v>
      </c>
      <c r="AE3464">
        <v>14.67</v>
      </c>
      <c r="AH3464">
        <v>0</v>
      </c>
      <c r="AI3464">
        <v>0</v>
      </c>
      <c r="AJ3464">
        <v>0</v>
      </c>
      <c r="AK3464">
        <v>0</v>
      </c>
      <c r="AL3464">
        <v>0</v>
      </c>
    </row>
    <row r="3465" spans="1:38" hidden="1" x14ac:dyDescent="0.25">
      <c r="A3465">
        <v>15937</v>
      </c>
      <c r="B3465" t="s">
        <v>52</v>
      </c>
      <c r="C3465" t="s">
        <v>53</v>
      </c>
      <c r="D3465" t="s">
        <v>59</v>
      </c>
      <c r="E3465" t="s">
        <v>940</v>
      </c>
      <c r="F3465" t="s">
        <v>59</v>
      </c>
      <c r="H3465" t="s">
        <v>7330</v>
      </c>
      <c r="I3465" t="s">
        <v>43</v>
      </c>
      <c r="J3465" t="s">
        <v>7331</v>
      </c>
      <c r="K3465">
        <v>1390</v>
      </c>
      <c r="L3465">
        <v>1390</v>
      </c>
      <c r="M3465">
        <v>0</v>
      </c>
      <c r="N3465">
        <v>0</v>
      </c>
      <c r="O3465">
        <v>0</v>
      </c>
      <c r="P3465">
        <v>19157.8</v>
      </c>
      <c r="Q3465">
        <v>19319</v>
      </c>
      <c r="R3465">
        <v>1000</v>
      </c>
      <c r="S3465">
        <v>161200</v>
      </c>
      <c r="T3465">
        <v>0</v>
      </c>
      <c r="U3465">
        <v>35000</v>
      </c>
      <c r="V3465">
        <v>126200</v>
      </c>
      <c r="W3465">
        <v>117632.1</v>
      </c>
      <c r="X3465">
        <v>0</v>
      </c>
      <c r="Y3465">
        <v>117632.1</v>
      </c>
      <c r="Z3465">
        <v>6.79</v>
      </c>
      <c r="AA3465">
        <v>1178583.8999999999</v>
      </c>
      <c r="AB3465">
        <v>990769.9</v>
      </c>
      <c r="AC3465">
        <v>0.93210000000000004</v>
      </c>
      <c r="AD3465">
        <v>0.84060000000000001</v>
      </c>
      <c r="AE3465">
        <v>5.71</v>
      </c>
      <c r="AH3465">
        <v>0</v>
      </c>
      <c r="AI3465">
        <v>0</v>
      </c>
      <c r="AJ3465">
        <v>0</v>
      </c>
      <c r="AK3465">
        <v>0</v>
      </c>
      <c r="AL3465">
        <v>0</v>
      </c>
    </row>
    <row r="3466" spans="1:38" hidden="1" x14ac:dyDescent="0.25">
      <c r="A3466">
        <v>15938</v>
      </c>
      <c r="B3466" t="s">
        <v>52</v>
      </c>
      <c r="C3466" t="s">
        <v>53</v>
      </c>
      <c r="D3466" t="s">
        <v>59</v>
      </c>
      <c r="E3466" t="s">
        <v>940</v>
      </c>
      <c r="F3466" t="s">
        <v>59</v>
      </c>
      <c r="H3466" t="s">
        <v>7332</v>
      </c>
      <c r="I3466" t="s">
        <v>43</v>
      </c>
      <c r="J3466" t="s">
        <v>7333</v>
      </c>
      <c r="K3466">
        <v>422</v>
      </c>
      <c r="L3466">
        <v>422</v>
      </c>
      <c r="M3466">
        <v>0</v>
      </c>
      <c r="N3466">
        <v>0</v>
      </c>
      <c r="O3466">
        <v>0</v>
      </c>
      <c r="P3466">
        <v>13734.9</v>
      </c>
      <c r="Q3466">
        <v>13767.7</v>
      </c>
      <c r="R3466">
        <v>1000</v>
      </c>
      <c r="S3466">
        <v>32800</v>
      </c>
      <c r="T3466">
        <v>70000</v>
      </c>
      <c r="U3466">
        <v>0</v>
      </c>
      <c r="V3466">
        <v>102800</v>
      </c>
      <c r="W3466">
        <v>96693</v>
      </c>
      <c r="X3466">
        <v>0</v>
      </c>
      <c r="Y3466">
        <v>96693</v>
      </c>
      <c r="Z3466">
        <v>5.94</v>
      </c>
      <c r="AA3466">
        <v>963940.24</v>
      </c>
      <c r="AB3466">
        <v>1491082.91</v>
      </c>
      <c r="AC3466">
        <v>0.94059999999999999</v>
      </c>
      <c r="AD3466">
        <v>1.5468999999999999</v>
      </c>
      <c r="AE3466">
        <v>9.19</v>
      </c>
      <c r="AH3466">
        <v>0</v>
      </c>
      <c r="AI3466">
        <v>0</v>
      </c>
      <c r="AJ3466">
        <v>0</v>
      </c>
      <c r="AK3466">
        <v>0</v>
      </c>
      <c r="AL3466">
        <v>0</v>
      </c>
    </row>
    <row r="3467" spans="1:38" hidden="1" x14ac:dyDescent="0.25">
      <c r="A3467">
        <v>15940</v>
      </c>
      <c r="B3467" t="s">
        <v>4546</v>
      </c>
      <c r="C3467" t="s">
        <v>4547</v>
      </c>
      <c r="D3467" t="s">
        <v>4548</v>
      </c>
      <c r="E3467" t="s">
        <v>6463</v>
      </c>
      <c r="F3467" t="s">
        <v>4550</v>
      </c>
      <c r="H3467" t="s">
        <v>7334</v>
      </c>
      <c r="I3467" t="s">
        <v>50</v>
      </c>
      <c r="J3467" t="s">
        <v>7335</v>
      </c>
      <c r="K3467">
        <v>2</v>
      </c>
      <c r="L3467">
        <v>2</v>
      </c>
      <c r="M3467">
        <v>0</v>
      </c>
      <c r="N3467">
        <v>0</v>
      </c>
      <c r="O3467">
        <v>0</v>
      </c>
      <c r="P3467">
        <v>3546.6</v>
      </c>
      <c r="Q3467">
        <v>3903.4</v>
      </c>
      <c r="R3467">
        <v>1000</v>
      </c>
      <c r="S3467">
        <v>356800</v>
      </c>
      <c r="T3467">
        <v>0</v>
      </c>
      <c r="U3467">
        <v>250000</v>
      </c>
      <c r="V3467">
        <v>106800</v>
      </c>
      <c r="W3467">
        <v>97850</v>
      </c>
      <c r="X3467">
        <v>0</v>
      </c>
      <c r="Y3467">
        <v>97850</v>
      </c>
      <c r="Z3467">
        <v>8.3800000000000008</v>
      </c>
      <c r="AA3467">
        <v>1674068</v>
      </c>
      <c r="AB3467">
        <v>1674068</v>
      </c>
      <c r="AC3467">
        <v>0.91620000000000001</v>
      </c>
      <c r="AD3467">
        <v>1</v>
      </c>
      <c r="AE3467">
        <v>8.3800000000000008</v>
      </c>
      <c r="AH3467">
        <v>0</v>
      </c>
      <c r="AI3467">
        <v>0</v>
      </c>
      <c r="AJ3467">
        <v>0</v>
      </c>
      <c r="AK3467">
        <v>0</v>
      </c>
      <c r="AL3467">
        <v>0</v>
      </c>
    </row>
    <row r="3468" spans="1:38" hidden="1" x14ac:dyDescent="0.25">
      <c r="A3468">
        <v>15941</v>
      </c>
      <c r="B3468" t="s">
        <v>39</v>
      </c>
      <c r="C3468" t="s">
        <v>598</v>
      </c>
      <c r="D3468" t="s">
        <v>3809</v>
      </c>
      <c r="E3468" t="s">
        <v>3815</v>
      </c>
      <c r="F3468" t="s">
        <v>3809</v>
      </c>
      <c r="H3468" t="s">
        <v>7336</v>
      </c>
      <c r="I3468" t="s">
        <v>43</v>
      </c>
      <c r="J3468" t="s">
        <v>7337</v>
      </c>
      <c r="K3468">
        <v>2311</v>
      </c>
      <c r="L3468">
        <v>2311</v>
      </c>
      <c r="M3468">
        <v>0</v>
      </c>
      <c r="N3468">
        <v>0</v>
      </c>
      <c r="O3468">
        <v>0</v>
      </c>
      <c r="P3468">
        <v>352.80500000000001</v>
      </c>
      <c r="Q3468">
        <v>383.27100000000002</v>
      </c>
      <c r="R3468">
        <v>10000</v>
      </c>
      <c r="S3468">
        <v>304660</v>
      </c>
      <c r="T3468">
        <v>0</v>
      </c>
      <c r="U3468">
        <v>160000</v>
      </c>
      <c r="V3468">
        <v>144660</v>
      </c>
      <c r="W3468">
        <v>131766</v>
      </c>
      <c r="X3468">
        <v>0</v>
      </c>
      <c r="Y3468">
        <v>131766</v>
      </c>
      <c r="Z3468">
        <v>8.91</v>
      </c>
      <c r="AA3468">
        <v>1608297.81</v>
      </c>
      <c r="AB3468">
        <v>1537022.81</v>
      </c>
      <c r="AC3468">
        <v>0.91090000000000004</v>
      </c>
      <c r="AD3468">
        <v>0.95569999999999999</v>
      </c>
      <c r="AE3468">
        <v>8.52</v>
      </c>
      <c r="AH3468">
        <v>0</v>
      </c>
      <c r="AI3468">
        <v>0</v>
      </c>
      <c r="AJ3468">
        <v>0</v>
      </c>
      <c r="AK3468">
        <v>0</v>
      </c>
      <c r="AL3468">
        <v>0</v>
      </c>
    </row>
    <row r="3469" spans="1:38" hidden="1" x14ac:dyDescent="0.25">
      <c r="A3469">
        <v>15942</v>
      </c>
      <c r="B3469" t="s">
        <v>39</v>
      </c>
      <c r="C3469" t="s">
        <v>216</v>
      </c>
      <c r="D3469" t="s">
        <v>800</v>
      </c>
      <c r="E3469" t="s">
        <v>937</v>
      </c>
      <c r="F3469" t="s">
        <v>800</v>
      </c>
      <c r="H3469" t="s">
        <v>7338</v>
      </c>
      <c r="I3469" t="s">
        <v>43</v>
      </c>
      <c r="J3469" t="s">
        <v>7339</v>
      </c>
      <c r="K3469">
        <v>2205</v>
      </c>
      <c r="L3469">
        <v>2205</v>
      </c>
      <c r="M3469">
        <v>0</v>
      </c>
      <c r="N3469">
        <v>0</v>
      </c>
      <c r="O3469">
        <v>0</v>
      </c>
      <c r="P3469">
        <v>1719.328</v>
      </c>
      <c r="Q3469">
        <v>1759.1579999999999</v>
      </c>
      <c r="R3469">
        <v>10000</v>
      </c>
      <c r="S3469">
        <v>398300</v>
      </c>
      <c r="T3469">
        <v>0</v>
      </c>
      <c r="U3469">
        <v>0</v>
      </c>
      <c r="V3469">
        <v>398300</v>
      </c>
      <c r="W3469">
        <v>348776</v>
      </c>
      <c r="X3469">
        <v>0</v>
      </c>
      <c r="Y3469">
        <v>348776</v>
      </c>
      <c r="Z3469">
        <v>12.43</v>
      </c>
      <c r="AA3469">
        <v>3319165.43</v>
      </c>
      <c r="AB3469">
        <v>2007275.37</v>
      </c>
      <c r="AC3469">
        <v>0.87570000000000003</v>
      </c>
      <c r="AD3469">
        <v>0.6048</v>
      </c>
      <c r="AE3469">
        <v>7.52</v>
      </c>
      <c r="AH3469">
        <v>0</v>
      </c>
      <c r="AI3469">
        <v>0</v>
      </c>
      <c r="AJ3469">
        <v>0</v>
      </c>
      <c r="AK3469">
        <v>0</v>
      </c>
      <c r="AL3469">
        <v>0</v>
      </c>
    </row>
    <row r="3470" spans="1:38" hidden="1" x14ac:dyDescent="0.25">
      <c r="A3470">
        <v>15943</v>
      </c>
      <c r="B3470" t="s">
        <v>45</v>
      </c>
      <c r="C3470" t="s">
        <v>46</v>
      </c>
      <c r="D3470" t="s">
        <v>46</v>
      </c>
      <c r="E3470" t="s">
        <v>3141</v>
      </c>
      <c r="F3470" t="s">
        <v>46</v>
      </c>
      <c r="H3470" t="s">
        <v>7340</v>
      </c>
      <c r="I3470" t="s">
        <v>79</v>
      </c>
      <c r="J3470" t="s">
        <v>7341</v>
      </c>
      <c r="K3470">
        <v>2</v>
      </c>
      <c r="L3470">
        <v>2</v>
      </c>
      <c r="M3470">
        <v>0</v>
      </c>
      <c r="N3470">
        <v>0</v>
      </c>
      <c r="O3470">
        <v>0</v>
      </c>
      <c r="P3470">
        <v>2664.3029999999999</v>
      </c>
      <c r="Q3470">
        <v>2705.261</v>
      </c>
      <c r="R3470">
        <v>40000</v>
      </c>
      <c r="S3470">
        <v>1638320</v>
      </c>
      <c r="T3470">
        <v>0</v>
      </c>
      <c r="U3470">
        <v>0</v>
      </c>
      <c r="V3470">
        <v>1638320</v>
      </c>
      <c r="W3470">
        <v>1658080</v>
      </c>
      <c r="X3470">
        <v>0</v>
      </c>
      <c r="Y3470">
        <v>1658080</v>
      </c>
      <c r="Z3470">
        <v>-1.21</v>
      </c>
      <c r="AA3470">
        <v>3867582</v>
      </c>
      <c r="AB3470">
        <v>3867582</v>
      </c>
      <c r="AC3470">
        <v>1.0121</v>
      </c>
      <c r="AD3470">
        <v>1</v>
      </c>
      <c r="AE3470">
        <v>-1.21</v>
      </c>
      <c r="AH3470">
        <v>0</v>
      </c>
      <c r="AI3470">
        <v>0</v>
      </c>
      <c r="AJ3470">
        <v>0</v>
      </c>
      <c r="AK3470">
        <v>0</v>
      </c>
      <c r="AL3470">
        <v>0</v>
      </c>
    </row>
    <row r="3471" spans="1:38" hidden="1" x14ac:dyDescent="0.25">
      <c r="A3471">
        <v>15944</v>
      </c>
      <c r="B3471" t="s">
        <v>94</v>
      </c>
      <c r="C3471" t="s">
        <v>207</v>
      </c>
      <c r="D3471" t="s">
        <v>207</v>
      </c>
      <c r="E3471" t="s">
        <v>1240</v>
      </c>
      <c r="F3471" t="s">
        <v>207</v>
      </c>
      <c r="H3471" t="s">
        <v>7342</v>
      </c>
      <c r="I3471" t="s">
        <v>57</v>
      </c>
      <c r="J3471" t="s">
        <v>7343</v>
      </c>
      <c r="K3471">
        <v>492</v>
      </c>
      <c r="L3471">
        <v>492</v>
      </c>
      <c r="M3471">
        <v>0</v>
      </c>
      <c r="N3471">
        <v>490</v>
      </c>
      <c r="O3471">
        <v>0</v>
      </c>
      <c r="P3471">
        <v>835.28700000000003</v>
      </c>
      <c r="Q3471">
        <v>882.26499999999999</v>
      </c>
      <c r="R3471">
        <v>20000</v>
      </c>
      <c r="S3471">
        <v>939560</v>
      </c>
      <c r="T3471">
        <v>0</v>
      </c>
      <c r="U3471">
        <v>290000</v>
      </c>
      <c r="V3471">
        <v>649560</v>
      </c>
      <c r="W3471">
        <v>106</v>
      </c>
      <c r="X3471">
        <v>586000</v>
      </c>
      <c r="Y3471">
        <v>586106</v>
      </c>
      <c r="Z3471">
        <v>9.77</v>
      </c>
      <c r="AA3471">
        <v>3411616.86</v>
      </c>
      <c r="AB3471">
        <v>3411616.86</v>
      </c>
      <c r="AC3471">
        <v>0.90229999999999999</v>
      </c>
      <c r="AD3471">
        <v>1</v>
      </c>
      <c r="AE3471">
        <v>9.77</v>
      </c>
      <c r="AH3471">
        <v>0</v>
      </c>
      <c r="AI3471">
        <v>0</v>
      </c>
      <c r="AJ3471">
        <v>0</v>
      </c>
      <c r="AK3471">
        <v>2930</v>
      </c>
      <c r="AL3471">
        <v>0</v>
      </c>
    </row>
    <row r="3472" spans="1:38" hidden="1" x14ac:dyDescent="0.25">
      <c r="A3472">
        <v>15945</v>
      </c>
      <c r="B3472" t="s">
        <v>52</v>
      </c>
      <c r="C3472" t="s">
        <v>120</v>
      </c>
      <c r="D3472" t="s">
        <v>192</v>
      </c>
      <c r="E3472" t="s">
        <v>560</v>
      </c>
      <c r="F3472" t="s">
        <v>192</v>
      </c>
      <c r="H3472" t="s">
        <v>7344</v>
      </c>
      <c r="I3472" t="s">
        <v>43</v>
      </c>
      <c r="J3472" t="s">
        <v>7345</v>
      </c>
      <c r="K3472">
        <v>4722</v>
      </c>
      <c r="L3472">
        <v>4722</v>
      </c>
      <c r="M3472">
        <v>0</v>
      </c>
      <c r="N3472">
        <v>6</v>
      </c>
      <c r="O3472">
        <v>0</v>
      </c>
      <c r="P3472">
        <v>1561.665</v>
      </c>
      <c r="Q3472">
        <v>1583.797</v>
      </c>
      <c r="R3472">
        <v>20000</v>
      </c>
      <c r="S3472">
        <v>442640</v>
      </c>
      <c r="T3472">
        <v>145000</v>
      </c>
      <c r="U3472">
        <v>0</v>
      </c>
      <c r="V3472">
        <v>587640</v>
      </c>
      <c r="W3472">
        <v>532650.43999999994</v>
      </c>
      <c r="X3472">
        <v>7804.26</v>
      </c>
      <c r="Y3472">
        <v>540454.69999999995</v>
      </c>
      <c r="Z3472">
        <v>8.0299999999999994</v>
      </c>
      <c r="AA3472">
        <v>4990415.84</v>
      </c>
      <c r="AB3472">
        <v>2909652.2080000001</v>
      </c>
      <c r="AC3472">
        <v>0.91969999999999996</v>
      </c>
      <c r="AD3472">
        <v>0.58299999999999996</v>
      </c>
      <c r="AE3472">
        <v>4.68</v>
      </c>
      <c r="AH3472">
        <v>0</v>
      </c>
      <c r="AI3472">
        <v>0</v>
      </c>
      <c r="AJ3472">
        <v>0</v>
      </c>
      <c r="AK3472">
        <v>60</v>
      </c>
      <c r="AL3472">
        <v>0</v>
      </c>
    </row>
    <row r="3473" spans="1:38" hidden="1" x14ac:dyDescent="0.25">
      <c r="A3473">
        <v>15947</v>
      </c>
      <c r="B3473" t="s">
        <v>39</v>
      </c>
      <c r="C3473" t="s">
        <v>598</v>
      </c>
      <c r="D3473" t="s">
        <v>1948</v>
      </c>
      <c r="E3473" t="s">
        <v>4026</v>
      </c>
      <c r="F3473" t="s">
        <v>1948</v>
      </c>
      <c r="H3473" t="s">
        <v>7346</v>
      </c>
      <c r="I3473" t="s">
        <v>57</v>
      </c>
      <c r="J3473" t="s">
        <v>7347</v>
      </c>
      <c r="K3473">
        <v>251</v>
      </c>
      <c r="L3473">
        <v>251</v>
      </c>
      <c r="M3473">
        <v>0</v>
      </c>
      <c r="N3473">
        <v>250</v>
      </c>
      <c r="O3473">
        <v>0</v>
      </c>
      <c r="P3473">
        <v>657.49</v>
      </c>
      <c r="Q3473">
        <v>682.94299999999998</v>
      </c>
      <c r="R3473">
        <v>20000</v>
      </c>
      <c r="S3473">
        <v>509060</v>
      </c>
      <c r="T3473">
        <v>0</v>
      </c>
      <c r="U3473">
        <v>180000</v>
      </c>
      <c r="V3473">
        <v>329060</v>
      </c>
      <c r="W3473">
        <v>15</v>
      </c>
      <c r="X3473">
        <v>280700</v>
      </c>
      <c r="Y3473">
        <v>280715</v>
      </c>
      <c r="Z3473">
        <v>14.69</v>
      </c>
      <c r="AA3473">
        <v>1648057</v>
      </c>
      <c r="AB3473">
        <v>1649140</v>
      </c>
      <c r="AC3473">
        <v>0.85309999999999997</v>
      </c>
      <c r="AD3473">
        <v>1.0006999999999999</v>
      </c>
      <c r="AE3473">
        <v>14.7</v>
      </c>
      <c r="AH3473">
        <v>0</v>
      </c>
      <c r="AI3473">
        <v>0</v>
      </c>
      <c r="AJ3473">
        <v>0</v>
      </c>
      <c r="AK3473">
        <v>1403.5</v>
      </c>
      <c r="AL3473">
        <v>0</v>
      </c>
    </row>
    <row r="3474" spans="1:38" hidden="1" x14ac:dyDescent="0.25">
      <c r="A3474">
        <v>15948</v>
      </c>
      <c r="B3474" t="s">
        <v>52</v>
      </c>
      <c r="C3474" t="s">
        <v>120</v>
      </c>
      <c r="D3474" t="s">
        <v>196</v>
      </c>
      <c r="E3474" t="s">
        <v>1255</v>
      </c>
      <c r="F3474" t="s">
        <v>196</v>
      </c>
      <c r="H3474" t="s">
        <v>7348</v>
      </c>
      <c r="I3474" t="s">
        <v>43</v>
      </c>
      <c r="J3474" t="s">
        <v>7349</v>
      </c>
      <c r="K3474">
        <v>2985</v>
      </c>
      <c r="L3474">
        <v>2985</v>
      </c>
      <c r="M3474">
        <v>0</v>
      </c>
      <c r="N3474">
        <v>20</v>
      </c>
      <c r="O3474">
        <v>0</v>
      </c>
      <c r="P3474">
        <v>1372.693</v>
      </c>
      <c r="Q3474">
        <v>1385.29</v>
      </c>
      <c r="R3474">
        <v>20000</v>
      </c>
      <c r="S3474">
        <v>251940</v>
      </c>
      <c r="T3474">
        <v>190000</v>
      </c>
      <c r="U3474">
        <v>0</v>
      </c>
      <c r="V3474">
        <v>441940</v>
      </c>
      <c r="W3474">
        <v>387058.35</v>
      </c>
      <c r="X3474">
        <v>26542.6</v>
      </c>
      <c r="Y3474">
        <v>413600.95</v>
      </c>
      <c r="Z3474">
        <v>6.41</v>
      </c>
      <c r="AA3474">
        <v>3840173.14</v>
      </c>
      <c r="AB3474">
        <v>1758103.77</v>
      </c>
      <c r="AC3474">
        <v>0.93589999999999995</v>
      </c>
      <c r="AD3474">
        <v>0.45779999999999998</v>
      </c>
      <c r="AE3474">
        <v>2.93</v>
      </c>
      <c r="AH3474">
        <v>0</v>
      </c>
      <c r="AI3474">
        <v>0</v>
      </c>
      <c r="AJ3474">
        <v>0</v>
      </c>
      <c r="AK3474">
        <v>200</v>
      </c>
      <c r="AL3474">
        <v>0</v>
      </c>
    </row>
    <row r="3475" spans="1:38" hidden="1" x14ac:dyDescent="0.25">
      <c r="A3475">
        <v>15949</v>
      </c>
      <c r="B3475" t="s">
        <v>52</v>
      </c>
      <c r="C3475" t="s">
        <v>120</v>
      </c>
      <c r="D3475" t="s">
        <v>192</v>
      </c>
      <c r="E3475" t="s">
        <v>560</v>
      </c>
      <c r="F3475" t="s">
        <v>192</v>
      </c>
      <c r="H3475" t="s">
        <v>7350</v>
      </c>
      <c r="I3475" t="s">
        <v>57</v>
      </c>
      <c r="J3475" t="s">
        <v>7351</v>
      </c>
      <c r="K3475">
        <v>225</v>
      </c>
      <c r="L3475">
        <v>225</v>
      </c>
      <c r="M3475">
        <v>0</v>
      </c>
      <c r="N3475">
        <v>225</v>
      </c>
      <c r="O3475">
        <v>0</v>
      </c>
      <c r="P3475">
        <v>841.52099999999996</v>
      </c>
      <c r="Q3475">
        <v>854.37199999999996</v>
      </c>
      <c r="R3475">
        <v>40000</v>
      </c>
      <c r="S3475">
        <v>514040</v>
      </c>
      <c r="T3475">
        <v>0</v>
      </c>
      <c r="U3475">
        <v>15000</v>
      </c>
      <c r="V3475">
        <v>499040</v>
      </c>
      <c r="W3475">
        <v>0</v>
      </c>
      <c r="X3475">
        <v>450000</v>
      </c>
      <c r="Y3475">
        <v>450000</v>
      </c>
      <c r="Z3475">
        <v>9.83</v>
      </c>
      <c r="AA3475">
        <v>2641500</v>
      </c>
      <c r="AB3475">
        <v>5283000</v>
      </c>
      <c r="AC3475">
        <v>0.90169999999999995</v>
      </c>
      <c r="AD3475">
        <v>2</v>
      </c>
      <c r="AE3475">
        <v>19.66</v>
      </c>
      <c r="AH3475">
        <v>0</v>
      </c>
      <c r="AI3475">
        <v>0</v>
      </c>
      <c r="AJ3475">
        <v>0</v>
      </c>
      <c r="AK3475">
        <v>2250</v>
      </c>
      <c r="AL3475">
        <v>0</v>
      </c>
    </row>
    <row r="3476" spans="1:38" hidden="1" x14ac:dyDescent="0.25">
      <c r="A3476">
        <v>15950</v>
      </c>
      <c r="B3476" t="s">
        <v>39</v>
      </c>
      <c r="C3476" t="s">
        <v>598</v>
      </c>
      <c r="D3476" t="s">
        <v>1649</v>
      </c>
      <c r="E3476" t="s">
        <v>1650</v>
      </c>
      <c r="F3476" t="s">
        <v>1649</v>
      </c>
      <c r="H3476" t="s">
        <v>7352</v>
      </c>
      <c r="I3476" t="s">
        <v>43</v>
      </c>
      <c r="J3476" t="s">
        <v>7353</v>
      </c>
      <c r="K3476">
        <v>2057</v>
      </c>
      <c r="L3476">
        <v>2057</v>
      </c>
      <c r="M3476">
        <v>0</v>
      </c>
      <c r="N3476">
        <v>0</v>
      </c>
      <c r="O3476">
        <v>0</v>
      </c>
      <c r="P3476">
        <v>25462.9</v>
      </c>
      <c r="Q3476">
        <v>25907.200000000001</v>
      </c>
      <c r="R3476">
        <v>1000</v>
      </c>
      <c r="S3476">
        <v>444300</v>
      </c>
      <c r="T3476">
        <v>0</v>
      </c>
      <c r="U3476">
        <v>285000</v>
      </c>
      <c r="V3476">
        <v>159300</v>
      </c>
      <c r="W3476">
        <v>146711.4</v>
      </c>
      <c r="X3476">
        <v>0</v>
      </c>
      <c r="Y3476">
        <v>146711.4</v>
      </c>
      <c r="Z3476">
        <v>7.9</v>
      </c>
      <c r="AA3476">
        <v>1801962.86</v>
      </c>
      <c r="AB3476">
        <v>2521045.29</v>
      </c>
      <c r="AC3476">
        <v>0.92100000000000004</v>
      </c>
      <c r="AD3476">
        <v>1.3991</v>
      </c>
      <c r="AE3476">
        <v>11.05</v>
      </c>
      <c r="AH3476">
        <v>0</v>
      </c>
      <c r="AI3476">
        <v>0</v>
      </c>
      <c r="AJ3476">
        <v>0</v>
      </c>
      <c r="AK3476">
        <v>0</v>
      </c>
      <c r="AL3476">
        <v>0</v>
      </c>
    </row>
    <row r="3477" spans="1:38" hidden="1" x14ac:dyDescent="0.25">
      <c r="A3477">
        <v>15951</v>
      </c>
      <c r="B3477" t="s">
        <v>45</v>
      </c>
      <c r="C3477" t="s">
        <v>46</v>
      </c>
      <c r="D3477" t="s">
        <v>46</v>
      </c>
      <c r="E3477" t="s">
        <v>3141</v>
      </c>
      <c r="F3477" t="s">
        <v>46</v>
      </c>
      <c r="H3477" t="s">
        <v>7354</v>
      </c>
      <c r="I3477" t="s">
        <v>378</v>
      </c>
      <c r="J3477" t="s">
        <v>7355</v>
      </c>
      <c r="K3477">
        <v>911</v>
      </c>
      <c r="L3477">
        <v>911</v>
      </c>
      <c r="M3477">
        <v>0</v>
      </c>
      <c r="N3477">
        <v>0</v>
      </c>
      <c r="O3477">
        <v>0</v>
      </c>
      <c r="P3477">
        <v>640.78300000000002</v>
      </c>
      <c r="Q3477">
        <v>651.76199999999994</v>
      </c>
      <c r="R3477">
        <v>40000</v>
      </c>
      <c r="S3477">
        <v>439160</v>
      </c>
      <c r="T3477">
        <v>0</v>
      </c>
      <c r="U3477">
        <v>290000</v>
      </c>
      <c r="V3477">
        <v>149160</v>
      </c>
      <c r="W3477">
        <v>143163</v>
      </c>
      <c r="X3477">
        <v>0</v>
      </c>
      <c r="Y3477">
        <v>143163</v>
      </c>
      <c r="Z3477">
        <v>4.0199999999999996</v>
      </c>
      <c r="AA3477">
        <v>1557988.22</v>
      </c>
      <c r="AB3477">
        <v>1720739.54</v>
      </c>
      <c r="AC3477">
        <v>0.95979999999999999</v>
      </c>
      <c r="AD3477">
        <v>1.1045</v>
      </c>
      <c r="AE3477">
        <v>4.4400000000000004</v>
      </c>
      <c r="AH3477">
        <v>0</v>
      </c>
      <c r="AI3477">
        <v>0</v>
      </c>
      <c r="AJ3477">
        <v>0</v>
      </c>
      <c r="AK3477">
        <v>0</v>
      </c>
      <c r="AL3477">
        <v>0</v>
      </c>
    </row>
    <row r="3478" spans="1:38" hidden="1" x14ac:dyDescent="0.25">
      <c r="A3478">
        <v>15952</v>
      </c>
      <c r="B3478" t="s">
        <v>45</v>
      </c>
      <c r="C3478" t="s">
        <v>155</v>
      </c>
      <c r="D3478" t="s">
        <v>155</v>
      </c>
      <c r="E3478" t="s">
        <v>7356</v>
      </c>
      <c r="F3478" t="s">
        <v>155</v>
      </c>
      <c r="H3478" t="s">
        <v>7357</v>
      </c>
      <c r="I3478" t="s">
        <v>57</v>
      </c>
      <c r="J3478" t="s">
        <v>7358</v>
      </c>
      <c r="K3478">
        <v>387</v>
      </c>
      <c r="L3478">
        <v>387</v>
      </c>
      <c r="M3478">
        <v>0</v>
      </c>
      <c r="N3478">
        <v>367</v>
      </c>
      <c r="O3478">
        <v>0</v>
      </c>
      <c r="P3478">
        <v>8932.7999999999993</v>
      </c>
      <c r="Q3478">
        <v>9106.1</v>
      </c>
      <c r="R3478">
        <v>2000</v>
      </c>
      <c r="S3478">
        <v>346600</v>
      </c>
      <c r="T3478">
        <v>65000</v>
      </c>
      <c r="U3478">
        <v>0</v>
      </c>
      <c r="V3478">
        <v>411600</v>
      </c>
      <c r="W3478">
        <v>895</v>
      </c>
      <c r="X3478">
        <v>366878.01</v>
      </c>
      <c r="Y3478">
        <v>367773.01</v>
      </c>
      <c r="Z3478">
        <v>10.65</v>
      </c>
      <c r="AA3478">
        <v>2163994.19</v>
      </c>
      <c r="AB3478">
        <v>4313986.892</v>
      </c>
      <c r="AC3478">
        <v>0.89349999999999996</v>
      </c>
      <c r="AD3478">
        <v>1.9935</v>
      </c>
      <c r="AE3478">
        <v>21.23</v>
      </c>
      <c r="AH3478">
        <v>0</v>
      </c>
      <c r="AI3478">
        <v>0</v>
      </c>
      <c r="AJ3478">
        <v>0</v>
      </c>
      <c r="AK3478">
        <v>3670</v>
      </c>
      <c r="AL3478">
        <v>0</v>
      </c>
    </row>
    <row r="3479" spans="1:38" hidden="1" x14ac:dyDescent="0.25">
      <c r="A3479">
        <v>15953</v>
      </c>
      <c r="B3479" t="s">
        <v>45</v>
      </c>
      <c r="C3479" t="s">
        <v>453</v>
      </c>
      <c r="D3479" t="s">
        <v>569</v>
      </c>
      <c r="E3479" t="s">
        <v>570</v>
      </c>
      <c r="F3479" t="s">
        <v>569</v>
      </c>
      <c r="H3479" t="s">
        <v>7359</v>
      </c>
      <c r="I3479" t="s">
        <v>43</v>
      </c>
      <c r="J3479" t="s">
        <v>7360</v>
      </c>
      <c r="K3479">
        <v>2816</v>
      </c>
      <c r="L3479">
        <v>2816</v>
      </c>
      <c r="M3479">
        <v>0</v>
      </c>
      <c r="N3479">
        <v>0</v>
      </c>
      <c r="O3479">
        <v>0</v>
      </c>
      <c r="P3479">
        <v>600.26</v>
      </c>
      <c r="Q3479">
        <v>706.05</v>
      </c>
      <c r="R3479">
        <v>2000</v>
      </c>
      <c r="S3479">
        <v>211580</v>
      </c>
      <c r="T3479">
        <v>0</v>
      </c>
      <c r="U3479">
        <v>26500</v>
      </c>
      <c r="V3479">
        <v>185080</v>
      </c>
      <c r="W3479">
        <v>168151.16</v>
      </c>
      <c r="X3479">
        <v>0</v>
      </c>
      <c r="Y3479">
        <v>168151.16</v>
      </c>
      <c r="Z3479">
        <v>9.15</v>
      </c>
      <c r="AA3479">
        <v>2004608.08</v>
      </c>
      <c r="AB3479">
        <v>1918678.26</v>
      </c>
      <c r="AC3479">
        <v>0.90849999999999997</v>
      </c>
      <c r="AD3479">
        <v>0.95709999999999995</v>
      </c>
      <c r="AE3479">
        <v>8.76</v>
      </c>
      <c r="AH3479">
        <v>0</v>
      </c>
      <c r="AI3479">
        <v>0</v>
      </c>
      <c r="AJ3479">
        <v>0</v>
      </c>
      <c r="AK3479">
        <v>0</v>
      </c>
      <c r="AL3479">
        <v>0</v>
      </c>
    </row>
    <row r="3480" spans="1:38" hidden="1" x14ac:dyDescent="0.25">
      <c r="A3480">
        <v>15954</v>
      </c>
      <c r="B3480" t="s">
        <v>45</v>
      </c>
      <c r="C3480" t="s">
        <v>453</v>
      </c>
      <c r="D3480" t="s">
        <v>569</v>
      </c>
      <c r="E3480" t="s">
        <v>570</v>
      </c>
      <c r="F3480" t="s">
        <v>569</v>
      </c>
      <c r="H3480" t="s">
        <v>7361</v>
      </c>
      <c r="I3480" t="s">
        <v>43</v>
      </c>
      <c r="J3480" t="s">
        <v>7362</v>
      </c>
      <c r="K3480">
        <v>7</v>
      </c>
      <c r="L3480">
        <v>7</v>
      </c>
      <c r="M3480">
        <v>0</v>
      </c>
      <c r="N3480">
        <v>0</v>
      </c>
      <c r="O3480">
        <v>0</v>
      </c>
      <c r="P3480">
        <v>247.595</v>
      </c>
      <c r="Q3480">
        <v>250.083</v>
      </c>
      <c r="R3480">
        <v>20000</v>
      </c>
      <c r="S3480">
        <v>49760</v>
      </c>
      <c r="T3480">
        <v>9100</v>
      </c>
      <c r="U3480">
        <v>0</v>
      </c>
      <c r="V3480">
        <v>58860</v>
      </c>
      <c r="W3480">
        <v>53321</v>
      </c>
      <c r="X3480">
        <v>0</v>
      </c>
      <c r="Y3480">
        <v>53321</v>
      </c>
      <c r="Z3480">
        <v>9.41</v>
      </c>
      <c r="AA3480">
        <v>879104.7</v>
      </c>
      <c r="AB3480">
        <v>874929.7</v>
      </c>
      <c r="AC3480">
        <v>0.90590000000000004</v>
      </c>
      <c r="AD3480">
        <v>0.99529999999999996</v>
      </c>
      <c r="AE3480">
        <v>9.3699999999999992</v>
      </c>
      <c r="AH3480">
        <v>0</v>
      </c>
      <c r="AI3480">
        <v>0</v>
      </c>
      <c r="AJ3480">
        <v>0</v>
      </c>
      <c r="AK3480">
        <v>0</v>
      </c>
      <c r="AL3480">
        <v>0</v>
      </c>
    </row>
    <row r="3481" spans="1:38" hidden="1" x14ac:dyDescent="0.25">
      <c r="A3481">
        <v>15955</v>
      </c>
      <c r="B3481" t="s">
        <v>94</v>
      </c>
      <c r="C3481" t="s">
        <v>102</v>
      </c>
      <c r="D3481" t="s">
        <v>3210</v>
      </c>
      <c r="E3481" t="s">
        <v>3211</v>
      </c>
      <c r="F3481" t="s">
        <v>3210</v>
      </c>
      <c r="H3481" t="s">
        <v>7363</v>
      </c>
      <c r="I3481" t="s">
        <v>57</v>
      </c>
      <c r="J3481" t="s">
        <v>7364</v>
      </c>
      <c r="K3481">
        <v>233</v>
      </c>
      <c r="L3481">
        <v>233</v>
      </c>
      <c r="M3481">
        <v>0</v>
      </c>
      <c r="N3481">
        <v>225</v>
      </c>
      <c r="O3481">
        <v>0</v>
      </c>
      <c r="P3481">
        <v>2953.9</v>
      </c>
      <c r="Q3481">
        <v>3039.5</v>
      </c>
      <c r="R3481">
        <v>1000</v>
      </c>
      <c r="S3481">
        <v>85600</v>
      </c>
      <c r="T3481">
        <v>200000</v>
      </c>
      <c r="U3481">
        <v>0</v>
      </c>
      <c r="V3481">
        <v>285600</v>
      </c>
      <c r="W3481">
        <v>482</v>
      </c>
      <c r="X3481">
        <v>257986.473</v>
      </c>
      <c r="Y3481">
        <v>258468.473</v>
      </c>
      <c r="Z3481">
        <v>9.5</v>
      </c>
      <c r="AA3481">
        <v>1519720.1</v>
      </c>
      <c r="AB3481">
        <v>1516615.1</v>
      </c>
      <c r="AC3481">
        <v>0.90500000000000003</v>
      </c>
      <c r="AD3481">
        <v>0.998</v>
      </c>
      <c r="AE3481">
        <v>9.48</v>
      </c>
      <c r="AH3481">
        <v>0</v>
      </c>
      <c r="AI3481">
        <v>0</v>
      </c>
      <c r="AJ3481">
        <v>0</v>
      </c>
      <c r="AK3481">
        <v>1683.6</v>
      </c>
      <c r="AL3481">
        <v>0</v>
      </c>
    </row>
    <row r="3482" spans="1:38" hidden="1" x14ac:dyDescent="0.25">
      <c r="A3482">
        <v>15956</v>
      </c>
      <c r="B3482" t="s">
        <v>94</v>
      </c>
      <c r="C3482" t="s">
        <v>207</v>
      </c>
      <c r="D3482" t="s">
        <v>207</v>
      </c>
      <c r="E3482" t="s">
        <v>405</v>
      </c>
      <c r="F3482" t="s">
        <v>207</v>
      </c>
      <c r="H3482" t="s">
        <v>7365</v>
      </c>
      <c r="I3482" t="s">
        <v>57</v>
      </c>
      <c r="J3482" t="s">
        <v>7366</v>
      </c>
      <c r="K3482">
        <v>324</v>
      </c>
      <c r="L3482">
        <v>324</v>
      </c>
      <c r="M3482">
        <v>0</v>
      </c>
      <c r="N3482">
        <v>323</v>
      </c>
      <c r="O3482">
        <v>0</v>
      </c>
      <c r="P3482">
        <v>765.83199999999999</v>
      </c>
      <c r="Q3482">
        <v>790.82299999999998</v>
      </c>
      <c r="R3482">
        <v>20000</v>
      </c>
      <c r="S3482">
        <v>499820</v>
      </c>
      <c r="T3482">
        <v>0</v>
      </c>
      <c r="U3482">
        <v>0</v>
      </c>
      <c r="V3482">
        <v>499820</v>
      </c>
      <c r="W3482">
        <v>20</v>
      </c>
      <c r="X3482">
        <v>452318.02</v>
      </c>
      <c r="Y3482">
        <v>452338.02</v>
      </c>
      <c r="Z3482">
        <v>9.5</v>
      </c>
      <c r="AA3482">
        <v>2632743.13</v>
      </c>
      <c r="AB3482">
        <v>2632743.13</v>
      </c>
      <c r="AC3482">
        <v>0.90500000000000003</v>
      </c>
      <c r="AD3482">
        <v>1</v>
      </c>
      <c r="AE3482">
        <v>9.5</v>
      </c>
      <c r="AH3482">
        <v>0</v>
      </c>
      <c r="AI3482">
        <v>0</v>
      </c>
      <c r="AJ3482">
        <v>0</v>
      </c>
      <c r="AK3482">
        <v>2695</v>
      </c>
      <c r="AL3482">
        <v>0</v>
      </c>
    </row>
    <row r="3483" spans="1:38" hidden="1" x14ac:dyDescent="0.25">
      <c r="A3483">
        <v>15957</v>
      </c>
      <c r="B3483" t="s">
        <v>39</v>
      </c>
      <c r="C3483" t="s">
        <v>39</v>
      </c>
      <c r="D3483" t="s">
        <v>40</v>
      </c>
      <c r="E3483" t="s">
        <v>1198</v>
      </c>
      <c r="F3483" t="s">
        <v>40</v>
      </c>
      <c r="H3483" t="s">
        <v>7367</v>
      </c>
      <c r="I3483" t="s">
        <v>62</v>
      </c>
      <c r="J3483" t="s">
        <v>7368</v>
      </c>
      <c r="K3483">
        <v>2</v>
      </c>
      <c r="L3483">
        <v>2</v>
      </c>
      <c r="M3483">
        <v>0</v>
      </c>
      <c r="N3483">
        <v>0</v>
      </c>
      <c r="O3483">
        <v>0</v>
      </c>
      <c r="P3483">
        <v>2408.9</v>
      </c>
      <c r="Q3483">
        <v>2432.5</v>
      </c>
      <c r="R3483">
        <v>1000</v>
      </c>
      <c r="S3483">
        <v>23600</v>
      </c>
      <c r="T3483">
        <v>0</v>
      </c>
      <c r="U3483">
        <v>11200</v>
      </c>
      <c r="V3483">
        <v>12400</v>
      </c>
      <c r="W3483">
        <v>11962.5</v>
      </c>
      <c r="X3483">
        <v>0</v>
      </c>
      <c r="Y3483">
        <v>11962.5</v>
      </c>
      <c r="Z3483">
        <v>3.53</v>
      </c>
      <c r="AA3483">
        <v>143587</v>
      </c>
      <c r="AB3483">
        <v>0</v>
      </c>
      <c r="AC3483">
        <v>0.9647</v>
      </c>
      <c r="AD3483">
        <v>0</v>
      </c>
      <c r="AE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</row>
    <row r="3484" spans="1:38" hidden="1" x14ac:dyDescent="0.25">
      <c r="A3484">
        <v>15958</v>
      </c>
      <c r="B3484" t="s">
        <v>39</v>
      </c>
      <c r="C3484" t="s">
        <v>39</v>
      </c>
      <c r="D3484" t="s">
        <v>40</v>
      </c>
      <c r="E3484" t="s">
        <v>1084</v>
      </c>
      <c r="F3484" t="s">
        <v>40</v>
      </c>
      <c r="H3484" t="s">
        <v>7369</v>
      </c>
      <c r="I3484" t="s">
        <v>57</v>
      </c>
      <c r="J3484" t="s">
        <v>7370</v>
      </c>
      <c r="K3484">
        <v>263</v>
      </c>
      <c r="L3484">
        <v>263</v>
      </c>
      <c r="M3484">
        <v>0</v>
      </c>
      <c r="N3484">
        <v>263</v>
      </c>
      <c r="O3484">
        <v>0</v>
      </c>
      <c r="P3484">
        <v>86.522999999999996</v>
      </c>
      <c r="Q3484">
        <v>94.442999999999998</v>
      </c>
      <c r="R3484">
        <v>20000</v>
      </c>
      <c r="S3484">
        <v>158400</v>
      </c>
      <c r="T3484">
        <v>275000</v>
      </c>
      <c r="U3484">
        <v>0</v>
      </c>
      <c r="V3484">
        <v>433400</v>
      </c>
      <c r="W3484">
        <v>0</v>
      </c>
      <c r="X3484">
        <v>392226.67200000002</v>
      </c>
      <c r="Y3484">
        <v>392226.67200000002</v>
      </c>
      <c r="Z3484">
        <v>9.5</v>
      </c>
      <c r="AA3484">
        <v>2302369.52</v>
      </c>
      <c r="AB3484">
        <v>4604739.2910000002</v>
      </c>
      <c r="AC3484">
        <v>0.90500000000000003</v>
      </c>
      <c r="AD3484">
        <v>2</v>
      </c>
      <c r="AE3484">
        <v>19</v>
      </c>
      <c r="AH3484">
        <v>0</v>
      </c>
      <c r="AI3484">
        <v>0</v>
      </c>
      <c r="AJ3484">
        <v>0</v>
      </c>
      <c r="AK3484">
        <v>1976.5</v>
      </c>
      <c r="AL3484">
        <v>0</v>
      </c>
    </row>
    <row r="3485" spans="1:38" hidden="1" x14ac:dyDescent="0.25">
      <c r="A3485">
        <v>15960</v>
      </c>
      <c r="B3485" t="s">
        <v>45</v>
      </c>
      <c r="C3485" t="s">
        <v>46</v>
      </c>
      <c r="D3485" t="s">
        <v>47</v>
      </c>
      <c r="E3485" t="s">
        <v>48</v>
      </c>
      <c r="F3485" t="s">
        <v>47</v>
      </c>
      <c r="H3485" t="s">
        <v>7371</v>
      </c>
      <c r="I3485" t="s">
        <v>50</v>
      </c>
      <c r="J3485" t="s">
        <v>7372</v>
      </c>
      <c r="K3485">
        <v>802</v>
      </c>
      <c r="L3485">
        <v>802</v>
      </c>
      <c r="M3485">
        <v>0</v>
      </c>
      <c r="N3485">
        <v>0</v>
      </c>
      <c r="O3485">
        <v>0</v>
      </c>
      <c r="P3485">
        <v>62.24</v>
      </c>
      <c r="Q3485">
        <v>62.24</v>
      </c>
      <c r="R3485">
        <v>20000</v>
      </c>
      <c r="S3485">
        <v>0</v>
      </c>
      <c r="T3485">
        <v>82000</v>
      </c>
      <c r="U3485">
        <v>0</v>
      </c>
      <c r="V3485">
        <v>82000</v>
      </c>
      <c r="W3485">
        <v>74319.199999999997</v>
      </c>
      <c r="X3485">
        <v>0</v>
      </c>
      <c r="Y3485">
        <v>74319.199999999997</v>
      </c>
      <c r="Z3485">
        <v>9.3699999999999992</v>
      </c>
      <c r="AA3485">
        <v>787969.07</v>
      </c>
      <c r="AB3485">
        <v>1055978.6100000001</v>
      </c>
      <c r="AC3485">
        <v>0.90629999999999999</v>
      </c>
      <c r="AD3485">
        <v>1.3401000000000001</v>
      </c>
      <c r="AE3485">
        <v>12.56</v>
      </c>
      <c r="AH3485">
        <v>0</v>
      </c>
      <c r="AI3485">
        <v>0</v>
      </c>
      <c r="AJ3485">
        <v>0</v>
      </c>
      <c r="AK3485">
        <v>0</v>
      </c>
      <c r="AL3485">
        <v>0</v>
      </c>
    </row>
    <row r="3486" spans="1:38" hidden="1" x14ac:dyDescent="0.25">
      <c r="A3486">
        <v>15961</v>
      </c>
      <c r="B3486" t="s">
        <v>45</v>
      </c>
      <c r="C3486" t="s">
        <v>155</v>
      </c>
      <c r="D3486" t="s">
        <v>425</v>
      </c>
      <c r="E3486" t="s">
        <v>1089</v>
      </c>
      <c r="F3486" t="s">
        <v>425</v>
      </c>
      <c r="H3486" t="s">
        <v>7373</v>
      </c>
      <c r="I3486" t="s">
        <v>57</v>
      </c>
      <c r="J3486" t="s">
        <v>7374</v>
      </c>
      <c r="K3486">
        <v>363</v>
      </c>
      <c r="L3486">
        <v>363</v>
      </c>
      <c r="M3486">
        <v>0</v>
      </c>
      <c r="N3486">
        <v>363</v>
      </c>
      <c r="O3486">
        <v>0</v>
      </c>
      <c r="P3486">
        <v>7963.7</v>
      </c>
      <c r="Q3486">
        <v>8193.9</v>
      </c>
      <c r="R3486">
        <v>2000</v>
      </c>
      <c r="S3486">
        <v>460400</v>
      </c>
      <c r="T3486">
        <v>122000</v>
      </c>
      <c r="U3486">
        <v>0</v>
      </c>
      <c r="V3486">
        <v>582400</v>
      </c>
      <c r="W3486">
        <v>0</v>
      </c>
      <c r="X3486">
        <v>509790.68699999998</v>
      </c>
      <c r="Y3486">
        <v>509790.68699999998</v>
      </c>
      <c r="Z3486">
        <v>12.47</v>
      </c>
      <c r="AA3486">
        <v>2992471.67</v>
      </c>
      <c r="AB3486">
        <v>5984943.0369999995</v>
      </c>
      <c r="AC3486">
        <v>0.87529999999999997</v>
      </c>
      <c r="AD3486">
        <v>2</v>
      </c>
      <c r="AE3486">
        <v>24.94</v>
      </c>
      <c r="AH3486">
        <v>0</v>
      </c>
      <c r="AI3486">
        <v>0</v>
      </c>
      <c r="AJ3486">
        <v>0</v>
      </c>
      <c r="AK3486">
        <v>3556.5</v>
      </c>
      <c r="AL3486">
        <v>0</v>
      </c>
    </row>
    <row r="3487" spans="1:38" hidden="1" x14ac:dyDescent="0.25">
      <c r="A3487">
        <v>15965</v>
      </c>
      <c r="B3487" t="s">
        <v>39</v>
      </c>
      <c r="C3487" t="s">
        <v>216</v>
      </c>
      <c r="D3487" t="s">
        <v>3431</v>
      </c>
      <c r="E3487" t="s">
        <v>4173</v>
      </c>
      <c r="F3487" t="s">
        <v>3431</v>
      </c>
      <c r="H3487" t="s">
        <v>7375</v>
      </c>
      <c r="I3487" t="s">
        <v>43</v>
      </c>
      <c r="J3487" t="s">
        <v>7376</v>
      </c>
      <c r="K3487">
        <v>2488</v>
      </c>
      <c r="L3487">
        <v>2488</v>
      </c>
      <c r="M3487">
        <v>0</v>
      </c>
      <c r="N3487">
        <v>0</v>
      </c>
      <c r="O3487">
        <v>0</v>
      </c>
      <c r="P3487">
        <v>17543.599999999999</v>
      </c>
      <c r="Q3487">
        <v>17821</v>
      </c>
      <c r="R3487">
        <v>1000</v>
      </c>
      <c r="S3487">
        <v>277400</v>
      </c>
      <c r="T3487">
        <v>0</v>
      </c>
      <c r="U3487">
        <v>90000</v>
      </c>
      <c r="V3487">
        <v>187400</v>
      </c>
      <c r="W3487">
        <v>162643.4</v>
      </c>
      <c r="X3487">
        <v>0</v>
      </c>
      <c r="Y3487">
        <v>162643.4</v>
      </c>
      <c r="Z3487">
        <v>13.21</v>
      </c>
      <c r="AA3487">
        <v>1718863.73</v>
      </c>
      <c r="AB3487">
        <v>1048827.73</v>
      </c>
      <c r="AC3487">
        <v>0.8679</v>
      </c>
      <c r="AD3487">
        <v>0.61019999999999996</v>
      </c>
      <c r="AE3487">
        <v>8.06</v>
      </c>
      <c r="AH3487">
        <v>0</v>
      </c>
      <c r="AI3487">
        <v>0</v>
      </c>
      <c r="AJ3487">
        <v>0</v>
      </c>
      <c r="AK3487">
        <v>0</v>
      </c>
      <c r="AL3487">
        <v>0</v>
      </c>
    </row>
    <row r="3488" spans="1:38" hidden="1" x14ac:dyDescent="0.25">
      <c r="A3488">
        <v>15966</v>
      </c>
      <c r="B3488" t="s">
        <v>39</v>
      </c>
      <c r="C3488" t="s">
        <v>216</v>
      </c>
      <c r="D3488" t="s">
        <v>3431</v>
      </c>
      <c r="E3488" t="s">
        <v>4173</v>
      </c>
      <c r="F3488" t="s">
        <v>3431</v>
      </c>
      <c r="H3488" t="s">
        <v>7377</v>
      </c>
      <c r="I3488" t="s">
        <v>43</v>
      </c>
      <c r="J3488" t="s">
        <v>7378</v>
      </c>
      <c r="K3488">
        <v>781</v>
      </c>
      <c r="L3488">
        <v>781</v>
      </c>
      <c r="M3488">
        <v>0</v>
      </c>
      <c r="N3488">
        <v>0</v>
      </c>
      <c r="O3488">
        <v>0</v>
      </c>
      <c r="P3488">
        <v>6529.2</v>
      </c>
      <c r="Q3488">
        <v>6592.8</v>
      </c>
      <c r="R3488">
        <v>1000</v>
      </c>
      <c r="S3488">
        <v>63600</v>
      </c>
      <c r="T3488">
        <v>0</v>
      </c>
      <c r="U3488">
        <v>0</v>
      </c>
      <c r="V3488">
        <v>63600</v>
      </c>
      <c r="W3488">
        <v>59274</v>
      </c>
      <c r="X3488">
        <v>0</v>
      </c>
      <c r="Y3488">
        <v>59274</v>
      </c>
      <c r="Z3488">
        <v>6.8</v>
      </c>
      <c r="AA3488">
        <v>588946.39</v>
      </c>
      <c r="AB3488">
        <v>329425.39</v>
      </c>
      <c r="AC3488">
        <v>0.93200000000000005</v>
      </c>
      <c r="AD3488">
        <v>0.55930000000000002</v>
      </c>
      <c r="AE3488">
        <v>3.8</v>
      </c>
      <c r="AH3488">
        <v>0</v>
      </c>
      <c r="AI3488">
        <v>0</v>
      </c>
      <c r="AJ3488">
        <v>0</v>
      </c>
      <c r="AK3488">
        <v>0</v>
      </c>
      <c r="AL3488">
        <v>0</v>
      </c>
    </row>
    <row r="3489" spans="1:38" hidden="1" x14ac:dyDescent="0.25">
      <c r="A3489">
        <v>15967</v>
      </c>
      <c r="B3489" t="s">
        <v>39</v>
      </c>
      <c r="C3489" t="s">
        <v>216</v>
      </c>
      <c r="D3489" t="s">
        <v>3431</v>
      </c>
      <c r="E3489" t="s">
        <v>3432</v>
      </c>
      <c r="F3489" t="s">
        <v>3431</v>
      </c>
      <c r="H3489" t="s">
        <v>7379</v>
      </c>
      <c r="I3489" t="s">
        <v>43</v>
      </c>
      <c r="J3489" t="s">
        <v>7380</v>
      </c>
      <c r="K3489">
        <v>1508</v>
      </c>
      <c r="L3489">
        <v>1508</v>
      </c>
      <c r="M3489">
        <v>0</v>
      </c>
      <c r="N3489">
        <v>0</v>
      </c>
      <c r="O3489">
        <v>0</v>
      </c>
      <c r="P3489">
        <v>392.625</v>
      </c>
      <c r="Q3489">
        <v>392.625</v>
      </c>
      <c r="R3489">
        <v>20000</v>
      </c>
      <c r="S3489">
        <v>0</v>
      </c>
      <c r="T3489">
        <v>161840</v>
      </c>
      <c r="U3489">
        <v>0</v>
      </c>
      <c r="V3489">
        <v>161840</v>
      </c>
      <c r="W3489">
        <v>140839.94</v>
      </c>
      <c r="X3489">
        <v>0</v>
      </c>
      <c r="Y3489">
        <v>140839.94</v>
      </c>
      <c r="Z3489">
        <v>12.98</v>
      </c>
      <c r="AA3489">
        <v>1528201.45</v>
      </c>
      <c r="AB3489">
        <v>526556.91</v>
      </c>
      <c r="AC3489">
        <v>0.87019999999999997</v>
      </c>
      <c r="AD3489">
        <v>0.34460000000000002</v>
      </c>
      <c r="AE3489">
        <v>4.47</v>
      </c>
      <c r="AH3489">
        <v>0</v>
      </c>
      <c r="AI3489">
        <v>0</v>
      </c>
      <c r="AJ3489">
        <v>0</v>
      </c>
      <c r="AK3489">
        <v>0</v>
      </c>
      <c r="AL3489">
        <v>0</v>
      </c>
    </row>
    <row r="3490" spans="1:38" hidden="1" x14ac:dyDescent="0.25">
      <c r="A3490">
        <v>15968</v>
      </c>
      <c r="B3490" t="s">
        <v>39</v>
      </c>
      <c r="C3490" t="s">
        <v>216</v>
      </c>
      <c r="D3490" t="s">
        <v>3431</v>
      </c>
      <c r="E3490" t="s">
        <v>4184</v>
      </c>
      <c r="F3490" t="s">
        <v>3431</v>
      </c>
      <c r="H3490" t="s">
        <v>7381</v>
      </c>
      <c r="I3490" t="s">
        <v>43</v>
      </c>
      <c r="J3490" t="s">
        <v>7382</v>
      </c>
      <c r="K3490">
        <v>1313</v>
      </c>
      <c r="L3490">
        <v>1313</v>
      </c>
      <c r="M3490">
        <v>0</v>
      </c>
      <c r="N3490">
        <v>0</v>
      </c>
      <c r="O3490">
        <v>0</v>
      </c>
      <c r="P3490">
        <v>8103.4</v>
      </c>
      <c r="Q3490">
        <v>8220.2999999999993</v>
      </c>
      <c r="R3490">
        <v>1000</v>
      </c>
      <c r="S3490">
        <v>116900</v>
      </c>
      <c r="T3490">
        <v>0</v>
      </c>
      <c r="U3490">
        <v>0</v>
      </c>
      <c r="V3490">
        <v>116900</v>
      </c>
      <c r="W3490">
        <v>101367.84</v>
      </c>
      <c r="X3490">
        <v>0</v>
      </c>
      <c r="Y3490">
        <v>101367.84</v>
      </c>
      <c r="Z3490">
        <v>13.29</v>
      </c>
      <c r="AA3490">
        <v>1020182.05</v>
      </c>
      <c r="AB3490">
        <v>-301063.32</v>
      </c>
      <c r="AC3490">
        <v>0.86709999999999998</v>
      </c>
      <c r="AD3490">
        <v>-0.29509999999999997</v>
      </c>
      <c r="AE3490">
        <v>-3.92</v>
      </c>
      <c r="AH3490">
        <v>0</v>
      </c>
      <c r="AI3490">
        <v>0</v>
      </c>
      <c r="AJ3490">
        <v>0</v>
      </c>
      <c r="AK3490">
        <v>0</v>
      </c>
      <c r="AL3490">
        <v>0</v>
      </c>
    </row>
    <row r="3491" spans="1:38" hidden="1" x14ac:dyDescent="0.25">
      <c r="A3491">
        <v>15969</v>
      </c>
      <c r="B3491" t="s">
        <v>39</v>
      </c>
      <c r="C3491" t="s">
        <v>216</v>
      </c>
      <c r="D3491" t="s">
        <v>2218</v>
      </c>
      <c r="E3491" t="s">
        <v>3899</v>
      </c>
      <c r="F3491" t="s">
        <v>2218</v>
      </c>
      <c r="H3491" t="s">
        <v>7383</v>
      </c>
      <c r="I3491" t="s">
        <v>43</v>
      </c>
      <c r="J3491" t="s">
        <v>7384</v>
      </c>
      <c r="K3491">
        <v>3167</v>
      </c>
      <c r="L3491">
        <v>3167</v>
      </c>
      <c r="M3491">
        <v>0</v>
      </c>
      <c r="N3491">
        <v>0</v>
      </c>
      <c r="O3491">
        <v>0</v>
      </c>
      <c r="P3491">
        <v>11107.6</v>
      </c>
      <c r="Q3491">
        <v>11238.4</v>
      </c>
      <c r="R3491">
        <v>2000</v>
      </c>
      <c r="S3491">
        <v>261600</v>
      </c>
      <c r="T3491">
        <v>2000</v>
      </c>
      <c r="U3491">
        <v>0</v>
      </c>
      <c r="V3491">
        <v>263600</v>
      </c>
      <c r="W3491">
        <v>226698</v>
      </c>
      <c r="X3491">
        <v>0</v>
      </c>
      <c r="Y3491">
        <v>226698</v>
      </c>
      <c r="Z3491">
        <v>14</v>
      </c>
      <c r="AA3491">
        <v>2337924.44</v>
      </c>
      <c r="AB3491">
        <v>1143076.32</v>
      </c>
      <c r="AC3491">
        <v>0.86</v>
      </c>
      <c r="AD3491">
        <v>0.4889</v>
      </c>
      <c r="AE3491">
        <v>6.84</v>
      </c>
      <c r="AH3491">
        <v>0</v>
      </c>
      <c r="AI3491">
        <v>0</v>
      </c>
      <c r="AJ3491">
        <v>0</v>
      </c>
      <c r="AK3491">
        <v>0</v>
      </c>
      <c r="AL3491">
        <v>0</v>
      </c>
    </row>
    <row r="3492" spans="1:38" hidden="1" x14ac:dyDescent="0.25">
      <c r="A3492">
        <v>15970</v>
      </c>
      <c r="B3492" t="s">
        <v>45</v>
      </c>
      <c r="C3492" t="s">
        <v>46</v>
      </c>
      <c r="D3492" t="s">
        <v>231</v>
      </c>
      <c r="E3492" t="s">
        <v>349</v>
      </c>
      <c r="F3492" t="s">
        <v>231</v>
      </c>
      <c r="H3492" t="s">
        <v>7385</v>
      </c>
      <c r="I3492" t="s">
        <v>378</v>
      </c>
      <c r="J3492" t="s">
        <v>7386</v>
      </c>
      <c r="K3492">
        <v>663</v>
      </c>
      <c r="L3492">
        <v>663</v>
      </c>
      <c r="M3492">
        <v>0</v>
      </c>
      <c r="N3492">
        <v>0</v>
      </c>
      <c r="O3492">
        <v>0</v>
      </c>
      <c r="P3492">
        <v>163.30000000000001</v>
      </c>
      <c r="Q3492">
        <v>163.30000000000001</v>
      </c>
      <c r="R3492">
        <v>2000</v>
      </c>
      <c r="S3492">
        <v>0</v>
      </c>
      <c r="T3492">
        <v>0</v>
      </c>
      <c r="U3492">
        <v>0</v>
      </c>
      <c r="V3492">
        <v>0</v>
      </c>
      <c r="W3492">
        <v>85807.5</v>
      </c>
      <c r="X3492">
        <v>0</v>
      </c>
      <c r="Y3492">
        <v>85807.5</v>
      </c>
      <c r="Z3492">
        <v>-8580750</v>
      </c>
      <c r="AA3492">
        <v>926260.58</v>
      </c>
      <c r="AB3492">
        <v>985593.83</v>
      </c>
      <c r="AC3492">
        <v>0</v>
      </c>
      <c r="AD3492">
        <v>1.0641</v>
      </c>
      <c r="AE3492">
        <v>106.41</v>
      </c>
      <c r="AH3492">
        <v>0</v>
      </c>
      <c r="AI3492">
        <v>0</v>
      </c>
      <c r="AJ3492">
        <v>0</v>
      </c>
      <c r="AK3492">
        <v>0</v>
      </c>
      <c r="AL3492">
        <v>0</v>
      </c>
    </row>
    <row r="3493" spans="1:38" hidden="1" x14ac:dyDescent="0.25">
      <c r="A3493">
        <v>15973</v>
      </c>
      <c r="B3493" t="s">
        <v>39</v>
      </c>
      <c r="C3493" t="s">
        <v>598</v>
      </c>
      <c r="D3493" t="s">
        <v>1649</v>
      </c>
      <c r="E3493" t="s">
        <v>3888</v>
      </c>
      <c r="F3493" t="s">
        <v>1649</v>
      </c>
      <c r="H3493" t="s">
        <v>7387</v>
      </c>
      <c r="I3493" t="s">
        <v>43</v>
      </c>
      <c r="J3493" t="s">
        <v>7388</v>
      </c>
      <c r="K3493">
        <v>5953</v>
      </c>
      <c r="L3493">
        <v>5953</v>
      </c>
      <c r="M3493">
        <v>0</v>
      </c>
      <c r="N3493">
        <v>2</v>
      </c>
      <c r="O3493">
        <v>0</v>
      </c>
      <c r="P3493">
        <v>27792.400000000001</v>
      </c>
      <c r="Q3493">
        <v>28253.5</v>
      </c>
      <c r="R3493">
        <v>1000</v>
      </c>
      <c r="S3493">
        <v>461100</v>
      </c>
      <c r="T3493">
        <v>0</v>
      </c>
      <c r="U3493">
        <v>65000</v>
      </c>
      <c r="V3493">
        <v>396100</v>
      </c>
      <c r="W3493">
        <v>360197.8</v>
      </c>
      <c r="X3493">
        <v>2541.3780000000002</v>
      </c>
      <c r="Y3493">
        <v>362739.17800000001</v>
      </c>
      <c r="Z3493">
        <v>8.42</v>
      </c>
      <c r="AA3493">
        <v>3797102.97</v>
      </c>
      <c r="AB3493">
        <v>4201586.8499999996</v>
      </c>
      <c r="AC3493">
        <v>0.91579999999999995</v>
      </c>
      <c r="AD3493">
        <v>1.1065</v>
      </c>
      <c r="AE3493">
        <v>9.32</v>
      </c>
      <c r="AH3493">
        <v>0</v>
      </c>
      <c r="AI3493">
        <v>0</v>
      </c>
      <c r="AJ3493">
        <v>0</v>
      </c>
      <c r="AK3493">
        <v>14</v>
      </c>
      <c r="AL3493">
        <v>0</v>
      </c>
    </row>
    <row r="3494" spans="1:38" hidden="1" x14ac:dyDescent="0.25">
      <c r="A3494">
        <v>15983</v>
      </c>
      <c r="B3494" t="s">
        <v>39</v>
      </c>
      <c r="C3494" t="s">
        <v>598</v>
      </c>
      <c r="D3494" t="s">
        <v>1948</v>
      </c>
      <c r="E3494" t="s">
        <v>3832</v>
      </c>
      <c r="F3494" t="s">
        <v>1948</v>
      </c>
      <c r="H3494" t="s">
        <v>7389</v>
      </c>
      <c r="I3494" t="s">
        <v>43</v>
      </c>
      <c r="J3494" t="s">
        <v>7390</v>
      </c>
      <c r="K3494">
        <v>1330</v>
      </c>
      <c r="L3494">
        <v>1330</v>
      </c>
      <c r="M3494">
        <v>0</v>
      </c>
      <c r="N3494">
        <v>0</v>
      </c>
      <c r="O3494">
        <v>0</v>
      </c>
      <c r="P3494">
        <v>299.14600000000002</v>
      </c>
      <c r="Q3494">
        <v>321.27800000000002</v>
      </c>
      <c r="R3494">
        <v>20000</v>
      </c>
      <c r="S3494">
        <v>442640</v>
      </c>
      <c r="T3494">
        <v>0</v>
      </c>
      <c r="U3494">
        <v>330000</v>
      </c>
      <c r="V3494">
        <v>112640</v>
      </c>
      <c r="W3494">
        <v>105176</v>
      </c>
      <c r="X3494">
        <v>0</v>
      </c>
      <c r="Y3494">
        <v>105176</v>
      </c>
      <c r="Z3494">
        <v>6.63</v>
      </c>
      <c r="AA3494">
        <v>1079997.58</v>
      </c>
      <c r="AB3494">
        <v>598907.57999999996</v>
      </c>
      <c r="AC3494">
        <v>0.93369999999999997</v>
      </c>
      <c r="AD3494">
        <v>0.55449999999999999</v>
      </c>
      <c r="AE3494">
        <v>3.68</v>
      </c>
      <c r="AH3494">
        <v>0</v>
      </c>
      <c r="AI3494">
        <v>0</v>
      </c>
      <c r="AJ3494">
        <v>0</v>
      </c>
      <c r="AK3494">
        <v>0</v>
      </c>
      <c r="AL3494">
        <v>0</v>
      </c>
    </row>
    <row r="3495" spans="1:38" hidden="1" x14ac:dyDescent="0.25">
      <c r="A3495">
        <v>15984</v>
      </c>
      <c r="B3495" t="s">
        <v>39</v>
      </c>
      <c r="C3495" t="s">
        <v>598</v>
      </c>
      <c r="D3495" t="s">
        <v>1948</v>
      </c>
      <c r="E3495" t="s">
        <v>3832</v>
      </c>
      <c r="F3495" t="s">
        <v>1948</v>
      </c>
      <c r="H3495" t="s">
        <v>7391</v>
      </c>
      <c r="I3495" t="s">
        <v>43</v>
      </c>
      <c r="J3495" t="s">
        <v>7392</v>
      </c>
      <c r="K3495">
        <v>3076</v>
      </c>
      <c r="L3495">
        <v>3076</v>
      </c>
      <c r="M3495">
        <v>0</v>
      </c>
      <c r="N3495">
        <v>0</v>
      </c>
      <c r="O3495">
        <v>0</v>
      </c>
      <c r="P3495">
        <v>1065.1690000000001</v>
      </c>
      <c r="Q3495">
        <v>1111.0060000000001</v>
      </c>
      <c r="R3495">
        <v>20000</v>
      </c>
      <c r="S3495">
        <v>916740</v>
      </c>
      <c r="T3495">
        <v>0</v>
      </c>
      <c r="U3495">
        <v>730000</v>
      </c>
      <c r="V3495">
        <v>186740</v>
      </c>
      <c r="W3495">
        <v>173879</v>
      </c>
      <c r="X3495">
        <v>0</v>
      </c>
      <c r="Y3495">
        <v>173879</v>
      </c>
      <c r="Z3495">
        <v>6.89</v>
      </c>
      <c r="AA3495">
        <v>1873120.88</v>
      </c>
      <c r="AB3495">
        <v>1585965.41</v>
      </c>
      <c r="AC3495">
        <v>0.93110000000000004</v>
      </c>
      <c r="AD3495">
        <v>0.84670000000000001</v>
      </c>
      <c r="AE3495">
        <v>5.83</v>
      </c>
      <c r="AH3495">
        <v>0</v>
      </c>
      <c r="AI3495">
        <v>0</v>
      </c>
      <c r="AJ3495">
        <v>0</v>
      </c>
      <c r="AK3495">
        <v>0</v>
      </c>
      <c r="AL3495">
        <v>0</v>
      </c>
    </row>
    <row r="3496" spans="1:38" hidden="1" x14ac:dyDescent="0.25">
      <c r="A3496">
        <v>15989</v>
      </c>
      <c r="B3496" t="s">
        <v>45</v>
      </c>
      <c r="C3496" t="s">
        <v>155</v>
      </c>
      <c r="D3496" t="s">
        <v>425</v>
      </c>
      <c r="E3496" t="s">
        <v>1409</v>
      </c>
      <c r="F3496" t="s">
        <v>425</v>
      </c>
      <c r="H3496" t="s">
        <v>7393</v>
      </c>
      <c r="I3496" t="s">
        <v>57</v>
      </c>
      <c r="J3496" t="s">
        <v>7394</v>
      </c>
      <c r="K3496">
        <v>318</v>
      </c>
      <c r="L3496">
        <v>318</v>
      </c>
      <c r="M3496">
        <v>0</v>
      </c>
      <c r="N3496">
        <v>313</v>
      </c>
      <c r="O3496">
        <v>0</v>
      </c>
      <c r="P3496">
        <v>1051.4000000000001</v>
      </c>
      <c r="Q3496">
        <v>1160.5</v>
      </c>
      <c r="R3496">
        <v>2000</v>
      </c>
      <c r="S3496">
        <v>218200</v>
      </c>
      <c r="T3496">
        <v>83000</v>
      </c>
      <c r="U3496">
        <v>0</v>
      </c>
      <c r="V3496">
        <v>301200</v>
      </c>
      <c r="W3496">
        <v>169</v>
      </c>
      <c r="X3496">
        <v>264573.00300000003</v>
      </c>
      <c r="Y3496">
        <v>264742.00300000003</v>
      </c>
      <c r="Z3496">
        <v>12.1</v>
      </c>
      <c r="AA3496">
        <v>1555521.86</v>
      </c>
      <c r="AB3496">
        <v>3108579.267</v>
      </c>
      <c r="AC3496">
        <v>0.879</v>
      </c>
      <c r="AD3496">
        <v>1.9984</v>
      </c>
      <c r="AE3496">
        <v>24.18</v>
      </c>
      <c r="AH3496">
        <v>0</v>
      </c>
      <c r="AI3496">
        <v>0</v>
      </c>
      <c r="AJ3496">
        <v>0</v>
      </c>
      <c r="AK3496">
        <v>3106.5</v>
      </c>
      <c r="AL3496">
        <v>0</v>
      </c>
    </row>
    <row r="3497" spans="1:38" hidden="1" x14ac:dyDescent="0.25">
      <c r="A3497">
        <v>15990</v>
      </c>
      <c r="B3497" t="s">
        <v>45</v>
      </c>
      <c r="C3497" t="s">
        <v>155</v>
      </c>
      <c r="D3497" t="s">
        <v>425</v>
      </c>
      <c r="E3497" t="s">
        <v>1409</v>
      </c>
      <c r="F3497" t="s">
        <v>425</v>
      </c>
      <c r="H3497" t="s">
        <v>7395</v>
      </c>
      <c r="I3497" t="s">
        <v>43</v>
      </c>
      <c r="J3497" t="s">
        <v>7396</v>
      </c>
      <c r="K3497">
        <v>1283</v>
      </c>
      <c r="L3497">
        <v>1283</v>
      </c>
      <c r="M3497">
        <v>0</v>
      </c>
      <c r="N3497">
        <v>0</v>
      </c>
      <c r="O3497">
        <v>0</v>
      </c>
      <c r="P3497">
        <v>6692.9</v>
      </c>
      <c r="Q3497">
        <v>6913.7</v>
      </c>
      <c r="R3497">
        <v>1000</v>
      </c>
      <c r="S3497">
        <v>220800</v>
      </c>
      <c r="T3497">
        <v>0</v>
      </c>
      <c r="U3497">
        <v>134000</v>
      </c>
      <c r="V3497">
        <v>86800</v>
      </c>
      <c r="W3497">
        <v>79892</v>
      </c>
      <c r="X3497">
        <v>0</v>
      </c>
      <c r="Y3497">
        <v>79892</v>
      </c>
      <c r="Z3497">
        <v>7.96</v>
      </c>
      <c r="AA3497">
        <v>883391.13</v>
      </c>
      <c r="AB3497">
        <v>997212.61</v>
      </c>
      <c r="AC3497">
        <v>0.9204</v>
      </c>
      <c r="AD3497">
        <v>1.1288</v>
      </c>
      <c r="AE3497">
        <v>8.99</v>
      </c>
      <c r="AH3497">
        <v>0</v>
      </c>
      <c r="AI3497">
        <v>0</v>
      </c>
      <c r="AJ3497">
        <v>0</v>
      </c>
      <c r="AK3497">
        <v>0</v>
      </c>
      <c r="AL3497">
        <v>0</v>
      </c>
    </row>
    <row r="3498" spans="1:38" hidden="1" x14ac:dyDescent="0.25">
      <c r="A3498">
        <v>15992</v>
      </c>
      <c r="B3498" t="s">
        <v>52</v>
      </c>
      <c r="C3498" t="s">
        <v>120</v>
      </c>
      <c r="D3498" t="s">
        <v>4597</v>
      </c>
      <c r="E3498" t="s">
        <v>7179</v>
      </c>
      <c r="F3498" t="s">
        <v>4597</v>
      </c>
      <c r="H3498" t="s">
        <v>7397</v>
      </c>
      <c r="I3498" t="s">
        <v>57</v>
      </c>
      <c r="J3498" t="s">
        <v>7398</v>
      </c>
      <c r="K3498">
        <v>342</v>
      </c>
      <c r="L3498">
        <v>342</v>
      </c>
      <c r="M3498">
        <v>0</v>
      </c>
      <c r="N3498">
        <v>340</v>
      </c>
      <c r="O3498">
        <v>0</v>
      </c>
      <c r="P3498">
        <v>311.798</v>
      </c>
      <c r="Q3498">
        <v>327.84300000000002</v>
      </c>
      <c r="R3498">
        <v>20000</v>
      </c>
      <c r="S3498">
        <v>320900</v>
      </c>
      <c r="T3498">
        <v>0</v>
      </c>
      <c r="U3498">
        <v>0</v>
      </c>
      <c r="V3498">
        <v>320900</v>
      </c>
      <c r="W3498">
        <v>20</v>
      </c>
      <c r="X3498">
        <v>290395.03000000003</v>
      </c>
      <c r="Y3498">
        <v>290415.03000000003</v>
      </c>
      <c r="Z3498">
        <v>9.5</v>
      </c>
      <c r="AA3498">
        <v>1707032.82</v>
      </c>
      <c r="AB3498">
        <v>3413689.6320000002</v>
      </c>
      <c r="AC3498">
        <v>0.90500000000000003</v>
      </c>
      <c r="AD3498">
        <v>1.9998</v>
      </c>
      <c r="AE3498">
        <v>19</v>
      </c>
      <c r="AH3498">
        <v>0</v>
      </c>
      <c r="AI3498">
        <v>0</v>
      </c>
      <c r="AJ3498">
        <v>0</v>
      </c>
      <c r="AK3498">
        <v>3163</v>
      </c>
      <c r="AL3498">
        <v>0</v>
      </c>
    </row>
    <row r="3499" spans="1:38" hidden="1" x14ac:dyDescent="0.25">
      <c r="A3499">
        <v>15993</v>
      </c>
      <c r="B3499" t="s">
        <v>52</v>
      </c>
      <c r="C3499" t="s">
        <v>120</v>
      </c>
      <c r="D3499" t="s">
        <v>4597</v>
      </c>
      <c r="E3499" t="s">
        <v>7179</v>
      </c>
      <c r="F3499" t="s">
        <v>4597</v>
      </c>
      <c r="H3499" t="s">
        <v>7399</v>
      </c>
      <c r="I3499" t="s">
        <v>57</v>
      </c>
      <c r="J3499" t="s">
        <v>7400</v>
      </c>
      <c r="K3499">
        <v>303</v>
      </c>
      <c r="L3499">
        <v>303</v>
      </c>
      <c r="M3499">
        <v>0</v>
      </c>
      <c r="N3499">
        <v>298</v>
      </c>
      <c r="O3499">
        <v>0</v>
      </c>
      <c r="P3499">
        <v>716.46500000000003</v>
      </c>
      <c r="Q3499">
        <v>732.90099999999995</v>
      </c>
      <c r="R3499">
        <v>20000</v>
      </c>
      <c r="S3499">
        <v>328720</v>
      </c>
      <c r="T3499">
        <v>0</v>
      </c>
      <c r="U3499">
        <v>0</v>
      </c>
      <c r="V3499">
        <v>328720</v>
      </c>
      <c r="W3499">
        <v>226</v>
      </c>
      <c r="X3499">
        <v>297266.40000000002</v>
      </c>
      <c r="Y3499">
        <v>297492.40000000002</v>
      </c>
      <c r="Z3499">
        <v>9.5</v>
      </c>
      <c r="AA3499">
        <v>1747331.84</v>
      </c>
      <c r="AB3499">
        <v>3491954.5970000001</v>
      </c>
      <c r="AC3499">
        <v>0.90500000000000003</v>
      </c>
      <c r="AD3499">
        <v>1.9984</v>
      </c>
      <c r="AE3499">
        <v>18.98</v>
      </c>
      <c r="AH3499">
        <v>0</v>
      </c>
      <c r="AI3499">
        <v>0</v>
      </c>
      <c r="AJ3499">
        <v>0</v>
      </c>
      <c r="AK3499">
        <v>2736</v>
      </c>
      <c r="AL3499">
        <v>0</v>
      </c>
    </row>
    <row r="3500" spans="1:38" hidden="1" x14ac:dyDescent="0.25">
      <c r="A3500">
        <v>15994</v>
      </c>
      <c r="B3500" t="s">
        <v>52</v>
      </c>
      <c r="C3500" t="s">
        <v>120</v>
      </c>
      <c r="D3500" t="s">
        <v>192</v>
      </c>
      <c r="E3500" t="s">
        <v>673</v>
      </c>
      <c r="F3500" t="s">
        <v>192</v>
      </c>
      <c r="H3500" t="s">
        <v>7401</v>
      </c>
      <c r="I3500" t="s">
        <v>43</v>
      </c>
      <c r="J3500" t="s">
        <v>7402</v>
      </c>
      <c r="K3500">
        <v>2491</v>
      </c>
      <c r="L3500">
        <v>2491</v>
      </c>
      <c r="M3500">
        <v>0</v>
      </c>
      <c r="N3500">
        <v>5</v>
      </c>
      <c r="O3500">
        <v>0</v>
      </c>
      <c r="P3500">
        <v>28973.8</v>
      </c>
      <c r="Q3500">
        <v>28978.799999999999</v>
      </c>
      <c r="R3500">
        <v>1000</v>
      </c>
      <c r="S3500">
        <v>5000</v>
      </c>
      <c r="T3500">
        <v>350000</v>
      </c>
      <c r="U3500">
        <v>0</v>
      </c>
      <c r="V3500">
        <v>355000</v>
      </c>
      <c r="W3500">
        <v>319638.90000000002</v>
      </c>
      <c r="X3500">
        <v>6503.55</v>
      </c>
      <c r="Y3500">
        <v>326142.45</v>
      </c>
      <c r="Z3500">
        <v>8.1300000000000008</v>
      </c>
      <c r="AA3500">
        <v>3352635.84</v>
      </c>
      <c r="AB3500">
        <v>2261972.48</v>
      </c>
      <c r="AC3500">
        <v>0.91869999999999996</v>
      </c>
      <c r="AD3500">
        <v>0.67469999999999997</v>
      </c>
      <c r="AE3500">
        <v>5.49</v>
      </c>
      <c r="AH3500">
        <v>0</v>
      </c>
      <c r="AI3500">
        <v>0</v>
      </c>
      <c r="AJ3500">
        <v>0</v>
      </c>
      <c r="AK3500">
        <v>50</v>
      </c>
      <c r="AL3500">
        <v>0</v>
      </c>
    </row>
    <row r="3501" spans="1:38" hidden="1" x14ac:dyDescent="0.25">
      <c r="A3501">
        <v>15995</v>
      </c>
      <c r="B3501" t="s">
        <v>52</v>
      </c>
      <c r="C3501" t="s">
        <v>120</v>
      </c>
      <c r="D3501" t="s">
        <v>196</v>
      </c>
      <c r="E3501" t="s">
        <v>622</v>
      </c>
      <c r="F3501" t="s">
        <v>196</v>
      </c>
      <c r="H3501" t="s">
        <v>7403</v>
      </c>
      <c r="I3501" t="s">
        <v>57</v>
      </c>
      <c r="J3501" t="s">
        <v>7404</v>
      </c>
      <c r="K3501">
        <v>331</v>
      </c>
      <c r="L3501">
        <v>331</v>
      </c>
      <c r="M3501">
        <v>0</v>
      </c>
      <c r="N3501">
        <v>331</v>
      </c>
      <c r="O3501">
        <v>0</v>
      </c>
      <c r="P3501">
        <v>526.38599999999997</v>
      </c>
      <c r="Q3501">
        <v>550.6</v>
      </c>
      <c r="R3501">
        <v>20000</v>
      </c>
      <c r="S3501">
        <v>484280</v>
      </c>
      <c r="T3501">
        <v>0</v>
      </c>
      <c r="U3501">
        <v>0</v>
      </c>
      <c r="V3501">
        <v>484280</v>
      </c>
      <c r="W3501">
        <v>0</v>
      </c>
      <c r="X3501">
        <v>438272.95600000001</v>
      </c>
      <c r="Y3501">
        <v>438272.95600000001</v>
      </c>
      <c r="Z3501">
        <v>9.5</v>
      </c>
      <c r="AA3501">
        <v>2572661.2400000002</v>
      </c>
      <c r="AB3501">
        <v>5145323.5219999999</v>
      </c>
      <c r="AC3501">
        <v>0.90500000000000003</v>
      </c>
      <c r="AD3501">
        <v>2</v>
      </c>
      <c r="AE3501">
        <v>19</v>
      </c>
      <c r="AH3501">
        <v>0</v>
      </c>
      <c r="AI3501">
        <v>0</v>
      </c>
      <c r="AJ3501">
        <v>0</v>
      </c>
      <c r="AK3501">
        <v>2576.5</v>
      </c>
      <c r="AL3501">
        <v>0</v>
      </c>
    </row>
    <row r="3502" spans="1:38" hidden="1" x14ac:dyDescent="0.25">
      <c r="A3502">
        <v>15996</v>
      </c>
      <c r="B3502" t="s">
        <v>52</v>
      </c>
      <c r="C3502" t="s">
        <v>120</v>
      </c>
      <c r="D3502" t="s">
        <v>196</v>
      </c>
      <c r="E3502" t="s">
        <v>368</v>
      </c>
      <c r="F3502" t="s">
        <v>196</v>
      </c>
      <c r="H3502" t="s">
        <v>7405</v>
      </c>
      <c r="I3502" t="s">
        <v>57</v>
      </c>
      <c r="J3502" t="s">
        <v>7406</v>
      </c>
      <c r="K3502">
        <v>380</v>
      </c>
      <c r="L3502">
        <v>380</v>
      </c>
      <c r="M3502">
        <v>0</v>
      </c>
      <c r="N3502">
        <v>375</v>
      </c>
      <c r="O3502">
        <v>0</v>
      </c>
      <c r="P3502">
        <v>4754.8999999999996</v>
      </c>
      <c r="Q3502">
        <v>4895.3</v>
      </c>
      <c r="R3502">
        <v>2000</v>
      </c>
      <c r="S3502">
        <v>280800</v>
      </c>
      <c r="T3502">
        <v>0</v>
      </c>
      <c r="U3502">
        <v>0</v>
      </c>
      <c r="V3502">
        <v>280800</v>
      </c>
      <c r="W3502">
        <v>156</v>
      </c>
      <c r="X3502">
        <v>253968.215</v>
      </c>
      <c r="Y3502">
        <v>254124.215</v>
      </c>
      <c r="Z3502">
        <v>9.5</v>
      </c>
      <c r="AA3502">
        <v>1497400.1</v>
      </c>
      <c r="AB3502">
        <v>3109271.4870000002</v>
      </c>
      <c r="AC3502">
        <v>0.90500000000000003</v>
      </c>
      <c r="AD3502">
        <v>2.0764</v>
      </c>
      <c r="AE3502">
        <v>19.73</v>
      </c>
      <c r="AH3502">
        <v>0</v>
      </c>
      <c r="AI3502">
        <v>0</v>
      </c>
      <c r="AJ3502">
        <v>0</v>
      </c>
      <c r="AK3502">
        <v>2719</v>
      </c>
      <c r="AL3502">
        <v>0</v>
      </c>
    </row>
    <row r="3503" spans="1:38" hidden="1" x14ac:dyDescent="0.25">
      <c r="A3503">
        <v>15997</v>
      </c>
      <c r="B3503" t="s">
        <v>39</v>
      </c>
      <c r="C3503" t="s">
        <v>598</v>
      </c>
      <c r="D3503" t="s">
        <v>1948</v>
      </c>
      <c r="E3503" t="s">
        <v>3837</v>
      </c>
      <c r="F3503" t="s">
        <v>1948</v>
      </c>
      <c r="H3503" t="s">
        <v>7407</v>
      </c>
      <c r="I3503" t="s">
        <v>43</v>
      </c>
      <c r="J3503" t="s">
        <v>7408</v>
      </c>
      <c r="K3503">
        <v>1137</v>
      </c>
      <c r="L3503">
        <v>1137</v>
      </c>
      <c r="M3503">
        <v>0</v>
      </c>
      <c r="N3503">
        <v>0</v>
      </c>
      <c r="O3503">
        <v>0</v>
      </c>
      <c r="P3503">
        <v>281.42</v>
      </c>
      <c r="Q3503">
        <v>288.17899999999997</v>
      </c>
      <c r="R3503">
        <v>20000</v>
      </c>
      <c r="S3503">
        <v>135180</v>
      </c>
      <c r="T3503">
        <v>0</v>
      </c>
      <c r="U3503">
        <v>13000</v>
      </c>
      <c r="V3503">
        <v>122180</v>
      </c>
      <c r="W3503">
        <v>110701.8</v>
      </c>
      <c r="X3503">
        <v>0</v>
      </c>
      <c r="Y3503">
        <v>110701.8</v>
      </c>
      <c r="Z3503">
        <v>9.39</v>
      </c>
      <c r="AA3503">
        <v>1136022.32</v>
      </c>
      <c r="AB3503">
        <v>755180.27</v>
      </c>
      <c r="AC3503">
        <v>0.90610000000000002</v>
      </c>
      <c r="AD3503">
        <v>0.66479999999999995</v>
      </c>
      <c r="AE3503">
        <v>6.24</v>
      </c>
      <c r="AH3503">
        <v>0</v>
      </c>
      <c r="AI3503">
        <v>0</v>
      </c>
      <c r="AJ3503">
        <v>0</v>
      </c>
      <c r="AK3503">
        <v>0</v>
      </c>
      <c r="AL3503">
        <v>0</v>
      </c>
    </row>
    <row r="3504" spans="1:38" hidden="1" x14ac:dyDescent="0.25">
      <c r="A3504">
        <v>15998</v>
      </c>
      <c r="B3504" t="s">
        <v>39</v>
      </c>
      <c r="C3504" t="s">
        <v>598</v>
      </c>
      <c r="D3504" t="s">
        <v>1948</v>
      </c>
      <c r="E3504" t="s">
        <v>4026</v>
      </c>
      <c r="F3504" t="s">
        <v>1948</v>
      </c>
      <c r="H3504" t="s">
        <v>7409</v>
      </c>
      <c r="I3504" t="s">
        <v>43</v>
      </c>
      <c r="J3504" t="s">
        <v>7410</v>
      </c>
      <c r="K3504">
        <v>1837</v>
      </c>
      <c r="L3504">
        <v>1837</v>
      </c>
      <c r="M3504">
        <v>0</v>
      </c>
      <c r="N3504">
        <v>0</v>
      </c>
      <c r="O3504">
        <v>0</v>
      </c>
      <c r="P3504">
        <v>618.27</v>
      </c>
      <c r="Q3504">
        <v>653.69600000000003</v>
      </c>
      <c r="R3504">
        <v>20000</v>
      </c>
      <c r="S3504">
        <v>708520</v>
      </c>
      <c r="T3504">
        <v>0</v>
      </c>
      <c r="U3504">
        <v>615000</v>
      </c>
      <c r="V3504">
        <v>93520</v>
      </c>
      <c r="W3504">
        <v>87511.5</v>
      </c>
      <c r="X3504">
        <v>0</v>
      </c>
      <c r="Y3504">
        <v>87511.5</v>
      </c>
      <c r="Z3504">
        <v>6.42</v>
      </c>
      <c r="AA3504">
        <v>1095913.72</v>
      </c>
      <c r="AB3504">
        <v>911995.62</v>
      </c>
      <c r="AC3504">
        <v>0.93579999999999997</v>
      </c>
      <c r="AD3504">
        <v>0.83220000000000005</v>
      </c>
      <c r="AE3504">
        <v>5.34</v>
      </c>
      <c r="AH3504">
        <v>0</v>
      </c>
      <c r="AI3504">
        <v>0</v>
      </c>
      <c r="AJ3504">
        <v>0</v>
      </c>
      <c r="AK3504">
        <v>0</v>
      </c>
      <c r="AL3504">
        <v>0</v>
      </c>
    </row>
    <row r="3505" spans="1:38" hidden="1" x14ac:dyDescent="0.25">
      <c r="A3505">
        <v>15999</v>
      </c>
      <c r="B3505" t="s">
        <v>94</v>
      </c>
      <c r="C3505" t="s">
        <v>102</v>
      </c>
      <c r="D3505" t="s">
        <v>159</v>
      </c>
      <c r="E3505" t="s">
        <v>4975</v>
      </c>
      <c r="F3505" t="s">
        <v>159</v>
      </c>
      <c r="H3505" t="s">
        <v>7411</v>
      </c>
      <c r="I3505" t="s">
        <v>43</v>
      </c>
      <c r="J3505" t="s">
        <v>7412</v>
      </c>
      <c r="K3505">
        <v>1353</v>
      </c>
      <c r="L3505">
        <v>1353</v>
      </c>
      <c r="M3505">
        <v>0</v>
      </c>
      <c r="N3505">
        <v>0</v>
      </c>
      <c r="O3505">
        <v>0</v>
      </c>
      <c r="P3505">
        <v>13513.4</v>
      </c>
      <c r="Q3505">
        <v>13676.8</v>
      </c>
      <c r="R3505">
        <v>1000</v>
      </c>
      <c r="S3505">
        <v>163400</v>
      </c>
      <c r="T3505">
        <v>0</v>
      </c>
      <c r="U3505">
        <v>7000</v>
      </c>
      <c r="V3505">
        <v>156400</v>
      </c>
      <c r="W3505">
        <v>144285.5</v>
      </c>
      <c r="X3505">
        <v>0</v>
      </c>
      <c r="Y3505">
        <v>144285.5</v>
      </c>
      <c r="Z3505">
        <v>7.75</v>
      </c>
      <c r="AA3505">
        <v>1299353.51</v>
      </c>
      <c r="AB3505">
        <v>426596.51</v>
      </c>
      <c r="AC3505">
        <v>0.92249999999999999</v>
      </c>
      <c r="AD3505">
        <v>0.32829999999999998</v>
      </c>
      <c r="AE3505">
        <v>2.54</v>
      </c>
      <c r="AH3505">
        <v>0</v>
      </c>
      <c r="AI3505">
        <v>0</v>
      </c>
      <c r="AJ3505">
        <v>0</v>
      </c>
      <c r="AK3505">
        <v>0</v>
      </c>
      <c r="AL3505">
        <v>0</v>
      </c>
    </row>
    <row r="3506" spans="1:38" hidden="1" x14ac:dyDescent="0.25">
      <c r="A3506">
        <v>16000</v>
      </c>
      <c r="B3506" t="s">
        <v>52</v>
      </c>
      <c r="C3506" t="s">
        <v>120</v>
      </c>
      <c r="D3506" t="s">
        <v>121</v>
      </c>
      <c r="E3506" t="s">
        <v>148</v>
      </c>
      <c r="F3506" t="s">
        <v>121</v>
      </c>
      <c r="H3506" t="s">
        <v>7413</v>
      </c>
      <c r="I3506" t="s">
        <v>43</v>
      </c>
      <c r="J3506" t="s">
        <v>7414</v>
      </c>
      <c r="K3506">
        <v>2718</v>
      </c>
      <c r="L3506">
        <v>2718</v>
      </c>
      <c r="M3506">
        <v>0</v>
      </c>
      <c r="N3506">
        <v>1</v>
      </c>
      <c r="O3506">
        <v>0</v>
      </c>
      <c r="P3506">
        <v>2205.377</v>
      </c>
      <c r="Q3506">
        <v>2251.904</v>
      </c>
      <c r="R3506">
        <v>20000</v>
      </c>
      <c r="S3506">
        <v>930540</v>
      </c>
      <c r="T3506">
        <v>0</v>
      </c>
      <c r="U3506">
        <v>250000</v>
      </c>
      <c r="V3506">
        <v>680540</v>
      </c>
      <c r="W3506">
        <v>620648</v>
      </c>
      <c r="X3506">
        <v>1554.96</v>
      </c>
      <c r="Y3506">
        <v>622202.96</v>
      </c>
      <c r="Z3506">
        <v>8.57</v>
      </c>
      <c r="AA3506">
        <v>6058743.4500000002</v>
      </c>
      <c r="AB3506">
        <v>4782801.4550000001</v>
      </c>
      <c r="AC3506">
        <v>0.9143</v>
      </c>
      <c r="AD3506">
        <v>0.78939999999999999</v>
      </c>
      <c r="AE3506">
        <v>6.77</v>
      </c>
      <c r="AH3506">
        <v>0</v>
      </c>
      <c r="AI3506">
        <v>0</v>
      </c>
      <c r="AJ3506">
        <v>0</v>
      </c>
      <c r="AK3506">
        <v>10</v>
      </c>
      <c r="AL3506">
        <v>0</v>
      </c>
    </row>
    <row r="3507" spans="1:38" hidden="1" x14ac:dyDescent="0.25">
      <c r="A3507">
        <v>16007</v>
      </c>
      <c r="B3507" t="s">
        <v>45</v>
      </c>
      <c r="C3507" t="s">
        <v>46</v>
      </c>
      <c r="D3507" t="s">
        <v>231</v>
      </c>
      <c r="E3507" t="s">
        <v>235</v>
      </c>
      <c r="F3507" t="s">
        <v>231</v>
      </c>
      <c r="H3507" t="s">
        <v>7415</v>
      </c>
      <c r="I3507" t="s">
        <v>43</v>
      </c>
      <c r="J3507" t="s">
        <v>7416</v>
      </c>
      <c r="K3507">
        <v>3331</v>
      </c>
      <c r="L3507">
        <v>3331</v>
      </c>
      <c r="M3507">
        <v>0</v>
      </c>
      <c r="N3507">
        <v>0</v>
      </c>
      <c r="O3507">
        <v>0</v>
      </c>
      <c r="P3507">
        <v>28422.6</v>
      </c>
      <c r="Q3507">
        <v>29327.4</v>
      </c>
      <c r="R3507">
        <v>1000</v>
      </c>
      <c r="S3507">
        <v>904800</v>
      </c>
      <c r="T3507">
        <v>0</v>
      </c>
      <c r="U3507">
        <v>0</v>
      </c>
      <c r="V3507">
        <v>904800</v>
      </c>
      <c r="W3507">
        <v>643488.11</v>
      </c>
      <c r="X3507">
        <v>0</v>
      </c>
      <c r="Y3507">
        <v>643488.11</v>
      </c>
      <c r="Z3507">
        <v>28.88</v>
      </c>
      <c r="AA3507">
        <v>7497047.8399999999</v>
      </c>
      <c r="AB3507">
        <v>7158173.6500000004</v>
      </c>
      <c r="AC3507">
        <v>0.71120000000000005</v>
      </c>
      <c r="AD3507">
        <v>0.95479999999999998</v>
      </c>
      <c r="AE3507">
        <v>27.57</v>
      </c>
      <c r="AH3507">
        <v>0</v>
      </c>
      <c r="AI3507">
        <v>0</v>
      </c>
      <c r="AJ3507">
        <v>0</v>
      </c>
      <c r="AK3507">
        <v>0</v>
      </c>
      <c r="AL3507">
        <v>0</v>
      </c>
    </row>
    <row r="3508" spans="1:38" hidden="1" x14ac:dyDescent="0.25">
      <c r="A3508">
        <v>16008</v>
      </c>
      <c r="B3508" t="s">
        <v>52</v>
      </c>
      <c r="C3508" t="s">
        <v>129</v>
      </c>
      <c r="D3508" t="s">
        <v>252</v>
      </c>
      <c r="E3508" t="s">
        <v>7007</v>
      </c>
      <c r="F3508" t="s">
        <v>252</v>
      </c>
      <c r="H3508" t="s">
        <v>7417</v>
      </c>
      <c r="I3508" t="s">
        <v>57</v>
      </c>
      <c r="J3508" t="s">
        <v>7418</v>
      </c>
      <c r="K3508">
        <v>267</v>
      </c>
      <c r="L3508">
        <v>267</v>
      </c>
      <c r="M3508">
        <v>0</v>
      </c>
      <c r="N3508">
        <v>263</v>
      </c>
      <c r="O3508">
        <v>0</v>
      </c>
      <c r="P3508">
        <v>375.63200000000001</v>
      </c>
      <c r="Q3508">
        <v>388.084</v>
      </c>
      <c r="R3508">
        <v>20000</v>
      </c>
      <c r="S3508">
        <v>249040</v>
      </c>
      <c r="T3508">
        <v>0</v>
      </c>
      <c r="U3508">
        <v>0</v>
      </c>
      <c r="V3508">
        <v>249040</v>
      </c>
      <c r="W3508">
        <v>0</v>
      </c>
      <c r="X3508">
        <v>225381.79</v>
      </c>
      <c r="Y3508">
        <v>225381.79</v>
      </c>
      <c r="Z3508">
        <v>9.5</v>
      </c>
      <c r="AA3508">
        <v>1322991.5900000001</v>
      </c>
      <c r="AB3508">
        <v>2650982.6510000001</v>
      </c>
      <c r="AC3508">
        <v>0.90500000000000003</v>
      </c>
      <c r="AD3508">
        <v>2.0038</v>
      </c>
      <c r="AE3508">
        <v>19.04</v>
      </c>
      <c r="AH3508">
        <v>0</v>
      </c>
      <c r="AI3508">
        <v>0</v>
      </c>
      <c r="AJ3508">
        <v>0</v>
      </c>
      <c r="AK3508">
        <v>1970</v>
      </c>
      <c r="AL3508">
        <v>0</v>
      </c>
    </row>
    <row r="3509" spans="1:38" hidden="1" x14ac:dyDescent="0.25">
      <c r="A3509">
        <v>16009</v>
      </c>
      <c r="B3509" t="s">
        <v>71</v>
      </c>
      <c r="C3509" t="s">
        <v>108</v>
      </c>
      <c r="D3509" t="s">
        <v>290</v>
      </c>
      <c r="E3509" t="s">
        <v>291</v>
      </c>
      <c r="F3509" t="s">
        <v>290</v>
      </c>
      <c r="H3509" t="s">
        <v>7419</v>
      </c>
      <c r="I3509" t="s">
        <v>43</v>
      </c>
      <c r="J3509" t="s">
        <v>7420</v>
      </c>
      <c r="K3509">
        <v>3566</v>
      </c>
      <c r="L3509">
        <v>3566</v>
      </c>
      <c r="M3509">
        <v>0</v>
      </c>
      <c r="N3509">
        <v>0</v>
      </c>
      <c r="O3509">
        <v>0</v>
      </c>
      <c r="P3509">
        <v>1197.828</v>
      </c>
      <c r="Q3509">
        <v>1211.204</v>
      </c>
      <c r="R3509">
        <v>10000</v>
      </c>
      <c r="S3509">
        <v>133760</v>
      </c>
      <c r="T3509">
        <v>50000</v>
      </c>
      <c r="U3509">
        <v>0</v>
      </c>
      <c r="V3509">
        <v>183760</v>
      </c>
      <c r="W3509">
        <v>336088.2</v>
      </c>
      <c r="X3509">
        <v>0</v>
      </c>
      <c r="Y3509">
        <v>336088.2</v>
      </c>
      <c r="Z3509">
        <v>-82.9</v>
      </c>
      <c r="AA3509">
        <v>3462802.32</v>
      </c>
      <c r="AB3509">
        <v>1887633.22</v>
      </c>
      <c r="AC3509">
        <v>1.829</v>
      </c>
      <c r="AD3509">
        <v>0.54510000000000003</v>
      </c>
      <c r="AE3509">
        <v>-45.19</v>
      </c>
      <c r="AH3509">
        <v>0</v>
      </c>
      <c r="AI3509">
        <v>0</v>
      </c>
      <c r="AJ3509">
        <v>0</v>
      </c>
      <c r="AK3509">
        <v>0</v>
      </c>
      <c r="AL3509">
        <v>0</v>
      </c>
    </row>
    <row r="3510" spans="1:38" hidden="1" x14ac:dyDescent="0.25">
      <c r="A3510">
        <v>16010</v>
      </c>
      <c r="B3510" t="s">
        <v>71</v>
      </c>
      <c r="C3510" t="s">
        <v>108</v>
      </c>
      <c r="D3510" t="s">
        <v>340</v>
      </c>
      <c r="E3510" t="s">
        <v>658</v>
      </c>
      <c r="F3510" t="s">
        <v>340</v>
      </c>
      <c r="H3510" t="s">
        <v>7421</v>
      </c>
      <c r="I3510" t="s">
        <v>43</v>
      </c>
      <c r="J3510" t="s">
        <v>7422</v>
      </c>
      <c r="K3510">
        <v>6080</v>
      </c>
      <c r="L3510">
        <v>6080</v>
      </c>
      <c r="M3510">
        <v>0</v>
      </c>
      <c r="N3510">
        <v>8</v>
      </c>
      <c r="O3510">
        <v>0</v>
      </c>
      <c r="P3510">
        <v>26128.3</v>
      </c>
      <c r="Q3510">
        <v>26553.5</v>
      </c>
      <c r="R3510">
        <v>1000</v>
      </c>
      <c r="S3510">
        <v>425200</v>
      </c>
      <c r="T3510">
        <v>0</v>
      </c>
      <c r="U3510">
        <v>0</v>
      </c>
      <c r="V3510">
        <v>425200</v>
      </c>
      <c r="W3510">
        <v>734951.44</v>
      </c>
      <c r="X3510">
        <v>11544.72</v>
      </c>
      <c r="Y3510">
        <v>746496.16</v>
      </c>
      <c r="Z3510">
        <v>-75.56</v>
      </c>
      <c r="AA3510">
        <v>7454248.0800000001</v>
      </c>
      <c r="AB3510">
        <v>6220919</v>
      </c>
      <c r="AC3510">
        <v>1.7556</v>
      </c>
      <c r="AD3510">
        <v>0.83450000000000002</v>
      </c>
      <c r="AE3510">
        <v>-63.05</v>
      </c>
      <c r="AH3510">
        <v>0</v>
      </c>
      <c r="AI3510">
        <v>0</v>
      </c>
      <c r="AJ3510">
        <v>0</v>
      </c>
      <c r="AK3510">
        <v>40</v>
      </c>
      <c r="AL3510">
        <v>0</v>
      </c>
    </row>
    <row r="3511" spans="1:38" hidden="1" x14ac:dyDescent="0.25">
      <c r="A3511">
        <v>16011</v>
      </c>
      <c r="B3511" t="s">
        <v>71</v>
      </c>
      <c r="C3511" t="s">
        <v>108</v>
      </c>
      <c r="D3511" t="s">
        <v>290</v>
      </c>
      <c r="E3511" t="s">
        <v>299</v>
      </c>
      <c r="F3511" t="s">
        <v>290</v>
      </c>
      <c r="H3511" t="s">
        <v>7423</v>
      </c>
      <c r="I3511" t="s">
        <v>79</v>
      </c>
      <c r="J3511" t="s">
        <v>7424</v>
      </c>
      <c r="K3511">
        <v>1</v>
      </c>
      <c r="L3511">
        <v>1</v>
      </c>
      <c r="M3511">
        <v>0</v>
      </c>
      <c r="N3511">
        <v>0</v>
      </c>
      <c r="O3511">
        <v>0</v>
      </c>
      <c r="P3511">
        <v>577.59400000000005</v>
      </c>
      <c r="Q3511">
        <v>588.428</v>
      </c>
      <c r="R3511">
        <v>40000</v>
      </c>
      <c r="S3511">
        <v>433360</v>
      </c>
      <c r="T3511">
        <v>0</v>
      </c>
      <c r="U3511">
        <v>0</v>
      </c>
      <c r="V3511">
        <v>433360</v>
      </c>
      <c r="W3511">
        <v>437606</v>
      </c>
      <c r="X3511">
        <v>0</v>
      </c>
      <c r="Y3511">
        <v>437606</v>
      </c>
      <c r="Z3511">
        <v>-0.98</v>
      </c>
      <c r="AA3511">
        <v>1743899</v>
      </c>
      <c r="AB3511">
        <v>1743899</v>
      </c>
      <c r="AC3511">
        <v>1.0098</v>
      </c>
      <c r="AD3511">
        <v>1</v>
      </c>
      <c r="AE3511">
        <v>-0.98</v>
      </c>
      <c r="AH3511">
        <v>0</v>
      </c>
      <c r="AI3511">
        <v>0</v>
      </c>
      <c r="AJ3511">
        <v>0</v>
      </c>
      <c r="AK3511">
        <v>0</v>
      </c>
      <c r="AL3511">
        <v>0</v>
      </c>
    </row>
    <row r="3512" spans="1:38" hidden="1" x14ac:dyDescent="0.25">
      <c r="A3512">
        <v>16012</v>
      </c>
      <c r="B3512" t="s">
        <v>39</v>
      </c>
      <c r="C3512" t="s">
        <v>39</v>
      </c>
      <c r="D3512" t="s">
        <v>316</v>
      </c>
      <c r="E3512" t="s">
        <v>317</v>
      </c>
      <c r="F3512" t="s">
        <v>316</v>
      </c>
      <c r="H3512" t="s">
        <v>7425</v>
      </c>
      <c r="I3512" t="s">
        <v>43</v>
      </c>
      <c r="J3512" t="s">
        <v>7426</v>
      </c>
      <c r="K3512">
        <v>3521</v>
      </c>
      <c r="L3512">
        <v>3521</v>
      </c>
      <c r="M3512">
        <v>0</v>
      </c>
      <c r="N3512">
        <v>0</v>
      </c>
      <c r="O3512">
        <v>0</v>
      </c>
      <c r="P3512">
        <v>1423.3</v>
      </c>
      <c r="Q3512">
        <v>1442.376</v>
      </c>
      <c r="R3512">
        <v>20000</v>
      </c>
      <c r="S3512">
        <v>381520</v>
      </c>
      <c r="T3512">
        <v>0</v>
      </c>
      <c r="U3512">
        <v>108000</v>
      </c>
      <c r="V3512">
        <v>273733</v>
      </c>
      <c r="W3512">
        <v>248538.53</v>
      </c>
      <c r="X3512">
        <v>0</v>
      </c>
      <c r="Y3512">
        <v>248538.53</v>
      </c>
      <c r="Z3512">
        <v>9.1999999999999993</v>
      </c>
      <c r="AA3512">
        <v>2384058.73</v>
      </c>
      <c r="AB3512">
        <v>2526043.58</v>
      </c>
      <c r="AC3512">
        <v>0.90800000000000003</v>
      </c>
      <c r="AD3512">
        <v>1.0596000000000001</v>
      </c>
      <c r="AE3512">
        <v>9.75</v>
      </c>
      <c r="AH3512">
        <v>213</v>
      </c>
      <c r="AI3512">
        <v>0</v>
      </c>
      <c r="AJ3512">
        <v>0</v>
      </c>
      <c r="AK3512">
        <v>0</v>
      </c>
      <c r="AL3512">
        <v>0</v>
      </c>
    </row>
    <row r="3513" spans="1:38" hidden="1" x14ac:dyDescent="0.25">
      <c r="A3513">
        <v>16013</v>
      </c>
      <c r="B3513" t="s">
        <v>71</v>
      </c>
      <c r="C3513" t="s">
        <v>72</v>
      </c>
      <c r="D3513" t="s">
        <v>73</v>
      </c>
      <c r="E3513" t="s">
        <v>85</v>
      </c>
      <c r="F3513" t="s">
        <v>73</v>
      </c>
      <c r="H3513" t="s">
        <v>7427</v>
      </c>
      <c r="I3513" t="s">
        <v>43</v>
      </c>
      <c r="J3513" t="s">
        <v>7428</v>
      </c>
      <c r="K3513">
        <v>2468</v>
      </c>
      <c r="L3513">
        <v>2468</v>
      </c>
      <c r="M3513">
        <v>0</v>
      </c>
      <c r="N3513">
        <v>135</v>
      </c>
      <c r="O3513">
        <v>0</v>
      </c>
      <c r="P3513">
        <v>1835.6869999999999</v>
      </c>
      <c r="Q3513">
        <v>5189.3</v>
      </c>
      <c r="R3513">
        <v>10000</v>
      </c>
      <c r="S3513">
        <v>33536130</v>
      </c>
      <c r="T3513">
        <v>0</v>
      </c>
      <c r="U3513">
        <v>0</v>
      </c>
      <c r="V3513">
        <v>33536130</v>
      </c>
      <c r="W3513">
        <v>248721.99</v>
      </c>
      <c r="X3513">
        <v>175172.91</v>
      </c>
      <c r="Y3513">
        <v>423894.9</v>
      </c>
      <c r="Z3513">
        <v>98.74</v>
      </c>
      <c r="AA3513">
        <v>3683484.39</v>
      </c>
      <c r="AB3513">
        <v>4169209.9730000002</v>
      </c>
      <c r="AC3513">
        <v>1.26E-2</v>
      </c>
      <c r="AD3513">
        <v>1.1318999999999999</v>
      </c>
      <c r="AE3513">
        <v>111.76</v>
      </c>
      <c r="AH3513">
        <v>0</v>
      </c>
      <c r="AI3513">
        <v>0</v>
      </c>
      <c r="AJ3513">
        <v>0</v>
      </c>
      <c r="AK3513">
        <v>1350</v>
      </c>
      <c r="AL3513">
        <v>0</v>
      </c>
    </row>
    <row r="3514" spans="1:38" hidden="1" x14ac:dyDescent="0.25">
      <c r="A3514">
        <v>16014</v>
      </c>
      <c r="B3514" t="s">
        <v>71</v>
      </c>
      <c r="C3514" t="s">
        <v>72</v>
      </c>
      <c r="D3514" t="s">
        <v>73</v>
      </c>
      <c r="E3514" t="s">
        <v>74</v>
      </c>
      <c r="F3514" t="s">
        <v>73</v>
      </c>
      <c r="H3514" t="s">
        <v>7429</v>
      </c>
      <c r="I3514" t="s">
        <v>43</v>
      </c>
      <c r="J3514" t="s">
        <v>7430</v>
      </c>
      <c r="K3514">
        <v>4100</v>
      </c>
      <c r="L3514">
        <v>4100</v>
      </c>
      <c r="M3514">
        <v>0</v>
      </c>
      <c r="N3514">
        <v>109</v>
      </c>
      <c r="O3514">
        <v>0</v>
      </c>
      <c r="P3514">
        <v>3741.59</v>
      </c>
      <c r="Q3514">
        <v>3803.53</v>
      </c>
      <c r="R3514">
        <v>20000</v>
      </c>
      <c r="S3514">
        <v>1238800</v>
      </c>
      <c r="T3514">
        <v>0</v>
      </c>
      <c r="U3514">
        <v>99651</v>
      </c>
      <c r="V3514">
        <v>1139149</v>
      </c>
      <c r="W3514">
        <v>795690.32</v>
      </c>
      <c r="X3514">
        <v>137508.84</v>
      </c>
      <c r="Y3514">
        <v>933199.16</v>
      </c>
      <c r="Z3514">
        <v>18.079999999999998</v>
      </c>
      <c r="AA3514">
        <v>7869364.7199999997</v>
      </c>
      <c r="AB3514">
        <v>7825564.8700000001</v>
      </c>
      <c r="AC3514">
        <v>0.81920000000000004</v>
      </c>
      <c r="AD3514">
        <v>0.99439999999999995</v>
      </c>
      <c r="AE3514">
        <v>17.98</v>
      </c>
      <c r="AH3514">
        <v>0</v>
      </c>
      <c r="AI3514">
        <v>0</v>
      </c>
      <c r="AJ3514">
        <v>0</v>
      </c>
      <c r="AK3514">
        <v>1080</v>
      </c>
      <c r="AL3514">
        <v>0</v>
      </c>
    </row>
    <row r="3515" spans="1:38" hidden="1" x14ac:dyDescent="0.25">
      <c r="A3515">
        <v>16015</v>
      </c>
      <c r="B3515" t="s">
        <v>71</v>
      </c>
      <c r="C3515" t="s">
        <v>72</v>
      </c>
      <c r="D3515" t="s">
        <v>73</v>
      </c>
      <c r="E3515" t="s">
        <v>74</v>
      </c>
      <c r="F3515" t="s">
        <v>73</v>
      </c>
      <c r="H3515" t="s">
        <v>7431</v>
      </c>
      <c r="I3515" t="s">
        <v>43</v>
      </c>
      <c r="J3515" t="s">
        <v>7432</v>
      </c>
      <c r="K3515">
        <v>3523</v>
      </c>
      <c r="L3515">
        <v>3523</v>
      </c>
      <c r="M3515">
        <v>0</v>
      </c>
      <c r="N3515">
        <v>91</v>
      </c>
      <c r="O3515">
        <v>0</v>
      </c>
      <c r="P3515">
        <v>2997.75</v>
      </c>
      <c r="Q3515">
        <v>3067.08</v>
      </c>
      <c r="R3515">
        <v>10000</v>
      </c>
      <c r="S3515">
        <v>693300</v>
      </c>
      <c r="T3515">
        <v>0</v>
      </c>
      <c r="U3515">
        <v>160256</v>
      </c>
      <c r="V3515">
        <v>533044</v>
      </c>
      <c r="W3515">
        <v>380826.1</v>
      </c>
      <c r="X3515">
        <v>115863.93</v>
      </c>
      <c r="Y3515">
        <v>496690.03</v>
      </c>
      <c r="Z3515">
        <v>6.82</v>
      </c>
      <c r="AA3515">
        <v>5424346.6699999999</v>
      </c>
      <c r="AB3515">
        <v>6184084.0999999996</v>
      </c>
      <c r="AC3515">
        <v>0.93179999999999996</v>
      </c>
      <c r="AD3515">
        <v>1.1400999999999999</v>
      </c>
      <c r="AE3515">
        <v>7.78</v>
      </c>
      <c r="AH3515">
        <v>0</v>
      </c>
      <c r="AI3515">
        <v>0</v>
      </c>
      <c r="AJ3515">
        <v>0</v>
      </c>
      <c r="AK3515">
        <v>910</v>
      </c>
      <c r="AL3515">
        <v>0</v>
      </c>
    </row>
    <row r="3516" spans="1:38" hidden="1" x14ac:dyDescent="0.25">
      <c r="A3516">
        <v>16016</v>
      </c>
      <c r="B3516" t="s">
        <v>45</v>
      </c>
      <c r="C3516" t="s">
        <v>45</v>
      </c>
      <c r="D3516" t="s">
        <v>179</v>
      </c>
      <c r="E3516" t="s">
        <v>266</v>
      </c>
      <c r="F3516" t="s">
        <v>179</v>
      </c>
      <c r="H3516" t="s">
        <v>7433</v>
      </c>
      <c r="I3516" t="s">
        <v>57</v>
      </c>
      <c r="J3516" t="s">
        <v>7434</v>
      </c>
      <c r="K3516">
        <v>179</v>
      </c>
      <c r="L3516">
        <v>179</v>
      </c>
      <c r="M3516">
        <v>0</v>
      </c>
      <c r="N3516">
        <v>177</v>
      </c>
      <c r="O3516">
        <v>0</v>
      </c>
      <c r="P3516">
        <v>4874.3999999999996</v>
      </c>
      <c r="Q3516">
        <v>5057.3</v>
      </c>
      <c r="R3516">
        <v>2000</v>
      </c>
      <c r="S3516">
        <v>365800</v>
      </c>
      <c r="T3516">
        <v>0</v>
      </c>
      <c r="U3516">
        <v>84000</v>
      </c>
      <c r="V3516">
        <v>281800</v>
      </c>
      <c r="W3516">
        <v>48</v>
      </c>
      <c r="X3516">
        <v>254980.837</v>
      </c>
      <c r="Y3516">
        <v>255028.837</v>
      </c>
      <c r="Z3516">
        <v>9.5</v>
      </c>
      <c r="AA3516">
        <v>1497368.15</v>
      </c>
      <c r="AB3516">
        <v>1497037.15</v>
      </c>
      <c r="AC3516">
        <v>0.90500000000000003</v>
      </c>
      <c r="AD3516">
        <v>0.99980000000000002</v>
      </c>
      <c r="AE3516">
        <v>9.5</v>
      </c>
      <c r="AH3516">
        <v>0</v>
      </c>
      <c r="AI3516">
        <v>0</v>
      </c>
      <c r="AJ3516">
        <v>0</v>
      </c>
      <c r="AK3516">
        <v>1282</v>
      </c>
      <c r="AL3516">
        <v>0</v>
      </c>
    </row>
    <row r="3517" spans="1:38" hidden="1" x14ac:dyDescent="0.25">
      <c r="A3517">
        <v>16017</v>
      </c>
      <c r="B3517" t="s">
        <v>71</v>
      </c>
      <c r="C3517" t="s">
        <v>108</v>
      </c>
      <c r="D3517" t="s">
        <v>594</v>
      </c>
      <c r="E3517" t="s">
        <v>595</v>
      </c>
      <c r="F3517" t="s">
        <v>594</v>
      </c>
      <c r="H3517" t="s">
        <v>7435</v>
      </c>
      <c r="I3517" t="s">
        <v>43</v>
      </c>
      <c r="J3517" t="s">
        <v>7436</v>
      </c>
      <c r="K3517">
        <v>3245</v>
      </c>
      <c r="L3517">
        <v>3245</v>
      </c>
      <c r="M3517">
        <v>0</v>
      </c>
      <c r="N3517">
        <v>0</v>
      </c>
      <c r="O3517">
        <v>0</v>
      </c>
      <c r="P3517">
        <v>52617.3</v>
      </c>
      <c r="Q3517">
        <v>52617.3</v>
      </c>
      <c r="R3517">
        <v>500</v>
      </c>
      <c r="S3517">
        <v>0</v>
      </c>
      <c r="T3517">
        <v>305000</v>
      </c>
      <c r="U3517">
        <v>0</v>
      </c>
      <c r="V3517">
        <v>305000</v>
      </c>
      <c r="W3517">
        <v>297242.37</v>
      </c>
      <c r="X3517">
        <v>0</v>
      </c>
      <c r="Y3517">
        <v>297242.37</v>
      </c>
      <c r="Z3517">
        <v>2.54</v>
      </c>
      <c r="AA3517">
        <v>3128628.28</v>
      </c>
      <c r="AB3517">
        <v>3067399.6</v>
      </c>
      <c r="AC3517">
        <v>0.97460000000000002</v>
      </c>
      <c r="AD3517">
        <v>0.98040000000000005</v>
      </c>
      <c r="AE3517">
        <v>2.4900000000000002</v>
      </c>
      <c r="AH3517">
        <v>0</v>
      </c>
      <c r="AI3517">
        <v>0</v>
      </c>
      <c r="AJ3517">
        <v>0</v>
      </c>
      <c r="AK3517">
        <v>0</v>
      </c>
      <c r="AL3517">
        <v>0</v>
      </c>
    </row>
    <row r="3518" spans="1:38" hidden="1" x14ac:dyDescent="0.25">
      <c r="A3518">
        <v>16018</v>
      </c>
      <c r="B3518" t="s">
        <v>52</v>
      </c>
      <c r="C3518" t="s">
        <v>120</v>
      </c>
      <c r="D3518" t="s">
        <v>4597</v>
      </c>
      <c r="E3518" t="s">
        <v>7179</v>
      </c>
      <c r="F3518" t="s">
        <v>4597</v>
      </c>
      <c r="H3518" t="s">
        <v>7437</v>
      </c>
      <c r="I3518" t="s">
        <v>43</v>
      </c>
      <c r="J3518" t="s">
        <v>7438</v>
      </c>
      <c r="K3518">
        <v>2442</v>
      </c>
      <c r="L3518">
        <v>2442</v>
      </c>
      <c r="M3518">
        <v>0</v>
      </c>
      <c r="N3518">
        <v>0</v>
      </c>
      <c r="O3518">
        <v>0</v>
      </c>
      <c r="P3518">
        <v>1060.165</v>
      </c>
      <c r="Q3518">
        <v>1081.278</v>
      </c>
      <c r="R3518">
        <v>20000</v>
      </c>
      <c r="S3518">
        <v>422260</v>
      </c>
      <c r="T3518">
        <v>171270</v>
      </c>
      <c r="U3518">
        <v>10345</v>
      </c>
      <c r="V3518">
        <v>583185</v>
      </c>
      <c r="W3518">
        <v>505293.8</v>
      </c>
      <c r="X3518">
        <v>0</v>
      </c>
      <c r="Y3518">
        <v>505293.8</v>
      </c>
      <c r="Z3518">
        <v>13.36</v>
      </c>
      <c r="AA3518">
        <v>3884414.7</v>
      </c>
      <c r="AB3518">
        <v>2377597.75</v>
      </c>
      <c r="AC3518">
        <v>0.86639999999999995</v>
      </c>
      <c r="AD3518">
        <v>0.61209999999999998</v>
      </c>
      <c r="AE3518">
        <v>8.18</v>
      </c>
      <c r="AH3518">
        <v>0</v>
      </c>
      <c r="AI3518">
        <v>0</v>
      </c>
      <c r="AJ3518">
        <v>0</v>
      </c>
      <c r="AK3518">
        <v>0</v>
      </c>
      <c r="AL3518">
        <v>0</v>
      </c>
    </row>
    <row r="3519" spans="1:38" hidden="1" x14ac:dyDescent="0.25">
      <c r="A3519">
        <v>16019</v>
      </c>
      <c r="B3519" t="s">
        <v>52</v>
      </c>
      <c r="C3519" t="s">
        <v>120</v>
      </c>
      <c r="D3519" t="s">
        <v>4597</v>
      </c>
      <c r="E3519" t="s">
        <v>7179</v>
      </c>
      <c r="F3519" t="s">
        <v>4597</v>
      </c>
      <c r="H3519" t="s">
        <v>7439</v>
      </c>
      <c r="I3519" t="s">
        <v>43</v>
      </c>
      <c r="J3519" t="s">
        <v>7440</v>
      </c>
      <c r="K3519">
        <v>1649</v>
      </c>
      <c r="L3519">
        <v>1649</v>
      </c>
      <c r="M3519">
        <v>0</v>
      </c>
      <c r="N3519">
        <v>0</v>
      </c>
      <c r="O3519">
        <v>0</v>
      </c>
      <c r="P3519">
        <v>891.01199999999994</v>
      </c>
      <c r="Q3519">
        <v>904.505</v>
      </c>
      <c r="R3519">
        <v>20000</v>
      </c>
      <c r="S3519">
        <v>269860</v>
      </c>
      <c r="T3519">
        <v>0</v>
      </c>
      <c r="U3519">
        <v>0</v>
      </c>
      <c r="V3519">
        <v>269860</v>
      </c>
      <c r="W3519">
        <v>258943.8</v>
      </c>
      <c r="X3519">
        <v>0</v>
      </c>
      <c r="Y3519">
        <v>258943.8</v>
      </c>
      <c r="Z3519">
        <v>4.05</v>
      </c>
      <c r="AA3519">
        <v>1822469.29</v>
      </c>
      <c r="AB3519">
        <v>1899494.6</v>
      </c>
      <c r="AC3519">
        <v>0.95950000000000002</v>
      </c>
      <c r="AD3519">
        <v>1.0423</v>
      </c>
      <c r="AE3519">
        <v>4.22</v>
      </c>
      <c r="AH3519">
        <v>0</v>
      </c>
      <c r="AI3519">
        <v>0</v>
      </c>
      <c r="AJ3519">
        <v>0</v>
      </c>
      <c r="AK3519">
        <v>0</v>
      </c>
      <c r="AL3519">
        <v>0</v>
      </c>
    </row>
    <row r="3520" spans="1:38" hidden="1" x14ac:dyDescent="0.25">
      <c r="A3520">
        <v>16020</v>
      </c>
      <c r="B3520" t="s">
        <v>71</v>
      </c>
      <c r="C3520" t="s">
        <v>108</v>
      </c>
      <c r="D3520" t="s">
        <v>108</v>
      </c>
      <c r="E3520" t="s">
        <v>109</v>
      </c>
      <c r="F3520" t="s">
        <v>108</v>
      </c>
      <c r="H3520" t="s">
        <v>7441</v>
      </c>
      <c r="I3520" t="s">
        <v>50</v>
      </c>
      <c r="J3520" t="s">
        <v>7442</v>
      </c>
      <c r="K3520">
        <v>1976</v>
      </c>
      <c r="L3520">
        <v>1976</v>
      </c>
      <c r="M3520">
        <v>0</v>
      </c>
      <c r="N3520">
        <v>307</v>
      </c>
      <c r="O3520">
        <v>0</v>
      </c>
      <c r="P3520">
        <v>9617.9</v>
      </c>
      <c r="Q3520">
        <v>11184.9</v>
      </c>
      <c r="R3520">
        <v>1000</v>
      </c>
      <c r="S3520">
        <v>1567000</v>
      </c>
      <c r="T3520">
        <v>0</v>
      </c>
      <c r="U3520">
        <v>0</v>
      </c>
      <c r="V3520">
        <v>1567000</v>
      </c>
      <c r="W3520">
        <v>350921</v>
      </c>
      <c r="X3520">
        <v>539546.36</v>
      </c>
      <c r="Y3520">
        <v>890467.36</v>
      </c>
      <c r="Z3520">
        <v>43.17</v>
      </c>
      <c r="AA3520">
        <v>6223326.6500000004</v>
      </c>
      <c r="AB3520">
        <v>5851494.9699999997</v>
      </c>
      <c r="AC3520">
        <v>0.56830000000000003</v>
      </c>
      <c r="AD3520">
        <v>0.94030000000000002</v>
      </c>
      <c r="AE3520">
        <v>40.590000000000003</v>
      </c>
      <c r="AH3520">
        <v>0</v>
      </c>
      <c r="AI3520">
        <v>0</v>
      </c>
      <c r="AJ3520">
        <v>0</v>
      </c>
      <c r="AK3520">
        <v>3070</v>
      </c>
      <c r="AL3520">
        <v>0</v>
      </c>
    </row>
    <row r="3521" spans="1:38" hidden="1" x14ac:dyDescent="0.25">
      <c r="A3521">
        <v>16021</v>
      </c>
      <c r="B3521" t="s">
        <v>39</v>
      </c>
      <c r="C3521" t="s">
        <v>39</v>
      </c>
      <c r="D3521" t="s">
        <v>5415</v>
      </c>
      <c r="E3521" t="s">
        <v>1673</v>
      </c>
      <c r="F3521" t="s">
        <v>5415</v>
      </c>
      <c r="H3521" t="s">
        <v>7443</v>
      </c>
      <c r="I3521" t="s">
        <v>43</v>
      </c>
      <c r="J3521" t="s">
        <v>7444</v>
      </c>
      <c r="K3521">
        <v>2088</v>
      </c>
      <c r="L3521">
        <v>2088</v>
      </c>
      <c r="M3521">
        <v>0</v>
      </c>
      <c r="N3521">
        <v>0</v>
      </c>
      <c r="O3521">
        <v>0</v>
      </c>
      <c r="P3521">
        <v>432.62299999999999</v>
      </c>
      <c r="Q3521">
        <v>451.54</v>
      </c>
      <c r="R3521">
        <v>10000</v>
      </c>
      <c r="S3521">
        <v>189170</v>
      </c>
      <c r="T3521">
        <v>0</v>
      </c>
      <c r="U3521">
        <v>30000</v>
      </c>
      <c r="V3521">
        <v>159170</v>
      </c>
      <c r="W3521">
        <v>143795.5</v>
      </c>
      <c r="X3521">
        <v>0</v>
      </c>
      <c r="Y3521">
        <v>143795.5</v>
      </c>
      <c r="Z3521">
        <v>9.66</v>
      </c>
      <c r="AA3521">
        <v>1438952.57</v>
      </c>
      <c r="AB3521">
        <v>1339597.3600000001</v>
      </c>
      <c r="AC3521">
        <v>0.90339999999999998</v>
      </c>
      <c r="AD3521">
        <v>0.93100000000000005</v>
      </c>
      <c r="AE3521">
        <v>8.99</v>
      </c>
      <c r="AH3521">
        <v>0</v>
      </c>
      <c r="AI3521">
        <v>0</v>
      </c>
      <c r="AJ3521">
        <v>0</v>
      </c>
      <c r="AK3521">
        <v>0</v>
      </c>
      <c r="AL3521">
        <v>0</v>
      </c>
    </row>
    <row r="3522" spans="1:38" hidden="1" x14ac:dyDescent="0.25">
      <c r="A3522">
        <v>16022</v>
      </c>
      <c r="B3522" t="s">
        <v>39</v>
      </c>
      <c r="C3522" t="s">
        <v>39</v>
      </c>
      <c r="D3522" t="s">
        <v>5415</v>
      </c>
      <c r="E3522" t="s">
        <v>7445</v>
      </c>
      <c r="F3522" t="s">
        <v>5415</v>
      </c>
      <c r="H3522" t="s">
        <v>4356</v>
      </c>
      <c r="I3522" t="s">
        <v>57</v>
      </c>
      <c r="J3522" t="s">
        <v>7446</v>
      </c>
      <c r="K3522">
        <v>718</v>
      </c>
      <c r="L3522">
        <v>718</v>
      </c>
      <c r="M3522">
        <v>0</v>
      </c>
      <c r="N3522">
        <v>715</v>
      </c>
      <c r="O3522">
        <v>0</v>
      </c>
      <c r="P3522">
        <v>576.57100000000003</v>
      </c>
      <c r="Q3522">
        <v>594.51</v>
      </c>
      <c r="R3522">
        <v>20000</v>
      </c>
      <c r="S3522">
        <v>358780</v>
      </c>
      <c r="T3522">
        <v>0</v>
      </c>
      <c r="U3522">
        <v>0</v>
      </c>
      <c r="V3522">
        <v>358780</v>
      </c>
      <c r="W3522">
        <v>83</v>
      </c>
      <c r="X3522">
        <v>324613.77299999999</v>
      </c>
      <c r="Y3522">
        <v>324696.77299999999</v>
      </c>
      <c r="Z3522">
        <v>9.5</v>
      </c>
      <c r="AA3522">
        <v>1913493.47</v>
      </c>
      <c r="AB3522">
        <v>3811450</v>
      </c>
      <c r="AC3522">
        <v>0.90500000000000003</v>
      </c>
      <c r="AD3522">
        <v>1.9919</v>
      </c>
      <c r="AE3522">
        <v>18.920000000000002</v>
      </c>
      <c r="AH3522">
        <v>0</v>
      </c>
      <c r="AI3522">
        <v>0</v>
      </c>
      <c r="AJ3522">
        <v>0</v>
      </c>
      <c r="AK3522">
        <v>5163.5</v>
      </c>
      <c r="AL3522">
        <v>0</v>
      </c>
    </row>
    <row r="3523" spans="1:38" hidden="1" x14ac:dyDescent="0.25">
      <c r="A3523">
        <v>16023</v>
      </c>
      <c r="B3523" t="s">
        <v>39</v>
      </c>
      <c r="C3523" t="s">
        <v>39</v>
      </c>
      <c r="D3523" t="s">
        <v>5415</v>
      </c>
      <c r="E3523" t="s">
        <v>7445</v>
      </c>
      <c r="F3523" t="s">
        <v>5415</v>
      </c>
      <c r="H3523" t="s">
        <v>7447</v>
      </c>
      <c r="I3523" t="s">
        <v>57</v>
      </c>
      <c r="J3523" t="s">
        <v>7448</v>
      </c>
      <c r="K3523">
        <v>283</v>
      </c>
      <c r="L3523">
        <v>283</v>
      </c>
      <c r="M3523">
        <v>0</v>
      </c>
      <c r="N3523">
        <v>283</v>
      </c>
      <c r="O3523">
        <v>0</v>
      </c>
      <c r="P3523">
        <v>843.79700000000003</v>
      </c>
      <c r="Q3523">
        <v>858.51700000000005</v>
      </c>
      <c r="R3523">
        <v>20000</v>
      </c>
      <c r="S3523">
        <v>294400</v>
      </c>
      <c r="T3523">
        <v>0</v>
      </c>
      <c r="U3523">
        <v>0</v>
      </c>
      <c r="V3523">
        <v>294400</v>
      </c>
      <c r="W3523">
        <v>0</v>
      </c>
      <c r="X3523">
        <v>266432.90100000001</v>
      </c>
      <c r="Y3523">
        <v>266432.90100000001</v>
      </c>
      <c r="Z3523">
        <v>9.5</v>
      </c>
      <c r="AA3523">
        <v>1563961.78</v>
      </c>
      <c r="AB3523">
        <v>1564236.78</v>
      </c>
      <c r="AC3523">
        <v>0.90500000000000003</v>
      </c>
      <c r="AD3523">
        <v>1.0002</v>
      </c>
      <c r="AE3523">
        <v>9.5</v>
      </c>
      <c r="AH3523">
        <v>0</v>
      </c>
      <c r="AI3523">
        <v>0</v>
      </c>
      <c r="AJ3523">
        <v>0</v>
      </c>
      <c r="AK3523">
        <v>2622.5</v>
      </c>
      <c r="AL3523">
        <v>0</v>
      </c>
    </row>
    <row r="3524" spans="1:38" hidden="1" x14ac:dyDescent="0.25">
      <c r="A3524">
        <v>16024</v>
      </c>
      <c r="B3524" t="s">
        <v>39</v>
      </c>
      <c r="C3524" t="s">
        <v>39</v>
      </c>
      <c r="D3524" t="s">
        <v>5415</v>
      </c>
      <c r="E3524" t="s">
        <v>7445</v>
      </c>
      <c r="F3524" t="s">
        <v>5415</v>
      </c>
      <c r="H3524" t="s">
        <v>7449</v>
      </c>
      <c r="I3524" t="s">
        <v>43</v>
      </c>
      <c r="J3524" t="s">
        <v>7450</v>
      </c>
      <c r="K3524">
        <v>3132</v>
      </c>
      <c r="L3524">
        <v>3132</v>
      </c>
      <c r="M3524">
        <v>0</v>
      </c>
      <c r="N3524">
        <v>0</v>
      </c>
      <c r="O3524">
        <v>0</v>
      </c>
      <c r="P3524">
        <v>11.856</v>
      </c>
      <c r="Q3524">
        <v>25.353000000000002</v>
      </c>
      <c r="R3524">
        <v>20000</v>
      </c>
      <c r="S3524">
        <v>269940</v>
      </c>
      <c r="T3524">
        <v>0</v>
      </c>
      <c r="U3524">
        <v>36000</v>
      </c>
      <c r="V3524">
        <v>233940</v>
      </c>
      <c r="W3524">
        <v>211576.45</v>
      </c>
      <c r="X3524">
        <v>0</v>
      </c>
      <c r="Y3524">
        <v>211576.45</v>
      </c>
      <c r="Z3524">
        <v>9.56</v>
      </c>
      <c r="AA3524">
        <v>2179696.31</v>
      </c>
      <c r="AB3524">
        <v>2306602.31</v>
      </c>
      <c r="AC3524">
        <v>0.90439999999999998</v>
      </c>
      <c r="AD3524">
        <v>1.0582</v>
      </c>
      <c r="AE3524">
        <v>10.119999999999999</v>
      </c>
      <c r="AH3524">
        <v>0</v>
      </c>
      <c r="AI3524">
        <v>0</v>
      </c>
      <c r="AJ3524">
        <v>0</v>
      </c>
      <c r="AK3524">
        <v>0</v>
      </c>
      <c r="AL3524">
        <v>0</v>
      </c>
    </row>
    <row r="3525" spans="1:38" hidden="1" x14ac:dyDescent="0.25">
      <c r="A3525">
        <v>16025</v>
      </c>
      <c r="B3525" t="s">
        <v>39</v>
      </c>
      <c r="C3525" t="s">
        <v>39</v>
      </c>
      <c r="D3525" t="s">
        <v>5415</v>
      </c>
      <c r="E3525" t="s">
        <v>7445</v>
      </c>
      <c r="F3525" t="s">
        <v>5415</v>
      </c>
      <c r="H3525" t="s">
        <v>7451</v>
      </c>
      <c r="I3525" t="s">
        <v>57</v>
      </c>
      <c r="J3525" t="s">
        <v>7452</v>
      </c>
      <c r="K3525">
        <v>262</v>
      </c>
      <c r="L3525">
        <v>262</v>
      </c>
      <c r="M3525">
        <v>0</v>
      </c>
      <c r="N3525">
        <v>262</v>
      </c>
      <c r="O3525">
        <v>0</v>
      </c>
      <c r="P3525">
        <v>34.734000000000002</v>
      </c>
      <c r="Q3525">
        <v>51.195999999999998</v>
      </c>
      <c r="R3525">
        <v>20000</v>
      </c>
      <c r="S3525">
        <v>329240</v>
      </c>
      <c r="T3525">
        <v>0</v>
      </c>
      <c r="U3525">
        <v>0</v>
      </c>
      <c r="V3525">
        <v>329240</v>
      </c>
      <c r="W3525">
        <v>0</v>
      </c>
      <c r="X3525">
        <v>297961.67</v>
      </c>
      <c r="Y3525">
        <v>297961.67</v>
      </c>
      <c r="Z3525">
        <v>9.5</v>
      </c>
      <c r="AA3525">
        <v>1749034.71</v>
      </c>
      <c r="AB3525">
        <v>3498069.6</v>
      </c>
      <c r="AC3525">
        <v>0.90500000000000003</v>
      </c>
      <c r="AD3525">
        <v>2</v>
      </c>
      <c r="AE3525">
        <v>19</v>
      </c>
      <c r="AH3525">
        <v>0</v>
      </c>
      <c r="AI3525">
        <v>0</v>
      </c>
      <c r="AJ3525">
        <v>0</v>
      </c>
      <c r="AK3525">
        <v>2030.5</v>
      </c>
      <c r="AL3525">
        <v>0</v>
      </c>
    </row>
    <row r="3526" spans="1:38" hidden="1" x14ac:dyDescent="0.25">
      <c r="A3526">
        <v>16027</v>
      </c>
      <c r="B3526" t="s">
        <v>52</v>
      </c>
      <c r="C3526" t="s">
        <v>120</v>
      </c>
      <c r="D3526" t="s">
        <v>192</v>
      </c>
      <c r="E3526" t="s">
        <v>193</v>
      </c>
      <c r="F3526" t="s">
        <v>192</v>
      </c>
      <c r="H3526" t="s">
        <v>7453</v>
      </c>
      <c r="I3526" t="s">
        <v>43</v>
      </c>
      <c r="J3526" t="s">
        <v>7454</v>
      </c>
      <c r="K3526">
        <v>3563</v>
      </c>
      <c r="L3526">
        <v>3563</v>
      </c>
      <c r="M3526">
        <v>0</v>
      </c>
      <c r="N3526">
        <v>0</v>
      </c>
      <c r="O3526">
        <v>0</v>
      </c>
      <c r="P3526">
        <v>22226.400000000001</v>
      </c>
      <c r="Q3526">
        <v>22438.1</v>
      </c>
      <c r="R3526">
        <v>2000</v>
      </c>
      <c r="S3526">
        <v>423400</v>
      </c>
      <c r="T3526">
        <v>100000</v>
      </c>
      <c r="U3526">
        <v>0</v>
      </c>
      <c r="V3526">
        <v>523400</v>
      </c>
      <c r="W3526">
        <v>468343.9</v>
      </c>
      <c r="X3526">
        <v>0</v>
      </c>
      <c r="Y3526">
        <v>468343.9</v>
      </c>
      <c r="Z3526">
        <v>10.52</v>
      </c>
      <c r="AA3526">
        <v>4280591.42</v>
      </c>
      <c r="AB3526">
        <v>1803169.5</v>
      </c>
      <c r="AC3526">
        <v>0.89480000000000004</v>
      </c>
      <c r="AD3526">
        <v>0.42120000000000002</v>
      </c>
      <c r="AE3526">
        <v>4.43</v>
      </c>
      <c r="AH3526">
        <v>0</v>
      </c>
      <c r="AI3526">
        <v>0</v>
      </c>
      <c r="AJ3526">
        <v>0</v>
      </c>
      <c r="AK3526">
        <v>0</v>
      </c>
      <c r="AL3526">
        <v>0</v>
      </c>
    </row>
    <row r="3527" spans="1:38" hidden="1" x14ac:dyDescent="0.25">
      <c r="A3527">
        <v>16029</v>
      </c>
      <c r="B3527" t="s">
        <v>39</v>
      </c>
      <c r="C3527" t="s">
        <v>216</v>
      </c>
      <c r="D3527" t="s">
        <v>217</v>
      </c>
      <c r="E3527" t="s">
        <v>5005</v>
      </c>
      <c r="F3527" t="s">
        <v>217</v>
      </c>
      <c r="H3527" t="s">
        <v>7455</v>
      </c>
      <c r="I3527" t="s">
        <v>43</v>
      </c>
      <c r="J3527" t="s">
        <v>7456</v>
      </c>
      <c r="K3527">
        <v>2104</v>
      </c>
      <c r="L3527">
        <v>2104</v>
      </c>
      <c r="M3527">
        <v>0</v>
      </c>
      <c r="N3527">
        <v>0</v>
      </c>
      <c r="O3527">
        <v>0</v>
      </c>
      <c r="P3527">
        <v>13116.6</v>
      </c>
      <c r="Q3527">
        <v>13311.4</v>
      </c>
      <c r="R3527">
        <v>1000</v>
      </c>
      <c r="S3527">
        <v>194800</v>
      </c>
      <c r="T3527">
        <v>0</v>
      </c>
      <c r="U3527">
        <v>0</v>
      </c>
      <c r="V3527">
        <v>194800</v>
      </c>
      <c r="W3527">
        <v>76221</v>
      </c>
      <c r="X3527">
        <v>0</v>
      </c>
      <c r="Y3527">
        <v>76221</v>
      </c>
      <c r="Z3527">
        <v>60.87</v>
      </c>
      <c r="AA3527">
        <v>1002482.05</v>
      </c>
      <c r="AB3527">
        <v>746172.05</v>
      </c>
      <c r="AC3527">
        <v>0.39129999999999998</v>
      </c>
      <c r="AD3527">
        <v>0.74429999999999996</v>
      </c>
      <c r="AE3527">
        <v>45.31</v>
      </c>
      <c r="AH3527">
        <v>0</v>
      </c>
      <c r="AI3527">
        <v>0</v>
      </c>
      <c r="AJ3527">
        <v>0</v>
      </c>
      <c r="AK3527">
        <v>0</v>
      </c>
      <c r="AL3527">
        <v>0</v>
      </c>
    </row>
    <row r="3528" spans="1:38" hidden="1" x14ac:dyDescent="0.25">
      <c r="A3528">
        <v>16030</v>
      </c>
      <c r="B3528" t="s">
        <v>45</v>
      </c>
      <c r="C3528" t="s">
        <v>45</v>
      </c>
      <c r="D3528" t="s">
        <v>581</v>
      </c>
      <c r="E3528" t="s">
        <v>1288</v>
      </c>
      <c r="F3528" t="s">
        <v>581</v>
      </c>
      <c r="H3528" t="s">
        <v>7457</v>
      </c>
      <c r="I3528" t="s">
        <v>50</v>
      </c>
      <c r="J3528" t="s">
        <v>7458</v>
      </c>
      <c r="K3528">
        <v>1998</v>
      </c>
      <c r="L3528">
        <v>1998</v>
      </c>
      <c r="M3528">
        <v>0</v>
      </c>
      <c r="N3528">
        <v>140</v>
      </c>
      <c r="O3528">
        <v>0</v>
      </c>
      <c r="P3528">
        <v>1064.518</v>
      </c>
      <c r="Q3528">
        <v>1084.895</v>
      </c>
      <c r="R3528">
        <v>20000</v>
      </c>
      <c r="S3528">
        <v>407540</v>
      </c>
      <c r="T3528">
        <v>8552.0130000000008</v>
      </c>
      <c r="U3528">
        <v>0</v>
      </c>
      <c r="V3528">
        <v>416092.01299999998</v>
      </c>
      <c r="W3528">
        <v>267284.45</v>
      </c>
      <c r="X3528">
        <v>112697.09299999999</v>
      </c>
      <c r="Y3528">
        <v>379981.54300000001</v>
      </c>
      <c r="Z3528">
        <v>8.68</v>
      </c>
      <c r="AA3528">
        <v>3476018.1</v>
      </c>
      <c r="AB3528">
        <v>5065837.2120000003</v>
      </c>
      <c r="AC3528">
        <v>0.91320000000000001</v>
      </c>
      <c r="AD3528">
        <v>1.4574</v>
      </c>
      <c r="AE3528">
        <v>12.65</v>
      </c>
      <c r="AH3528">
        <v>0</v>
      </c>
      <c r="AI3528">
        <v>0</v>
      </c>
      <c r="AJ3528">
        <v>0</v>
      </c>
      <c r="AK3528">
        <v>851</v>
      </c>
      <c r="AL3528">
        <v>0</v>
      </c>
    </row>
    <row r="3529" spans="1:38" hidden="1" x14ac:dyDescent="0.25">
      <c r="A3529">
        <v>16031</v>
      </c>
      <c r="B3529" t="s">
        <v>45</v>
      </c>
      <c r="C3529" t="s">
        <v>45</v>
      </c>
      <c r="D3529" t="s">
        <v>581</v>
      </c>
      <c r="E3529" t="s">
        <v>1210</v>
      </c>
      <c r="F3529" t="s">
        <v>581</v>
      </c>
      <c r="H3529" t="s">
        <v>7459</v>
      </c>
      <c r="I3529" t="s">
        <v>50</v>
      </c>
      <c r="J3529" t="s">
        <v>7460</v>
      </c>
      <c r="K3529">
        <v>1292</v>
      </c>
      <c r="L3529">
        <v>1292</v>
      </c>
      <c r="M3529">
        <v>0</v>
      </c>
      <c r="N3529">
        <v>258</v>
      </c>
      <c r="O3529">
        <v>0</v>
      </c>
      <c r="P3529">
        <v>398.94</v>
      </c>
      <c r="Q3529">
        <v>598.29999999999995</v>
      </c>
      <c r="R3529">
        <v>2000</v>
      </c>
      <c r="S3529">
        <v>398720</v>
      </c>
      <c r="T3529">
        <v>820</v>
      </c>
      <c r="U3529">
        <v>40431.370000000003</v>
      </c>
      <c r="V3529">
        <v>359108.63</v>
      </c>
      <c r="W3529">
        <v>99828</v>
      </c>
      <c r="X3529">
        <v>227049.54500000001</v>
      </c>
      <c r="Y3529">
        <v>326877.54499999998</v>
      </c>
      <c r="Z3529">
        <v>8.98</v>
      </c>
      <c r="AA3529">
        <v>2505999.15</v>
      </c>
      <c r="AB3529">
        <v>4064465.588</v>
      </c>
      <c r="AC3529">
        <v>0.91020000000000001</v>
      </c>
      <c r="AD3529">
        <v>1.6218999999999999</v>
      </c>
      <c r="AE3529">
        <v>14.56</v>
      </c>
      <c r="AH3529">
        <v>0</v>
      </c>
      <c r="AI3529">
        <v>0</v>
      </c>
      <c r="AJ3529">
        <v>0</v>
      </c>
      <c r="AK3529">
        <v>1714.5</v>
      </c>
      <c r="AL3529">
        <v>0</v>
      </c>
    </row>
    <row r="3530" spans="1:38" hidden="1" x14ac:dyDescent="0.25">
      <c r="A3530">
        <v>16032</v>
      </c>
      <c r="B3530" t="s">
        <v>52</v>
      </c>
      <c r="C3530" t="s">
        <v>53</v>
      </c>
      <c r="D3530" t="s">
        <v>67</v>
      </c>
      <c r="E3530" t="s">
        <v>6611</v>
      </c>
      <c r="F3530" t="s">
        <v>67</v>
      </c>
      <c r="H3530" t="s">
        <v>7461</v>
      </c>
      <c r="I3530" t="s">
        <v>43</v>
      </c>
      <c r="J3530" t="s">
        <v>7462</v>
      </c>
      <c r="K3530">
        <v>1708</v>
      </c>
      <c r="L3530">
        <v>1708</v>
      </c>
      <c r="M3530">
        <v>0</v>
      </c>
      <c r="N3530">
        <v>0</v>
      </c>
      <c r="O3530">
        <v>0</v>
      </c>
      <c r="P3530">
        <v>9386.7999999999993</v>
      </c>
      <c r="Q3530">
        <v>9591.7000000000007</v>
      </c>
      <c r="R3530">
        <v>1000</v>
      </c>
      <c r="S3530">
        <v>204900</v>
      </c>
      <c r="T3530">
        <v>0</v>
      </c>
      <c r="U3530">
        <v>48620</v>
      </c>
      <c r="V3530">
        <v>156280</v>
      </c>
      <c r="W3530">
        <v>143346</v>
      </c>
      <c r="X3530">
        <v>0</v>
      </c>
      <c r="Y3530">
        <v>143346</v>
      </c>
      <c r="Z3530">
        <v>8.2799999999999994</v>
      </c>
      <c r="AA3530">
        <v>1750042.51</v>
      </c>
      <c r="AB3530">
        <v>1612889.51</v>
      </c>
      <c r="AC3530">
        <v>0.91720000000000002</v>
      </c>
      <c r="AD3530">
        <v>0.92159999999999997</v>
      </c>
      <c r="AE3530">
        <v>7.63</v>
      </c>
      <c r="AH3530">
        <v>0</v>
      </c>
      <c r="AI3530">
        <v>0</v>
      </c>
      <c r="AJ3530">
        <v>0</v>
      </c>
      <c r="AK3530">
        <v>0</v>
      </c>
      <c r="AL3530">
        <v>0</v>
      </c>
    </row>
    <row r="3531" spans="1:38" hidden="1" x14ac:dyDescent="0.25">
      <c r="A3531">
        <v>16035</v>
      </c>
      <c r="B3531" t="s">
        <v>94</v>
      </c>
      <c r="C3531" t="s">
        <v>102</v>
      </c>
      <c r="D3531" t="s">
        <v>102</v>
      </c>
      <c r="E3531" t="s">
        <v>3330</v>
      </c>
      <c r="F3531" t="s">
        <v>102</v>
      </c>
      <c r="H3531" t="s">
        <v>1784</v>
      </c>
      <c r="I3531" t="s">
        <v>43</v>
      </c>
      <c r="J3531" t="s">
        <v>7463</v>
      </c>
      <c r="K3531">
        <v>1740</v>
      </c>
      <c r="L3531">
        <v>1740</v>
      </c>
      <c r="M3531">
        <v>0</v>
      </c>
      <c r="N3531">
        <v>0</v>
      </c>
      <c r="O3531">
        <v>0</v>
      </c>
      <c r="P3531">
        <v>7846.6</v>
      </c>
      <c r="Q3531">
        <v>7970.7</v>
      </c>
      <c r="R3531">
        <v>1000</v>
      </c>
      <c r="S3531">
        <v>124100</v>
      </c>
      <c r="T3531">
        <v>0</v>
      </c>
      <c r="U3531">
        <v>0</v>
      </c>
      <c r="V3531">
        <v>124100</v>
      </c>
      <c r="W3531">
        <v>116524.47</v>
      </c>
      <c r="X3531">
        <v>0</v>
      </c>
      <c r="Y3531">
        <v>116524.47</v>
      </c>
      <c r="Z3531">
        <v>6.1</v>
      </c>
      <c r="AA3531">
        <v>1182514.22</v>
      </c>
      <c r="AB3531">
        <v>830492.22</v>
      </c>
      <c r="AC3531">
        <v>0.93899999999999995</v>
      </c>
      <c r="AD3531">
        <v>0.70230000000000004</v>
      </c>
      <c r="AE3531">
        <v>4.28</v>
      </c>
      <c r="AH3531">
        <v>0</v>
      </c>
      <c r="AI3531">
        <v>0</v>
      </c>
      <c r="AJ3531">
        <v>0</v>
      </c>
      <c r="AK3531">
        <v>0</v>
      </c>
      <c r="AL3531">
        <v>0</v>
      </c>
    </row>
    <row r="3532" spans="1:38" hidden="1" x14ac:dyDescent="0.25">
      <c r="A3532">
        <v>16036</v>
      </c>
      <c r="B3532" t="s">
        <v>94</v>
      </c>
      <c r="C3532" t="s">
        <v>95</v>
      </c>
      <c r="D3532" t="s">
        <v>3165</v>
      </c>
      <c r="E3532" t="s">
        <v>5074</v>
      </c>
      <c r="F3532" t="s">
        <v>3165</v>
      </c>
      <c r="H3532" t="s">
        <v>7464</v>
      </c>
      <c r="I3532" t="s">
        <v>79</v>
      </c>
      <c r="J3532" t="s">
        <v>7465</v>
      </c>
      <c r="K3532">
        <v>3</v>
      </c>
      <c r="L3532">
        <v>3</v>
      </c>
      <c r="M3532">
        <v>0</v>
      </c>
      <c r="N3532">
        <v>0</v>
      </c>
      <c r="O3532">
        <v>0</v>
      </c>
      <c r="P3532">
        <v>57083.5</v>
      </c>
      <c r="Q3532">
        <v>57670.1</v>
      </c>
      <c r="R3532">
        <v>2000</v>
      </c>
      <c r="S3532">
        <v>1173200</v>
      </c>
      <c r="T3532">
        <v>0</v>
      </c>
      <c r="U3532">
        <v>0</v>
      </c>
      <c r="V3532">
        <v>1173200</v>
      </c>
      <c r="W3532">
        <v>1328050</v>
      </c>
      <c r="X3532">
        <v>0</v>
      </c>
      <c r="Y3532">
        <v>1328050</v>
      </c>
      <c r="Z3532">
        <v>-13.2</v>
      </c>
      <c r="AA3532">
        <v>10763122</v>
      </c>
      <c r="AB3532">
        <v>10760122</v>
      </c>
      <c r="AC3532">
        <v>1.1319999999999999</v>
      </c>
      <c r="AD3532">
        <v>0.99970000000000003</v>
      </c>
      <c r="AE3532">
        <v>-13.2</v>
      </c>
      <c r="AH3532">
        <v>0</v>
      </c>
      <c r="AI3532">
        <v>0</v>
      </c>
      <c r="AJ3532">
        <v>0</v>
      </c>
      <c r="AK3532">
        <v>0</v>
      </c>
      <c r="AL3532">
        <v>0</v>
      </c>
    </row>
    <row r="3533" spans="1:38" hidden="1" x14ac:dyDescent="0.25">
      <c r="A3533">
        <v>16037</v>
      </c>
      <c r="B3533" t="s">
        <v>39</v>
      </c>
      <c r="C3533" t="s">
        <v>39</v>
      </c>
      <c r="D3533" t="s">
        <v>2297</v>
      </c>
      <c r="E3533" t="s">
        <v>3858</v>
      </c>
      <c r="F3533" t="s">
        <v>2297</v>
      </c>
      <c r="H3533" t="s">
        <v>7466</v>
      </c>
      <c r="I3533" t="s">
        <v>43</v>
      </c>
      <c r="J3533" t="s">
        <v>7467</v>
      </c>
      <c r="K3533">
        <v>979</v>
      </c>
      <c r="L3533">
        <v>979</v>
      </c>
      <c r="M3533">
        <v>0</v>
      </c>
      <c r="N3533">
        <v>0</v>
      </c>
      <c r="O3533">
        <v>0</v>
      </c>
      <c r="P3533">
        <v>4419.5</v>
      </c>
      <c r="Q3533">
        <v>4438.8</v>
      </c>
      <c r="R3533">
        <v>1000</v>
      </c>
      <c r="S3533">
        <v>19300</v>
      </c>
      <c r="T3533">
        <v>26000</v>
      </c>
      <c r="U3533">
        <v>0</v>
      </c>
      <c r="V3533">
        <v>45300</v>
      </c>
      <c r="W3533">
        <v>41207</v>
      </c>
      <c r="X3533">
        <v>0</v>
      </c>
      <c r="Y3533">
        <v>41207</v>
      </c>
      <c r="Z3533">
        <v>9.0399999999999991</v>
      </c>
      <c r="AA3533">
        <v>461107.41</v>
      </c>
      <c r="AB3533">
        <v>582459.41</v>
      </c>
      <c r="AC3533">
        <v>0.90959999999999996</v>
      </c>
      <c r="AD3533">
        <v>1.2632000000000001</v>
      </c>
      <c r="AE3533">
        <v>11.42</v>
      </c>
      <c r="AH3533">
        <v>0</v>
      </c>
      <c r="AI3533">
        <v>0</v>
      </c>
      <c r="AJ3533">
        <v>0</v>
      </c>
      <c r="AK3533">
        <v>0</v>
      </c>
      <c r="AL3533">
        <v>0</v>
      </c>
    </row>
    <row r="3534" spans="1:38" hidden="1" x14ac:dyDescent="0.25">
      <c r="A3534">
        <v>16038</v>
      </c>
      <c r="B3534" t="s">
        <v>39</v>
      </c>
      <c r="C3534" t="s">
        <v>39</v>
      </c>
      <c r="D3534" t="s">
        <v>2297</v>
      </c>
      <c r="E3534" t="s">
        <v>2298</v>
      </c>
      <c r="F3534" t="s">
        <v>2297</v>
      </c>
      <c r="H3534" t="s">
        <v>7468</v>
      </c>
      <c r="I3534" t="s">
        <v>43</v>
      </c>
      <c r="J3534" t="s">
        <v>7469</v>
      </c>
      <c r="K3534">
        <v>2864</v>
      </c>
      <c r="L3534">
        <v>2864</v>
      </c>
      <c r="M3534">
        <v>0</v>
      </c>
      <c r="N3534">
        <v>0</v>
      </c>
      <c r="O3534">
        <v>0</v>
      </c>
      <c r="P3534">
        <v>27327.4</v>
      </c>
      <c r="Q3534">
        <v>27458.9</v>
      </c>
      <c r="R3534">
        <v>2000</v>
      </c>
      <c r="S3534">
        <v>263000</v>
      </c>
      <c r="T3534">
        <v>55000</v>
      </c>
      <c r="U3534">
        <v>0</v>
      </c>
      <c r="V3534">
        <v>318000</v>
      </c>
      <c r="W3534">
        <v>288194.7</v>
      </c>
      <c r="X3534">
        <v>0</v>
      </c>
      <c r="Y3534">
        <v>288194.7</v>
      </c>
      <c r="Z3534">
        <v>9.3699999999999992</v>
      </c>
      <c r="AA3534">
        <v>3216630.4</v>
      </c>
      <c r="AB3534">
        <v>3941302.45</v>
      </c>
      <c r="AC3534">
        <v>0.90629999999999999</v>
      </c>
      <c r="AD3534">
        <v>1.2253000000000001</v>
      </c>
      <c r="AE3534">
        <v>11.48</v>
      </c>
      <c r="AH3534">
        <v>0</v>
      </c>
      <c r="AI3534">
        <v>0</v>
      </c>
      <c r="AJ3534">
        <v>0</v>
      </c>
      <c r="AK3534">
        <v>0</v>
      </c>
      <c r="AL3534">
        <v>0</v>
      </c>
    </row>
    <row r="3535" spans="1:38" hidden="1" x14ac:dyDescent="0.25">
      <c r="A3535">
        <v>16039</v>
      </c>
      <c r="B3535" t="s">
        <v>45</v>
      </c>
      <c r="C3535" t="s">
        <v>45</v>
      </c>
      <c r="D3535" t="s">
        <v>551</v>
      </c>
      <c r="E3535" t="s">
        <v>7470</v>
      </c>
      <c r="F3535" t="s">
        <v>551</v>
      </c>
      <c r="H3535" t="s">
        <v>9714</v>
      </c>
      <c r="I3535" t="s">
        <v>436</v>
      </c>
      <c r="J3535" t="s">
        <v>9715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1000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</row>
    <row r="3536" spans="1:38" hidden="1" x14ac:dyDescent="0.25">
      <c r="A3536">
        <v>16040</v>
      </c>
      <c r="B3536" t="s">
        <v>45</v>
      </c>
      <c r="C3536" t="s">
        <v>45</v>
      </c>
      <c r="D3536" t="s">
        <v>551</v>
      </c>
      <c r="E3536" t="s">
        <v>7470</v>
      </c>
      <c r="F3536" t="s">
        <v>551</v>
      </c>
      <c r="H3536" t="s">
        <v>7471</v>
      </c>
      <c r="I3536" t="s">
        <v>43</v>
      </c>
      <c r="J3536" t="s">
        <v>7472</v>
      </c>
      <c r="K3536">
        <v>2385</v>
      </c>
      <c r="L3536">
        <v>2385</v>
      </c>
      <c r="M3536">
        <v>0</v>
      </c>
      <c r="N3536">
        <v>0</v>
      </c>
      <c r="O3536">
        <v>0</v>
      </c>
      <c r="P3536">
        <v>8637.1</v>
      </c>
      <c r="Q3536">
        <v>8712</v>
      </c>
      <c r="R3536">
        <v>2000</v>
      </c>
      <c r="S3536">
        <v>149800</v>
      </c>
      <c r="T3536">
        <v>0</v>
      </c>
      <c r="U3536">
        <v>29700</v>
      </c>
      <c r="V3536">
        <v>120100</v>
      </c>
      <c r="W3536">
        <v>111981</v>
      </c>
      <c r="X3536">
        <v>0</v>
      </c>
      <c r="Y3536">
        <v>111981</v>
      </c>
      <c r="Z3536">
        <v>6.76</v>
      </c>
      <c r="AA3536">
        <v>1354140</v>
      </c>
      <c r="AB3536">
        <v>1322763.3799999999</v>
      </c>
      <c r="AC3536">
        <v>0.93240000000000001</v>
      </c>
      <c r="AD3536">
        <v>0.9768</v>
      </c>
      <c r="AE3536">
        <v>6.6</v>
      </c>
      <c r="AH3536">
        <v>0</v>
      </c>
      <c r="AI3536">
        <v>0</v>
      </c>
      <c r="AJ3536">
        <v>0</v>
      </c>
      <c r="AK3536">
        <v>0</v>
      </c>
      <c r="AL3536">
        <v>0</v>
      </c>
    </row>
    <row r="3537" spans="1:38" hidden="1" x14ac:dyDescent="0.25">
      <c r="A3537">
        <v>16041</v>
      </c>
      <c r="B3537" t="s">
        <v>45</v>
      </c>
      <c r="C3537" t="s">
        <v>45</v>
      </c>
      <c r="D3537" t="s">
        <v>551</v>
      </c>
      <c r="E3537" t="s">
        <v>7470</v>
      </c>
      <c r="F3537" t="s">
        <v>551</v>
      </c>
      <c r="H3537" t="s">
        <v>7473</v>
      </c>
      <c r="I3537" t="s">
        <v>57</v>
      </c>
      <c r="J3537" t="s">
        <v>7474</v>
      </c>
      <c r="K3537">
        <v>362</v>
      </c>
      <c r="L3537">
        <v>362</v>
      </c>
      <c r="M3537">
        <v>0</v>
      </c>
      <c r="N3537">
        <v>360</v>
      </c>
      <c r="O3537">
        <v>0</v>
      </c>
      <c r="P3537">
        <v>7418.4</v>
      </c>
      <c r="Q3537">
        <v>7618.9</v>
      </c>
      <c r="R3537">
        <v>2000</v>
      </c>
      <c r="S3537">
        <v>401000</v>
      </c>
      <c r="T3537">
        <v>15000</v>
      </c>
      <c r="U3537">
        <v>0</v>
      </c>
      <c r="V3537">
        <v>416000</v>
      </c>
      <c r="W3537">
        <v>23</v>
      </c>
      <c r="X3537">
        <v>376457.98200000002</v>
      </c>
      <c r="Y3537">
        <v>376480.98200000002</v>
      </c>
      <c r="Z3537">
        <v>9.5</v>
      </c>
      <c r="AA3537">
        <v>2210223.69</v>
      </c>
      <c r="AB3537">
        <v>4420013.9790000003</v>
      </c>
      <c r="AC3537">
        <v>0.90500000000000003</v>
      </c>
      <c r="AD3537">
        <v>1.9998</v>
      </c>
      <c r="AE3537">
        <v>19</v>
      </c>
      <c r="AH3537">
        <v>0</v>
      </c>
      <c r="AI3537">
        <v>0</v>
      </c>
      <c r="AJ3537">
        <v>0</v>
      </c>
      <c r="AK3537">
        <v>2270.5</v>
      </c>
      <c r="AL3537">
        <v>0</v>
      </c>
    </row>
    <row r="3538" spans="1:38" hidden="1" x14ac:dyDescent="0.25">
      <c r="A3538">
        <v>16042</v>
      </c>
      <c r="B3538" t="s">
        <v>39</v>
      </c>
      <c r="C3538" t="s">
        <v>187</v>
      </c>
      <c r="D3538" t="s">
        <v>445</v>
      </c>
      <c r="E3538" t="s">
        <v>2319</v>
      </c>
      <c r="F3538" t="s">
        <v>445</v>
      </c>
      <c r="H3538" t="s">
        <v>7475</v>
      </c>
      <c r="I3538" t="s">
        <v>43</v>
      </c>
      <c r="J3538" t="s">
        <v>7476</v>
      </c>
      <c r="K3538">
        <v>2377</v>
      </c>
      <c r="L3538">
        <v>2377</v>
      </c>
      <c r="M3538">
        <v>0</v>
      </c>
      <c r="N3538">
        <v>0</v>
      </c>
      <c r="O3538">
        <v>0</v>
      </c>
      <c r="P3538">
        <v>6775</v>
      </c>
      <c r="Q3538">
        <v>6929</v>
      </c>
      <c r="R3538">
        <v>2000</v>
      </c>
      <c r="S3538">
        <v>308000</v>
      </c>
      <c r="T3538">
        <v>0</v>
      </c>
      <c r="U3538">
        <v>170000</v>
      </c>
      <c r="V3538">
        <v>138000</v>
      </c>
      <c r="W3538">
        <v>123494.05</v>
      </c>
      <c r="X3538">
        <v>0</v>
      </c>
      <c r="Y3538">
        <v>123494.05</v>
      </c>
      <c r="Z3538">
        <v>10.51</v>
      </c>
      <c r="AA3538">
        <v>1381129.47</v>
      </c>
      <c r="AB3538">
        <v>1118084.27</v>
      </c>
      <c r="AC3538">
        <v>0.89490000000000003</v>
      </c>
      <c r="AD3538">
        <v>0.8095</v>
      </c>
      <c r="AE3538">
        <v>8.51</v>
      </c>
      <c r="AH3538">
        <v>0</v>
      </c>
      <c r="AI3538">
        <v>0</v>
      </c>
      <c r="AJ3538">
        <v>0</v>
      </c>
      <c r="AK3538">
        <v>0</v>
      </c>
      <c r="AL3538">
        <v>0</v>
      </c>
    </row>
    <row r="3539" spans="1:38" hidden="1" x14ac:dyDescent="0.25">
      <c r="A3539">
        <v>16043</v>
      </c>
      <c r="B3539" t="s">
        <v>39</v>
      </c>
      <c r="C3539" t="s">
        <v>187</v>
      </c>
      <c r="D3539" t="s">
        <v>445</v>
      </c>
      <c r="E3539" t="s">
        <v>2319</v>
      </c>
      <c r="F3539" t="s">
        <v>445</v>
      </c>
      <c r="H3539" t="s">
        <v>7477</v>
      </c>
      <c r="I3539" t="s">
        <v>57</v>
      </c>
      <c r="J3539" t="s">
        <v>7478</v>
      </c>
      <c r="K3539">
        <v>169</v>
      </c>
      <c r="L3539">
        <v>169</v>
      </c>
      <c r="M3539">
        <v>0</v>
      </c>
      <c r="N3539">
        <v>169</v>
      </c>
      <c r="O3539">
        <v>0</v>
      </c>
      <c r="P3539">
        <v>2051.8000000000002</v>
      </c>
      <c r="Q3539">
        <v>2130.6999999999998</v>
      </c>
      <c r="R3539">
        <v>2000</v>
      </c>
      <c r="S3539">
        <v>157800</v>
      </c>
      <c r="T3539">
        <v>0</v>
      </c>
      <c r="U3539">
        <v>0</v>
      </c>
      <c r="V3539">
        <v>157800</v>
      </c>
      <c r="W3539">
        <v>0</v>
      </c>
      <c r="X3539">
        <v>142808.337</v>
      </c>
      <c r="Y3539">
        <v>142808.337</v>
      </c>
      <c r="Z3539">
        <v>9.5</v>
      </c>
      <c r="AA3539">
        <v>838284.71</v>
      </c>
      <c r="AB3539">
        <v>1676569.645</v>
      </c>
      <c r="AC3539">
        <v>0.90500000000000003</v>
      </c>
      <c r="AD3539">
        <v>2</v>
      </c>
      <c r="AE3539">
        <v>19</v>
      </c>
      <c r="AH3539">
        <v>0</v>
      </c>
      <c r="AI3539">
        <v>0</v>
      </c>
      <c r="AJ3539">
        <v>0</v>
      </c>
      <c r="AK3539">
        <v>1326.5</v>
      </c>
      <c r="AL3539">
        <v>0</v>
      </c>
    </row>
    <row r="3540" spans="1:38" hidden="1" x14ac:dyDescent="0.25">
      <c r="A3540">
        <v>16044</v>
      </c>
      <c r="B3540" t="s">
        <v>39</v>
      </c>
      <c r="C3540" t="s">
        <v>187</v>
      </c>
      <c r="D3540" t="s">
        <v>876</v>
      </c>
      <c r="E3540" t="s">
        <v>877</v>
      </c>
      <c r="F3540" t="s">
        <v>876</v>
      </c>
      <c r="H3540" t="s">
        <v>7479</v>
      </c>
      <c r="I3540" t="s">
        <v>43</v>
      </c>
      <c r="J3540" t="s">
        <v>7480</v>
      </c>
      <c r="K3540">
        <v>2225</v>
      </c>
      <c r="L3540">
        <v>2225</v>
      </c>
      <c r="M3540">
        <v>0</v>
      </c>
      <c r="N3540">
        <v>0</v>
      </c>
      <c r="O3540">
        <v>0</v>
      </c>
      <c r="P3540">
        <v>5209.5</v>
      </c>
      <c r="Q3540">
        <v>5283.9</v>
      </c>
      <c r="R3540">
        <v>2000</v>
      </c>
      <c r="S3540">
        <v>148800</v>
      </c>
      <c r="T3540">
        <v>0</v>
      </c>
      <c r="U3540">
        <v>59600</v>
      </c>
      <c r="V3540">
        <v>89200</v>
      </c>
      <c r="W3540">
        <v>78483</v>
      </c>
      <c r="X3540">
        <v>0</v>
      </c>
      <c r="Y3540">
        <v>78483</v>
      </c>
      <c r="Z3540">
        <v>12.01</v>
      </c>
      <c r="AA3540">
        <v>1014507.01</v>
      </c>
      <c r="AB3540">
        <v>694028.01</v>
      </c>
      <c r="AC3540">
        <v>0.87990000000000002</v>
      </c>
      <c r="AD3540">
        <v>0.68410000000000004</v>
      </c>
      <c r="AE3540">
        <v>8.2200000000000006</v>
      </c>
      <c r="AH3540">
        <v>0</v>
      </c>
      <c r="AI3540">
        <v>0</v>
      </c>
      <c r="AJ3540">
        <v>0</v>
      </c>
      <c r="AK3540">
        <v>0</v>
      </c>
      <c r="AL3540">
        <v>0</v>
      </c>
    </row>
    <row r="3541" spans="1:38" hidden="1" x14ac:dyDescent="0.25">
      <c r="A3541">
        <v>16045</v>
      </c>
      <c r="B3541" t="s">
        <v>39</v>
      </c>
      <c r="C3541" t="s">
        <v>187</v>
      </c>
      <c r="D3541" t="s">
        <v>876</v>
      </c>
      <c r="E3541" t="s">
        <v>3404</v>
      </c>
      <c r="F3541" t="s">
        <v>876</v>
      </c>
      <c r="H3541" t="s">
        <v>7481</v>
      </c>
      <c r="I3541" t="s">
        <v>43</v>
      </c>
      <c r="J3541" t="s">
        <v>7482</v>
      </c>
      <c r="K3541">
        <v>1596</v>
      </c>
      <c r="L3541">
        <v>1596</v>
      </c>
      <c r="M3541">
        <v>0</v>
      </c>
      <c r="N3541">
        <v>0</v>
      </c>
      <c r="O3541">
        <v>0</v>
      </c>
      <c r="P3541">
        <v>6725.8</v>
      </c>
      <c r="Q3541">
        <v>6725.8</v>
      </c>
      <c r="R3541">
        <v>1000</v>
      </c>
      <c r="S3541">
        <v>0</v>
      </c>
      <c r="T3541">
        <v>101100</v>
      </c>
      <c r="U3541">
        <v>0</v>
      </c>
      <c r="V3541">
        <v>101100</v>
      </c>
      <c r="W3541">
        <v>88757</v>
      </c>
      <c r="X3541">
        <v>0</v>
      </c>
      <c r="Y3541">
        <v>88757</v>
      </c>
      <c r="Z3541">
        <v>12.21</v>
      </c>
      <c r="AA3541">
        <v>917011.29</v>
      </c>
      <c r="AB3541">
        <v>783781.58</v>
      </c>
      <c r="AC3541">
        <v>0.87790000000000001</v>
      </c>
      <c r="AD3541">
        <v>0.85470000000000002</v>
      </c>
      <c r="AE3541">
        <v>10.44</v>
      </c>
      <c r="AH3541">
        <v>0</v>
      </c>
      <c r="AI3541">
        <v>0</v>
      </c>
      <c r="AJ3541">
        <v>0</v>
      </c>
      <c r="AK3541">
        <v>0</v>
      </c>
      <c r="AL3541">
        <v>0</v>
      </c>
    </row>
    <row r="3542" spans="1:38" hidden="1" x14ac:dyDescent="0.25">
      <c r="A3542">
        <v>16047</v>
      </c>
      <c r="B3542" t="s">
        <v>52</v>
      </c>
      <c r="C3542" t="s">
        <v>129</v>
      </c>
      <c r="D3542" t="s">
        <v>242</v>
      </c>
      <c r="E3542" t="s">
        <v>486</v>
      </c>
      <c r="F3542" t="s">
        <v>242</v>
      </c>
      <c r="H3542" t="s">
        <v>7483</v>
      </c>
      <c r="I3542" t="s">
        <v>43</v>
      </c>
      <c r="J3542" t="s">
        <v>7484</v>
      </c>
      <c r="K3542">
        <v>836</v>
      </c>
      <c r="L3542">
        <v>836</v>
      </c>
      <c r="M3542">
        <v>0</v>
      </c>
      <c r="N3542">
        <v>0</v>
      </c>
      <c r="O3542">
        <v>0</v>
      </c>
      <c r="P3542">
        <v>4176.5</v>
      </c>
      <c r="Q3542">
        <v>4237.8999999999996</v>
      </c>
      <c r="R3542">
        <v>2000</v>
      </c>
      <c r="S3542">
        <v>122800</v>
      </c>
      <c r="T3542">
        <v>0</v>
      </c>
      <c r="U3542">
        <v>0</v>
      </c>
      <c r="V3542">
        <v>122800</v>
      </c>
      <c r="W3542">
        <v>108949</v>
      </c>
      <c r="X3542">
        <v>0</v>
      </c>
      <c r="Y3542">
        <v>108949</v>
      </c>
      <c r="Z3542">
        <v>11.28</v>
      </c>
      <c r="AA3542">
        <v>956676.1</v>
      </c>
      <c r="AB3542">
        <v>443969.1</v>
      </c>
      <c r="AC3542">
        <v>0.88719999999999999</v>
      </c>
      <c r="AD3542">
        <v>0.46410000000000001</v>
      </c>
      <c r="AE3542">
        <v>5.24</v>
      </c>
      <c r="AH3542">
        <v>0</v>
      </c>
      <c r="AI3542">
        <v>0</v>
      </c>
      <c r="AJ3542">
        <v>0</v>
      </c>
      <c r="AK3542">
        <v>0</v>
      </c>
      <c r="AL3542">
        <v>0</v>
      </c>
    </row>
    <row r="3543" spans="1:38" hidden="1" x14ac:dyDescent="0.25">
      <c r="A3543">
        <v>16051</v>
      </c>
      <c r="B3543" t="s">
        <v>45</v>
      </c>
      <c r="C3543" t="s">
        <v>453</v>
      </c>
      <c r="D3543" t="s">
        <v>569</v>
      </c>
      <c r="E3543" t="s">
        <v>7485</v>
      </c>
      <c r="F3543" t="s">
        <v>569</v>
      </c>
      <c r="H3543" t="s">
        <v>7486</v>
      </c>
      <c r="I3543" t="s">
        <v>43</v>
      </c>
      <c r="J3543" t="s">
        <v>7487</v>
      </c>
      <c r="K3543">
        <v>709</v>
      </c>
      <c r="L3543">
        <v>709</v>
      </c>
      <c r="M3543">
        <v>0</v>
      </c>
      <c r="N3543">
        <v>0</v>
      </c>
      <c r="O3543">
        <v>0</v>
      </c>
      <c r="P3543">
        <v>2012.4</v>
      </c>
      <c r="Q3543">
        <v>2039.4</v>
      </c>
      <c r="R3543">
        <v>2000</v>
      </c>
      <c r="S3543">
        <v>54000</v>
      </c>
      <c r="T3543">
        <v>1500</v>
      </c>
      <c r="U3543">
        <v>0</v>
      </c>
      <c r="V3543">
        <v>55500</v>
      </c>
      <c r="W3543">
        <v>50212.4</v>
      </c>
      <c r="X3543">
        <v>0</v>
      </c>
      <c r="Y3543">
        <v>50212.4</v>
      </c>
      <c r="Z3543">
        <v>9.5299999999999994</v>
      </c>
      <c r="AA3543">
        <v>483373.26</v>
      </c>
      <c r="AB3543">
        <v>371194.26</v>
      </c>
      <c r="AC3543">
        <v>0.90469999999999995</v>
      </c>
      <c r="AD3543">
        <v>0.76790000000000003</v>
      </c>
      <c r="AE3543">
        <v>7.32</v>
      </c>
      <c r="AH3543">
        <v>0</v>
      </c>
      <c r="AI3543">
        <v>0</v>
      </c>
      <c r="AJ3543">
        <v>0</v>
      </c>
      <c r="AK3543">
        <v>0</v>
      </c>
      <c r="AL3543">
        <v>0</v>
      </c>
    </row>
    <row r="3544" spans="1:38" hidden="1" x14ac:dyDescent="0.25">
      <c r="A3544">
        <v>16052</v>
      </c>
      <c r="B3544" t="s">
        <v>45</v>
      </c>
      <c r="C3544" t="s">
        <v>453</v>
      </c>
      <c r="D3544" t="s">
        <v>569</v>
      </c>
      <c r="E3544" t="s">
        <v>7485</v>
      </c>
      <c r="F3544" t="s">
        <v>569</v>
      </c>
      <c r="H3544" t="s">
        <v>7488</v>
      </c>
      <c r="I3544" t="s">
        <v>62</v>
      </c>
      <c r="J3544" t="s">
        <v>7489</v>
      </c>
      <c r="K3544">
        <v>1</v>
      </c>
      <c r="L3544">
        <v>1</v>
      </c>
      <c r="M3544">
        <v>0</v>
      </c>
      <c r="N3544">
        <v>0</v>
      </c>
      <c r="O3544">
        <v>0</v>
      </c>
      <c r="P3544">
        <v>8192.2000000000007</v>
      </c>
      <c r="Q3544">
        <v>8273.2000000000007</v>
      </c>
      <c r="R3544">
        <v>2000</v>
      </c>
      <c r="S3544">
        <v>162000</v>
      </c>
      <c r="T3544">
        <v>5500</v>
      </c>
      <c r="U3544">
        <v>0</v>
      </c>
      <c r="V3544">
        <v>167500</v>
      </c>
      <c r="W3544">
        <v>162440</v>
      </c>
      <c r="X3544">
        <v>0</v>
      </c>
      <c r="Y3544">
        <v>162440</v>
      </c>
      <c r="Z3544">
        <v>3.02</v>
      </c>
      <c r="AA3544">
        <v>1281719</v>
      </c>
      <c r="AB3544">
        <v>1281719</v>
      </c>
      <c r="AC3544">
        <v>0.9698</v>
      </c>
      <c r="AD3544">
        <v>1</v>
      </c>
      <c r="AE3544">
        <v>3.02</v>
      </c>
      <c r="AH3544">
        <v>0</v>
      </c>
      <c r="AI3544">
        <v>0</v>
      </c>
      <c r="AJ3544">
        <v>0</v>
      </c>
      <c r="AK3544">
        <v>0</v>
      </c>
      <c r="AL3544">
        <v>0</v>
      </c>
    </row>
    <row r="3545" spans="1:38" hidden="1" x14ac:dyDescent="0.25">
      <c r="A3545">
        <v>16053</v>
      </c>
      <c r="B3545" t="s">
        <v>45</v>
      </c>
      <c r="C3545" t="s">
        <v>453</v>
      </c>
      <c r="D3545" t="s">
        <v>569</v>
      </c>
      <c r="E3545" t="s">
        <v>7485</v>
      </c>
      <c r="F3545" t="s">
        <v>569</v>
      </c>
      <c r="H3545" t="s">
        <v>7490</v>
      </c>
      <c r="I3545" t="s">
        <v>57</v>
      </c>
      <c r="J3545" t="s">
        <v>7491</v>
      </c>
      <c r="K3545">
        <v>331</v>
      </c>
      <c r="L3545">
        <v>331</v>
      </c>
      <c r="M3545">
        <v>0</v>
      </c>
      <c r="N3545">
        <v>331</v>
      </c>
      <c r="O3545">
        <v>0</v>
      </c>
      <c r="P3545">
        <v>11511.2</v>
      </c>
      <c r="Q3545">
        <v>11758.9</v>
      </c>
      <c r="R3545">
        <v>2000</v>
      </c>
      <c r="S3545">
        <v>495400</v>
      </c>
      <c r="T3545">
        <v>0</v>
      </c>
      <c r="U3545">
        <v>0</v>
      </c>
      <c r="V3545">
        <v>495400</v>
      </c>
      <c r="W3545">
        <v>0</v>
      </c>
      <c r="X3545">
        <v>448336.53</v>
      </c>
      <c r="Y3545">
        <v>448336.53</v>
      </c>
      <c r="Z3545">
        <v>9.5</v>
      </c>
      <c r="AA3545">
        <v>2631734.71</v>
      </c>
      <c r="AB3545">
        <v>5263470.1610000003</v>
      </c>
      <c r="AC3545">
        <v>0.90500000000000003</v>
      </c>
      <c r="AD3545">
        <v>2</v>
      </c>
      <c r="AE3545">
        <v>19</v>
      </c>
      <c r="AH3545">
        <v>0</v>
      </c>
      <c r="AI3545">
        <v>0</v>
      </c>
      <c r="AJ3545">
        <v>0</v>
      </c>
      <c r="AK3545">
        <v>2275</v>
      </c>
      <c r="AL3545">
        <v>0</v>
      </c>
    </row>
    <row r="3546" spans="1:38" hidden="1" x14ac:dyDescent="0.25">
      <c r="A3546">
        <v>16054</v>
      </c>
      <c r="B3546" t="s">
        <v>94</v>
      </c>
      <c r="C3546" t="s">
        <v>102</v>
      </c>
      <c r="D3546" t="s">
        <v>159</v>
      </c>
      <c r="E3546" t="s">
        <v>651</v>
      </c>
      <c r="F3546" t="s">
        <v>159</v>
      </c>
      <c r="H3546" t="s">
        <v>7492</v>
      </c>
      <c r="I3546" t="s">
        <v>57</v>
      </c>
      <c r="J3546" t="s">
        <v>7493</v>
      </c>
      <c r="K3546">
        <v>357</v>
      </c>
      <c r="L3546">
        <v>357</v>
      </c>
      <c r="M3546">
        <v>0</v>
      </c>
      <c r="N3546">
        <v>357</v>
      </c>
      <c r="O3546">
        <v>0</v>
      </c>
      <c r="P3546">
        <v>615.68399999999997</v>
      </c>
      <c r="Q3546">
        <v>640.29499999999996</v>
      </c>
      <c r="R3546">
        <v>20000</v>
      </c>
      <c r="S3546">
        <v>492220</v>
      </c>
      <c r="T3546">
        <v>0</v>
      </c>
      <c r="U3546">
        <v>0</v>
      </c>
      <c r="V3546">
        <v>492220</v>
      </c>
      <c r="W3546">
        <v>0</v>
      </c>
      <c r="X3546">
        <v>414900</v>
      </c>
      <c r="Y3546">
        <v>414900</v>
      </c>
      <c r="Z3546">
        <v>15.71</v>
      </c>
      <c r="AA3546">
        <v>2435463</v>
      </c>
      <c r="AB3546">
        <v>4870926</v>
      </c>
      <c r="AC3546">
        <v>0.84289999999999998</v>
      </c>
      <c r="AD3546">
        <v>2</v>
      </c>
      <c r="AE3546">
        <v>31.42</v>
      </c>
      <c r="AH3546">
        <v>0</v>
      </c>
      <c r="AI3546">
        <v>0</v>
      </c>
      <c r="AJ3546">
        <v>0</v>
      </c>
      <c r="AK3546">
        <v>2074.5</v>
      </c>
      <c r="AL3546">
        <v>0</v>
      </c>
    </row>
    <row r="3547" spans="1:38" hidden="1" x14ac:dyDescent="0.25">
      <c r="A3547">
        <v>16055</v>
      </c>
      <c r="B3547" t="s">
        <v>94</v>
      </c>
      <c r="C3547" t="s">
        <v>102</v>
      </c>
      <c r="D3547" t="s">
        <v>159</v>
      </c>
      <c r="E3547" t="s">
        <v>651</v>
      </c>
      <c r="F3547" t="s">
        <v>159</v>
      </c>
      <c r="H3547" t="s">
        <v>7494</v>
      </c>
      <c r="I3547" t="s">
        <v>57</v>
      </c>
      <c r="J3547" t="s">
        <v>7495</v>
      </c>
      <c r="K3547">
        <v>409</v>
      </c>
      <c r="L3547">
        <v>409</v>
      </c>
      <c r="M3547">
        <v>0</v>
      </c>
      <c r="N3547">
        <v>409</v>
      </c>
      <c r="O3547">
        <v>0</v>
      </c>
      <c r="P3547">
        <v>1006.785</v>
      </c>
      <c r="Q3547">
        <v>1027.453</v>
      </c>
      <c r="R3547">
        <v>20000</v>
      </c>
      <c r="S3547">
        <v>413360</v>
      </c>
      <c r="T3547">
        <v>0</v>
      </c>
      <c r="U3547">
        <v>0</v>
      </c>
      <c r="V3547">
        <v>413360</v>
      </c>
      <c r="W3547">
        <v>0</v>
      </c>
      <c r="X3547">
        <v>374091.53499999997</v>
      </c>
      <c r="Y3547">
        <v>374091.53499999997</v>
      </c>
      <c r="Z3547">
        <v>9.5</v>
      </c>
      <c r="AA3547">
        <v>2195917.02</v>
      </c>
      <c r="AB3547">
        <v>4391834.1660000002</v>
      </c>
      <c r="AC3547">
        <v>0.90500000000000003</v>
      </c>
      <c r="AD3547">
        <v>2</v>
      </c>
      <c r="AE3547">
        <v>19</v>
      </c>
      <c r="AH3547">
        <v>0</v>
      </c>
      <c r="AI3547">
        <v>0</v>
      </c>
      <c r="AJ3547">
        <v>0</v>
      </c>
      <c r="AK3547">
        <v>2268.5</v>
      </c>
      <c r="AL3547">
        <v>0</v>
      </c>
    </row>
    <row r="3548" spans="1:38" hidden="1" x14ac:dyDescent="0.25">
      <c r="A3548">
        <v>16056</v>
      </c>
      <c r="B3548" t="s">
        <v>52</v>
      </c>
      <c r="C3548" t="s">
        <v>53</v>
      </c>
      <c r="D3548" t="s">
        <v>203</v>
      </c>
      <c r="E3548" t="s">
        <v>1506</v>
      </c>
      <c r="F3548" t="s">
        <v>203</v>
      </c>
      <c r="H3548" t="s">
        <v>7496</v>
      </c>
      <c r="I3548" t="s">
        <v>79</v>
      </c>
      <c r="J3548" t="s">
        <v>7497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3317.134</v>
      </c>
      <c r="Q3548">
        <v>3320.7440000000001</v>
      </c>
      <c r="R3548">
        <v>40000</v>
      </c>
      <c r="S3548">
        <v>144400</v>
      </c>
      <c r="T3548">
        <v>0</v>
      </c>
      <c r="U3548">
        <v>144400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</row>
    <row r="3549" spans="1:38" hidden="1" x14ac:dyDescent="0.25">
      <c r="A3549">
        <v>16057</v>
      </c>
      <c r="B3549" t="s">
        <v>39</v>
      </c>
      <c r="C3549" t="s">
        <v>598</v>
      </c>
      <c r="D3549" t="s">
        <v>598</v>
      </c>
      <c r="E3549" t="s">
        <v>3618</v>
      </c>
      <c r="F3549" t="s">
        <v>598</v>
      </c>
      <c r="H3549" t="s">
        <v>7498</v>
      </c>
      <c r="I3549" t="s">
        <v>43</v>
      </c>
      <c r="J3549" t="s">
        <v>7499</v>
      </c>
      <c r="K3549">
        <v>1307</v>
      </c>
      <c r="L3549">
        <v>1307</v>
      </c>
      <c r="M3549">
        <v>0</v>
      </c>
      <c r="N3549">
        <v>47</v>
      </c>
      <c r="O3549">
        <v>0</v>
      </c>
      <c r="P3549">
        <v>7832.4</v>
      </c>
      <c r="Q3549">
        <v>7965.8</v>
      </c>
      <c r="R3549">
        <v>1000</v>
      </c>
      <c r="S3549">
        <v>133400</v>
      </c>
      <c r="T3549">
        <v>0</v>
      </c>
      <c r="U3549">
        <v>2000</v>
      </c>
      <c r="V3549">
        <v>131400</v>
      </c>
      <c r="W3549">
        <v>77393</v>
      </c>
      <c r="X3549">
        <v>45549.311999999998</v>
      </c>
      <c r="Y3549">
        <v>122942.31200000001</v>
      </c>
      <c r="Z3549">
        <v>6.44</v>
      </c>
      <c r="AA3549">
        <v>1125174.3999999999</v>
      </c>
      <c r="AB3549">
        <v>873538.4</v>
      </c>
      <c r="AC3549">
        <v>0.93559999999999999</v>
      </c>
      <c r="AD3549">
        <v>0.77639999999999998</v>
      </c>
      <c r="AE3549">
        <v>5</v>
      </c>
      <c r="AH3549">
        <v>0</v>
      </c>
      <c r="AI3549">
        <v>0</v>
      </c>
      <c r="AJ3549">
        <v>0</v>
      </c>
      <c r="AK3549">
        <v>254</v>
      </c>
      <c r="AL3549">
        <v>0</v>
      </c>
    </row>
    <row r="3550" spans="1:38" hidden="1" x14ac:dyDescent="0.25">
      <c r="A3550">
        <v>16058</v>
      </c>
      <c r="B3550" t="s">
        <v>71</v>
      </c>
      <c r="C3550" t="s">
        <v>108</v>
      </c>
      <c r="D3550" t="s">
        <v>594</v>
      </c>
      <c r="E3550" t="s">
        <v>612</v>
      </c>
      <c r="F3550" t="s">
        <v>594</v>
      </c>
      <c r="H3550" t="s">
        <v>7500</v>
      </c>
      <c r="I3550" t="s">
        <v>79</v>
      </c>
      <c r="J3550" t="s">
        <v>7501</v>
      </c>
      <c r="K3550">
        <v>1</v>
      </c>
      <c r="L3550">
        <v>1</v>
      </c>
      <c r="M3550">
        <v>0</v>
      </c>
      <c r="N3550">
        <v>0</v>
      </c>
      <c r="O3550">
        <v>0</v>
      </c>
      <c r="P3550">
        <v>592.41600000000005</v>
      </c>
      <c r="Q3550">
        <v>592.41600000000005</v>
      </c>
      <c r="R3550">
        <v>20000</v>
      </c>
      <c r="S3550">
        <v>0</v>
      </c>
      <c r="T3550">
        <v>289</v>
      </c>
      <c r="U3550">
        <v>0</v>
      </c>
      <c r="V3550">
        <v>289</v>
      </c>
      <c r="W3550">
        <v>283</v>
      </c>
      <c r="X3550">
        <v>0</v>
      </c>
      <c r="Y3550">
        <v>283</v>
      </c>
      <c r="Z3550">
        <v>2.08</v>
      </c>
      <c r="AA3550">
        <v>5110</v>
      </c>
      <c r="AB3550">
        <v>5110</v>
      </c>
      <c r="AC3550">
        <v>0.97919999999999996</v>
      </c>
      <c r="AD3550">
        <v>1</v>
      </c>
      <c r="AE3550">
        <v>2.08</v>
      </c>
      <c r="AH3550">
        <v>0</v>
      </c>
      <c r="AI3550">
        <v>0</v>
      </c>
      <c r="AJ3550">
        <v>0</v>
      </c>
      <c r="AK3550">
        <v>0</v>
      </c>
      <c r="AL3550">
        <v>0</v>
      </c>
    </row>
    <row r="3551" spans="1:38" hidden="1" x14ac:dyDescent="0.25">
      <c r="A3551">
        <v>16059</v>
      </c>
      <c r="B3551" t="s">
        <v>45</v>
      </c>
      <c r="C3551" t="s">
        <v>453</v>
      </c>
      <c r="D3551" t="s">
        <v>2887</v>
      </c>
      <c r="E3551" t="s">
        <v>7502</v>
      </c>
      <c r="F3551" t="s">
        <v>2887</v>
      </c>
      <c r="H3551" t="s">
        <v>7503</v>
      </c>
      <c r="I3551" t="s">
        <v>43</v>
      </c>
      <c r="J3551" t="s">
        <v>7504</v>
      </c>
      <c r="K3551">
        <v>1162</v>
      </c>
      <c r="L3551">
        <v>1162</v>
      </c>
      <c r="M3551">
        <v>0</v>
      </c>
      <c r="N3551">
        <v>0</v>
      </c>
      <c r="O3551">
        <v>0</v>
      </c>
      <c r="P3551">
        <v>7220.1</v>
      </c>
      <c r="Q3551">
        <v>7344.7</v>
      </c>
      <c r="R3551">
        <v>1000</v>
      </c>
      <c r="S3551">
        <v>124600</v>
      </c>
      <c r="T3551">
        <v>0</v>
      </c>
      <c r="U3551">
        <v>41000</v>
      </c>
      <c r="V3551">
        <v>83600</v>
      </c>
      <c r="W3551">
        <v>76748</v>
      </c>
      <c r="X3551">
        <v>0</v>
      </c>
      <c r="Y3551">
        <v>76748</v>
      </c>
      <c r="Z3551">
        <v>8.1999999999999993</v>
      </c>
      <c r="AA3551">
        <v>871044.92</v>
      </c>
      <c r="AB3551">
        <v>613558.46</v>
      </c>
      <c r="AC3551">
        <v>0.91800000000000004</v>
      </c>
      <c r="AD3551">
        <v>0.70440000000000003</v>
      </c>
      <c r="AE3551">
        <v>5.78</v>
      </c>
      <c r="AH3551">
        <v>0</v>
      </c>
      <c r="AI3551">
        <v>0</v>
      </c>
      <c r="AJ3551">
        <v>0</v>
      </c>
      <c r="AK3551">
        <v>0</v>
      </c>
      <c r="AL3551">
        <v>0</v>
      </c>
    </row>
    <row r="3552" spans="1:38" hidden="1" x14ac:dyDescent="0.25">
      <c r="A3552">
        <v>16061</v>
      </c>
      <c r="B3552" t="s">
        <v>45</v>
      </c>
      <c r="C3552" t="s">
        <v>453</v>
      </c>
      <c r="D3552" t="s">
        <v>2887</v>
      </c>
      <c r="E3552" t="s">
        <v>7502</v>
      </c>
      <c r="F3552" t="s">
        <v>2887</v>
      </c>
      <c r="H3552" t="s">
        <v>7505</v>
      </c>
      <c r="I3552" t="s">
        <v>57</v>
      </c>
      <c r="J3552" t="s">
        <v>7506</v>
      </c>
      <c r="K3552">
        <v>136</v>
      </c>
      <c r="L3552">
        <v>136</v>
      </c>
      <c r="M3552">
        <v>0</v>
      </c>
      <c r="N3552">
        <v>116</v>
      </c>
      <c r="O3552">
        <v>0</v>
      </c>
      <c r="P3552">
        <v>5926.3</v>
      </c>
      <c r="Q3552">
        <v>6056.4</v>
      </c>
      <c r="R3552">
        <v>2000</v>
      </c>
      <c r="S3552">
        <v>260200</v>
      </c>
      <c r="T3552">
        <v>0</v>
      </c>
      <c r="U3552">
        <v>95000</v>
      </c>
      <c r="V3552">
        <v>165200</v>
      </c>
      <c r="W3552">
        <v>1417</v>
      </c>
      <c r="X3552">
        <v>148088.64000000001</v>
      </c>
      <c r="Y3552">
        <v>149505.64000000001</v>
      </c>
      <c r="Z3552">
        <v>9.5</v>
      </c>
      <c r="AA3552">
        <v>892254.07</v>
      </c>
      <c r="AB3552">
        <v>1771234.395</v>
      </c>
      <c r="AC3552">
        <v>0.90500000000000003</v>
      </c>
      <c r="AD3552">
        <v>1.9851000000000001</v>
      </c>
      <c r="AE3552">
        <v>18.86</v>
      </c>
      <c r="AH3552">
        <v>0</v>
      </c>
      <c r="AI3552">
        <v>0</v>
      </c>
      <c r="AJ3552">
        <v>0</v>
      </c>
      <c r="AK3552">
        <v>840</v>
      </c>
      <c r="AL3552">
        <v>0</v>
      </c>
    </row>
    <row r="3553" spans="1:38" hidden="1" x14ac:dyDescent="0.25">
      <c r="A3553">
        <v>16062</v>
      </c>
      <c r="B3553" t="s">
        <v>45</v>
      </c>
      <c r="C3553" t="s">
        <v>453</v>
      </c>
      <c r="D3553" t="s">
        <v>2887</v>
      </c>
      <c r="E3553" t="s">
        <v>7502</v>
      </c>
      <c r="F3553" t="s">
        <v>2887</v>
      </c>
      <c r="H3553" t="s">
        <v>7507</v>
      </c>
      <c r="I3553" t="s">
        <v>57</v>
      </c>
      <c r="J3553" t="s">
        <v>7508</v>
      </c>
      <c r="K3553">
        <v>548</v>
      </c>
      <c r="L3553">
        <v>548</v>
      </c>
      <c r="M3553">
        <v>0</v>
      </c>
      <c r="N3553">
        <v>546</v>
      </c>
      <c r="O3553">
        <v>0</v>
      </c>
      <c r="P3553">
        <v>7296.9</v>
      </c>
      <c r="Q3553">
        <v>7500.7</v>
      </c>
      <c r="R3553">
        <v>2000</v>
      </c>
      <c r="S3553">
        <v>407600</v>
      </c>
      <c r="T3553">
        <v>21000</v>
      </c>
      <c r="U3553">
        <v>0</v>
      </c>
      <c r="V3553">
        <v>428600</v>
      </c>
      <c r="W3553">
        <v>10</v>
      </c>
      <c r="X3553">
        <v>387872.391</v>
      </c>
      <c r="Y3553">
        <v>387882.391</v>
      </c>
      <c r="Z3553">
        <v>9.5</v>
      </c>
      <c r="AA3553">
        <v>2277119.0099999998</v>
      </c>
      <c r="AB3553">
        <v>4553929.9189999998</v>
      </c>
      <c r="AC3553">
        <v>0.90500000000000003</v>
      </c>
      <c r="AD3553">
        <v>1.9999</v>
      </c>
      <c r="AE3553">
        <v>19</v>
      </c>
      <c r="AH3553">
        <v>0</v>
      </c>
      <c r="AI3553">
        <v>0</v>
      </c>
      <c r="AJ3553">
        <v>0</v>
      </c>
      <c r="AK3553">
        <v>4220.5</v>
      </c>
      <c r="AL3553">
        <v>0</v>
      </c>
    </row>
    <row r="3554" spans="1:38" hidden="1" x14ac:dyDescent="0.25">
      <c r="A3554">
        <v>16063</v>
      </c>
      <c r="B3554" t="s">
        <v>52</v>
      </c>
      <c r="C3554" t="s">
        <v>53</v>
      </c>
      <c r="D3554" t="s">
        <v>59</v>
      </c>
      <c r="E3554" t="s">
        <v>60</v>
      </c>
      <c r="F3554" t="s">
        <v>59</v>
      </c>
      <c r="H3554" t="s">
        <v>7509</v>
      </c>
      <c r="I3554" t="s">
        <v>43</v>
      </c>
      <c r="J3554" t="s">
        <v>7510</v>
      </c>
      <c r="K3554">
        <v>2819</v>
      </c>
      <c r="L3554">
        <v>2819</v>
      </c>
      <c r="M3554">
        <v>0</v>
      </c>
      <c r="N3554">
        <v>0</v>
      </c>
      <c r="O3554">
        <v>0</v>
      </c>
      <c r="P3554">
        <v>18150</v>
      </c>
      <c r="Q3554">
        <v>18691.2</v>
      </c>
      <c r="R3554">
        <v>1000</v>
      </c>
      <c r="S3554">
        <v>541200</v>
      </c>
      <c r="T3554">
        <v>0</v>
      </c>
      <c r="U3554">
        <v>285000</v>
      </c>
      <c r="V3554">
        <v>256200</v>
      </c>
      <c r="W3554">
        <v>233785.55</v>
      </c>
      <c r="X3554">
        <v>0</v>
      </c>
      <c r="Y3554">
        <v>233785.55</v>
      </c>
      <c r="Z3554">
        <v>8.75</v>
      </c>
      <c r="AA3554">
        <v>2709934.85</v>
      </c>
      <c r="AB3554">
        <v>1987395.87</v>
      </c>
      <c r="AC3554">
        <v>0.91249999999999998</v>
      </c>
      <c r="AD3554">
        <v>0.73340000000000005</v>
      </c>
      <c r="AE3554">
        <v>6.42</v>
      </c>
      <c r="AH3554">
        <v>0</v>
      </c>
      <c r="AI3554">
        <v>0</v>
      </c>
      <c r="AJ3554">
        <v>0</v>
      </c>
      <c r="AK3554">
        <v>0</v>
      </c>
      <c r="AL3554">
        <v>0</v>
      </c>
    </row>
    <row r="3555" spans="1:38" hidden="1" x14ac:dyDescent="0.25">
      <c r="A3555">
        <v>16064</v>
      </c>
      <c r="B3555" t="s">
        <v>39</v>
      </c>
      <c r="C3555" t="s">
        <v>598</v>
      </c>
      <c r="D3555" t="s">
        <v>598</v>
      </c>
      <c r="E3555" t="s">
        <v>3671</v>
      </c>
      <c r="F3555" t="s">
        <v>598</v>
      </c>
      <c r="H3555" t="s">
        <v>7511</v>
      </c>
      <c r="I3555" t="s">
        <v>43</v>
      </c>
      <c r="J3555" t="s">
        <v>7512</v>
      </c>
      <c r="K3555">
        <v>1205</v>
      </c>
      <c r="L3555">
        <v>1205</v>
      </c>
      <c r="M3555">
        <v>0</v>
      </c>
      <c r="N3555">
        <v>0</v>
      </c>
      <c r="O3555">
        <v>0</v>
      </c>
      <c r="P3555">
        <v>720.72</v>
      </c>
      <c r="Q3555">
        <v>736.44100000000003</v>
      </c>
      <c r="R3555">
        <v>10000</v>
      </c>
      <c r="S3555">
        <v>157210</v>
      </c>
      <c r="T3555">
        <v>0</v>
      </c>
      <c r="U3555">
        <v>94463</v>
      </c>
      <c r="V3555">
        <v>62747</v>
      </c>
      <c r="W3555">
        <v>58392</v>
      </c>
      <c r="X3555">
        <v>0</v>
      </c>
      <c r="Y3555">
        <v>58392</v>
      </c>
      <c r="Z3555">
        <v>6.94</v>
      </c>
      <c r="AA3555">
        <v>631646.23</v>
      </c>
      <c r="AB3555">
        <v>502427.23</v>
      </c>
      <c r="AC3555">
        <v>0.93059999999999998</v>
      </c>
      <c r="AD3555">
        <v>0.7954</v>
      </c>
      <c r="AE3555">
        <v>5.52</v>
      </c>
      <c r="AH3555">
        <v>0</v>
      </c>
      <c r="AI3555">
        <v>0</v>
      </c>
      <c r="AJ3555">
        <v>0</v>
      </c>
      <c r="AK3555">
        <v>0</v>
      </c>
      <c r="AL3555">
        <v>0</v>
      </c>
    </row>
    <row r="3556" spans="1:38" hidden="1" x14ac:dyDescent="0.25">
      <c r="A3556">
        <v>16065</v>
      </c>
      <c r="B3556" t="s">
        <v>39</v>
      </c>
      <c r="C3556" t="s">
        <v>598</v>
      </c>
      <c r="D3556" t="s">
        <v>598</v>
      </c>
      <c r="E3556" t="s">
        <v>3671</v>
      </c>
      <c r="F3556" t="s">
        <v>598</v>
      </c>
      <c r="H3556" t="s">
        <v>7513</v>
      </c>
      <c r="I3556" t="s">
        <v>43</v>
      </c>
      <c r="J3556" t="s">
        <v>7514</v>
      </c>
      <c r="K3556">
        <v>1208</v>
      </c>
      <c r="L3556">
        <v>1208</v>
      </c>
      <c r="M3556">
        <v>0</v>
      </c>
      <c r="N3556">
        <v>0</v>
      </c>
      <c r="O3556">
        <v>0</v>
      </c>
      <c r="P3556">
        <v>851.41200000000003</v>
      </c>
      <c r="Q3556">
        <v>874.08199999999999</v>
      </c>
      <c r="R3556">
        <v>10000</v>
      </c>
      <c r="S3556">
        <v>226700</v>
      </c>
      <c r="T3556">
        <v>0</v>
      </c>
      <c r="U3556">
        <v>59418</v>
      </c>
      <c r="V3556">
        <v>167282</v>
      </c>
      <c r="W3556">
        <v>155711</v>
      </c>
      <c r="X3556">
        <v>0</v>
      </c>
      <c r="Y3556">
        <v>155711</v>
      </c>
      <c r="Z3556">
        <v>6.92</v>
      </c>
      <c r="AA3556">
        <v>1551896.21</v>
      </c>
      <c r="AB3556">
        <v>1138979.8799999999</v>
      </c>
      <c r="AC3556">
        <v>0.93079999999999996</v>
      </c>
      <c r="AD3556">
        <v>0.7339</v>
      </c>
      <c r="AE3556">
        <v>5.08</v>
      </c>
      <c r="AH3556">
        <v>0</v>
      </c>
      <c r="AI3556">
        <v>0</v>
      </c>
      <c r="AJ3556">
        <v>0</v>
      </c>
      <c r="AK3556">
        <v>0</v>
      </c>
      <c r="AL3556">
        <v>0</v>
      </c>
    </row>
    <row r="3557" spans="1:38" hidden="1" x14ac:dyDescent="0.25">
      <c r="A3557">
        <v>16068</v>
      </c>
      <c r="B3557" t="s">
        <v>45</v>
      </c>
      <c r="C3557" t="s">
        <v>155</v>
      </c>
      <c r="D3557" t="s">
        <v>425</v>
      </c>
      <c r="E3557" t="s">
        <v>1409</v>
      </c>
      <c r="F3557" t="s">
        <v>425</v>
      </c>
      <c r="H3557" t="s">
        <v>7515</v>
      </c>
      <c r="I3557" t="s">
        <v>43</v>
      </c>
      <c r="J3557" t="s">
        <v>7516</v>
      </c>
      <c r="K3557">
        <v>1391</v>
      </c>
      <c r="L3557">
        <v>1391</v>
      </c>
      <c r="M3557">
        <v>0</v>
      </c>
      <c r="N3557">
        <v>0</v>
      </c>
      <c r="O3557">
        <v>0</v>
      </c>
      <c r="P3557">
        <v>6823.8</v>
      </c>
      <c r="Q3557">
        <v>6921.5</v>
      </c>
      <c r="R3557">
        <v>2000</v>
      </c>
      <c r="S3557">
        <v>195400</v>
      </c>
      <c r="T3557">
        <v>0</v>
      </c>
      <c r="U3557">
        <v>100000</v>
      </c>
      <c r="V3557">
        <v>95400</v>
      </c>
      <c r="W3557">
        <v>87219.5</v>
      </c>
      <c r="X3557">
        <v>0</v>
      </c>
      <c r="Y3557">
        <v>87219.5</v>
      </c>
      <c r="Z3557">
        <v>8.57</v>
      </c>
      <c r="AA3557">
        <v>879127.86</v>
      </c>
      <c r="AB3557">
        <v>693561.93</v>
      </c>
      <c r="AC3557">
        <v>0.9143</v>
      </c>
      <c r="AD3557">
        <v>0.78890000000000005</v>
      </c>
      <c r="AE3557">
        <v>6.76</v>
      </c>
      <c r="AH3557">
        <v>0</v>
      </c>
      <c r="AI3557">
        <v>0</v>
      </c>
      <c r="AJ3557">
        <v>0</v>
      </c>
      <c r="AK3557">
        <v>0</v>
      </c>
      <c r="AL3557">
        <v>0</v>
      </c>
    </row>
    <row r="3558" spans="1:38" hidden="1" x14ac:dyDescent="0.25">
      <c r="A3558">
        <v>16069</v>
      </c>
      <c r="B3558" t="s">
        <v>45</v>
      </c>
      <c r="C3558" t="s">
        <v>45</v>
      </c>
      <c r="D3558" t="s">
        <v>581</v>
      </c>
      <c r="E3558" t="s">
        <v>582</v>
      </c>
      <c r="F3558" t="s">
        <v>581</v>
      </c>
      <c r="H3558" t="s">
        <v>7517</v>
      </c>
      <c r="I3558" t="s">
        <v>43</v>
      </c>
      <c r="J3558" t="s">
        <v>7518</v>
      </c>
      <c r="K3558">
        <v>2688</v>
      </c>
      <c r="L3558">
        <v>2688</v>
      </c>
      <c r="M3558">
        <v>0</v>
      </c>
      <c r="N3558">
        <v>0</v>
      </c>
      <c r="O3558">
        <v>0</v>
      </c>
      <c r="P3558">
        <v>15012</v>
      </c>
      <c r="Q3558">
        <v>15205.6</v>
      </c>
      <c r="R3558">
        <v>2000</v>
      </c>
      <c r="S3558">
        <v>387200</v>
      </c>
      <c r="T3558">
        <v>0</v>
      </c>
      <c r="U3558">
        <v>135000</v>
      </c>
      <c r="V3558">
        <v>252200</v>
      </c>
      <c r="W3558">
        <v>229995</v>
      </c>
      <c r="X3558">
        <v>0</v>
      </c>
      <c r="Y3558">
        <v>229995</v>
      </c>
      <c r="Z3558">
        <v>8.8000000000000007</v>
      </c>
      <c r="AA3558">
        <v>2274401.33</v>
      </c>
      <c r="AB3558">
        <v>2409013.5099999998</v>
      </c>
      <c r="AC3558">
        <v>0.91200000000000003</v>
      </c>
      <c r="AD3558">
        <v>1.0591999999999999</v>
      </c>
      <c r="AE3558">
        <v>9.32</v>
      </c>
      <c r="AH3558">
        <v>0</v>
      </c>
      <c r="AI3558">
        <v>0</v>
      </c>
      <c r="AJ3558">
        <v>0</v>
      </c>
      <c r="AK3558">
        <v>0</v>
      </c>
      <c r="AL3558">
        <v>0</v>
      </c>
    </row>
    <row r="3559" spans="1:38" hidden="1" x14ac:dyDescent="0.25">
      <c r="A3559">
        <v>16070</v>
      </c>
      <c r="B3559" t="s">
        <v>52</v>
      </c>
      <c r="C3559" t="s">
        <v>52</v>
      </c>
      <c r="D3559" t="s">
        <v>112</v>
      </c>
      <c r="E3559" t="s">
        <v>213</v>
      </c>
      <c r="F3559" t="s">
        <v>112</v>
      </c>
      <c r="H3559" t="s">
        <v>7519</v>
      </c>
      <c r="I3559" t="s">
        <v>43</v>
      </c>
      <c r="J3559" t="s">
        <v>7520</v>
      </c>
      <c r="K3559">
        <v>2148</v>
      </c>
      <c r="L3559">
        <v>2148</v>
      </c>
      <c r="M3559">
        <v>0</v>
      </c>
      <c r="N3559">
        <v>0</v>
      </c>
      <c r="O3559">
        <v>0</v>
      </c>
      <c r="P3559">
        <v>1184.1479999999999</v>
      </c>
      <c r="Q3559">
        <v>1202.587</v>
      </c>
      <c r="R3559">
        <v>40000</v>
      </c>
      <c r="S3559">
        <v>737560</v>
      </c>
      <c r="T3559">
        <v>350</v>
      </c>
      <c r="U3559">
        <v>0</v>
      </c>
      <c r="V3559">
        <v>737910</v>
      </c>
      <c r="W3559">
        <v>665560.15</v>
      </c>
      <c r="X3559">
        <v>0</v>
      </c>
      <c r="Y3559">
        <v>665560.15</v>
      </c>
      <c r="Z3559">
        <v>9.8000000000000007</v>
      </c>
      <c r="AA3559">
        <v>7266564.3099999996</v>
      </c>
      <c r="AB3559">
        <v>5072748.67</v>
      </c>
      <c r="AC3559">
        <v>0.90200000000000002</v>
      </c>
      <c r="AD3559">
        <v>0.69810000000000005</v>
      </c>
      <c r="AE3559">
        <v>6.84</v>
      </c>
      <c r="AH3559">
        <v>0</v>
      </c>
      <c r="AI3559">
        <v>0</v>
      </c>
      <c r="AJ3559">
        <v>0</v>
      </c>
      <c r="AK3559">
        <v>0</v>
      </c>
      <c r="AL3559">
        <v>0</v>
      </c>
    </row>
    <row r="3560" spans="1:38" hidden="1" x14ac:dyDescent="0.25">
      <c r="A3560">
        <v>16071</v>
      </c>
      <c r="B3560" t="s">
        <v>52</v>
      </c>
      <c r="C3560" t="s">
        <v>52</v>
      </c>
      <c r="D3560" t="s">
        <v>139</v>
      </c>
      <c r="E3560" t="s">
        <v>1065</v>
      </c>
      <c r="F3560" t="s">
        <v>139</v>
      </c>
      <c r="H3560" t="s">
        <v>7521</v>
      </c>
      <c r="I3560" t="s">
        <v>43</v>
      </c>
      <c r="J3560" t="s">
        <v>7522</v>
      </c>
      <c r="K3560">
        <v>1492</v>
      </c>
      <c r="L3560">
        <v>1492</v>
      </c>
      <c r="M3560">
        <v>0</v>
      </c>
      <c r="N3560">
        <v>0</v>
      </c>
      <c r="O3560">
        <v>0</v>
      </c>
      <c r="P3560">
        <v>3432.2</v>
      </c>
      <c r="Q3560">
        <v>3552.4</v>
      </c>
      <c r="R3560">
        <v>2000</v>
      </c>
      <c r="S3560">
        <v>240400</v>
      </c>
      <c r="T3560">
        <v>0</v>
      </c>
      <c r="U3560">
        <v>0</v>
      </c>
      <c r="V3560">
        <v>240400</v>
      </c>
      <c r="W3560">
        <v>218929.2</v>
      </c>
      <c r="X3560">
        <v>0</v>
      </c>
      <c r="Y3560">
        <v>218929.2</v>
      </c>
      <c r="Z3560">
        <v>8.93</v>
      </c>
      <c r="AA3560">
        <v>1963690.74</v>
      </c>
      <c r="AB3560">
        <v>1249048.74</v>
      </c>
      <c r="AC3560">
        <v>0.91069999999999995</v>
      </c>
      <c r="AD3560">
        <v>0.6361</v>
      </c>
      <c r="AE3560">
        <v>5.68</v>
      </c>
      <c r="AH3560">
        <v>0</v>
      </c>
      <c r="AI3560">
        <v>0</v>
      </c>
      <c r="AJ3560">
        <v>0</v>
      </c>
      <c r="AK3560">
        <v>0</v>
      </c>
      <c r="AL3560">
        <v>0</v>
      </c>
    </row>
    <row r="3561" spans="1:38" hidden="1" x14ac:dyDescent="0.25">
      <c r="A3561">
        <v>16072</v>
      </c>
      <c r="B3561" t="s">
        <v>52</v>
      </c>
      <c r="C3561" t="s">
        <v>120</v>
      </c>
      <c r="D3561" t="s">
        <v>121</v>
      </c>
      <c r="E3561" t="s">
        <v>1402</v>
      </c>
      <c r="F3561" t="s">
        <v>121</v>
      </c>
      <c r="H3561" t="s">
        <v>7523</v>
      </c>
      <c r="I3561" t="s">
        <v>43</v>
      </c>
      <c r="J3561" t="s">
        <v>7524</v>
      </c>
      <c r="K3561">
        <v>2142</v>
      </c>
      <c r="L3561">
        <v>2142</v>
      </c>
      <c r="M3561">
        <v>0</v>
      </c>
      <c r="N3561">
        <v>0</v>
      </c>
      <c r="O3561">
        <v>0</v>
      </c>
      <c r="P3561">
        <v>2340.4470000000001</v>
      </c>
      <c r="Q3561">
        <v>2392.94</v>
      </c>
      <c r="R3561">
        <v>20000</v>
      </c>
      <c r="S3561">
        <v>1049860</v>
      </c>
      <c r="T3561">
        <v>350000</v>
      </c>
      <c r="U3561">
        <v>0</v>
      </c>
      <c r="V3561">
        <v>1399860</v>
      </c>
      <c r="W3561">
        <v>1271988.6499999999</v>
      </c>
      <c r="X3561">
        <v>0</v>
      </c>
      <c r="Y3561">
        <v>1271988.6499999999</v>
      </c>
      <c r="Z3561">
        <v>9.1300000000000008</v>
      </c>
      <c r="AA3561">
        <v>12285286.560000001</v>
      </c>
      <c r="AB3561">
        <v>12004274.560000001</v>
      </c>
      <c r="AC3561">
        <v>0.90869999999999995</v>
      </c>
      <c r="AD3561">
        <v>0.97709999999999997</v>
      </c>
      <c r="AE3561">
        <v>8.92</v>
      </c>
      <c r="AH3561">
        <v>0</v>
      </c>
      <c r="AI3561">
        <v>0</v>
      </c>
      <c r="AJ3561">
        <v>0</v>
      </c>
      <c r="AK3561">
        <v>0</v>
      </c>
      <c r="AL3561">
        <v>0</v>
      </c>
    </row>
    <row r="3562" spans="1:38" hidden="1" x14ac:dyDescent="0.25">
      <c r="A3562">
        <v>16073</v>
      </c>
      <c r="B3562" t="s">
        <v>39</v>
      </c>
      <c r="C3562" t="s">
        <v>39</v>
      </c>
      <c r="D3562" t="s">
        <v>5415</v>
      </c>
      <c r="E3562" t="s">
        <v>7221</v>
      </c>
      <c r="F3562" t="s">
        <v>5415</v>
      </c>
      <c r="H3562" t="s">
        <v>7525</v>
      </c>
      <c r="I3562" t="s">
        <v>57</v>
      </c>
      <c r="J3562" t="s">
        <v>7526</v>
      </c>
      <c r="K3562">
        <v>455</v>
      </c>
      <c r="L3562">
        <v>455</v>
      </c>
      <c r="M3562">
        <v>0</v>
      </c>
      <c r="N3562">
        <v>454</v>
      </c>
      <c r="O3562">
        <v>0</v>
      </c>
      <c r="P3562">
        <v>844.45100000000002</v>
      </c>
      <c r="Q3562">
        <v>866.66099999999994</v>
      </c>
      <c r="R3562">
        <v>20000</v>
      </c>
      <c r="S3562">
        <v>444200</v>
      </c>
      <c r="T3562">
        <v>246000</v>
      </c>
      <c r="U3562">
        <v>0</v>
      </c>
      <c r="V3562">
        <v>690200</v>
      </c>
      <c r="W3562">
        <v>57</v>
      </c>
      <c r="X3562">
        <v>624573.07200000004</v>
      </c>
      <c r="Y3562">
        <v>624630.07200000004</v>
      </c>
      <c r="Z3562">
        <v>9.5</v>
      </c>
      <c r="AA3562">
        <v>3666983.82</v>
      </c>
      <c r="AB3562">
        <v>3666983.82</v>
      </c>
      <c r="AC3562">
        <v>0.90500000000000003</v>
      </c>
      <c r="AD3562">
        <v>1</v>
      </c>
      <c r="AE3562">
        <v>9.5</v>
      </c>
      <c r="AH3562">
        <v>0</v>
      </c>
      <c r="AI3562">
        <v>0</v>
      </c>
      <c r="AJ3562">
        <v>0</v>
      </c>
      <c r="AK3562">
        <v>3892.1</v>
      </c>
      <c r="AL3562">
        <v>0</v>
      </c>
    </row>
    <row r="3563" spans="1:38" hidden="1" x14ac:dyDescent="0.25">
      <c r="A3563">
        <v>16074</v>
      </c>
      <c r="B3563" t="s">
        <v>39</v>
      </c>
      <c r="C3563" t="s">
        <v>187</v>
      </c>
      <c r="D3563" t="s">
        <v>636</v>
      </c>
      <c r="E3563" t="s">
        <v>3978</v>
      </c>
      <c r="F3563" t="s">
        <v>636</v>
      </c>
      <c r="H3563" t="s">
        <v>7527</v>
      </c>
      <c r="I3563" t="s">
        <v>43</v>
      </c>
      <c r="J3563" t="s">
        <v>7528</v>
      </c>
      <c r="K3563">
        <v>2971</v>
      </c>
      <c r="L3563">
        <v>2971</v>
      </c>
      <c r="M3563">
        <v>0</v>
      </c>
      <c r="N3563">
        <v>0</v>
      </c>
      <c r="O3563">
        <v>0</v>
      </c>
      <c r="P3563">
        <v>15818.9</v>
      </c>
      <c r="Q3563">
        <v>16056.9</v>
      </c>
      <c r="R3563">
        <v>1000</v>
      </c>
      <c r="S3563">
        <v>238000</v>
      </c>
      <c r="T3563">
        <v>0</v>
      </c>
      <c r="U3563">
        <v>58500</v>
      </c>
      <c r="V3563">
        <v>179500</v>
      </c>
      <c r="W3563">
        <v>165684</v>
      </c>
      <c r="X3563">
        <v>0</v>
      </c>
      <c r="Y3563">
        <v>165684</v>
      </c>
      <c r="Z3563">
        <v>7.7</v>
      </c>
      <c r="AA3563">
        <v>1812459.5</v>
      </c>
      <c r="AB3563">
        <v>1685257.6</v>
      </c>
      <c r="AC3563">
        <v>0.92300000000000004</v>
      </c>
      <c r="AD3563">
        <v>0.92979999999999996</v>
      </c>
      <c r="AE3563">
        <v>7.16</v>
      </c>
      <c r="AH3563">
        <v>0</v>
      </c>
      <c r="AI3563">
        <v>0</v>
      </c>
      <c r="AJ3563">
        <v>0</v>
      </c>
      <c r="AK3563">
        <v>0</v>
      </c>
      <c r="AL3563">
        <v>0</v>
      </c>
    </row>
    <row r="3564" spans="1:38" hidden="1" x14ac:dyDescent="0.25">
      <c r="A3564">
        <v>16075</v>
      </c>
      <c r="B3564" t="s">
        <v>39</v>
      </c>
      <c r="C3564" t="s">
        <v>187</v>
      </c>
      <c r="D3564" t="s">
        <v>636</v>
      </c>
      <c r="E3564" t="s">
        <v>637</v>
      </c>
      <c r="F3564" t="s">
        <v>636</v>
      </c>
      <c r="H3564" t="s">
        <v>7529</v>
      </c>
      <c r="I3564" t="s">
        <v>43</v>
      </c>
      <c r="J3564" t="s">
        <v>7530</v>
      </c>
      <c r="K3564">
        <v>1969</v>
      </c>
      <c r="L3564">
        <v>1969</v>
      </c>
      <c r="M3564">
        <v>0</v>
      </c>
      <c r="N3564">
        <v>0</v>
      </c>
      <c r="O3564">
        <v>0</v>
      </c>
      <c r="P3564">
        <v>178.935</v>
      </c>
      <c r="Q3564">
        <v>189.285</v>
      </c>
      <c r="R3564">
        <v>20000</v>
      </c>
      <c r="S3564">
        <v>207000</v>
      </c>
      <c r="T3564">
        <v>58300</v>
      </c>
      <c r="U3564">
        <v>0</v>
      </c>
      <c r="V3564">
        <v>265300</v>
      </c>
      <c r="W3564">
        <v>242291</v>
      </c>
      <c r="X3564">
        <v>0</v>
      </c>
      <c r="Y3564">
        <v>242291</v>
      </c>
      <c r="Z3564">
        <v>8.67</v>
      </c>
      <c r="AA3564">
        <v>2923912.21</v>
      </c>
      <c r="AB3564">
        <v>1964608.25</v>
      </c>
      <c r="AC3564">
        <v>0.9133</v>
      </c>
      <c r="AD3564">
        <v>0.67190000000000005</v>
      </c>
      <c r="AE3564">
        <v>5.83</v>
      </c>
      <c r="AH3564">
        <v>0</v>
      </c>
      <c r="AI3564">
        <v>0</v>
      </c>
      <c r="AJ3564">
        <v>0</v>
      </c>
      <c r="AK3564">
        <v>0</v>
      </c>
      <c r="AL3564">
        <v>0</v>
      </c>
    </row>
    <row r="3565" spans="1:38" hidden="1" x14ac:dyDescent="0.25">
      <c r="A3565">
        <v>16076</v>
      </c>
      <c r="B3565" t="s">
        <v>39</v>
      </c>
      <c r="C3565" t="s">
        <v>216</v>
      </c>
      <c r="D3565" t="s">
        <v>217</v>
      </c>
      <c r="E3565" t="s">
        <v>3852</v>
      </c>
      <c r="F3565" t="s">
        <v>217</v>
      </c>
      <c r="H3565" t="s">
        <v>7531</v>
      </c>
      <c r="I3565" t="s">
        <v>57</v>
      </c>
      <c r="J3565" t="s">
        <v>7532</v>
      </c>
      <c r="K3565">
        <v>370</v>
      </c>
      <c r="L3565">
        <v>370</v>
      </c>
      <c r="M3565">
        <v>0</v>
      </c>
      <c r="N3565">
        <v>370</v>
      </c>
      <c r="O3565">
        <v>0</v>
      </c>
      <c r="P3565">
        <v>656.80600000000004</v>
      </c>
      <c r="Q3565">
        <v>677.52200000000005</v>
      </c>
      <c r="R3565">
        <v>20000</v>
      </c>
      <c r="S3565">
        <v>414320</v>
      </c>
      <c r="T3565">
        <v>0</v>
      </c>
      <c r="U3565">
        <v>0</v>
      </c>
      <c r="V3565">
        <v>414320</v>
      </c>
      <c r="W3565">
        <v>0</v>
      </c>
      <c r="X3565">
        <v>374958.88799999998</v>
      </c>
      <c r="Y3565">
        <v>374958.88799999998</v>
      </c>
      <c r="Z3565">
        <v>9.5</v>
      </c>
      <c r="AA3565">
        <v>2190836.27</v>
      </c>
      <c r="AB3565">
        <v>2190836.27</v>
      </c>
      <c r="AC3565">
        <v>0.90500000000000003</v>
      </c>
      <c r="AD3565">
        <v>1</v>
      </c>
      <c r="AE3565">
        <v>9.5</v>
      </c>
      <c r="AH3565">
        <v>0</v>
      </c>
      <c r="AI3565">
        <v>0</v>
      </c>
      <c r="AJ3565">
        <v>0</v>
      </c>
      <c r="AK3565">
        <v>3084</v>
      </c>
      <c r="AL3565">
        <v>0</v>
      </c>
    </row>
    <row r="3566" spans="1:38" hidden="1" x14ac:dyDescent="0.25">
      <c r="A3566">
        <v>16077</v>
      </c>
      <c r="B3566" t="s">
        <v>94</v>
      </c>
      <c r="C3566" t="s">
        <v>95</v>
      </c>
      <c r="D3566" t="s">
        <v>238</v>
      </c>
      <c r="E3566" t="s">
        <v>727</v>
      </c>
      <c r="F3566" t="s">
        <v>238</v>
      </c>
      <c r="H3566" t="s">
        <v>7533</v>
      </c>
      <c r="I3566" t="s">
        <v>43</v>
      </c>
      <c r="J3566" t="s">
        <v>7534</v>
      </c>
      <c r="K3566">
        <v>819</v>
      </c>
      <c r="L3566">
        <v>819</v>
      </c>
      <c r="M3566">
        <v>0</v>
      </c>
      <c r="N3566">
        <v>0</v>
      </c>
      <c r="O3566">
        <v>0</v>
      </c>
      <c r="P3566">
        <v>8451.6</v>
      </c>
      <c r="Q3566">
        <v>8578.5</v>
      </c>
      <c r="R3566">
        <v>1000</v>
      </c>
      <c r="S3566">
        <v>126900</v>
      </c>
      <c r="T3566">
        <v>0</v>
      </c>
      <c r="U3566">
        <v>40000</v>
      </c>
      <c r="V3566">
        <v>86900</v>
      </c>
      <c r="W3566">
        <v>75835</v>
      </c>
      <c r="X3566">
        <v>0</v>
      </c>
      <c r="Y3566">
        <v>75835</v>
      </c>
      <c r="Z3566">
        <v>12.73</v>
      </c>
      <c r="AA3566">
        <v>857303.31</v>
      </c>
      <c r="AB3566">
        <v>444813.15</v>
      </c>
      <c r="AC3566">
        <v>0.87270000000000003</v>
      </c>
      <c r="AD3566">
        <v>0.51890000000000003</v>
      </c>
      <c r="AE3566">
        <v>6.61</v>
      </c>
      <c r="AH3566">
        <v>0</v>
      </c>
      <c r="AI3566">
        <v>0</v>
      </c>
      <c r="AJ3566">
        <v>0</v>
      </c>
      <c r="AK3566">
        <v>0</v>
      </c>
      <c r="AL3566">
        <v>0</v>
      </c>
    </row>
    <row r="3567" spans="1:38" hidden="1" x14ac:dyDescent="0.25">
      <c r="A3567">
        <v>16078</v>
      </c>
      <c r="B3567" t="s">
        <v>45</v>
      </c>
      <c r="C3567" t="s">
        <v>46</v>
      </c>
      <c r="D3567" t="s">
        <v>46</v>
      </c>
      <c r="E3567" t="s">
        <v>747</v>
      </c>
      <c r="F3567" t="s">
        <v>46</v>
      </c>
      <c r="H3567" t="s">
        <v>7535</v>
      </c>
      <c r="I3567" t="s">
        <v>57</v>
      </c>
      <c r="J3567" t="s">
        <v>7536</v>
      </c>
      <c r="K3567">
        <v>3558</v>
      </c>
      <c r="L3567">
        <v>3558</v>
      </c>
      <c r="M3567">
        <v>0</v>
      </c>
      <c r="N3567">
        <v>232</v>
      </c>
      <c r="O3567">
        <v>0</v>
      </c>
      <c r="P3567">
        <v>12762.6</v>
      </c>
      <c r="Q3567">
        <v>13004.2</v>
      </c>
      <c r="R3567">
        <v>2000</v>
      </c>
      <c r="S3567">
        <v>483200</v>
      </c>
      <c r="T3567">
        <v>230000</v>
      </c>
      <c r="U3567">
        <v>0</v>
      </c>
      <c r="V3567">
        <v>713200</v>
      </c>
      <c r="W3567">
        <v>298421</v>
      </c>
      <c r="X3567">
        <v>352657.5</v>
      </c>
      <c r="Y3567">
        <v>651078.5</v>
      </c>
      <c r="Z3567">
        <v>8.7100000000000009</v>
      </c>
      <c r="AA3567">
        <v>5055209.37</v>
      </c>
      <c r="AB3567">
        <v>6732854.6550000003</v>
      </c>
      <c r="AC3567">
        <v>0.91290000000000004</v>
      </c>
      <c r="AD3567">
        <v>1.3319000000000001</v>
      </c>
      <c r="AE3567">
        <v>11.6</v>
      </c>
      <c r="AH3567">
        <v>0</v>
      </c>
      <c r="AI3567">
        <v>0</v>
      </c>
      <c r="AJ3567">
        <v>0</v>
      </c>
      <c r="AK3567">
        <v>1808.5</v>
      </c>
      <c r="AL3567">
        <v>0</v>
      </c>
    </row>
    <row r="3568" spans="1:38" hidden="1" x14ac:dyDescent="0.25">
      <c r="A3568">
        <v>16079</v>
      </c>
      <c r="B3568" t="s">
        <v>45</v>
      </c>
      <c r="C3568" t="s">
        <v>155</v>
      </c>
      <c r="D3568" t="s">
        <v>155</v>
      </c>
      <c r="E3568" t="s">
        <v>811</v>
      </c>
      <c r="F3568" t="s">
        <v>155</v>
      </c>
      <c r="H3568" t="s">
        <v>7537</v>
      </c>
      <c r="I3568" t="s">
        <v>43</v>
      </c>
      <c r="J3568" t="s">
        <v>7538</v>
      </c>
      <c r="K3568">
        <v>2298</v>
      </c>
      <c r="L3568">
        <v>2298</v>
      </c>
      <c r="M3568">
        <v>0</v>
      </c>
      <c r="N3568">
        <v>4</v>
      </c>
      <c r="O3568">
        <v>0</v>
      </c>
      <c r="P3568">
        <v>206.05</v>
      </c>
      <c r="Q3568">
        <v>212.67400000000001</v>
      </c>
      <c r="R3568">
        <v>40000</v>
      </c>
      <c r="S3568">
        <v>264960</v>
      </c>
      <c r="T3568">
        <v>0</v>
      </c>
      <c r="U3568">
        <v>150000</v>
      </c>
      <c r="V3568">
        <v>114960</v>
      </c>
      <c r="W3568">
        <v>100609.60000000001</v>
      </c>
      <c r="X3568">
        <v>4523.28</v>
      </c>
      <c r="Y3568">
        <v>105132.88</v>
      </c>
      <c r="Z3568">
        <v>8.5500000000000007</v>
      </c>
      <c r="AA3568">
        <v>1318288.5900000001</v>
      </c>
      <c r="AB3568">
        <v>1546301.2220000001</v>
      </c>
      <c r="AC3568">
        <v>0.91449999999999998</v>
      </c>
      <c r="AD3568">
        <v>1.173</v>
      </c>
      <c r="AE3568">
        <v>10.029999999999999</v>
      </c>
      <c r="AH3568">
        <v>0</v>
      </c>
      <c r="AI3568">
        <v>0</v>
      </c>
      <c r="AJ3568">
        <v>0</v>
      </c>
      <c r="AK3568">
        <v>40</v>
      </c>
      <c r="AL3568">
        <v>0</v>
      </c>
    </row>
    <row r="3569" spans="1:38" hidden="1" x14ac:dyDescent="0.25">
      <c r="A3569">
        <v>16080</v>
      </c>
      <c r="B3569" t="s">
        <v>45</v>
      </c>
      <c r="C3569" t="s">
        <v>155</v>
      </c>
      <c r="D3569" t="s">
        <v>155</v>
      </c>
      <c r="E3569" t="s">
        <v>811</v>
      </c>
      <c r="F3569" t="s">
        <v>155</v>
      </c>
      <c r="H3569" t="s">
        <v>7539</v>
      </c>
      <c r="I3569" t="s">
        <v>43</v>
      </c>
      <c r="J3569" t="s">
        <v>7540</v>
      </c>
      <c r="K3569">
        <v>2321</v>
      </c>
      <c r="L3569">
        <v>2321</v>
      </c>
      <c r="M3569">
        <v>0</v>
      </c>
      <c r="N3569">
        <v>2</v>
      </c>
      <c r="O3569">
        <v>0</v>
      </c>
      <c r="P3569">
        <v>15718.7</v>
      </c>
      <c r="Q3569">
        <v>15994.5</v>
      </c>
      <c r="R3569">
        <v>1000</v>
      </c>
      <c r="S3569">
        <v>275800</v>
      </c>
      <c r="T3569">
        <v>0</v>
      </c>
      <c r="U3569">
        <v>135000</v>
      </c>
      <c r="V3569">
        <v>140800</v>
      </c>
      <c r="W3569">
        <v>126341</v>
      </c>
      <c r="X3569">
        <v>3107.76</v>
      </c>
      <c r="Y3569">
        <v>129448.76</v>
      </c>
      <c r="Z3569">
        <v>8.06</v>
      </c>
      <c r="AA3569">
        <v>1524504.67</v>
      </c>
      <c r="AB3569">
        <v>1506981.2209999999</v>
      </c>
      <c r="AC3569">
        <v>0.9194</v>
      </c>
      <c r="AD3569">
        <v>0.98850000000000005</v>
      </c>
      <c r="AE3569">
        <v>7.97</v>
      </c>
      <c r="AH3569">
        <v>0</v>
      </c>
      <c r="AI3569">
        <v>0</v>
      </c>
      <c r="AJ3569">
        <v>0</v>
      </c>
      <c r="AK3569">
        <v>20</v>
      </c>
      <c r="AL3569">
        <v>0</v>
      </c>
    </row>
    <row r="3570" spans="1:38" hidden="1" x14ac:dyDescent="0.25">
      <c r="A3570">
        <v>16081</v>
      </c>
      <c r="B3570" t="s">
        <v>45</v>
      </c>
      <c r="C3570" t="s">
        <v>155</v>
      </c>
      <c r="D3570" t="s">
        <v>155</v>
      </c>
      <c r="E3570" t="s">
        <v>355</v>
      </c>
      <c r="F3570" t="s">
        <v>155</v>
      </c>
      <c r="H3570" t="s">
        <v>7541</v>
      </c>
      <c r="I3570" t="s">
        <v>57</v>
      </c>
      <c r="J3570" t="s">
        <v>7542</v>
      </c>
      <c r="K3570">
        <v>92</v>
      </c>
      <c r="L3570">
        <v>92</v>
      </c>
      <c r="M3570">
        <v>0</v>
      </c>
      <c r="N3570">
        <v>92</v>
      </c>
      <c r="O3570">
        <v>0</v>
      </c>
      <c r="P3570">
        <v>407.666</v>
      </c>
      <c r="Q3570">
        <v>422.959</v>
      </c>
      <c r="R3570">
        <v>20000</v>
      </c>
      <c r="S3570">
        <v>305860</v>
      </c>
      <c r="T3570">
        <v>0</v>
      </c>
      <c r="U3570">
        <v>0</v>
      </c>
      <c r="V3570">
        <v>305860</v>
      </c>
      <c r="W3570">
        <v>0</v>
      </c>
      <c r="X3570">
        <v>169212.74</v>
      </c>
      <c r="Y3570">
        <v>169212.74</v>
      </c>
      <c r="Z3570">
        <v>44.68</v>
      </c>
      <c r="AA3570">
        <v>993278.82</v>
      </c>
      <c r="AB3570">
        <v>1986557.611</v>
      </c>
      <c r="AC3570">
        <v>0.55320000000000003</v>
      </c>
      <c r="AD3570">
        <v>2</v>
      </c>
      <c r="AE3570">
        <v>89.36</v>
      </c>
      <c r="AH3570">
        <v>0</v>
      </c>
      <c r="AI3570">
        <v>0</v>
      </c>
      <c r="AJ3570">
        <v>0</v>
      </c>
      <c r="AK3570">
        <v>920</v>
      </c>
      <c r="AL3570">
        <v>0</v>
      </c>
    </row>
    <row r="3571" spans="1:38" hidden="1" x14ac:dyDescent="0.25">
      <c r="A3571">
        <v>16082</v>
      </c>
      <c r="B3571" t="s">
        <v>45</v>
      </c>
      <c r="C3571" t="s">
        <v>155</v>
      </c>
      <c r="D3571" t="s">
        <v>425</v>
      </c>
      <c r="E3571" t="s">
        <v>1409</v>
      </c>
      <c r="F3571" t="s">
        <v>425</v>
      </c>
      <c r="H3571" t="s">
        <v>7543</v>
      </c>
      <c r="I3571" t="s">
        <v>43</v>
      </c>
      <c r="J3571" t="s">
        <v>7544</v>
      </c>
      <c r="K3571">
        <v>1839</v>
      </c>
      <c r="L3571">
        <v>1839</v>
      </c>
      <c r="M3571">
        <v>0</v>
      </c>
      <c r="N3571">
        <v>0</v>
      </c>
      <c r="O3571">
        <v>0</v>
      </c>
      <c r="P3571">
        <v>11288.7</v>
      </c>
      <c r="Q3571">
        <v>11506.1</v>
      </c>
      <c r="R3571">
        <v>1000</v>
      </c>
      <c r="S3571">
        <v>217400</v>
      </c>
      <c r="T3571">
        <v>0</v>
      </c>
      <c r="U3571">
        <v>75000</v>
      </c>
      <c r="V3571">
        <v>142400</v>
      </c>
      <c r="W3571">
        <v>129806.23</v>
      </c>
      <c r="X3571">
        <v>0</v>
      </c>
      <c r="Y3571">
        <v>129806.23</v>
      </c>
      <c r="Z3571">
        <v>8.84</v>
      </c>
      <c r="AA3571">
        <v>1379957.91</v>
      </c>
      <c r="AB3571">
        <v>1551446.15</v>
      </c>
      <c r="AC3571">
        <v>0.91159999999999997</v>
      </c>
      <c r="AD3571">
        <v>1.1243000000000001</v>
      </c>
      <c r="AE3571">
        <v>9.94</v>
      </c>
      <c r="AH3571">
        <v>0</v>
      </c>
      <c r="AI3571">
        <v>0</v>
      </c>
      <c r="AJ3571">
        <v>0</v>
      </c>
      <c r="AK3571">
        <v>0</v>
      </c>
      <c r="AL3571">
        <v>0</v>
      </c>
    </row>
    <row r="3572" spans="1:38" hidden="1" x14ac:dyDescent="0.25">
      <c r="A3572">
        <v>16083</v>
      </c>
      <c r="B3572" t="s">
        <v>45</v>
      </c>
      <c r="C3572" t="s">
        <v>45</v>
      </c>
      <c r="D3572" t="s">
        <v>581</v>
      </c>
      <c r="E3572" t="s">
        <v>1288</v>
      </c>
      <c r="F3572" t="s">
        <v>581</v>
      </c>
      <c r="H3572" t="s">
        <v>7545</v>
      </c>
      <c r="I3572" t="s">
        <v>43</v>
      </c>
      <c r="J3572" t="s">
        <v>7546</v>
      </c>
      <c r="K3572">
        <v>1436</v>
      </c>
      <c r="L3572">
        <v>1436</v>
      </c>
      <c r="M3572">
        <v>0</v>
      </c>
      <c r="N3572">
        <v>0</v>
      </c>
      <c r="O3572">
        <v>0</v>
      </c>
      <c r="P3572">
        <v>706.21699999999998</v>
      </c>
      <c r="Q3572">
        <v>716.26900000000001</v>
      </c>
      <c r="R3572">
        <v>20000</v>
      </c>
      <c r="S3572">
        <v>201040</v>
      </c>
      <c r="T3572">
        <v>0</v>
      </c>
      <c r="U3572">
        <v>73000</v>
      </c>
      <c r="V3572">
        <v>128040</v>
      </c>
      <c r="W3572">
        <v>116750.75</v>
      </c>
      <c r="X3572">
        <v>0</v>
      </c>
      <c r="Y3572">
        <v>116750.75</v>
      </c>
      <c r="Z3572">
        <v>8.82</v>
      </c>
      <c r="AA3572">
        <v>1296206.55</v>
      </c>
      <c r="AB3572">
        <v>1443398.19</v>
      </c>
      <c r="AC3572">
        <v>0.91180000000000005</v>
      </c>
      <c r="AD3572">
        <v>1.1135999999999999</v>
      </c>
      <c r="AE3572">
        <v>9.82</v>
      </c>
      <c r="AH3572">
        <v>0</v>
      </c>
      <c r="AI3572">
        <v>0</v>
      </c>
      <c r="AJ3572">
        <v>0</v>
      </c>
      <c r="AK3572">
        <v>0</v>
      </c>
      <c r="AL3572">
        <v>0</v>
      </c>
    </row>
    <row r="3573" spans="1:38" hidden="1" x14ac:dyDescent="0.25">
      <c r="A3573">
        <v>16084</v>
      </c>
      <c r="B3573" t="s">
        <v>45</v>
      </c>
      <c r="C3573" t="s">
        <v>45</v>
      </c>
      <c r="D3573" t="s">
        <v>581</v>
      </c>
      <c r="E3573" t="s">
        <v>582</v>
      </c>
      <c r="F3573" t="s">
        <v>581</v>
      </c>
      <c r="H3573" t="s">
        <v>7547</v>
      </c>
      <c r="I3573" t="s">
        <v>43</v>
      </c>
      <c r="J3573" t="s">
        <v>7548</v>
      </c>
      <c r="K3573">
        <v>2734</v>
      </c>
      <c r="L3573">
        <v>2734</v>
      </c>
      <c r="M3573">
        <v>0</v>
      </c>
      <c r="N3573">
        <v>1</v>
      </c>
      <c r="O3573">
        <v>0</v>
      </c>
      <c r="P3573">
        <v>13914.8</v>
      </c>
      <c r="Q3573">
        <v>14413.1</v>
      </c>
      <c r="R3573">
        <v>2000</v>
      </c>
      <c r="S3573">
        <v>996600</v>
      </c>
      <c r="T3573">
        <v>0</v>
      </c>
      <c r="U3573">
        <v>799000</v>
      </c>
      <c r="V3573">
        <v>197600</v>
      </c>
      <c r="W3573">
        <v>179559</v>
      </c>
      <c r="X3573">
        <v>1090.83</v>
      </c>
      <c r="Y3573">
        <v>180649.83</v>
      </c>
      <c r="Z3573">
        <v>8.58</v>
      </c>
      <c r="AA3573">
        <v>2058592.34</v>
      </c>
      <c r="AB3573">
        <v>1670497.96</v>
      </c>
      <c r="AC3573">
        <v>0.91420000000000001</v>
      </c>
      <c r="AD3573">
        <v>0.8115</v>
      </c>
      <c r="AE3573">
        <v>6.96</v>
      </c>
      <c r="AH3573">
        <v>0</v>
      </c>
      <c r="AI3573">
        <v>0</v>
      </c>
      <c r="AJ3573">
        <v>0</v>
      </c>
      <c r="AK3573">
        <v>10</v>
      </c>
      <c r="AL3573">
        <v>0</v>
      </c>
    </row>
    <row r="3574" spans="1:38" hidden="1" x14ac:dyDescent="0.25">
      <c r="A3574">
        <v>16085</v>
      </c>
      <c r="B3574" t="s">
        <v>45</v>
      </c>
      <c r="C3574" t="s">
        <v>45</v>
      </c>
      <c r="D3574" t="s">
        <v>581</v>
      </c>
      <c r="E3574" t="s">
        <v>1210</v>
      </c>
      <c r="F3574" t="s">
        <v>581</v>
      </c>
      <c r="H3574" t="s">
        <v>7549</v>
      </c>
      <c r="I3574" t="s">
        <v>50</v>
      </c>
      <c r="J3574" t="s">
        <v>7550</v>
      </c>
      <c r="K3574">
        <v>165</v>
      </c>
      <c r="L3574">
        <v>165</v>
      </c>
      <c r="M3574">
        <v>0</v>
      </c>
      <c r="N3574">
        <v>23</v>
      </c>
      <c r="O3574">
        <v>0</v>
      </c>
      <c r="P3574">
        <v>324.89999999999998</v>
      </c>
      <c r="Q3574">
        <v>582.75</v>
      </c>
      <c r="R3574">
        <v>2000</v>
      </c>
      <c r="S3574">
        <v>515700</v>
      </c>
      <c r="T3574">
        <v>841</v>
      </c>
      <c r="U3574">
        <v>155000</v>
      </c>
      <c r="V3574">
        <v>361541</v>
      </c>
      <c r="W3574">
        <v>311108.65000000002</v>
      </c>
      <c r="X3574">
        <v>19202.210999999999</v>
      </c>
      <c r="Y3574">
        <v>330310.86099999998</v>
      </c>
      <c r="Z3574">
        <v>8.64</v>
      </c>
      <c r="AA3574">
        <v>2924283.08</v>
      </c>
      <c r="AB3574">
        <v>3193313.2250000001</v>
      </c>
      <c r="AC3574">
        <v>0.91359999999999997</v>
      </c>
      <c r="AD3574">
        <v>1.0920000000000001</v>
      </c>
      <c r="AE3574">
        <v>9.43</v>
      </c>
      <c r="AH3574">
        <v>0</v>
      </c>
      <c r="AI3574">
        <v>0</v>
      </c>
      <c r="AJ3574">
        <v>0</v>
      </c>
      <c r="AK3574">
        <v>145</v>
      </c>
      <c r="AL3574">
        <v>0</v>
      </c>
    </row>
    <row r="3575" spans="1:38" hidden="1" x14ac:dyDescent="0.25">
      <c r="A3575">
        <v>16086</v>
      </c>
      <c r="B3575" t="s">
        <v>45</v>
      </c>
      <c r="C3575" t="s">
        <v>453</v>
      </c>
      <c r="D3575" t="s">
        <v>2887</v>
      </c>
      <c r="E3575" t="s">
        <v>4837</v>
      </c>
      <c r="F3575" t="s">
        <v>2887</v>
      </c>
      <c r="H3575" t="s">
        <v>7551</v>
      </c>
      <c r="I3575" t="s">
        <v>43</v>
      </c>
      <c r="J3575" t="s">
        <v>7552</v>
      </c>
      <c r="K3575">
        <v>1377</v>
      </c>
      <c r="L3575">
        <v>1377</v>
      </c>
      <c r="M3575">
        <v>0</v>
      </c>
      <c r="N3575">
        <v>0</v>
      </c>
      <c r="O3575">
        <v>0</v>
      </c>
      <c r="P3575">
        <v>39737.300000000003</v>
      </c>
      <c r="Q3575">
        <v>39972.300000000003</v>
      </c>
      <c r="R3575">
        <v>1000</v>
      </c>
      <c r="S3575">
        <v>235000</v>
      </c>
      <c r="T3575">
        <v>0</v>
      </c>
      <c r="U3575">
        <v>82000</v>
      </c>
      <c r="V3575">
        <v>153000</v>
      </c>
      <c r="W3575">
        <v>139993.29999999999</v>
      </c>
      <c r="X3575">
        <v>0</v>
      </c>
      <c r="Y3575">
        <v>139993.29999999999</v>
      </c>
      <c r="Z3575">
        <v>8.5</v>
      </c>
      <c r="AA3575">
        <v>1527381.41</v>
      </c>
      <c r="AB3575">
        <v>1556573.96</v>
      </c>
      <c r="AC3575">
        <v>0.91500000000000004</v>
      </c>
      <c r="AD3575">
        <v>1.0190999999999999</v>
      </c>
      <c r="AE3575">
        <v>8.66</v>
      </c>
      <c r="AH3575">
        <v>0</v>
      </c>
      <c r="AI3575">
        <v>0</v>
      </c>
      <c r="AJ3575">
        <v>0</v>
      </c>
      <c r="AK3575">
        <v>0</v>
      </c>
      <c r="AL3575">
        <v>0</v>
      </c>
    </row>
    <row r="3576" spans="1:38" hidden="1" x14ac:dyDescent="0.25">
      <c r="A3576">
        <v>16087</v>
      </c>
      <c r="B3576" t="s">
        <v>39</v>
      </c>
      <c r="C3576" t="s">
        <v>39</v>
      </c>
      <c r="D3576" t="s">
        <v>2297</v>
      </c>
      <c r="E3576" t="s">
        <v>3858</v>
      </c>
      <c r="F3576" t="s">
        <v>2297</v>
      </c>
      <c r="H3576" t="s">
        <v>7553</v>
      </c>
      <c r="I3576" t="s">
        <v>57</v>
      </c>
      <c r="J3576" t="s">
        <v>7554</v>
      </c>
      <c r="K3576">
        <v>100</v>
      </c>
      <c r="L3576">
        <v>100</v>
      </c>
      <c r="M3576">
        <v>0</v>
      </c>
      <c r="N3576">
        <v>100</v>
      </c>
      <c r="O3576">
        <v>0</v>
      </c>
      <c r="P3576">
        <v>12.095000000000001</v>
      </c>
      <c r="Q3576">
        <v>12.177</v>
      </c>
      <c r="R3576">
        <v>20000</v>
      </c>
      <c r="S3576">
        <v>1640</v>
      </c>
      <c r="T3576">
        <v>417000</v>
      </c>
      <c r="U3576">
        <v>250000</v>
      </c>
      <c r="V3576">
        <v>168640</v>
      </c>
      <c r="W3576">
        <v>0</v>
      </c>
      <c r="X3576">
        <v>152619.348</v>
      </c>
      <c r="Y3576">
        <v>152619.348</v>
      </c>
      <c r="Z3576">
        <v>9.5</v>
      </c>
      <c r="AA3576">
        <v>895875.85</v>
      </c>
      <c r="AB3576">
        <v>895875.85</v>
      </c>
      <c r="AC3576">
        <v>0.90500000000000003</v>
      </c>
      <c r="AD3576">
        <v>1</v>
      </c>
      <c r="AE3576">
        <v>9.5</v>
      </c>
      <c r="AH3576">
        <v>0</v>
      </c>
      <c r="AI3576">
        <v>0</v>
      </c>
      <c r="AJ3576">
        <v>0</v>
      </c>
      <c r="AK3576">
        <v>766.5</v>
      </c>
      <c r="AL3576">
        <v>0</v>
      </c>
    </row>
    <row r="3577" spans="1:38" hidden="1" x14ac:dyDescent="0.25">
      <c r="A3577">
        <v>16088</v>
      </c>
      <c r="B3577" t="s">
        <v>39</v>
      </c>
      <c r="C3577" t="s">
        <v>187</v>
      </c>
      <c r="D3577" t="s">
        <v>636</v>
      </c>
      <c r="E3577" t="s">
        <v>5871</v>
      </c>
      <c r="F3577" t="s">
        <v>636</v>
      </c>
      <c r="H3577" t="s">
        <v>7555</v>
      </c>
      <c r="I3577" t="s">
        <v>43</v>
      </c>
      <c r="J3577" t="s">
        <v>7556</v>
      </c>
      <c r="K3577">
        <v>2264</v>
      </c>
      <c r="L3577">
        <v>2264</v>
      </c>
      <c r="M3577">
        <v>0</v>
      </c>
      <c r="N3577">
        <v>0</v>
      </c>
      <c r="O3577">
        <v>0</v>
      </c>
      <c r="P3577">
        <v>1952.16</v>
      </c>
      <c r="Q3577">
        <v>2113.4699999999998</v>
      </c>
      <c r="R3577">
        <v>2000</v>
      </c>
      <c r="S3577">
        <v>322620</v>
      </c>
      <c r="T3577">
        <v>0</v>
      </c>
      <c r="U3577">
        <v>176476</v>
      </c>
      <c r="V3577">
        <v>146144</v>
      </c>
      <c r="W3577">
        <v>130676.85</v>
      </c>
      <c r="X3577">
        <v>0</v>
      </c>
      <c r="Y3577">
        <v>130676.85</v>
      </c>
      <c r="Z3577">
        <v>10.58</v>
      </c>
      <c r="AA3577">
        <v>1517573.03</v>
      </c>
      <c r="AB3577">
        <v>1126087.8999999999</v>
      </c>
      <c r="AC3577">
        <v>0.89419999999999999</v>
      </c>
      <c r="AD3577">
        <v>0.74199999999999999</v>
      </c>
      <c r="AE3577">
        <v>7.85</v>
      </c>
      <c r="AH3577">
        <v>0</v>
      </c>
      <c r="AI3577">
        <v>0</v>
      </c>
      <c r="AJ3577">
        <v>0</v>
      </c>
      <c r="AK3577">
        <v>0</v>
      </c>
      <c r="AL3577">
        <v>0</v>
      </c>
    </row>
    <row r="3578" spans="1:38" hidden="1" x14ac:dyDescent="0.25">
      <c r="A3578">
        <v>16089</v>
      </c>
      <c r="B3578" t="s">
        <v>94</v>
      </c>
      <c r="C3578" t="s">
        <v>95</v>
      </c>
      <c r="D3578" t="s">
        <v>393</v>
      </c>
      <c r="E3578" t="s">
        <v>434</v>
      </c>
      <c r="F3578" t="s">
        <v>393</v>
      </c>
      <c r="H3578" t="s">
        <v>7557</v>
      </c>
      <c r="I3578" t="s">
        <v>43</v>
      </c>
      <c r="J3578" t="s">
        <v>7558</v>
      </c>
      <c r="K3578">
        <v>1384</v>
      </c>
      <c r="L3578">
        <v>1384</v>
      </c>
      <c r="M3578">
        <v>0</v>
      </c>
      <c r="N3578">
        <v>0</v>
      </c>
      <c r="O3578">
        <v>0</v>
      </c>
      <c r="P3578">
        <v>6222.6</v>
      </c>
      <c r="Q3578">
        <v>6223.6</v>
      </c>
      <c r="R3578">
        <v>1000</v>
      </c>
      <c r="S3578">
        <v>1000</v>
      </c>
      <c r="T3578">
        <v>85055</v>
      </c>
      <c r="U3578">
        <v>0</v>
      </c>
      <c r="V3578">
        <v>86055</v>
      </c>
      <c r="W3578">
        <v>84051.42</v>
      </c>
      <c r="X3578">
        <v>0</v>
      </c>
      <c r="Y3578">
        <v>84051.42</v>
      </c>
      <c r="Z3578">
        <v>2.33</v>
      </c>
      <c r="AA3578">
        <v>949796.48</v>
      </c>
      <c r="AB3578">
        <v>699195.48</v>
      </c>
      <c r="AC3578">
        <v>0.97670000000000001</v>
      </c>
      <c r="AD3578">
        <v>0.73619999999999997</v>
      </c>
      <c r="AE3578">
        <v>1.72</v>
      </c>
      <c r="AH3578">
        <v>0</v>
      </c>
      <c r="AI3578">
        <v>0</v>
      </c>
      <c r="AJ3578">
        <v>0</v>
      </c>
      <c r="AK3578">
        <v>0</v>
      </c>
      <c r="AL3578">
        <v>0</v>
      </c>
    </row>
    <row r="3579" spans="1:38" hidden="1" x14ac:dyDescent="0.25">
      <c r="A3579">
        <v>16090</v>
      </c>
      <c r="B3579" t="s">
        <v>94</v>
      </c>
      <c r="C3579" t="s">
        <v>95</v>
      </c>
      <c r="D3579" t="s">
        <v>393</v>
      </c>
      <c r="E3579" t="s">
        <v>434</v>
      </c>
      <c r="F3579" t="s">
        <v>393</v>
      </c>
      <c r="H3579" t="s">
        <v>7559</v>
      </c>
      <c r="I3579" t="s">
        <v>43</v>
      </c>
      <c r="J3579" t="s">
        <v>7560</v>
      </c>
      <c r="K3579">
        <v>1231</v>
      </c>
      <c r="L3579">
        <v>1231</v>
      </c>
      <c r="M3579">
        <v>0</v>
      </c>
      <c r="N3579">
        <v>0</v>
      </c>
      <c r="O3579">
        <v>0</v>
      </c>
      <c r="P3579">
        <v>4961.3999999999996</v>
      </c>
      <c r="Q3579">
        <v>4962.3900000000003</v>
      </c>
      <c r="R3579">
        <v>1000</v>
      </c>
      <c r="S3579">
        <v>990</v>
      </c>
      <c r="T3579">
        <v>57751</v>
      </c>
      <c r="U3579">
        <v>0</v>
      </c>
      <c r="V3579">
        <v>58741</v>
      </c>
      <c r="W3579">
        <v>56719.199999999997</v>
      </c>
      <c r="X3579">
        <v>0</v>
      </c>
      <c r="Y3579">
        <v>56719.199999999997</v>
      </c>
      <c r="Z3579">
        <v>3.44</v>
      </c>
      <c r="AA3579">
        <v>585109.78</v>
      </c>
      <c r="AB3579">
        <v>516636.33</v>
      </c>
      <c r="AC3579">
        <v>0.96560000000000001</v>
      </c>
      <c r="AD3579">
        <v>0.88300000000000001</v>
      </c>
      <c r="AE3579">
        <v>3.04</v>
      </c>
      <c r="AH3579">
        <v>0</v>
      </c>
      <c r="AI3579">
        <v>0</v>
      </c>
      <c r="AJ3579">
        <v>0</v>
      </c>
      <c r="AK3579">
        <v>0</v>
      </c>
      <c r="AL3579">
        <v>0</v>
      </c>
    </row>
    <row r="3580" spans="1:38" hidden="1" x14ac:dyDescent="0.25">
      <c r="A3580">
        <v>16091</v>
      </c>
      <c r="B3580" t="s">
        <v>94</v>
      </c>
      <c r="C3580" t="s">
        <v>102</v>
      </c>
      <c r="D3580" t="s">
        <v>102</v>
      </c>
      <c r="E3580" t="s">
        <v>1221</v>
      </c>
      <c r="F3580" t="s">
        <v>102</v>
      </c>
      <c r="H3580" t="s">
        <v>7561</v>
      </c>
      <c r="I3580" t="s">
        <v>43</v>
      </c>
      <c r="J3580" t="s">
        <v>7562</v>
      </c>
      <c r="K3580">
        <v>833</v>
      </c>
      <c r="L3580">
        <v>833</v>
      </c>
      <c r="M3580">
        <v>0</v>
      </c>
      <c r="N3580">
        <v>0</v>
      </c>
      <c r="O3580">
        <v>0</v>
      </c>
      <c r="P3580">
        <v>4805.1000000000004</v>
      </c>
      <c r="Q3580">
        <v>4967.3</v>
      </c>
      <c r="R3580">
        <v>1000</v>
      </c>
      <c r="S3580">
        <v>162200</v>
      </c>
      <c r="T3580">
        <v>0</v>
      </c>
      <c r="U3580">
        <v>0</v>
      </c>
      <c r="V3580">
        <v>162200</v>
      </c>
      <c r="W3580">
        <v>68947</v>
      </c>
      <c r="X3580">
        <v>0</v>
      </c>
      <c r="Y3580">
        <v>68947</v>
      </c>
      <c r="Z3580">
        <v>57.49</v>
      </c>
      <c r="AA3580">
        <v>978178.27</v>
      </c>
      <c r="AB3580">
        <v>525865.27</v>
      </c>
      <c r="AC3580">
        <v>0.42509999999999998</v>
      </c>
      <c r="AD3580">
        <v>0.53759999999999997</v>
      </c>
      <c r="AE3580">
        <v>30.91</v>
      </c>
      <c r="AH3580">
        <v>0</v>
      </c>
      <c r="AI3580">
        <v>0</v>
      </c>
      <c r="AJ3580">
        <v>0</v>
      </c>
      <c r="AK3580">
        <v>0</v>
      </c>
      <c r="AL3580">
        <v>0</v>
      </c>
    </row>
    <row r="3581" spans="1:38" hidden="1" x14ac:dyDescent="0.25">
      <c r="A3581">
        <v>16092</v>
      </c>
      <c r="B3581" t="s">
        <v>39</v>
      </c>
      <c r="C3581" t="s">
        <v>187</v>
      </c>
      <c r="D3581" t="s">
        <v>445</v>
      </c>
      <c r="E3581" t="s">
        <v>7563</v>
      </c>
      <c r="F3581" t="s">
        <v>445</v>
      </c>
      <c r="H3581" t="s">
        <v>7564</v>
      </c>
      <c r="I3581" t="s">
        <v>43</v>
      </c>
      <c r="J3581" t="s">
        <v>7565</v>
      </c>
      <c r="K3581">
        <v>1792</v>
      </c>
      <c r="L3581">
        <v>1792</v>
      </c>
      <c r="M3581">
        <v>0</v>
      </c>
      <c r="N3581">
        <v>0</v>
      </c>
      <c r="O3581">
        <v>0</v>
      </c>
      <c r="P3581">
        <v>12044</v>
      </c>
      <c r="Q3581">
        <v>12215</v>
      </c>
      <c r="R3581">
        <v>1000</v>
      </c>
      <c r="S3581">
        <v>171000</v>
      </c>
      <c r="T3581">
        <v>0</v>
      </c>
      <c r="U3581">
        <v>75000</v>
      </c>
      <c r="V3581">
        <v>96000</v>
      </c>
      <c r="W3581">
        <v>83133</v>
      </c>
      <c r="X3581">
        <v>0</v>
      </c>
      <c r="Y3581">
        <v>83133</v>
      </c>
      <c r="Z3581">
        <v>13.4</v>
      </c>
      <c r="AA3581">
        <v>968840.06</v>
      </c>
      <c r="AB3581">
        <v>751184.69</v>
      </c>
      <c r="AC3581">
        <v>0.86599999999999999</v>
      </c>
      <c r="AD3581">
        <v>0.77529999999999999</v>
      </c>
      <c r="AE3581">
        <v>10.39</v>
      </c>
      <c r="AH3581">
        <v>0</v>
      </c>
      <c r="AI3581">
        <v>0</v>
      </c>
      <c r="AJ3581">
        <v>0</v>
      </c>
      <c r="AK3581">
        <v>0</v>
      </c>
      <c r="AL3581">
        <v>0</v>
      </c>
    </row>
    <row r="3582" spans="1:38" hidden="1" x14ac:dyDescent="0.25">
      <c r="A3582">
        <v>16093</v>
      </c>
      <c r="B3582" t="s">
        <v>39</v>
      </c>
      <c r="C3582" t="s">
        <v>187</v>
      </c>
      <c r="D3582" t="s">
        <v>445</v>
      </c>
      <c r="E3582" t="s">
        <v>7563</v>
      </c>
      <c r="F3582" t="s">
        <v>445</v>
      </c>
      <c r="H3582" t="s">
        <v>7566</v>
      </c>
      <c r="I3582" t="s">
        <v>57</v>
      </c>
      <c r="J3582" t="s">
        <v>7567</v>
      </c>
      <c r="K3582">
        <v>275</v>
      </c>
      <c r="L3582">
        <v>275</v>
      </c>
      <c r="M3582">
        <v>0</v>
      </c>
      <c r="N3582">
        <v>274</v>
      </c>
      <c r="O3582">
        <v>0</v>
      </c>
      <c r="P3582">
        <v>4598.8999999999996</v>
      </c>
      <c r="Q3582">
        <v>4776.3999999999996</v>
      </c>
      <c r="R3582">
        <v>2000</v>
      </c>
      <c r="S3582">
        <v>355000</v>
      </c>
      <c r="T3582">
        <v>0</v>
      </c>
      <c r="U3582">
        <v>0</v>
      </c>
      <c r="V3582">
        <v>355000</v>
      </c>
      <c r="W3582">
        <v>0</v>
      </c>
      <c r="X3582">
        <v>321275.304</v>
      </c>
      <c r="Y3582">
        <v>321275.304</v>
      </c>
      <c r="Z3582">
        <v>9.5</v>
      </c>
      <c r="AA3582">
        <v>1884135.46</v>
      </c>
      <c r="AB3582">
        <v>3771772.446</v>
      </c>
      <c r="AC3582">
        <v>0.90500000000000003</v>
      </c>
      <c r="AD3582">
        <v>2.0019</v>
      </c>
      <c r="AE3582">
        <v>19.02</v>
      </c>
      <c r="AH3582">
        <v>0</v>
      </c>
      <c r="AI3582">
        <v>0</v>
      </c>
      <c r="AJ3582">
        <v>0</v>
      </c>
      <c r="AK3582">
        <v>1659</v>
      </c>
      <c r="AL3582">
        <v>0</v>
      </c>
    </row>
    <row r="3583" spans="1:38" hidden="1" x14ac:dyDescent="0.25">
      <c r="A3583">
        <v>16094</v>
      </c>
      <c r="B3583" t="s">
        <v>39</v>
      </c>
      <c r="C3583" t="s">
        <v>187</v>
      </c>
      <c r="D3583" t="s">
        <v>445</v>
      </c>
      <c r="E3583" t="s">
        <v>7563</v>
      </c>
      <c r="F3583" t="s">
        <v>445</v>
      </c>
      <c r="H3583" t="s">
        <v>7568</v>
      </c>
      <c r="I3583" t="s">
        <v>57</v>
      </c>
      <c r="J3583" t="s">
        <v>7569</v>
      </c>
      <c r="K3583">
        <v>352</v>
      </c>
      <c r="L3583">
        <v>352</v>
      </c>
      <c r="M3583">
        <v>0</v>
      </c>
      <c r="N3583">
        <v>352</v>
      </c>
      <c r="O3583">
        <v>0</v>
      </c>
      <c r="P3583">
        <v>5849.7</v>
      </c>
      <c r="Q3583">
        <v>6054.7</v>
      </c>
      <c r="R3583">
        <v>2000</v>
      </c>
      <c r="S3583">
        <v>410000</v>
      </c>
      <c r="T3583">
        <v>35000</v>
      </c>
      <c r="U3583">
        <v>0</v>
      </c>
      <c r="V3583">
        <v>445000</v>
      </c>
      <c r="W3583">
        <v>0</v>
      </c>
      <c r="X3583">
        <v>402724.63</v>
      </c>
      <c r="Y3583">
        <v>402724.63</v>
      </c>
      <c r="Z3583">
        <v>9.5</v>
      </c>
      <c r="AA3583">
        <v>2363993.0699999998</v>
      </c>
      <c r="AB3583">
        <v>4733556.7060000002</v>
      </c>
      <c r="AC3583">
        <v>0.90500000000000003</v>
      </c>
      <c r="AD3583">
        <v>2.0024000000000002</v>
      </c>
      <c r="AE3583">
        <v>19.02</v>
      </c>
      <c r="AH3583">
        <v>0</v>
      </c>
      <c r="AI3583">
        <v>0</v>
      </c>
      <c r="AJ3583">
        <v>0</v>
      </c>
      <c r="AK3583">
        <v>2695</v>
      </c>
      <c r="AL3583">
        <v>0</v>
      </c>
    </row>
    <row r="3584" spans="1:38" hidden="1" x14ac:dyDescent="0.25">
      <c r="A3584">
        <v>16095</v>
      </c>
      <c r="B3584" t="s">
        <v>39</v>
      </c>
      <c r="C3584" t="s">
        <v>187</v>
      </c>
      <c r="D3584" t="s">
        <v>445</v>
      </c>
      <c r="E3584" t="s">
        <v>7563</v>
      </c>
      <c r="F3584" t="s">
        <v>445</v>
      </c>
      <c r="H3584" t="s">
        <v>7570</v>
      </c>
      <c r="I3584" t="s">
        <v>57</v>
      </c>
      <c r="J3584" t="s">
        <v>7571</v>
      </c>
      <c r="K3584">
        <v>363</v>
      </c>
      <c r="L3584">
        <v>363</v>
      </c>
      <c r="M3584">
        <v>0</v>
      </c>
      <c r="N3584">
        <v>363</v>
      </c>
      <c r="O3584">
        <v>0</v>
      </c>
      <c r="P3584">
        <v>8759.2999999999993</v>
      </c>
      <c r="Q3584">
        <v>8929.5</v>
      </c>
      <c r="R3584">
        <v>2000</v>
      </c>
      <c r="S3584">
        <v>340400</v>
      </c>
      <c r="T3584">
        <v>40000</v>
      </c>
      <c r="U3584">
        <v>0</v>
      </c>
      <c r="V3584">
        <v>380400</v>
      </c>
      <c r="W3584">
        <v>0</v>
      </c>
      <c r="X3584">
        <v>344261.12199999997</v>
      </c>
      <c r="Y3584">
        <v>344261.12199999997</v>
      </c>
      <c r="Z3584">
        <v>9.5</v>
      </c>
      <c r="AA3584">
        <v>2020811.96</v>
      </c>
      <c r="AB3584">
        <v>4041624.037</v>
      </c>
      <c r="AC3584">
        <v>0.90500000000000003</v>
      </c>
      <c r="AD3584">
        <v>2</v>
      </c>
      <c r="AE3584">
        <v>19</v>
      </c>
      <c r="AH3584">
        <v>0</v>
      </c>
      <c r="AI3584">
        <v>0</v>
      </c>
      <c r="AJ3584">
        <v>0</v>
      </c>
      <c r="AK3584">
        <v>2830</v>
      </c>
      <c r="AL3584">
        <v>0</v>
      </c>
    </row>
    <row r="3585" spans="1:38" hidden="1" x14ac:dyDescent="0.25">
      <c r="A3585">
        <v>16107</v>
      </c>
      <c r="B3585" t="s">
        <v>52</v>
      </c>
      <c r="C3585" t="s">
        <v>52</v>
      </c>
      <c r="D3585" t="s">
        <v>112</v>
      </c>
      <c r="E3585" t="s">
        <v>740</v>
      </c>
      <c r="F3585" t="s">
        <v>112</v>
      </c>
      <c r="H3585" t="s">
        <v>7572</v>
      </c>
      <c r="I3585" t="s">
        <v>57</v>
      </c>
      <c r="J3585" t="s">
        <v>7573</v>
      </c>
      <c r="K3585">
        <v>395</v>
      </c>
      <c r="L3585">
        <v>395</v>
      </c>
      <c r="M3585">
        <v>0</v>
      </c>
      <c r="N3585">
        <v>391</v>
      </c>
      <c r="O3585">
        <v>0</v>
      </c>
      <c r="P3585">
        <v>974.83100000000002</v>
      </c>
      <c r="Q3585">
        <v>1001.405</v>
      </c>
      <c r="R3585">
        <v>20000</v>
      </c>
      <c r="S3585">
        <v>531480</v>
      </c>
      <c r="T3585">
        <v>0</v>
      </c>
      <c r="U3585">
        <v>0</v>
      </c>
      <c r="V3585">
        <v>531480</v>
      </c>
      <c r="W3585">
        <v>10081</v>
      </c>
      <c r="X3585">
        <v>470908.67</v>
      </c>
      <c r="Y3585">
        <v>480989.67</v>
      </c>
      <c r="Z3585">
        <v>9.5</v>
      </c>
      <c r="AA3585">
        <v>2828797.65</v>
      </c>
      <c r="AB3585">
        <v>5529612.5820000004</v>
      </c>
      <c r="AC3585">
        <v>0.90500000000000003</v>
      </c>
      <c r="AD3585">
        <v>1.9548000000000001</v>
      </c>
      <c r="AE3585">
        <v>18.57</v>
      </c>
      <c r="AH3585">
        <v>0</v>
      </c>
      <c r="AI3585">
        <v>0</v>
      </c>
      <c r="AJ3585">
        <v>0</v>
      </c>
      <c r="AK3585">
        <v>3910</v>
      </c>
      <c r="AL3585">
        <v>0</v>
      </c>
    </row>
    <row r="3586" spans="1:38" hidden="1" x14ac:dyDescent="0.25">
      <c r="A3586">
        <v>16109</v>
      </c>
      <c r="B3586" t="s">
        <v>39</v>
      </c>
      <c r="C3586" t="s">
        <v>187</v>
      </c>
      <c r="D3586" t="s">
        <v>876</v>
      </c>
      <c r="E3586" t="s">
        <v>3404</v>
      </c>
      <c r="F3586" t="s">
        <v>876</v>
      </c>
      <c r="H3586" t="s">
        <v>7574</v>
      </c>
      <c r="I3586" t="s">
        <v>43</v>
      </c>
      <c r="J3586" t="s">
        <v>7575</v>
      </c>
      <c r="K3586">
        <v>1158</v>
      </c>
      <c r="L3586">
        <v>1158</v>
      </c>
      <c r="M3586">
        <v>0</v>
      </c>
      <c r="N3586">
        <v>0</v>
      </c>
      <c r="O3586">
        <v>0</v>
      </c>
      <c r="P3586">
        <v>5553.4</v>
      </c>
      <c r="Q3586">
        <v>5627.7</v>
      </c>
      <c r="R3586">
        <v>1000</v>
      </c>
      <c r="S3586">
        <v>74300</v>
      </c>
      <c r="T3586">
        <v>0</v>
      </c>
      <c r="U3586">
        <v>9620</v>
      </c>
      <c r="V3586">
        <v>64680</v>
      </c>
      <c r="W3586">
        <v>56422</v>
      </c>
      <c r="X3586">
        <v>0</v>
      </c>
      <c r="Y3586">
        <v>56422</v>
      </c>
      <c r="Z3586">
        <v>12.77</v>
      </c>
      <c r="AA3586">
        <v>622366.74</v>
      </c>
      <c r="AB3586">
        <v>485162.74</v>
      </c>
      <c r="AC3586">
        <v>0.87229999999999996</v>
      </c>
      <c r="AD3586">
        <v>0.77949999999999997</v>
      </c>
      <c r="AE3586">
        <v>9.9499999999999993</v>
      </c>
      <c r="AH3586">
        <v>0</v>
      </c>
      <c r="AI3586">
        <v>0</v>
      </c>
      <c r="AJ3586">
        <v>0</v>
      </c>
      <c r="AK3586">
        <v>0</v>
      </c>
      <c r="AL3586">
        <v>0</v>
      </c>
    </row>
    <row r="3587" spans="1:38" hidden="1" x14ac:dyDescent="0.25">
      <c r="A3587">
        <v>16110</v>
      </c>
      <c r="B3587" t="s">
        <v>39</v>
      </c>
      <c r="C3587" t="s">
        <v>187</v>
      </c>
      <c r="D3587" t="s">
        <v>876</v>
      </c>
      <c r="E3587" t="s">
        <v>3404</v>
      </c>
      <c r="F3587" t="s">
        <v>876</v>
      </c>
      <c r="H3587" t="s">
        <v>7576</v>
      </c>
      <c r="I3587" t="s">
        <v>43</v>
      </c>
      <c r="J3587" t="s">
        <v>7577</v>
      </c>
      <c r="K3587">
        <v>1138</v>
      </c>
      <c r="L3587">
        <v>1138</v>
      </c>
      <c r="M3587">
        <v>0</v>
      </c>
      <c r="N3587">
        <v>0</v>
      </c>
      <c r="O3587">
        <v>0</v>
      </c>
      <c r="P3587">
        <v>6346</v>
      </c>
      <c r="Q3587">
        <v>6346</v>
      </c>
      <c r="R3587">
        <v>1000</v>
      </c>
      <c r="S3587">
        <v>0</v>
      </c>
      <c r="T3587">
        <v>49112</v>
      </c>
      <c r="U3587">
        <v>0</v>
      </c>
      <c r="V3587">
        <v>49112</v>
      </c>
      <c r="W3587">
        <v>43844</v>
      </c>
      <c r="X3587">
        <v>0</v>
      </c>
      <c r="Y3587">
        <v>43844</v>
      </c>
      <c r="Z3587">
        <v>10.73</v>
      </c>
      <c r="AA3587">
        <v>531330.52</v>
      </c>
      <c r="AB3587">
        <v>473936.52</v>
      </c>
      <c r="AC3587">
        <v>0.89270000000000005</v>
      </c>
      <c r="AD3587">
        <v>0.89200000000000002</v>
      </c>
      <c r="AE3587">
        <v>9.57</v>
      </c>
      <c r="AH3587">
        <v>0</v>
      </c>
      <c r="AI3587">
        <v>0</v>
      </c>
      <c r="AJ3587">
        <v>0</v>
      </c>
      <c r="AK3587">
        <v>0</v>
      </c>
      <c r="AL3587">
        <v>0</v>
      </c>
    </row>
    <row r="3588" spans="1:38" hidden="1" x14ac:dyDescent="0.25">
      <c r="A3588">
        <v>16111</v>
      </c>
      <c r="B3588" t="s">
        <v>39</v>
      </c>
      <c r="C3588" t="s">
        <v>187</v>
      </c>
      <c r="D3588" t="s">
        <v>876</v>
      </c>
      <c r="E3588" t="s">
        <v>3404</v>
      </c>
      <c r="F3588" t="s">
        <v>876</v>
      </c>
      <c r="H3588" t="s">
        <v>7578</v>
      </c>
      <c r="I3588" t="s">
        <v>43</v>
      </c>
      <c r="J3588" t="s">
        <v>7579</v>
      </c>
      <c r="K3588">
        <v>1154</v>
      </c>
      <c r="L3588">
        <v>1154</v>
      </c>
      <c r="M3588">
        <v>0</v>
      </c>
      <c r="N3588">
        <v>0</v>
      </c>
      <c r="O3588">
        <v>0</v>
      </c>
      <c r="P3588">
        <v>4970.2</v>
      </c>
      <c r="Q3588">
        <v>5101.8</v>
      </c>
      <c r="R3588">
        <v>1000</v>
      </c>
      <c r="S3588">
        <v>131600</v>
      </c>
      <c r="T3588">
        <v>0</v>
      </c>
      <c r="U3588">
        <v>80632</v>
      </c>
      <c r="V3588">
        <v>50968</v>
      </c>
      <c r="W3588">
        <v>45822</v>
      </c>
      <c r="X3588">
        <v>0</v>
      </c>
      <c r="Y3588">
        <v>45822</v>
      </c>
      <c r="Z3588">
        <v>10.1</v>
      </c>
      <c r="AA3588">
        <v>555047.36</v>
      </c>
      <c r="AB3588">
        <v>402295.36</v>
      </c>
      <c r="AC3588">
        <v>0.89900000000000002</v>
      </c>
      <c r="AD3588">
        <v>0.7248</v>
      </c>
      <c r="AE3588">
        <v>7.32</v>
      </c>
      <c r="AH3588">
        <v>0</v>
      </c>
      <c r="AI3588">
        <v>0</v>
      </c>
      <c r="AJ3588">
        <v>0</v>
      </c>
      <c r="AK3588">
        <v>0</v>
      </c>
      <c r="AL3588">
        <v>0</v>
      </c>
    </row>
    <row r="3589" spans="1:38" hidden="1" x14ac:dyDescent="0.25">
      <c r="A3589">
        <v>16112</v>
      </c>
      <c r="B3589" t="s">
        <v>45</v>
      </c>
      <c r="C3589" t="s">
        <v>453</v>
      </c>
      <c r="D3589" t="s">
        <v>569</v>
      </c>
      <c r="E3589" t="s">
        <v>4852</v>
      </c>
      <c r="F3589" t="s">
        <v>569</v>
      </c>
      <c r="H3589" t="s">
        <v>7580</v>
      </c>
      <c r="I3589" t="s">
        <v>57</v>
      </c>
      <c r="J3589" t="s">
        <v>7581</v>
      </c>
      <c r="K3589">
        <v>275</v>
      </c>
      <c r="L3589">
        <v>275</v>
      </c>
      <c r="M3589">
        <v>0</v>
      </c>
      <c r="N3589">
        <v>273</v>
      </c>
      <c r="O3589">
        <v>0</v>
      </c>
      <c r="P3589">
        <v>908.697</v>
      </c>
      <c r="Q3589">
        <v>932.23099999999999</v>
      </c>
      <c r="R3589">
        <v>20000</v>
      </c>
      <c r="S3589">
        <v>470680</v>
      </c>
      <c r="T3589">
        <v>0</v>
      </c>
      <c r="U3589">
        <v>75965</v>
      </c>
      <c r="V3589">
        <v>394715</v>
      </c>
      <c r="W3589">
        <v>31</v>
      </c>
      <c r="X3589">
        <v>357186.50699999998</v>
      </c>
      <c r="Y3589">
        <v>357217.50699999998</v>
      </c>
      <c r="Z3589">
        <v>9.5</v>
      </c>
      <c r="AA3589">
        <v>2097133.8</v>
      </c>
      <c r="AB3589">
        <v>4194315.5049999999</v>
      </c>
      <c r="AC3589">
        <v>0.90500000000000003</v>
      </c>
      <c r="AD3589">
        <v>2</v>
      </c>
      <c r="AE3589">
        <v>19</v>
      </c>
      <c r="AH3589">
        <v>0</v>
      </c>
      <c r="AI3589">
        <v>0</v>
      </c>
      <c r="AJ3589">
        <v>0</v>
      </c>
      <c r="AK3589">
        <v>1931.5</v>
      </c>
      <c r="AL3589">
        <v>0</v>
      </c>
    </row>
    <row r="3590" spans="1:38" hidden="1" x14ac:dyDescent="0.25">
      <c r="A3590">
        <v>16114</v>
      </c>
      <c r="B3590" t="s">
        <v>52</v>
      </c>
      <c r="C3590" t="s">
        <v>129</v>
      </c>
      <c r="D3590" t="s">
        <v>130</v>
      </c>
      <c r="E3590" t="s">
        <v>131</v>
      </c>
      <c r="F3590" t="s">
        <v>130</v>
      </c>
      <c r="H3590" t="s">
        <v>7582</v>
      </c>
      <c r="I3590" t="s">
        <v>57</v>
      </c>
      <c r="J3590" t="s">
        <v>7583</v>
      </c>
      <c r="K3590">
        <v>271</v>
      </c>
      <c r="L3590">
        <v>271</v>
      </c>
      <c r="M3590">
        <v>0</v>
      </c>
      <c r="N3590">
        <v>270</v>
      </c>
      <c r="O3590">
        <v>0</v>
      </c>
      <c r="P3590">
        <v>11229.7</v>
      </c>
      <c r="Q3590">
        <v>11471</v>
      </c>
      <c r="R3590">
        <v>2000</v>
      </c>
      <c r="S3590">
        <v>482600</v>
      </c>
      <c r="T3590">
        <v>0</v>
      </c>
      <c r="U3590">
        <v>0</v>
      </c>
      <c r="V3590">
        <v>482600</v>
      </c>
      <c r="W3590">
        <v>4</v>
      </c>
      <c r="X3590">
        <v>436747.93</v>
      </c>
      <c r="Y3590">
        <v>436751.93</v>
      </c>
      <c r="Z3590">
        <v>9.5</v>
      </c>
      <c r="AA3590">
        <v>2564012.02</v>
      </c>
      <c r="AB3590">
        <v>5127420.4119999995</v>
      </c>
      <c r="AC3590">
        <v>0.90500000000000003</v>
      </c>
      <c r="AD3590">
        <v>1.9998</v>
      </c>
      <c r="AE3590">
        <v>19</v>
      </c>
      <c r="AH3590">
        <v>0</v>
      </c>
      <c r="AI3590">
        <v>0</v>
      </c>
      <c r="AJ3590">
        <v>0</v>
      </c>
      <c r="AK3590">
        <v>2195</v>
      </c>
      <c r="AL3590">
        <v>0</v>
      </c>
    </row>
    <row r="3591" spans="1:38" hidden="1" x14ac:dyDescent="0.25">
      <c r="A3591">
        <v>16115</v>
      </c>
      <c r="B3591" t="s">
        <v>52</v>
      </c>
      <c r="C3591" t="s">
        <v>129</v>
      </c>
      <c r="D3591" t="s">
        <v>130</v>
      </c>
      <c r="E3591" t="s">
        <v>131</v>
      </c>
      <c r="F3591" t="s">
        <v>130</v>
      </c>
      <c r="H3591" t="s">
        <v>7584</v>
      </c>
      <c r="I3591" t="s">
        <v>57</v>
      </c>
      <c r="J3591" t="s">
        <v>7585</v>
      </c>
      <c r="K3591">
        <v>211</v>
      </c>
      <c r="L3591">
        <v>211</v>
      </c>
      <c r="M3591">
        <v>0</v>
      </c>
      <c r="N3591">
        <v>211</v>
      </c>
      <c r="O3591">
        <v>0</v>
      </c>
      <c r="P3591">
        <v>294.95699999999999</v>
      </c>
      <c r="Q3591">
        <v>305.19400000000002</v>
      </c>
      <c r="R3591">
        <v>40000</v>
      </c>
      <c r="S3591">
        <v>409480</v>
      </c>
      <c r="T3591">
        <v>0</v>
      </c>
      <c r="U3591">
        <v>31000</v>
      </c>
      <c r="V3591">
        <v>378480</v>
      </c>
      <c r="W3591">
        <v>0</v>
      </c>
      <c r="X3591">
        <v>343500</v>
      </c>
      <c r="Y3591">
        <v>343500</v>
      </c>
      <c r="Z3591">
        <v>9.24</v>
      </c>
      <c r="AA3591">
        <v>2016345</v>
      </c>
      <c r="AB3591">
        <v>4011435</v>
      </c>
      <c r="AC3591">
        <v>0.90759999999999996</v>
      </c>
      <c r="AD3591">
        <v>1.9895</v>
      </c>
      <c r="AE3591">
        <v>18.38</v>
      </c>
      <c r="AH3591">
        <v>0</v>
      </c>
      <c r="AI3591">
        <v>0</v>
      </c>
      <c r="AJ3591">
        <v>0</v>
      </c>
      <c r="AK3591">
        <v>1717.5</v>
      </c>
      <c r="AL3591">
        <v>0</v>
      </c>
    </row>
    <row r="3592" spans="1:38" hidden="1" x14ac:dyDescent="0.25">
      <c r="A3592">
        <v>16122</v>
      </c>
      <c r="B3592" t="s">
        <v>94</v>
      </c>
      <c r="C3592" t="s">
        <v>95</v>
      </c>
      <c r="D3592" t="s">
        <v>151</v>
      </c>
      <c r="E3592" t="s">
        <v>365</v>
      </c>
      <c r="F3592" t="s">
        <v>151</v>
      </c>
      <c r="H3592" t="s">
        <v>7586</v>
      </c>
      <c r="I3592" t="s">
        <v>43</v>
      </c>
      <c r="J3592" t="s">
        <v>7587</v>
      </c>
      <c r="K3592">
        <v>1786</v>
      </c>
      <c r="L3592">
        <v>1786</v>
      </c>
      <c r="M3592">
        <v>0</v>
      </c>
      <c r="N3592">
        <v>0</v>
      </c>
      <c r="O3592">
        <v>0</v>
      </c>
      <c r="P3592">
        <v>657.06399999999996</v>
      </c>
      <c r="Q3592">
        <v>682.57500000000005</v>
      </c>
      <c r="R3592">
        <v>20000</v>
      </c>
      <c r="S3592">
        <v>510220</v>
      </c>
      <c r="T3592">
        <v>15000</v>
      </c>
      <c r="U3592">
        <v>0</v>
      </c>
      <c r="V3592">
        <v>525220</v>
      </c>
      <c r="W3592">
        <v>478920.3</v>
      </c>
      <c r="X3592">
        <v>0</v>
      </c>
      <c r="Y3592">
        <v>478920.3</v>
      </c>
      <c r="Z3592">
        <v>8.82</v>
      </c>
      <c r="AA3592">
        <v>5552576.7000000002</v>
      </c>
      <c r="AB3592">
        <v>5141039.63</v>
      </c>
      <c r="AC3592">
        <v>0.91180000000000005</v>
      </c>
      <c r="AD3592">
        <v>0.92589999999999995</v>
      </c>
      <c r="AE3592">
        <v>8.17</v>
      </c>
      <c r="AH3592">
        <v>0</v>
      </c>
      <c r="AI3592">
        <v>0</v>
      </c>
      <c r="AJ3592">
        <v>0</v>
      </c>
      <c r="AK3592">
        <v>0</v>
      </c>
      <c r="AL3592">
        <v>0</v>
      </c>
    </row>
    <row r="3593" spans="1:38" hidden="1" x14ac:dyDescent="0.25">
      <c r="A3593">
        <v>16124</v>
      </c>
      <c r="B3593" t="s">
        <v>52</v>
      </c>
      <c r="C3593" t="s">
        <v>53</v>
      </c>
      <c r="D3593" t="s">
        <v>491</v>
      </c>
      <c r="E3593" t="s">
        <v>6736</v>
      </c>
      <c r="F3593" t="s">
        <v>491</v>
      </c>
      <c r="H3593" t="s">
        <v>7588</v>
      </c>
      <c r="I3593" t="s">
        <v>43</v>
      </c>
      <c r="J3593" t="s">
        <v>7589</v>
      </c>
      <c r="K3593">
        <v>1472</v>
      </c>
      <c r="L3593">
        <v>1472</v>
      </c>
      <c r="M3593">
        <v>0</v>
      </c>
      <c r="N3593">
        <v>0</v>
      </c>
      <c r="O3593">
        <v>0</v>
      </c>
      <c r="P3593">
        <v>4842.3500000000004</v>
      </c>
      <c r="Q3593">
        <v>5439.41</v>
      </c>
      <c r="R3593">
        <v>2000</v>
      </c>
      <c r="S3593">
        <v>1194120</v>
      </c>
      <c r="T3593">
        <v>0</v>
      </c>
      <c r="U3593">
        <v>575000</v>
      </c>
      <c r="V3593">
        <v>619120</v>
      </c>
      <c r="W3593">
        <v>559566.75</v>
      </c>
      <c r="X3593">
        <v>0</v>
      </c>
      <c r="Y3593">
        <v>559566.75</v>
      </c>
      <c r="Z3593">
        <v>9.6199999999999992</v>
      </c>
      <c r="AA3593">
        <v>5349462.46</v>
      </c>
      <c r="AB3593">
        <v>4211301.21</v>
      </c>
      <c r="AC3593">
        <v>0.90380000000000005</v>
      </c>
      <c r="AD3593">
        <v>0.78720000000000001</v>
      </c>
      <c r="AE3593">
        <v>7.57</v>
      </c>
      <c r="AH3593">
        <v>0</v>
      </c>
      <c r="AI3593">
        <v>0</v>
      </c>
      <c r="AJ3593">
        <v>0</v>
      </c>
      <c r="AK3593">
        <v>0</v>
      </c>
      <c r="AL3593">
        <v>0</v>
      </c>
    </row>
    <row r="3594" spans="1:38" hidden="1" x14ac:dyDescent="0.25">
      <c r="A3594">
        <v>16126</v>
      </c>
      <c r="B3594" t="s">
        <v>45</v>
      </c>
      <c r="C3594" t="s">
        <v>45</v>
      </c>
      <c r="D3594" t="s">
        <v>581</v>
      </c>
      <c r="E3594" t="s">
        <v>1210</v>
      </c>
      <c r="F3594" t="s">
        <v>581</v>
      </c>
      <c r="H3594" t="s">
        <v>7590</v>
      </c>
      <c r="I3594" t="s">
        <v>378</v>
      </c>
      <c r="J3594" t="s">
        <v>7591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3994.9</v>
      </c>
      <c r="Q3594">
        <v>3994.9</v>
      </c>
      <c r="R3594">
        <v>2000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</row>
    <row r="3595" spans="1:38" hidden="1" x14ac:dyDescent="0.25">
      <c r="A3595">
        <v>16127</v>
      </c>
      <c r="B3595" t="s">
        <v>45</v>
      </c>
      <c r="C3595" t="s">
        <v>45</v>
      </c>
      <c r="D3595" t="s">
        <v>581</v>
      </c>
      <c r="E3595" t="s">
        <v>1210</v>
      </c>
      <c r="F3595" t="s">
        <v>581</v>
      </c>
      <c r="H3595" t="s">
        <v>7592</v>
      </c>
      <c r="I3595" t="s">
        <v>378</v>
      </c>
      <c r="J3595" t="s">
        <v>7593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4407</v>
      </c>
      <c r="Q3595">
        <v>4407</v>
      </c>
      <c r="R3595">
        <v>2000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</row>
    <row r="3596" spans="1:38" hidden="1" x14ac:dyDescent="0.25">
      <c r="A3596">
        <v>16128</v>
      </c>
      <c r="B3596" t="s">
        <v>45</v>
      </c>
      <c r="C3596" t="s">
        <v>46</v>
      </c>
      <c r="D3596" t="s">
        <v>413</v>
      </c>
      <c r="E3596" t="s">
        <v>414</v>
      </c>
      <c r="F3596" t="s">
        <v>413</v>
      </c>
      <c r="H3596" t="s">
        <v>7594</v>
      </c>
      <c r="I3596" t="s">
        <v>43</v>
      </c>
      <c r="J3596" t="s">
        <v>7595</v>
      </c>
      <c r="K3596">
        <v>1725</v>
      </c>
      <c r="L3596">
        <v>1725</v>
      </c>
      <c r="M3596">
        <v>0</v>
      </c>
      <c r="N3596">
        <v>33</v>
      </c>
      <c r="O3596">
        <v>0</v>
      </c>
      <c r="P3596">
        <v>36688.9</v>
      </c>
      <c r="Q3596">
        <v>37065.9</v>
      </c>
      <c r="R3596">
        <v>2000</v>
      </c>
      <c r="S3596">
        <v>754000</v>
      </c>
      <c r="T3596">
        <v>0</v>
      </c>
      <c r="U3596">
        <v>365000</v>
      </c>
      <c r="V3596">
        <v>389000</v>
      </c>
      <c r="W3596">
        <v>356170</v>
      </c>
      <c r="X3596">
        <v>1271820</v>
      </c>
      <c r="Y3596">
        <v>1627990</v>
      </c>
      <c r="Z3596">
        <v>-318.51</v>
      </c>
      <c r="AA3596">
        <v>10772295.630000001</v>
      </c>
      <c r="AB3596">
        <v>16161512.640000001</v>
      </c>
      <c r="AC3596">
        <v>4.1851000000000003</v>
      </c>
      <c r="AD3596">
        <v>1.5003</v>
      </c>
      <c r="AE3596">
        <v>-477.86</v>
      </c>
      <c r="AH3596">
        <v>0</v>
      </c>
      <c r="AI3596">
        <v>0</v>
      </c>
      <c r="AJ3596">
        <v>0</v>
      </c>
      <c r="AK3596">
        <v>330</v>
      </c>
      <c r="AL3596">
        <v>0</v>
      </c>
    </row>
    <row r="3597" spans="1:38" hidden="1" x14ac:dyDescent="0.25">
      <c r="A3597">
        <v>16134</v>
      </c>
      <c r="B3597" t="s">
        <v>45</v>
      </c>
      <c r="C3597" t="s">
        <v>155</v>
      </c>
      <c r="D3597" t="s">
        <v>155</v>
      </c>
      <c r="E3597" t="s">
        <v>6900</v>
      </c>
      <c r="F3597" t="s">
        <v>155</v>
      </c>
      <c r="H3597" t="s">
        <v>7596</v>
      </c>
      <c r="I3597" t="s">
        <v>43</v>
      </c>
      <c r="J3597" t="s">
        <v>7597</v>
      </c>
      <c r="K3597">
        <v>900</v>
      </c>
      <c r="L3597">
        <v>900</v>
      </c>
      <c r="M3597">
        <v>0</v>
      </c>
      <c r="N3597">
        <v>3</v>
      </c>
      <c r="O3597">
        <v>0</v>
      </c>
      <c r="P3597">
        <v>5503.5</v>
      </c>
      <c r="Q3597">
        <v>5585.6</v>
      </c>
      <c r="R3597">
        <v>1000</v>
      </c>
      <c r="S3597">
        <v>82100</v>
      </c>
      <c r="T3597">
        <v>0</v>
      </c>
      <c r="U3597">
        <v>20000</v>
      </c>
      <c r="V3597">
        <v>62100</v>
      </c>
      <c r="W3597">
        <v>51134.2</v>
      </c>
      <c r="X3597">
        <v>5442.26</v>
      </c>
      <c r="Y3597">
        <v>56576.46</v>
      </c>
      <c r="Z3597">
        <v>8.89</v>
      </c>
      <c r="AA3597">
        <v>615645.57999999996</v>
      </c>
      <c r="AB3597">
        <v>738649.00600000005</v>
      </c>
      <c r="AC3597">
        <v>0.91110000000000002</v>
      </c>
      <c r="AD3597">
        <v>1.1998</v>
      </c>
      <c r="AE3597">
        <v>10.67</v>
      </c>
      <c r="AH3597">
        <v>0</v>
      </c>
      <c r="AI3597">
        <v>0</v>
      </c>
      <c r="AJ3597">
        <v>0</v>
      </c>
      <c r="AK3597">
        <v>30</v>
      </c>
      <c r="AL3597">
        <v>0</v>
      </c>
    </row>
    <row r="3598" spans="1:38" hidden="1" x14ac:dyDescent="0.25">
      <c r="A3598">
        <v>16135</v>
      </c>
      <c r="B3598" t="s">
        <v>45</v>
      </c>
      <c r="C3598" t="s">
        <v>155</v>
      </c>
      <c r="D3598" t="s">
        <v>425</v>
      </c>
      <c r="E3598" t="s">
        <v>7598</v>
      </c>
      <c r="F3598" t="s">
        <v>425</v>
      </c>
      <c r="H3598" t="s">
        <v>7599</v>
      </c>
      <c r="I3598" t="s">
        <v>57</v>
      </c>
      <c r="J3598" t="s">
        <v>7600</v>
      </c>
      <c r="K3598">
        <v>264</v>
      </c>
      <c r="L3598">
        <v>264</v>
      </c>
      <c r="M3598">
        <v>0</v>
      </c>
      <c r="N3598">
        <v>248</v>
      </c>
      <c r="O3598">
        <v>0</v>
      </c>
      <c r="P3598">
        <v>7794</v>
      </c>
      <c r="Q3598">
        <v>8022.2</v>
      </c>
      <c r="R3598">
        <v>2000</v>
      </c>
      <c r="S3598">
        <v>456400</v>
      </c>
      <c r="T3598">
        <v>90000</v>
      </c>
      <c r="U3598">
        <v>0</v>
      </c>
      <c r="V3598">
        <v>546400</v>
      </c>
      <c r="W3598">
        <v>341</v>
      </c>
      <c r="X3598">
        <v>475957.99</v>
      </c>
      <c r="Y3598">
        <v>476298.99</v>
      </c>
      <c r="Z3598">
        <v>12.83</v>
      </c>
      <c r="AA3598">
        <v>2798118.05</v>
      </c>
      <c r="AB3598">
        <v>5591844.4890000001</v>
      </c>
      <c r="AC3598">
        <v>0.87170000000000003</v>
      </c>
      <c r="AD3598">
        <v>1.9984</v>
      </c>
      <c r="AE3598">
        <v>25.64</v>
      </c>
      <c r="AH3598">
        <v>0</v>
      </c>
      <c r="AI3598">
        <v>0</v>
      </c>
      <c r="AJ3598">
        <v>0</v>
      </c>
      <c r="AK3598">
        <v>2480</v>
      </c>
      <c r="AL3598">
        <v>0</v>
      </c>
    </row>
    <row r="3599" spans="1:38" hidden="1" x14ac:dyDescent="0.25">
      <c r="A3599">
        <v>16136</v>
      </c>
      <c r="B3599" t="s">
        <v>45</v>
      </c>
      <c r="C3599" t="s">
        <v>155</v>
      </c>
      <c r="D3599" t="s">
        <v>425</v>
      </c>
      <c r="E3599" t="s">
        <v>7598</v>
      </c>
      <c r="F3599" t="s">
        <v>425</v>
      </c>
      <c r="H3599" t="s">
        <v>7601</v>
      </c>
      <c r="I3599" t="s">
        <v>43</v>
      </c>
      <c r="J3599" t="s">
        <v>7602</v>
      </c>
      <c r="K3599">
        <v>1938</v>
      </c>
      <c r="L3599">
        <v>1938</v>
      </c>
      <c r="M3599">
        <v>0</v>
      </c>
      <c r="N3599">
        <v>0</v>
      </c>
      <c r="O3599">
        <v>0</v>
      </c>
      <c r="P3599">
        <v>16803.3</v>
      </c>
      <c r="Q3599">
        <v>17119.8</v>
      </c>
      <c r="R3599">
        <v>1000</v>
      </c>
      <c r="S3599">
        <v>316500</v>
      </c>
      <c r="T3599">
        <v>0</v>
      </c>
      <c r="U3599">
        <v>212000</v>
      </c>
      <c r="V3599">
        <v>104500</v>
      </c>
      <c r="W3599">
        <v>96031</v>
      </c>
      <c r="X3599">
        <v>0</v>
      </c>
      <c r="Y3599">
        <v>96031</v>
      </c>
      <c r="Z3599">
        <v>8.1</v>
      </c>
      <c r="AA3599">
        <v>1141340.33</v>
      </c>
      <c r="AB3599">
        <v>1024401.26</v>
      </c>
      <c r="AC3599">
        <v>0.91900000000000004</v>
      </c>
      <c r="AD3599">
        <v>0.89749999999999996</v>
      </c>
      <c r="AE3599">
        <v>7.27</v>
      </c>
      <c r="AH3599">
        <v>0</v>
      </c>
      <c r="AI3599">
        <v>0</v>
      </c>
      <c r="AJ3599">
        <v>0</v>
      </c>
      <c r="AK3599">
        <v>0</v>
      </c>
      <c r="AL3599">
        <v>0</v>
      </c>
    </row>
    <row r="3600" spans="1:38" hidden="1" x14ac:dyDescent="0.25">
      <c r="A3600">
        <v>16137</v>
      </c>
      <c r="B3600" t="s">
        <v>45</v>
      </c>
      <c r="C3600" t="s">
        <v>155</v>
      </c>
      <c r="D3600" t="s">
        <v>425</v>
      </c>
      <c r="E3600" t="s">
        <v>7598</v>
      </c>
      <c r="F3600" t="s">
        <v>425</v>
      </c>
      <c r="H3600" t="s">
        <v>7603</v>
      </c>
      <c r="I3600" t="s">
        <v>57</v>
      </c>
      <c r="J3600" t="s">
        <v>7604</v>
      </c>
      <c r="K3600">
        <v>339</v>
      </c>
      <c r="L3600">
        <v>339</v>
      </c>
      <c r="M3600">
        <v>0</v>
      </c>
      <c r="N3600">
        <v>334</v>
      </c>
      <c r="O3600">
        <v>0</v>
      </c>
      <c r="P3600">
        <v>9094.5</v>
      </c>
      <c r="Q3600">
        <v>9269.7999999999993</v>
      </c>
      <c r="R3600">
        <v>2000</v>
      </c>
      <c r="S3600">
        <v>350600</v>
      </c>
      <c r="T3600">
        <v>374000</v>
      </c>
      <c r="U3600">
        <v>0</v>
      </c>
      <c r="V3600">
        <v>724600</v>
      </c>
      <c r="W3600">
        <v>1611</v>
      </c>
      <c r="X3600">
        <v>641482.74</v>
      </c>
      <c r="Y3600">
        <v>643093.74</v>
      </c>
      <c r="Z3600">
        <v>11.25</v>
      </c>
      <c r="AA3600">
        <v>3789052.69</v>
      </c>
      <c r="AB3600">
        <v>7429670.3159999996</v>
      </c>
      <c r="AC3600">
        <v>0.88749999999999996</v>
      </c>
      <c r="AD3600">
        <v>1.9608000000000001</v>
      </c>
      <c r="AE3600">
        <v>22.06</v>
      </c>
      <c r="AH3600">
        <v>0</v>
      </c>
      <c r="AI3600">
        <v>0</v>
      </c>
      <c r="AJ3600">
        <v>0</v>
      </c>
      <c r="AK3600">
        <v>3231</v>
      </c>
      <c r="AL3600">
        <v>0</v>
      </c>
    </row>
    <row r="3601" spans="1:38" hidden="1" x14ac:dyDescent="0.25">
      <c r="A3601">
        <v>16138</v>
      </c>
      <c r="B3601" t="s">
        <v>45</v>
      </c>
      <c r="C3601" t="s">
        <v>46</v>
      </c>
      <c r="D3601" t="s">
        <v>231</v>
      </c>
      <c r="E3601" t="s">
        <v>344</v>
      </c>
      <c r="F3601" t="s">
        <v>231</v>
      </c>
      <c r="H3601" t="s">
        <v>7605</v>
      </c>
      <c r="I3601" t="s">
        <v>79</v>
      </c>
      <c r="J3601" t="s">
        <v>7606</v>
      </c>
      <c r="K3601">
        <v>2</v>
      </c>
      <c r="L3601">
        <v>2</v>
      </c>
      <c r="M3601">
        <v>0</v>
      </c>
      <c r="N3601">
        <v>0</v>
      </c>
      <c r="O3601">
        <v>0</v>
      </c>
      <c r="P3601">
        <v>33983.300000000003</v>
      </c>
      <c r="Q3601">
        <v>34472.1</v>
      </c>
      <c r="R3601">
        <v>2000</v>
      </c>
      <c r="S3601">
        <v>977600</v>
      </c>
      <c r="T3601">
        <v>0</v>
      </c>
      <c r="U3601">
        <v>0</v>
      </c>
      <c r="V3601">
        <v>977600</v>
      </c>
      <c r="W3601">
        <v>984440</v>
      </c>
      <c r="X3601">
        <v>0</v>
      </c>
      <c r="Y3601">
        <v>984440</v>
      </c>
      <c r="Z3601">
        <v>-0.7</v>
      </c>
      <c r="AA3601">
        <v>1227620</v>
      </c>
      <c r="AB3601">
        <v>1227620</v>
      </c>
      <c r="AC3601">
        <v>1.0069999999999999</v>
      </c>
      <c r="AD3601">
        <v>1</v>
      </c>
      <c r="AE3601">
        <v>-0.7</v>
      </c>
      <c r="AH3601">
        <v>0</v>
      </c>
      <c r="AI3601">
        <v>0</v>
      </c>
      <c r="AJ3601">
        <v>0</v>
      </c>
      <c r="AK3601">
        <v>0</v>
      </c>
      <c r="AL3601">
        <v>0</v>
      </c>
    </row>
    <row r="3602" spans="1:38" hidden="1" x14ac:dyDescent="0.25">
      <c r="A3602">
        <v>16139</v>
      </c>
      <c r="B3602" t="s">
        <v>45</v>
      </c>
      <c r="C3602" t="s">
        <v>46</v>
      </c>
      <c r="D3602" t="s">
        <v>231</v>
      </c>
      <c r="E3602" t="s">
        <v>235</v>
      </c>
      <c r="F3602" t="s">
        <v>231</v>
      </c>
      <c r="H3602" t="s">
        <v>7607</v>
      </c>
      <c r="I3602" t="s">
        <v>57</v>
      </c>
      <c r="J3602" t="s">
        <v>7608</v>
      </c>
      <c r="K3602">
        <v>68</v>
      </c>
      <c r="L3602">
        <v>68</v>
      </c>
      <c r="M3602">
        <v>0</v>
      </c>
      <c r="N3602">
        <v>65</v>
      </c>
      <c r="O3602">
        <v>0</v>
      </c>
      <c r="P3602">
        <v>644.70000000000005</v>
      </c>
      <c r="Q3602">
        <v>662.4</v>
      </c>
      <c r="R3602">
        <v>1000</v>
      </c>
      <c r="S3602">
        <v>17700</v>
      </c>
      <c r="T3602">
        <v>0</v>
      </c>
      <c r="U3602">
        <v>0</v>
      </c>
      <c r="V3602">
        <v>17700</v>
      </c>
      <c r="W3602">
        <v>321</v>
      </c>
      <c r="X3602">
        <v>15697.629000000001</v>
      </c>
      <c r="Y3602">
        <v>16018.629000000001</v>
      </c>
      <c r="Z3602">
        <v>9.5</v>
      </c>
      <c r="AA3602">
        <v>96479.16</v>
      </c>
      <c r="AB3602">
        <v>100477.16</v>
      </c>
      <c r="AC3602">
        <v>0.90500000000000003</v>
      </c>
      <c r="AD3602">
        <v>1.0414000000000001</v>
      </c>
      <c r="AE3602">
        <v>9.89</v>
      </c>
      <c r="AH3602">
        <v>0</v>
      </c>
      <c r="AI3602">
        <v>0</v>
      </c>
      <c r="AJ3602">
        <v>0</v>
      </c>
      <c r="AK3602">
        <v>601.58000000000004</v>
      </c>
      <c r="AL3602">
        <v>0</v>
      </c>
    </row>
    <row r="3603" spans="1:38" hidden="1" x14ac:dyDescent="0.25">
      <c r="A3603">
        <v>16142</v>
      </c>
      <c r="B3603" t="s">
        <v>45</v>
      </c>
      <c r="C3603" t="s">
        <v>155</v>
      </c>
      <c r="D3603" t="s">
        <v>425</v>
      </c>
      <c r="E3603" t="s">
        <v>7598</v>
      </c>
      <c r="F3603" t="s">
        <v>425</v>
      </c>
      <c r="H3603" t="s">
        <v>7609</v>
      </c>
      <c r="I3603" t="s">
        <v>43</v>
      </c>
      <c r="J3603" t="s">
        <v>7610</v>
      </c>
      <c r="K3603">
        <v>494</v>
      </c>
      <c r="L3603">
        <v>494</v>
      </c>
      <c r="M3603">
        <v>0</v>
      </c>
      <c r="N3603">
        <v>2</v>
      </c>
      <c r="O3603">
        <v>0</v>
      </c>
      <c r="P3603">
        <v>25531.3</v>
      </c>
      <c r="Q3603">
        <v>25790.799999999999</v>
      </c>
      <c r="R3603">
        <v>250</v>
      </c>
      <c r="S3603">
        <v>64875</v>
      </c>
      <c r="T3603">
        <v>0</v>
      </c>
      <c r="U3603">
        <v>35200</v>
      </c>
      <c r="V3603">
        <v>29675</v>
      </c>
      <c r="W3603">
        <v>23349</v>
      </c>
      <c r="X3603">
        <v>3911.25</v>
      </c>
      <c r="Y3603">
        <v>27260.25</v>
      </c>
      <c r="Z3603">
        <v>8.14</v>
      </c>
      <c r="AA3603">
        <v>298565.87</v>
      </c>
      <c r="AB3603">
        <v>280826.908</v>
      </c>
      <c r="AC3603">
        <v>0.91859999999999997</v>
      </c>
      <c r="AD3603">
        <v>0.94059999999999999</v>
      </c>
      <c r="AE3603">
        <v>7.66</v>
      </c>
      <c r="AH3603">
        <v>0</v>
      </c>
      <c r="AI3603">
        <v>0</v>
      </c>
      <c r="AJ3603">
        <v>0</v>
      </c>
      <c r="AK3603">
        <v>20</v>
      </c>
      <c r="AL3603">
        <v>0</v>
      </c>
    </row>
    <row r="3604" spans="1:38" hidden="1" x14ac:dyDescent="0.25">
      <c r="A3604">
        <v>16146</v>
      </c>
      <c r="B3604" t="s">
        <v>71</v>
      </c>
      <c r="C3604" t="s">
        <v>108</v>
      </c>
      <c r="D3604" t="s">
        <v>290</v>
      </c>
      <c r="E3604" t="s">
        <v>291</v>
      </c>
      <c r="F3604" t="s">
        <v>290</v>
      </c>
      <c r="H3604" t="s">
        <v>7611</v>
      </c>
      <c r="I3604" t="s">
        <v>79</v>
      </c>
      <c r="J3604" t="s">
        <v>7612</v>
      </c>
      <c r="K3604">
        <v>4</v>
      </c>
      <c r="L3604">
        <v>4</v>
      </c>
      <c r="M3604">
        <v>0</v>
      </c>
      <c r="N3604">
        <v>0</v>
      </c>
      <c r="O3604">
        <v>0</v>
      </c>
      <c r="P3604">
        <v>2301.6999999999998</v>
      </c>
      <c r="Q3604">
        <v>2370.6999999999998</v>
      </c>
      <c r="R3604">
        <v>1000</v>
      </c>
      <c r="S3604">
        <v>69000</v>
      </c>
      <c r="T3604">
        <v>130000</v>
      </c>
      <c r="U3604">
        <v>0</v>
      </c>
      <c r="V3604">
        <v>199000</v>
      </c>
      <c r="W3604">
        <v>187182</v>
      </c>
      <c r="X3604">
        <v>0</v>
      </c>
      <c r="Y3604">
        <v>187182</v>
      </c>
      <c r="Z3604">
        <v>5.94</v>
      </c>
      <c r="AA3604">
        <v>1760331</v>
      </c>
      <c r="AB3604">
        <v>1757315</v>
      </c>
      <c r="AC3604">
        <v>0.94059999999999999</v>
      </c>
      <c r="AD3604">
        <v>0.99829999999999997</v>
      </c>
      <c r="AE3604">
        <v>5.93</v>
      </c>
      <c r="AH3604">
        <v>0</v>
      </c>
      <c r="AI3604">
        <v>0</v>
      </c>
      <c r="AJ3604">
        <v>0</v>
      </c>
      <c r="AK3604">
        <v>0</v>
      </c>
      <c r="AL3604">
        <v>0</v>
      </c>
    </row>
    <row r="3605" spans="1:38" hidden="1" x14ac:dyDescent="0.25">
      <c r="A3605">
        <v>16147</v>
      </c>
      <c r="B3605" t="s">
        <v>71</v>
      </c>
      <c r="C3605" t="s">
        <v>108</v>
      </c>
      <c r="D3605" t="s">
        <v>290</v>
      </c>
      <c r="E3605" t="s">
        <v>299</v>
      </c>
      <c r="F3605" t="s">
        <v>290</v>
      </c>
      <c r="H3605" t="s">
        <v>7613</v>
      </c>
      <c r="I3605" t="s">
        <v>43</v>
      </c>
      <c r="J3605" t="s">
        <v>7614</v>
      </c>
      <c r="K3605">
        <v>2424</v>
      </c>
      <c r="L3605">
        <v>2424</v>
      </c>
      <c r="M3605">
        <v>0</v>
      </c>
      <c r="N3605">
        <v>0</v>
      </c>
      <c r="O3605">
        <v>0</v>
      </c>
      <c r="P3605">
        <v>322.96899999999999</v>
      </c>
      <c r="Q3605">
        <v>330.30500000000001</v>
      </c>
      <c r="R3605">
        <v>40000</v>
      </c>
      <c r="S3605">
        <v>293440</v>
      </c>
      <c r="T3605">
        <v>0</v>
      </c>
      <c r="U3605">
        <v>65000</v>
      </c>
      <c r="V3605">
        <v>228440</v>
      </c>
      <c r="W3605">
        <v>208807.4</v>
      </c>
      <c r="X3605">
        <v>0</v>
      </c>
      <c r="Y3605">
        <v>208807.4</v>
      </c>
      <c r="Z3605">
        <v>8.59</v>
      </c>
      <c r="AA3605">
        <v>2085484.89</v>
      </c>
      <c r="AB3605">
        <v>1704001</v>
      </c>
      <c r="AC3605">
        <v>0.91410000000000002</v>
      </c>
      <c r="AD3605">
        <v>0.81710000000000005</v>
      </c>
      <c r="AE3605">
        <v>7.02</v>
      </c>
      <c r="AH3605">
        <v>0</v>
      </c>
      <c r="AI3605">
        <v>0</v>
      </c>
      <c r="AJ3605">
        <v>0</v>
      </c>
      <c r="AK3605">
        <v>0</v>
      </c>
      <c r="AL3605">
        <v>0</v>
      </c>
    </row>
    <row r="3606" spans="1:38" hidden="1" x14ac:dyDescent="0.25">
      <c r="A3606">
        <v>16148</v>
      </c>
      <c r="B3606" t="s">
        <v>45</v>
      </c>
      <c r="C3606" t="s">
        <v>453</v>
      </c>
      <c r="D3606" t="s">
        <v>569</v>
      </c>
      <c r="E3606" t="s">
        <v>7485</v>
      </c>
      <c r="F3606" t="s">
        <v>569</v>
      </c>
      <c r="H3606" t="s">
        <v>7615</v>
      </c>
      <c r="I3606" t="s">
        <v>57</v>
      </c>
      <c r="J3606" t="s">
        <v>7616</v>
      </c>
      <c r="K3606">
        <v>254</v>
      </c>
      <c r="L3606">
        <v>254</v>
      </c>
      <c r="M3606">
        <v>0</v>
      </c>
      <c r="N3606">
        <v>254</v>
      </c>
      <c r="O3606">
        <v>0</v>
      </c>
      <c r="P3606">
        <v>10553.8</v>
      </c>
      <c r="Q3606">
        <v>10649.1</v>
      </c>
      <c r="R3606">
        <v>4000</v>
      </c>
      <c r="S3606">
        <v>381200</v>
      </c>
      <c r="T3606">
        <v>0</v>
      </c>
      <c r="U3606">
        <v>0</v>
      </c>
      <c r="V3606">
        <v>381200</v>
      </c>
      <c r="W3606">
        <v>0</v>
      </c>
      <c r="X3606">
        <v>344985.52</v>
      </c>
      <c r="Y3606">
        <v>344985.52</v>
      </c>
      <c r="Z3606">
        <v>9.5</v>
      </c>
      <c r="AA3606">
        <v>2025065.03</v>
      </c>
      <c r="AB3606">
        <v>4050130.0589999999</v>
      </c>
      <c r="AC3606">
        <v>0.90500000000000003</v>
      </c>
      <c r="AD3606">
        <v>2</v>
      </c>
      <c r="AE3606">
        <v>19</v>
      </c>
      <c r="AH3606">
        <v>0</v>
      </c>
      <c r="AI3606">
        <v>0</v>
      </c>
      <c r="AJ3606">
        <v>0</v>
      </c>
      <c r="AK3606">
        <v>1816</v>
      </c>
      <c r="AL3606">
        <v>0</v>
      </c>
    </row>
    <row r="3607" spans="1:38" hidden="1" x14ac:dyDescent="0.25">
      <c r="A3607">
        <v>16149</v>
      </c>
      <c r="B3607" t="s">
        <v>45</v>
      </c>
      <c r="C3607" t="s">
        <v>453</v>
      </c>
      <c r="D3607" t="s">
        <v>569</v>
      </c>
      <c r="E3607" t="s">
        <v>7485</v>
      </c>
      <c r="F3607" t="s">
        <v>569</v>
      </c>
      <c r="H3607" t="s">
        <v>7617</v>
      </c>
      <c r="I3607" t="s">
        <v>57</v>
      </c>
      <c r="J3607" t="s">
        <v>7618</v>
      </c>
      <c r="K3607">
        <v>347</v>
      </c>
      <c r="L3607">
        <v>347</v>
      </c>
      <c r="M3607">
        <v>0</v>
      </c>
      <c r="N3607">
        <v>347</v>
      </c>
      <c r="O3607">
        <v>0</v>
      </c>
      <c r="P3607">
        <v>10545.4</v>
      </c>
      <c r="Q3607">
        <v>10791.7</v>
      </c>
      <c r="R3607">
        <v>2000</v>
      </c>
      <c r="S3607">
        <v>492600</v>
      </c>
      <c r="T3607">
        <v>0</v>
      </c>
      <c r="U3607">
        <v>0</v>
      </c>
      <c r="V3607">
        <v>492600</v>
      </c>
      <c r="W3607">
        <v>0</v>
      </c>
      <c r="X3607">
        <v>445804.09499999997</v>
      </c>
      <c r="Y3607">
        <v>445804.09499999997</v>
      </c>
      <c r="Z3607">
        <v>9.5</v>
      </c>
      <c r="AA3607">
        <v>2616869.37</v>
      </c>
      <c r="AB3607">
        <v>5233739.4560000002</v>
      </c>
      <c r="AC3607">
        <v>0.90500000000000003</v>
      </c>
      <c r="AD3607">
        <v>2</v>
      </c>
      <c r="AE3607">
        <v>19</v>
      </c>
      <c r="AH3607">
        <v>0</v>
      </c>
      <c r="AI3607">
        <v>0</v>
      </c>
      <c r="AJ3607">
        <v>0</v>
      </c>
      <c r="AK3607">
        <v>2392.5</v>
      </c>
      <c r="AL3607">
        <v>0</v>
      </c>
    </row>
    <row r="3608" spans="1:38" hidden="1" x14ac:dyDescent="0.25">
      <c r="A3608">
        <v>16150</v>
      </c>
      <c r="B3608" t="s">
        <v>94</v>
      </c>
      <c r="C3608" t="s">
        <v>207</v>
      </c>
      <c r="D3608" t="s">
        <v>1490</v>
      </c>
      <c r="E3608" t="s">
        <v>5349</v>
      </c>
      <c r="F3608" t="s">
        <v>1490</v>
      </c>
      <c r="H3608" t="s">
        <v>7619</v>
      </c>
      <c r="I3608" t="s">
        <v>57</v>
      </c>
      <c r="J3608" t="s">
        <v>7620</v>
      </c>
      <c r="K3608">
        <v>225</v>
      </c>
      <c r="L3608">
        <v>225</v>
      </c>
      <c r="M3608">
        <v>0</v>
      </c>
      <c r="N3608">
        <v>225</v>
      </c>
      <c r="O3608">
        <v>0</v>
      </c>
      <c r="P3608">
        <v>4716.7</v>
      </c>
      <c r="Q3608">
        <v>4858.3</v>
      </c>
      <c r="R3608">
        <v>2000</v>
      </c>
      <c r="S3608">
        <v>283200</v>
      </c>
      <c r="T3608">
        <v>30000</v>
      </c>
      <c r="U3608">
        <v>0</v>
      </c>
      <c r="V3608">
        <v>313200</v>
      </c>
      <c r="W3608">
        <v>0</v>
      </c>
      <c r="X3608">
        <v>283445.98300000001</v>
      </c>
      <c r="Y3608">
        <v>283445.98300000001</v>
      </c>
      <c r="Z3608">
        <v>9.5</v>
      </c>
      <c r="AA3608">
        <v>1663828.05</v>
      </c>
      <c r="AB3608">
        <v>1663828.05</v>
      </c>
      <c r="AC3608">
        <v>0.90500000000000003</v>
      </c>
      <c r="AD3608">
        <v>1</v>
      </c>
      <c r="AE3608">
        <v>9.5</v>
      </c>
      <c r="AH3608">
        <v>0</v>
      </c>
      <c r="AI3608">
        <v>0</v>
      </c>
      <c r="AJ3608">
        <v>0</v>
      </c>
      <c r="AK3608">
        <v>1547</v>
      </c>
      <c r="AL3608">
        <v>0</v>
      </c>
    </row>
    <row r="3609" spans="1:38" hidden="1" x14ac:dyDescent="0.25">
      <c r="A3609">
        <v>16151</v>
      </c>
      <c r="B3609" t="s">
        <v>94</v>
      </c>
      <c r="C3609" t="s">
        <v>207</v>
      </c>
      <c r="D3609" t="s">
        <v>1490</v>
      </c>
      <c r="E3609" t="s">
        <v>5349</v>
      </c>
      <c r="F3609" t="s">
        <v>1490</v>
      </c>
      <c r="H3609" t="s">
        <v>7621</v>
      </c>
      <c r="I3609" t="s">
        <v>57</v>
      </c>
      <c r="J3609" t="s">
        <v>7622</v>
      </c>
      <c r="K3609">
        <v>150</v>
      </c>
      <c r="L3609">
        <v>150</v>
      </c>
      <c r="M3609">
        <v>0</v>
      </c>
      <c r="N3609">
        <v>150</v>
      </c>
      <c r="O3609">
        <v>0</v>
      </c>
      <c r="P3609">
        <v>7113.4</v>
      </c>
      <c r="Q3609">
        <v>7172.9</v>
      </c>
      <c r="R3609">
        <v>2000</v>
      </c>
      <c r="S3609">
        <v>119000</v>
      </c>
      <c r="T3609">
        <v>110000</v>
      </c>
      <c r="U3609">
        <v>0</v>
      </c>
      <c r="V3609">
        <v>229000</v>
      </c>
      <c r="W3609">
        <v>0</v>
      </c>
      <c r="X3609">
        <v>207245.304</v>
      </c>
      <c r="Y3609">
        <v>207245.304</v>
      </c>
      <c r="Z3609">
        <v>9.5</v>
      </c>
      <c r="AA3609">
        <v>1216530.05</v>
      </c>
      <c r="AB3609">
        <v>1216530.05</v>
      </c>
      <c r="AC3609">
        <v>0.90500000000000003</v>
      </c>
      <c r="AD3609">
        <v>1</v>
      </c>
      <c r="AE3609">
        <v>9.5</v>
      </c>
      <c r="AH3609">
        <v>0</v>
      </c>
      <c r="AI3609">
        <v>0</v>
      </c>
      <c r="AJ3609">
        <v>0</v>
      </c>
      <c r="AK3609">
        <v>1284</v>
      </c>
      <c r="AL3609">
        <v>0</v>
      </c>
    </row>
    <row r="3610" spans="1:38" hidden="1" x14ac:dyDescent="0.25">
      <c r="A3610">
        <v>16152</v>
      </c>
      <c r="B3610" t="s">
        <v>94</v>
      </c>
      <c r="C3610" t="s">
        <v>207</v>
      </c>
      <c r="D3610" t="s">
        <v>1490</v>
      </c>
      <c r="E3610" t="s">
        <v>5349</v>
      </c>
      <c r="F3610" t="s">
        <v>1490</v>
      </c>
      <c r="H3610" t="s">
        <v>7623</v>
      </c>
      <c r="I3610" t="s">
        <v>57</v>
      </c>
      <c r="J3610" t="s">
        <v>7624</v>
      </c>
      <c r="K3610">
        <v>363</v>
      </c>
      <c r="L3610">
        <v>363</v>
      </c>
      <c r="M3610">
        <v>0</v>
      </c>
      <c r="N3610">
        <v>363</v>
      </c>
      <c r="O3610">
        <v>0</v>
      </c>
      <c r="P3610">
        <v>9237.9</v>
      </c>
      <c r="Q3610">
        <v>9377.5</v>
      </c>
      <c r="R3610">
        <v>2000</v>
      </c>
      <c r="S3610">
        <v>279200</v>
      </c>
      <c r="T3610">
        <v>170000</v>
      </c>
      <c r="U3610">
        <v>0</v>
      </c>
      <c r="V3610">
        <v>449200</v>
      </c>
      <c r="W3610">
        <v>0</v>
      </c>
      <c r="X3610">
        <v>406525.70600000001</v>
      </c>
      <c r="Y3610">
        <v>406525.70600000001</v>
      </c>
      <c r="Z3610">
        <v>9.5</v>
      </c>
      <c r="AA3610">
        <v>2386306.38</v>
      </c>
      <c r="AB3610">
        <v>2386306.38</v>
      </c>
      <c r="AC3610">
        <v>0.90500000000000003</v>
      </c>
      <c r="AD3610">
        <v>1</v>
      </c>
      <c r="AE3610">
        <v>9.5</v>
      </c>
      <c r="AH3610">
        <v>0</v>
      </c>
      <c r="AI3610">
        <v>0</v>
      </c>
      <c r="AJ3610">
        <v>0</v>
      </c>
      <c r="AK3610">
        <v>2311</v>
      </c>
      <c r="AL3610">
        <v>0</v>
      </c>
    </row>
    <row r="3611" spans="1:38" hidden="1" x14ac:dyDescent="0.25">
      <c r="A3611">
        <v>16153</v>
      </c>
      <c r="B3611" t="s">
        <v>39</v>
      </c>
      <c r="C3611" t="s">
        <v>187</v>
      </c>
      <c r="D3611" t="s">
        <v>188</v>
      </c>
      <c r="E3611" t="s">
        <v>3558</v>
      </c>
      <c r="F3611" t="s">
        <v>188</v>
      </c>
      <c r="H3611" t="s">
        <v>7625</v>
      </c>
      <c r="I3611" t="s">
        <v>43</v>
      </c>
      <c r="J3611" t="s">
        <v>7626</v>
      </c>
      <c r="K3611">
        <v>2199</v>
      </c>
      <c r="L3611">
        <v>2199</v>
      </c>
      <c r="M3611">
        <v>0</v>
      </c>
      <c r="N3611">
        <v>0</v>
      </c>
      <c r="O3611">
        <v>0</v>
      </c>
      <c r="P3611">
        <v>70.584999999999994</v>
      </c>
      <c r="Q3611">
        <v>109.33799999999999</v>
      </c>
      <c r="R3611">
        <v>20000</v>
      </c>
      <c r="S3611">
        <v>775060</v>
      </c>
      <c r="T3611">
        <v>0</v>
      </c>
      <c r="U3611">
        <v>639900</v>
      </c>
      <c r="V3611">
        <v>135160</v>
      </c>
      <c r="W3611">
        <v>117305.65</v>
      </c>
      <c r="X3611">
        <v>0</v>
      </c>
      <c r="Y3611">
        <v>117305.65</v>
      </c>
      <c r="Z3611">
        <v>13.21</v>
      </c>
      <c r="AA3611">
        <v>1286183.96</v>
      </c>
      <c r="AB3611">
        <v>1156889.96</v>
      </c>
      <c r="AC3611">
        <v>0.8679</v>
      </c>
      <c r="AD3611">
        <v>0.89949999999999997</v>
      </c>
      <c r="AE3611">
        <v>11.88</v>
      </c>
      <c r="AH3611">
        <v>0</v>
      </c>
      <c r="AI3611">
        <v>0</v>
      </c>
      <c r="AJ3611">
        <v>0</v>
      </c>
      <c r="AK3611">
        <v>0</v>
      </c>
      <c r="AL3611">
        <v>0</v>
      </c>
    </row>
    <row r="3612" spans="1:38" hidden="1" x14ac:dyDescent="0.25">
      <c r="A3612">
        <v>16154</v>
      </c>
      <c r="B3612" t="s">
        <v>39</v>
      </c>
      <c r="C3612" t="s">
        <v>187</v>
      </c>
      <c r="D3612" t="s">
        <v>188</v>
      </c>
      <c r="E3612" t="s">
        <v>3558</v>
      </c>
      <c r="F3612" t="s">
        <v>188</v>
      </c>
      <c r="H3612" t="s">
        <v>7627</v>
      </c>
      <c r="I3612" t="s">
        <v>378</v>
      </c>
      <c r="J3612" t="s">
        <v>7628</v>
      </c>
      <c r="K3612">
        <v>3489</v>
      </c>
      <c r="L3612">
        <v>3489</v>
      </c>
      <c r="M3612">
        <v>0</v>
      </c>
      <c r="N3612">
        <v>0</v>
      </c>
      <c r="O3612">
        <v>0</v>
      </c>
      <c r="P3612">
        <v>810.66800000000001</v>
      </c>
      <c r="Q3612">
        <v>828.48299999999995</v>
      </c>
      <c r="R3612">
        <v>20000</v>
      </c>
      <c r="S3612">
        <v>356300</v>
      </c>
      <c r="T3612">
        <v>0</v>
      </c>
      <c r="U3612">
        <v>58950</v>
      </c>
      <c r="V3612">
        <v>297350</v>
      </c>
      <c r="W3612">
        <v>271430.38</v>
      </c>
      <c r="X3612">
        <v>0</v>
      </c>
      <c r="Y3612">
        <v>271430.38</v>
      </c>
      <c r="Z3612">
        <v>8.7200000000000006</v>
      </c>
      <c r="AA3612">
        <v>3090898.8</v>
      </c>
      <c r="AB3612">
        <v>2977010.75</v>
      </c>
      <c r="AC3612">
        <v>0.91279999999999994</v>
      </c>
      <c r="AD3612">
        <v>0.96319999999999995</v>
      </c>
      <c r="AE3612">
        <v>8.4</v>
      </c>
      <c r="AH3612">
        <v>0</v>
      </c>
      <c r="AI3612">
        <v>0</v>
      </c>
      <c r="AJ3612">
        <v>0</v>
      </c>
      <c r="AK3612">
        <v>0</v>
      </c>
      <c r="AL3612">
        <v>0</v>
      </c>
    </row>
    <row r="3613" spans="1:38" hidden="1" x14ac:dyDescent="0.25">
      <c r="A3613">
        <v>16155</v>
      </c>
      <c r="B3613" t="s">
        <v>45</v>
      </c>
      <c r="C3613" t="s">
        <v>155</v>
      </c>
      <c r="D3613" t="s">
        <v>155</v>
      </c>
      <c r="E3613" t="s">
        <v>7356</v>
      </c>
      <c r="F3613" t="s">
        <v>155</v>
      </c>
      <c r="H3613" t="s">
        <v>7629</v>
      </c>
      <c r="I3613" t="s">
        <v>43</v>
      </c>
      <c r="J3613" t="s">
        <v>7630</v>
      </c>
      <c r="K3613">
        <v>1658</v>
      </c>
      <c r="L3613">
        <v>1658</v>
      </c>
      <c r="M3613">
        <v>0</v>
      </c>
      <c r="N3613">
        <v>5</v>
      </c>
      <c r="O3613">
        <v>0</v>
      </c>
      <c r="P3613">
        <v>5023.7</v>
      </c>
      <c r="Q3613">
        <v>5106.6000000000004</v>
      </c>
      <c r="R3613">
        <v>2000</v>
      </c>
      <c r="S3613">
        <v>165800</v>
      </c>
      <c r="T3613">
        <v>0</v>
      </c>
      <c r="U3613">
        <v>50000</v>
      </c>
      <c r="V3613">
        <v>115800</v>
      </c>
      <c r="W3613">
        <v>97540</v>
      </c>
      <c r="X3613">
        <v>4156.8599999999997</v>
      </c>
      <c r="Y3613">
        <v>101696.86</v>
      </c>
      <c r="Z3613">
        <v>12.18</v>
      </c>
      <c r="AA3613">
        <v>1315277.8</v>
      </c>
      <c r="AB3613">
        <v>1701201.5279999999</v>
      </c>
      <c r="AC3613">
        <v>0.87819999999999998</v>
      </c>
      <c r="AD3613">
        <v>1.2934000000000001</v>
      </c>
      <c r="AE3613">
        <v>15.75</v>
      </c>
      <c r="AH3613">
        <v>0</v>
      </c>
      <c r="AI3613">
        <v>0</v>
      </c>
      <c r="AJ3613">
        <v>0</v>
      </c>
      <c r="AK3613">
        <v>50</v>
      </c>
      <c r="AL3613">
        <v>0</v>
      </c>
    </row>
    <row r="3614" spans="1:38" hidden="1" x14ac:dyDescent="0.25">
      <c r="A3614">
        <v>16158</v>
      </c>
      <c r="B3614" t="s">
        <v>45</v>
      </c>
      <c r="C3614" t="s">
        <v>453</v>
      </c>
      <c r="D3614" t="s">
        <v>771</v>
      </c>
      <c r="E3614" t="s">
        <v>772</v>
      </c>
      <c r="F3614" t="s">
        <v>771</v>
      </c>
      <c r="H3614" t="s">
        <v>7631</v>
      </c>
      <c r="I3614" t="s">
        <v>79</v>
      </c>
      <c r="J3614" t="s">
        <v>7632</v>
      </c>
      <c r="K3614">
        <v>5</v>
      </c>
      <c r="L3614">
        <v>5</v>
      </c>
      <c r="M3614">
        <v>0</v>
      </c>
      <c r="N3614">
        <v>0</v>
      </c>
      <c r="O3614">
        <v>0</v>
      </c>
      <c r="P3614">
        <v>2838.413</v>
      </c>
      <c r="Q3614">
        <v>2838.6909999999998</v>
      </c>
      <c r="R3614">
        <v>20000</v>
      </c>
      <c r="S3614">
        <v>5560</v>
      </c>
      <c r="T3614">
        <v>0</v>
      </c>
      <c r="U3614">
        <v>0</v>
      </c>
      <c r="V3614">
        <v>5560</v>
      </c>
      <c r="W3614">
        <v>47277.5</v>
      </c>
      <c r="X3614">
        <v>0</v>
      </c>
      <c r="Y3614">
        <v>47277.5</v>
      </c>
      <c r="Z3614">
        <v>-750.31</v>
      </c>
      <c r="AA3614">
        <v>162427</v>
      </c>
      <c r="AB3614">
        <v>143907</v>
      </c>
      <c r="AC3614">
        <v>8.5030999999999999</v>
      </c>
      <c r="AD3614">
        <v>0.88600000000000001</v>
      </c>
      <c r="AE3614">
        <v>-664.77</v>
      </c>
      <c r="AH3614">
        <v>0</v>
      </c>
      <c r="AI3614">
        <v>0</v>
      </c>
      <c r="AJ3614">
        <v>0</v>
      </c>
      <c r="AK3614">
        <v>0</v>
      </c>
      <c r="AL3614">
        <v>0</v>
      </c>
    </row>
    <row r="3615" spans="1:38" hidden="1" x14ac:dyDescent="0.25">
      <c r="A3615">
        <v>16160</v>
      </c>
      <c r="B3615" t="s">
        <v>94</v>
      </c>
      <c r="C3615" t="s">
        <v>207</v>
      </c>
      <c r="D3615" t="s">
        <v>1490</v>
      </c>
      <c r="E3615" t="s">
        <v>5349</v>
      </c>
      <c r="F3615" t="s">
        <v>1490</v>
      </c>
      <c r="H3615" t="s">
        <v>7633</v>
      </c>
      <c r="I3615" t="s">
        <v>57</v>
      </c>
      <c r="J3615" t="s">
        <v>7634</v>
      </c>
      <c r="K3615">
        <v>211</v>
      </c>
      <c r="L3615">
        <v>211</v>
      </c>
      <c r="M3615">
        <v>0</v>
      </c>
      <c r="N3615">
        <v>211</v>
      </c>
      <c r="O3615">
        <v>0</v>
      </c>
      <c r="P3615">
        <v>9387.9</v>
      </c>
      <c r="Q3615">
        <v>9520.1</v>
      </c>
      <c r="R3615">
        <v>2000</v>
      </c>
      <c r="S3615">
        <v>264400</v>
      </c>
      <c r="T3615">
        <v>60000</v>
      </c>
      <c r="U3615">
        <v>0</v>
      </c>
      <c r="V3615">
        <v>324400</v>
      </c>
      <c r="W3615">
        <v>0</v>
      </c>
      <c r="X3615">
        <v>293581.50599999999</v>
      </c>
      <c r="Y3615">
        <v>293581.50599999999</v>
      </c>
      <c r="Z3615">
        <v>9.5</v>
      </c>
      <c r="AA3615">
        <v>1723324</v>
      </c>
      <c r="AB3615">
        <v>1723324</v>
      </c>
      <c r="AC3615">
        <v>0.90500000000000003</v>
      </c>
      <c r="AD3615">
        <v>1</v>
      </c>
      <c r="AE3615">
        <v>9.5</v>
      </c>
      <c r="AH3615">
        <v>0</v>
      </c>
      <c r="AI3615">
        <v>0</v>
      </c>
      <c r="AJ3615">
        <v>0</v>
      </c>
      <c r="AK3615">
        <v>1700</v>
      </c>
      <c r="AL3615">
        <v>0</v>
      </c>
    </row>
    <row r="3616" spans="1:38" hidden="1" x14ac:dyDescent="0.25">
      <c r="A3616">
        <v>16161</v>
      </c>
      <c r="B3616" t="s">
        <v>52</v>
      </c>
      <c r="C3616" t="s">
        <v>52</v>
      </c>
      <c r="D3616" t="s">
        <v>112</v>
      </c>
      <c r="E3616" t="s">
        <v>517</v>
      </c>
      <c r="F3616" t="s">
        <v>112</v>
      </c>
      <c r="H3616" t="s">
        <v>7635</v>
      </c>
      <c r="I3616" t="s">
        <v>79</v>
      </c>
      <c r="J3616" t="s">
        <v>7636</v>
      </c>
      <c r="K3616">
        <v>1</v>
      </c>
      <c r="L3616">
        <v>1</v>
      </c>
      <c r="M3616">
        <v>0</v>
      </c>
      <c r="N3616">
        <v>0</v>
      </c>
      <c r="O3616">
        <v>0</v>
      </c>
      <c r="P3616">
        <v>23241</v>
      </c>
      <c r="Q3616">
        <v>24090.3</v>
      </c>
      <c r="R3616">
        <v>2000</v>
      </c>
      <c r="S3616">
        <v>1698600</v>
      </c>
      <c r="T3616">
        <v>0</v>
      </c>
      <c r="U3616">
        <v>930000</v>
      </c>
      <c r="V3616">
        <v>768600</v>
      </c>
      <c r="W3616">
        <v>725375</v>
      </c>
      <c r="X3616">
        <v>0</v>
      </c>
      <c r="Y3616">
        <v>725375</v>
      </c>
      <c r="Z3616">
        <v>5.62</v>
      </c>
      <c r="AA3616">
        <v>2463205</v>
      </c>
      <c r="AB3616">
        <v>2725396</v>
      </c>
      <c r="AC3616">
        <v>0.94379999999999997</v>
      </c>
      <c r="AD3616">
        <v>1.1064000000000001</v>
      </c>
      <c r="AE3616">
        <v>6.22</v>
      </c>
      <c r="AH3616">
        <v>0</v>
      </c>
      <c r="AI3616">
        <v>0</v>
      </c>
      <c r="AJ3616">
        <v>0</v>
      </c>
      <c r="AK3616">
        <v>0</v>
      </c>
      <c r="AL3616">
        <v>0</v>
      </c>
    </row>
    <row r="3617" spans="1:38" hidden="1" x14ac:dyDescent="0.25">
      <c r="A3617">
        <v>16162</v>
      </c>
      <c r="B3617" t="s">
        <v>39</v>
      </c>
      <c r="C3617" t="s">
        <v>598</v>
      </c>
      <c r="D3617" t="s">
        <v>598</v>
      </c>
      <c r="E3617" t="s">
        <v>3502</v>
      </c>
      <c r="F3617" t="s">
        <v>598</v>
      </c>
      <c r="H3617" t="s">
        <v>7637</v>
      </c>
      <c r="I3617" t="s">
        <v>43</v>
      </c>
      <c r="J3617" t="s">
        <v>7638</v>
      </c>
      <c r="K3617">
        <v>2968</v>
      </c>
      <c r="L3617">
        <v>2968</v>
      </c>
      <c r="M3617">
        <v>0</v>
      </c>
      <c r="N3617">
        <v>26</v>
      </c>
      <c r="O3617">
        <v>0</v>
      </c>
      <c r="P3617">
        <v>22177.7</v>
      </c>
      <c r="Q3617">
        <v>22513.9</v>
      </c>
      <c r="R3617">
        <v>1000</v>
      </c>
      <c r="S3617">
        <v>336200</v>
      </c>
      <c r="T3617">
        <v>0</v>
      </c>
      <c r="U3617">
        <v>96345</v>
      </c>
      <c r="V3617">
        <v>239855</v>
      </c>
      <c r="W3617">
        <v>203172</v>
      </c>
      <c r="X3617">
        <v>23647.008000000002</v>
      </c>
      <c r="Y3617">
        <v>226819.008</v>
      </c>
      <c r="Z3617">
        <v>5.43</v>
      </c>
      <c r="AA3617">
        <v>2199610.59</v>
      </c>
      <c r="AB3617">
        <v>2181230.59</v>
      </c>
      <c r="AC3617">
        <v>0.94569999999999999</v>
      </c>
      <c r="AD3617">
        <v>0.99160000000000004</v>
      </c>
      <c r="AE3617">
        <v>5.38</v>
      </c>
      <c r="AH3617">
        <v>0</v>
      </c>
      <c r="AI3617">
        <v>0</v>
      </c>
      <c r="AJ3617">
        <v>0</v>
      </c>
      <c r="AK3617">
        <v>132</v>
      </c>
      <c r="AL3617">
        <v>0</v>
      </c>
    </row>
    <row r="3618" spans="1:38" hidden="1" x14ac:dyDescent="0.25">
      <c r="A3618">
        <v>16167</v>
      </c>
      <c r="B3618" t="s">
        <v>52</v>
      </c>
      <c r="C3618" t="s">
        <v>52</v>
      </c>
      <c r="D3618" t="s">
        <v>112</v>
      </c>
      <c r="E3618" t="s">
        <v>517</v>
      </c>
      <c r="F3618" t="s">
        <v>112</v>
      </c>
      <c r="H3618" t="s">
        <v>7639</v>
      </c>
      <c r="I3618" t="s">
        <v>79</v>
      </c>
      <c r="J3618" t="s">
        <v>7640</v>
      </c>
      <c r="K3618">
        <v>107</v>
      </c>
      <c r="L3618">
        <v>107</v>
      </c>
      <c r="M3618">
        <v>0</v>
      </c>
      <c r="N3618">
        <v>0</v>
      </c>
      <c r="O3618">
        <v>0</v>
      </c>
      <c r="P3618">
        <v>37947.300000000003</v>
      </c>
      <c r="Q3618">
        <v>38983.5</v>
      </c>
      <c r="R3618">
        <v>2000</v>
      </c>
      <c r="S3618">
        <v>2072400</v>
      </c>
      <c r="T3618">
        <v>400000</v>
      </c>
      <c r="U3618">
        <v>0</v>
      </c>
      <c r="V3618">
        <v>2472400</v>
      </c>
      <c r="W3618">
        <v>2305266.69</v>
      </c>
      <c r="X3618">
        <v>0</v>
      </c>
      <c r="Y3618">
        <v>2305266.69</v>
      </c>
      <c r="Z3618">
        <v>6.76</v>
      </c>
      <c r="AA3618">
        <v>20146531.91</v>
      </c>
      <c r="AB3618">
        <v>21439720.489999998</v>
      </c>
      <c r="AC3618">
        <v>0.93240000000000001</v>
      </c>
      <c r="AD3618">
        <v>1.0642</v>
      </c>
      <c r="AE3618">
        <v>7.19</v>
      </c>
      <c r="AH3618">
        <v>0</v>
      </c>
      <c r="AI3618">
        <v>0</v>
      </c>
      <c r="AJ3618">
        <v>0</v>
      </c>
      <c r="AK3618">
        <v>0</v>
      </c>
      <c r="AL3618">
        <v>0</v>
      </c>
    </row>
    <row r="3619" spans="1:38" hidden="1" x14ac:dyDescent="0.25">
      <c r="A3619">
        <v>16168</v>
      </c>
      <c r="B3619" t="s">
        <v>52</v>
      </c>
      <c r="C3619" t="s">
        <v>53</v>
      </c>
      <c r="D3619" t="s">
        <v>59</v>
      </c>
      <c r="E3619" t="s">
        <v>60</v>
      </c>
      <c r="F3619" t="s">
        <v>59</v>
      </c>
      <c r="H3619" t="s">
        <v>7641</v>
      </c>
      <c r="I3619" t="s">
        <v>57</v>
      </c>
      <c r="J3619" t="s">
        <v>7642</v>
      </c>
      <c r="K3619">
        <v>243</v>
      </c>
      <c r="L3619">
        <v>243</v>
      </c>
      <c r="M3619">
        <v>0</v>
      </c>
      <c r="N3619">
        <v>243</v>
      </c>
      <c r="O3619">
        <v>0</v>
      </c>
      <c r="P3619">
        <v>8870.5</v>
      </c>
      <c r="Q3619">
        <v>9136.1</v>
      </c>
      <c r="R3619">
        <v>2000</v>
      </c>
      <c r="S3619">
        <v>531200</v>
      </c>
      <c r="T3619">
        <v>0</v>
      </c>
      <c r="U3619">
        <v>120000</v>
      </c>
      <c r="V3619">
        <v>411200</v>
      </c>
      <c r="W3619">
        <v>0</v>
      </c>
      <c r="X3619">
        <v>372136.11300000001</v>
      </c>
      <c r="Y3619">
        <v>372136.11300000001</v>
      </c>
      <c r="Z3619">
        <v>9.5</v>
      </c>
      <c r="AA3619">
        <v>2184438.63</v>
      </c>
      <c r="AB3619">
        <v>4368877.4960000003</v>
      </c>
      <c r="AC3619">
        <v>0.90500000000000003</v>
      </c>
      <c r="AD3619">
        <v>2</v>
      </c>
      <c r="AE3619">
        <v>19</v>
      </c>
      <c r="AH3619">
        <v>0</v>
      </c>
      <c r="AI3619">
        <v>0</v>
      </c>
      <c r="AJ3619">
        <v>0</v>
      </c>
      <c r="AK3619">
        <v>1886</v>
      </c>
      <c r="AL3619">
        <v>0</v>
      </c>
    </row>
    <row r="3620" spans="1:38" hidden="1" x14ac:dyDescent="0.25">
      <c r="A3620">
        <v>16169</v>
      </c>
      <c r="B3620" t="s">
        <v>39</v>
      </c>
      <c r="C3620" t="s">
        <v>187</v>
      </c>
      <c r="D3620" t="s">
        <v>2456</v>
      </c>
      <c r="E3620" t="s">
        <v>3410</v>
      </c>
      <c r="F3620" t="s">
        <v>2456</v>
      </c>
      <c r="H3620" t="s">
        <v>7643</v>
      </c>
      <c r="I3620" t="s">
        <v>57</v>
      </c>
      <c r="J3620" t="s">
        <v>7644</v>
      </c>
      <c r="K3620">
        <v>375</v>
      </c>
      <c r="L3620">
        <v>375</v>
      </c>
      <c r="M3620">
        <v>0</v>
      </c>
      <c r="N3620">
        <v>372</v>
      </c>
      <c r="O3620">
        <v>0</v>
      </c>
      <c r="P3620">
        <v>827.774</v>
      </c>
      <c r="Q3620">
        <v>854.40499999999997</v>
      </c>
      <c r="R3620">
        <v>20000</v>
      </c>
      <c r="S3620">
        <v>532620</v>
      </c>
      <c r="T3620">
        <v>0</v>
      </c>
      <c r="U3620">
        <v>0</v>
      </c>
      <c r="V3620">
        <v>532620</v>
      </c>
      <c r="W3620">
        <v>104</v>
      </c>
      <c r="X3620">
        <v>480614</v>
      </c>
      <c r="Y3620">
        <v>480718</v>
      </c>
      <c r="Z3620">
        <v>9.74</v>
      </c>
      <c r="AA3620">
        <v>2822015.15</v>
      </c>
      <c r="AB3620">
        <v>5643219.2659999998</v>
      </c>
      <c r="AC3620">
        <v>0.90259999999999996</v>
      </c>
      <c r="AD3620">
        <v>1.9997</v>
      </c>
      <c r="AE3620">
        <v>19.48</v>
      </c>
      <c r="AH3620">
        <v>0</v>
      </c>
      <c r="AI3620">
        <v>0</v>
      </c>
      <c r="AJ3620">
        <v>0</v>
      </c>
      <c r="AK3620">
        <v>2958</v>
      </c>
      <c r="AL3620">
        <v>0</v>
      </c>
    </row>
    <row r="3621" spans="1:38" hidden="1" x14ac:dyDescent="0.25">
      <c r="A3621">
        <v>16170</v>
      </c>
      <c r="B3621" t="s">
        <v>45</v>
      </c>
      <c r="C3621" t="s">
        <v>453</v>
      </c>
      <c r="D3621" t="s">
        <v>2887</v>
      </c>
      <c r="E3621" t="s">
        <v>2888</v>
      </c>
      <c r="F3621" t="s">
        <v>2887</v>
      </c>
      <c r="H3621" t="s">
        <v>7645</v>
      </c>
      <c r="I3621" t="s">
        <v>57</v>
      </c>
      <c r="J3621" t="s">
        <v>7646</v>
      </c>
      <c r="K3621">
        <v>509</v>
      </c>
      <c r="L3621">
        <v>509</v>
      </c>
      <c r="M3621">
        <v>0</v>
      </c>
      <c r="N3621">
        <v>499</v>
      </c>
      <c r="O3621">
        <v>0</v>
      </c>
      <c r="P3621">
        <v>187.79</v>
      </c>
      <c r="Q3621">
        <v>213.99</v>
      </c>
      <c r="R3621">
        <v>20000</v>
      </c>
      <c r="S3621">
        <v>524000</v>
      </c>
      <c r="T3621">
        <v>30500</v>
      </c>
      <c r="U3621">
        <v>0</v>
      </c>
      <c r="V3621">
        <v>554500</v>
      </c>
      <c r="W3621">
        <v>165</v>
      </c>
      <c r="X3621">
        <v>501658.08</v>
      </c>
      <c r="Y3621">
        <v>501823.08</v>
      </c>
      <c r="Z3621">
        <v>9.5</v>
      </c>
      <c r="AA3621">
        <v>2947100.28</v>
      </c>
      <c r="AB3621">
        <v>5892747.2180000003</v>
      </c>
      <c r="AC3621">
        <v>0.90500000000000003</v>
      </c>
      <c r="AD3621">
        <v>1.9995000000000001</v>
      </c>
      <c r="AE3621">
        <v>19</v>
      </c>
      <c r="AH3621">
        <v>0</v>
      </c>
      <c r="AI3621">
        <v>0</v>
      </c>
      <c r="AJ3621">
        <v>0</v>
      </c>
      <c r="AK3621">
        <v>4116</v>
      </c>
      <c r="AL3621">
        <v>0</v>
      </c>
    </row>
    <row r="3622" spans="1:38" hidden="1" x14ac:dyDescent="0.25">
      <c r="A3622">
        <v>16171</v>
      </c>
      <c r="B3622" t="s">
        <v>39</v>
      </c>
      <c r="C3622" t="s">
        <v>39</v>
      </c>
      <c r="D3622" t="s">
        <v>316</v>
      </c>
      <c r="E3622" t="s">
        <v>2385</v>
      </c>
      <c r="F3622" t="s">
        <v>316</v>
      </c>
      <c r="H3622" t="s">
        <v>7647</v>
      </c>
      <c r="I3622" t="s">
        <v>57</v>
      </c>
      <c r="J3622" t="s">
        <v>7648</v>
      </c>
      <c r="K3622">
        <v>327</v>
      </c>
      <c r="L3622">
        <v>327</v>
      </c>
      <c r="M3622">
        <v>0</v>
      </c>
      <c r="N3622">
        <v>326</v>
      </c>
      <c r="O3622">
        <v>0</v>
      </c>
      <c r="P3622">
        <v>7080.5</v>
      </c>
      <c r="Q3622">
        <v>7300.3</v>
      </c>
      <c r="R3622">
        <v>2000</v>
      </c>
      <c r="S3622">
        <v>439600</v>
      </c>
      <c r="T3622">
        <v>89000</v>
      </c>
      <c r="U3622">
        <v>0</v>
      </c>
      <c r="V3622">
        <v>528600</v>
      </c>
      <c r="W3622">
        <v>25</v>
      </c>
      <c r="X3622">
        <v>478358.576</v>
      </c>
      <c r="Y3622">
        <v>478383.576</v>
      </c>
      <c r="Z3622">
        <v>9.5</v>
      </c>
      <c r="AA3622">
        <v>2808251.36</v>
      </c>
      <c r="AB3622">
        <v>5616216.1780000003</v>
      </c>
      <c r="AC3622">
        <v>0.90500000000000003</v>
      </c>
      <c r="AD3622">
        <v>1.9999</v>
      </c>
      <c r="AE3622">
        <v>19</v>
      </c>
      <c r="AH3622">
        <v>0</v>
      </c>
      <c r="AI3622">
        <v>0</v>
      </c>
      <c r="AJ3622">
        <v>0</v>
      </c>
      <c r="AK3622">
        <v>2524</v>
      </c>
      <c r="AL3622">
        <v>0</v>
      </c>
    </row>
    <row r="3623" spans="1:38" hidden="1" x14ac:dyDescent="0.25">
      <c r="A3623">
        <v>16172</v>
      </c>
      <c r="B3623" t="s">
        <v>39</v>
      </c>
      <c r="C3623" t="s">
        <v>39</v>
      </c>
      <c r="D3623" t="s">
        <v>5415</v>
      </c>
      <c r="E3623" t="s">
        <v>7221</v>
      </c>
      <c r="F3623" t="s">
        <v>5415</v>
      </c>
      <c r="H3623" t="s">
        <v>7649</v>
      </c>
      <c r="I3623" t="s">
        <v>57</v>
      </c>
      <c r="J3623" t="s">
        <v>7650</v>
      </c>
      <c r="K3623">
        <v>390</v>
      </c>
      <c r="L3623">
        <v>390</v>
      </c>
      <c r="M3623">
        <v>0</v>
      </c>
      <c r="N3623">
        <v>390</v>
      </c>
      <c r="O3623">
        <v>0</v>
      </c>
      <c r="P3623">
        <v>19.655000000000001</v>
      </c>
      <c r="Q3623">
        <v>39.984999999999999</v>
      </c>
      <c r="R3623">
        <v>20000</v>
      </c>
      <c r="S3623">
        <v>406600</v>
      </c>
      <c r="T3623">
        <v>0</v>
      </c>
      <c r="U3623">
        <v>0</v>
      </c>
      <c r="V3623">
        <v>406600</v>
      </c>
      <c r="W3623">
        <v>0</v>
      </c>
      <c r="X3623">
        <v>367974.234</v>
      </c>
      <c r="Y3623">
        <v>367974.234</v>
      </c>
      <c r="Z3623">
        <v>9.5</v>
      </c>
      <c r="AA3623">
        <v>2160009.61</v>
      </c>
      <c r="AB3623">
        <v>4320018.3629999999</v>
      </c>
      <c r="AC3623">
        <v>0.90500000000000003</v>
      </c>
      <c r="AD3623">
        <v>2</v>
      </c>
      <c r="AE3623">
        <v>19</v>
      </c>
      <c r="AH3623">
        <v>0</v>
      </c>
      <c r="AI3623">
        <v>0</v>
      </c>
      <c r="AJ3623">
        <v>0</v>
      </c>
      <c r="AK3623">
        <v>2853</v>
      </c>
      <c r="AL3623">
        <v>0</v>
      </c>
    </row>
    <row r="3624" spans="1:38" hidden="1" x14ac:dyDescent="0.25">
      <c r="A3624">
        <v>16173</v>
      </c>
      <c r="B3624" t="s">
        <v>39</v>
      </c>
      <c r="C3624" t="s">
        <v>39</v>
      </c>
      <c r="D3624" t="s">
        <v>5415</v>
      </c>
      <c r="E3624" t="s">
        <v>7221</v>
      </c>
      <c r="F3624" t="s">
        <v>5415</v>
      </c>
      <c r="H3624" t="s">
        <v>7651</v>
      </c>
      <c r="I3624" t="s">
        <v>57</v>
      </c>
      <c r="J3624" t="s">
        <v>7652</v>
      </c>
      <c r="K3624">
        <v>200</v>
      </c>
      <c r="L3624">
        <v>200</v>
      </c>
      <c r="M3624">
        <v>0</v>
      </c>
      <c r="N3624">
        <v>200</v>
      </c>
      <c r="O3624">
        <v>0</v>
      </c>
      <c r="P3624">
        <v>1023.499</v>
      </c>
      <c r="Q3624">
        <v>1047.567</v>
      </c>
      <c r="R3624">
        <v>20000</v>
      </c>
      <c r="S3624">
        <v>481360</v>
      </c>
      <c r="T3624">
        <v>0</v>
      </c>
      <c r="U3624">
        <v>170000</v>
      </c>
      <c r="V3624">
        <v>311360</v>
      </c>
      <c r="W3624">
        <v>0</v>
      </c>
      <c r="X3624">
        <v>281780.22200000001</v>
      </c>
      <c r="Y3624">
        <v>281780.22200000001</v>
      </c>
      <c r="Z3624">
        <v>9.5</v>
      </c>
      <c r="AA3624">
        <v>1654050.24</v>
      </c>
      <c r="AB3624">
        <v>1654801.24</v>
      </c>
      <c r="AC3624">
        <v>0.90500000000000003</v>
      </c>
      <c r="AD3624">
        <v>1.0004999999999999</v>
      </c>
      <c r="AE3624">
        <v>9.5</v>
      </c>
      <c r="AH3624">
        <v>0</v>
      </c>
      <c r="AI3624">
        <v>0</v>
      </c>
      <c r="AJ3624">
        <v>0</v>
      </c>
      <c r="AK3624">
        <v>1409.5</v>
      </c>
      <c r="AL3624">
        <v>0</v>
      </c>
    </row>
    <row r="3625" spans="1:38" hidden="1" x14ac:dyDescent="0.25">
      <c r="A3625">
        <v>16174</v>
      </c>
      <c r="B3625" t="s">
        <v>39</v>
      </c>
      <c r="C3625" t="s">
        <v>39</v>
      </c>
      <c r="D3625" t="s">
        <v>5415</v>
      </c>
      <c r="E3625" t="s">
        <v>5422</v>
      </c>
      <c r="F3625" t="s">
        <v>5415</v>
      </c>
      <c r="H3625" t="s">
        <v>7653</v>
      </c>
      <c r="I3625" t="s">
        <v>79</v>
      </c>
      <c r="J3625" t="s">
        <v>7654</v>
      </c>
      <c r="K3625">
        <v>1</v>
      </c>
      <c r="L3625">
        <v>1</v>
      </c>
      <c r="M3625">
        <v>0</v>
      </c>
      <c r="N3625">
        <v>0</v>
      </c>
      <c r="O3625">
        <v>0</v>
      </c>
      <c r="P3625">
        <v>11022.3</v>
      </c>
      <c r="Q3625">
        <v>11022.3</v>
      </c>
      <c r="R3625">
        <v>2000</v>
      </c>
      <c r="S3625">
        <v>0</v>
      </c>
      <c r="T3625">
        <v>6750</v>
      </c>
      <c r="U3625">
        <v>0</v>
      </c>
      <c r="V3625">
        <v>6750</v>
      </c>
      <c r="W3625">
        <v>6528</v>
      </c>
      <c r="X3625">
        <v>0</v>
      </c>
      <c r="Y3625">
        <v>6528</v>
      </c>
      <c r="Z3625">
        <v>3.29</v>
      </c>
      <c r="AA3625">
        <v>168576</v>
      </c>
      <c r="AB3625">
        <v>168576</v>
      </c>
      <c r="AC3625">
        <v>0.96709999999999996</v>
      </c>
      <c r="AD3625">
        <v>1</v>
      </c>
      <c r="AE3625">
        <v>3.29</v>
      </c>
      <c r="AH3625">
        <v>0</v>
      </c>
      <c r="AI3625">
        <v>0</v>
      </c>
      <c r="AJ3625">
        <v>0</v>
      </c>
      <c r="AK3625">
        <v>0</v>
      </c>
      <c r="AL3625">
        <v>0</v>
      </c>
    </row>
    <row r="3626" spans="1:38" hidden="1" x14ac:dyDescent="0.25">
      <c r="A3626">
        <v>16175</v>
      </c>
      <c r="B3626" t="s">
        <v>39</v>
      </c>
      <c r="C3626" t="s">
        <v>39</v>
      </c>
      <c r="D3626" t="s">
        <v>2297</v>
      </c>
      <c r="E3626" t="s">
        <v>3881</v>
      </c>
      <c r="F3626" t="s">
        <v>2297</v>
      </c>
      <c r="H3626" t="s">
        <v>7655</v>
      </c>
      <c r="I3626" t="s">
        <v>57</v>
      </c>
      <c r="J3626" t="s">
        <v>7656</v>
      </c>
      <c r="K3626">
        <v>215</v>
      </c>
      <c r="L3626">
        <v>215</v>
      </c>
      <c r="M3626">
        <v>0</v>
      </c>
      <c r="N3626">
        <v>215</v>
      </c>
      <c r="O3626">
        <v>0</v>
      </c>
      <c r="P3626">
        <v>5042.6000000000004</v>
      </c>
      <c r="Q3626">
        <v>5164.7</v>
      </c>
      <c r="R3626">
        <v>2000</v>
      </c>
      <c r="S3626">
        <v>244200</v>
      </c>
      <c r="T3626">
        <v>115000</v>
      </c>
      <c r="U3626">
        <v>0</v>
      </c>
      <c r="V3626">
        <v>359200</v>
      </c>
      <c r="W3626">
        <v>0</v>
      </c>
      <c r="X3626">
        <v>325076.658</v>
      </c>
      <c r="Y3626">
        <v>325076.658</v>
      </c>
      <c r="Z3626">
        <v>9.5</v>
      </c>
      <c r="AA3626">
        <v>1908199.04</v>
      </c>
      <c r="AB3626">
        <v>1908199.04</v>
      </c>
      <c r="AC3626">
        <v>0.90500000000000003</v>
      </c>
      <c r="AD3626">
        <v>1</v>
      </c>
      <c r="AE3626">
        <v>9.5</v>
      </c>
      <c r="AH3626">
        <v>0</v>
      </c>
      <c r="AI3626">
        <v>0</v>
      </c>
      <c r="AJ3626">
        <v>0</v>
      </c>
      <c r="AK3626">
        <v>1640.5</v>
      </c>
      <c r="AL3626">
        <v>0</v>
      </c>
    </row>
    <row r="3627" spans="1:38" hidden="1" x14ac:dyDescent="0.25">
      <c r="A3627">
        <v>16176</v>
      </c>
      <c r="B3627" t="s">
        <v>71</v>
      </c>
      <c r="C3627" t="s">
        <v>108</v>
      </c>
      <c r="D3627" t="s">
        <v>108</v>
      </c>
      <c r="E3627" t="s">
        <v>109</v>
      </c>
      <c r="F3627" t="s">
        <v>108</v>
      </c>
      <c r="H3627" t="s">
        <v>7657</v>
      </c>
      <c r="I3627" t="s">
        <v>43</v>
      </c>
      <c r="J3627" t="s">
        <v>7658</v>
      </c>
      <c r="K3627">
        <v>2543</v>
      </c>
      <c r="L3627">
        <v>2543</v>
      </c>
      <c r="M3627">
        <v>0</v>
      </c>
      <c r="N3627">
        <v>1</v>
      </c>
      <c r="O3627">
        <v>0</v>
      </c>
      <c r="P3627">
        <v>41288.400000000001</v>
      </c>
      <c r="Q3627">
        <v>41701.699999999997</v>
      </c>
      <c r="R3627">
        <v>1000</v>
      </c>
      <c r="S3627">
        <v>413300</v>
      </c>
      <c r="T3627">
        <v>0</v>
      </c>
      <c r="U3627">
        <v>0</v>
      </c>
      <c r="V3627">
        <v>413300</v>
      </c>
      <c r="W3627">
        <v>728707.8</v>
      </c>
      <c r="X3627">
        <v>1757.48</v>
      </c>
      <c r="Y3627">
        <v>730465.28000000003</v>
      </c>
      <c r="Z3627">
        <v>-76.739999999999995</v>
      </c>
      <c r="AA3627">
        <v>7941033.8700000001</v>
      </c>
      <c r="AB3627">
        <v>9134895.9299999997</v>
      </c>
      <c r="AC3627">
        <v>1.7674000000000001</v>
      </c>
      <c r="AD3627">
        <v>1.1503000000000001</v>
      </c>
      <c r="AE3627">
        <v>-88.27</v>
      </c>
      <c r="AH3627">
        <v>0</v>
      </c>
      <c r="AI3627">
        <v>0</v>
      </c>
      <c r="AJ3627">
        <v>0</v>
      </c>
      <c r="AK3627">
        <v>10</v>
      </c>
      <c r="AL3627">
        <v>0</v>
      </c>
    </row>
    <row r="3628" spans="1:38" hidden="1" x14ac:dyDescent="0.25">
      <c r="A3628">
        <v>16182</v>
      </c>
      <c r="B3628" t="s">
        <v>52</v>
      </c>
      <c r="C3628" t="s">
        <v>120</v>
      </c>
      <c r="D3628" t="s">
        <v>196</v>
      </c>
      <c r="E3628" t="s">
        <v>246</v>
      </c>
      <c r="F3628" t="s">
        <v>196</v>
      </c>
      <c r="H3628" t="s">
        <v>7659</v>
      </c>
      <c r="I3628" t="s">
        <v>57</v>
      </c>
      <c r="J3628" t="s">
        <v>7660</v>
      </c>
      <c r="K3628">
        <v>367</v>
      </c>
      <c r="L3628">
        <v>367</v>
      </c>
      <c r="M3628">
        <v>0</v>
      </c>
      <c r="N3628">
        <v>363</v>
      </c>
      <c r="O3628">
        <v>0</v>
      </c>
      <c r="P3628">
        <v>771.06299999999999</v>
      </c>
      <c r="Q3628">
        <v>788.43799999999999</v>
      </c>
      <c r="R3628">
        <v>20000</v>
      </c>
      <c r="S3628">
        <v>347500</v>
      </c>
      <c r="T3628">
        <v>0</v>
      </c>
      <c r="U3628">
        <v>0</v>
      </c>
      <c r="V3628">
        <v>347500</v>
      </c>
      <c r="W3628">
        <v>23</v>
      </c>
      <c r="X3628">
        <v>314465.11300000001</v>
      </c>
      <c r="Y3628">
        <v>314488.11300000001</v>
      </c>
      <c r="Z3628">
        <v>9.5</v>
      </c>
      <c r="AA3628">
        <v>1846726.43</v>
      </c>
      <c r="AB3628">
        <v>3692333.52</v>
      </c>
      <c r="AC3628">
        <v>0.90500000000000003</v>
      </c>
      <c r="AD3628">
        <v>1.9994000000000001</v>
      </c>
      <c r="AE3628">
        <v>18.989999999999998</v>
      </c>
      <c r="AH3628">
        <v>0</v>
      </c>
      <c r="AI3628">
        <v>0</v>
      </c>
      <c r="AJ3628">
        <v>0</v>
      </c>
      <c r="AK3628">
        <v>1979</v>
      </c>
      <c r="AL3628">
        <v>0</v>
      </c>
    </row>
    <row r="3629" spans="1:38" hidden="1" x14ac:dyDescent="0.25">
      <c r="A3629">
        <v>16191</v>
      </c>
      <c r="B3629" t="s">
        <v>94</v>
      </c>
      <c r="C3629" t="s">
        <v>166</v>
      </c>
      <c r="D3629" t="s">
        <v>175</v>
      </c>
      <c r="E3629" t="s">
        <v>7661</v>
      </c>
      <c r="F3629" t="s">
        <v>175</v>
      </c>
      <c r="H3629" t="s">
        <v>7662</v>
      </c>
      <c r="I3629" t="s">
        <v>57</v>
      </c>
      <c r="J3629" t="s">
        <v>7663</v>
      </c>
      <c r="K3629">
        <v>216</v>
      </c>
      <c r="L3629">
        <v>216</v>
      </c>
      <c r="M3629">
        <v>0</v>
      </c>
      <c r="N3629">
        <v>213</v>
      </c>
      <c r="O3629">
        <v>0</v>
      </c>
      <c r="P3629">
        <v>3897.3</v>
      </c>
      <c r="Q3629">
        <v>4023.7</v>
      </c>
      <c r="R3629">
        <v>2000</v>
      </c>
      <c r="S3629">
        <v>252800</v>
      </c>
      <c r="T3629">
        <v>0</v>
      </c>
      <c r="U3629">
        <v>0</v>
      </c>
      <c r="V3629">
        <v>252800</v>
      </c>
      <c r="W3629">
        <v>74</v>
      </c>
      <c r="X3629">
        <v>228709.94699999999</v>
      </c>
      <c r="Y3629">
        <v>228783.94699999999</v>
      </c>
      <c r="Z3629">
        <v>9.5</v>
      </c>
      <c r="AA3629">
        <v>1345096.26</v>
      </c>
      <c r="AB3629">
        <v>2685679.5890000002</v>
      </c>
      <c r="AC3629">
        <v>0.90500000000000003</v>
      </c>
      <c r="AD3629">
        <v>1.9965999999999999</v>
      </c>
      <c r="AE3629">
        <v>18.97</v>
      </c>
      <c r="AH3629">
        <v>0</v>
      </c>
      <c r="AI3629">
        <v>0</v>
      </c>
      <c r="AJ3629">
        <v>0</v>
      </c>
      <c r="AK3629">
        <v>1741</v>
      </c>
      <c r="AL3629">
        <v>0</v>
      </c>
    </row>
    <row r="3630" spans="1:38" hidden="1" x14ac:dyDescent="0.25">
      <c r="A3630">
        <v>16192</v>
      </c>
      <c r="B3630" t="s">
        <v>94</v>
      </c>
      <c r="C3630" t="s">
        <v>166</v>
      </c>
      <c r="D3630" t="s">
        <v>175</v>
      </c>
      <c r="E3630" t="s">
        <v>7661</v>
      </c>
      <c r="F3630" t="s">
        <v>175</v>
      </c>
      <c r="H3630" t="s">
        <v>7664</v>
      </c>
      <c r="I3630" t="s">
        <v>57</v>
      </c>
      <c r="J3630" t="s">
        <v>7665</v>
      </c>
      <c r="K3630">
        <v>468</v>
      </c>
      <c r="L3630">
        <v>468</v>
      </c>
      <c r="M3630">
        <v>0</v>
      </c>
      <c r="N3630">
        <v>463</v>
      </c>
      <c r="O3630">
        <v>0</v>
      </c>
      <c r="P3630">
        <v>3648.4</v>
      </c>
      <c r="Q3630">
        <v>3808.2</v>
      </c>
      <c r="R3630">
        <v>2000</v>
      </c>
      <c r="S3630">
        <v>319600</v>
      </c>
      <c r="T3630">
        <v>0</v>
      </c>
      <c r="U3630">
        <v>0</v>
      </c>
      <c r="V3630">
        <v>319600</v>
      </c>
      <c r="W3630">
        <v>585</v>
      </c>
      <c r="X3630">
        <v>288653.092</v>
      </c>
      <c r="Y3630">
        <v>289238.092</v>
      </c>
      <c r="Z3630">
        <v>9.5</v>
      </c>
      <c r="AA3630">
        <v>1686122.8</v>
      </c>
      <c r="AB3630">
        <v>3387075.4279999998</v>
      </c>
      <c r="AC3630">
        <v>0.90500000000000003</v>
      </c>
      <c r="AD3630">
        <v>2.0087999999999999</v>
      </c>
      <c r="AE3630">
        <v>19.079999999999998</v>
      </c>
      <c r="AH3630">
        <v>0</v>
      </c>
      <c r="AI3630">
        <v>0</v>
      </c>
      <c r="AJ3630">
        <v>0</v>
      </c>
      <c r="AK3630">
        <v>3869.5</v>
      </c>
      <c r="AL3630">
        <v>0</v>
      </c>
    </row>
    <row r="3631" spans="1:38" hidden="1" x14ac:dyDescent="0.25">
      <c r="A3631">
        <v>16193</v>
      </c>
      <c r="B3631" t="s">
        <v>94</v>
      </c>
      <c r="C3631" t="s">
        <v>166</v>
      </c>
      <c r="D3631" t="s">
        <v>175</v>
      </c>
      <c r="E3631" t="s">
        <v>7661</v>
      </c>
      <c r="F3631" t="s">
        <v>175</v>
      </c>
      <c r="H3631" t="s">
        <v>7666</v>
      </c>
      <c r="I3631" t="s">
        <v>57</v>
      </c>
      <c r="J3631" t="s">
        <v>7667</v>
      </c>
      <c r="K3631">
        <v>148</v>
      </c>
      <c r="L3631">
        <v>148</v>
      </c>
      <c r="M3631">
        <v>0</v>
      </c>
      <c r="N3631">
        <v>147</v>
      </c>
      <c r="O3631">
        <v>0</v>
      </c>
      <c r="P3631">
        <v>3288.4</v>
      </c>
      <c r="Q3631">
        <v>3435.7</v>
      </c>
      <c r="R3631">
        <v>2000</v>
      </c>
      <c r="S3631">
        <v>294600</v>
      </c>
      <c r="T3631">
        <v>0</v>
      </c>
      <c r="U3631">
        <v>0</v>
      </c>
      <c r="V3631">
        <v>294600</v>
      </c>
      <c r="W3631">
        <v>6</v>
      </c>
      <c r="X3631">
        <v>252150</v>
      </c>
      <c r="Y3631">
        <v>252156</v>
      </c>
      <c r="Z3631">
        <v>14.41</v>
      </c>
      <c r="AA3631">
        <v>1480280.51</v>
      </c>
      <c r="AB3631">
        <v>2924300.51</v>
      </c>
      <c r="AC3631">
        <v>0.85589999999999999</v>
      </c>
      <c r="AD3631">
        <v>1.9755</v>
      </c>
      <c r="AE3631">
        <v>28.47</v>
      </c>
      <c r="AH3631">
        <v>0</v>
      </c>
      <c r="AI3631">
        <v>0</v>
      </c>
      <c r="AJ3631">
        <v>0</v>
      </c>
      <c r="AK3631">
        <v>1230</v>
      </c>
      <c r="AL3631">
        <v>0</v>
      </c>
    </row>
    <row r="3632" spans="1:38" hidden="1" x14ac:dyDescent="0.25">
      <c r="A3632">
        <v>16195</v>
      </c>
      <c r="B3632" t="s">
        <v>52</v>
      </c>
      <c r="C3632" t="s">
        <v>120</v>
      </c>
      <c r="D3632" t="s">
        <v>121</v>
      </c>
      <c r="E3632" t="s">
        <v>260</v>
      </c>
      <c r="F3632" t="s">
        <v>121</v>
      </c>
      <c r="H3632" t="s">
        <v>7668</v>
      </c>
      <c r="I3632" t="s">
        <v>57</v>
      </c>
      <c r="J3632" t="s">
        <v>7669</v>
      </c>
      <c r="K3632">
        <v>681</v>
      </c>
      <c r="L3632">
        <v>681</v>
      </c>
      <c r="M3632">
        <v>0</v>
      </c>
      <c r="N3632">
        <v>675</v>
      </c>
      <c r="O3632">
        <v>0</v>
      </c>
      <c r="P3632">
        <v>728.024</v>
      </c>
      <c r="Q3632">
        <v>745.24300000000005</v>
      </c>
      <c r="R3632">
        <v>40000</v>
      </c>
      <c r="S3632">
        <v>688760</v>
      </c>
      <c r="T3632">
        <v>590000</v>
      </c>
      <c r="U3632">
        <v>0</v>
      </c>
      <c r="V3632">
        <v>1278760</v>
      </c>
      <c r="W3632">
        <v>890</v>
      </c>
      <c r="X3632">
        <v>1156389.75</v>
      </c>
      <c r="Y3632">
        <v>1157279.75</v>
      </c>
      <c r="Z3632">
        <v>9.5</v>
      </c>
      <c r="AA3632">
        <v>6797338.71</v>
      </c>
      <c r="AB3632">
        <v>13577109.609999999</v>
      </c>
      <c r="AC3632">
        <v>0.90500000000000003</v>
      </c>
      <c r="AD3632">
        <v>1.9974000000000001</v>
      </c>
      <c r="AE3632">
        <v>18.98</v>
      </c>
      <c r="AH3632">
        <v>0</v>
      </c>
      <c r="AI3632">
        <v>0</v>
      </c>
      <c r="AJ3632">
        <v>0</v>
      </c>
      <c r="AK3632">
        <v>6750</v>
      </c>
      <c r="AL3632">
        <v>0</v>
      </c>
    </row>
    <row r="3633" spans="1:38" hidden="1" x14ac:dyDescent="0.25">
      <c r="A3633">
        <v>16196</v>
      </c>
      <c r="B3633" t="s">
        <v>94</v>
      </c>
      <c r="C3633" t="s">
        <v>102</v>
      </c>
      <c r="D3633" t="s">
        <v>3210</v>
      </c>
      <c r="E3633" t="s">
        <v>3277</v>
      </c>
      <c r="F3633" t="s">
        <v>3210</v>
      </c>
      <c r="H3633" t="s">
        <v>7670</v>
      </c>
      <c r="I3633" t="s">
        <v>57</v>
      </c>
      <c r="J3633" t="s">
        <v>7671</v>
      </c>
      <c r="K3633">
        <v>566</v>
      </c>
      <c r="L3633">
        <v>566</v>
      </c>
      <c r="M3633">
        <v>0</v>
      </c>
      <c r="N3633">
        <v>560</v>
      </c>
      <c r="O3633">
        <v>0</v>
      </c>
      <c r="P3633">
        <v>12538.8</v>
      </c>
      <c r="Q3633">
        <v>12765.7</v>
      </c>
      <c r="R3633">
        <v>2000</v>
      </c>
      <c r="S3633">
        <v>453800</v>
      </c>
      <c r="T3633">
        <v>48000</v>
      </c>
      <c r="U3633">
        <v>0</v>
      </c>
      <c r="V3633">
        <v>501800</v>
      </c>
      <c r="W3633">
        <v>120</v>
      </c>
      <c r="X3633">
        <v>454383.55599999998</v>
      </c>
      <c r="Y3633">
        <v>454503.55599999998</v>
      </c>
      <c r="Z3633">
        <v>9.43</v>
      </c>
      <c r="AA3633">
        <v>2668877.0699999998</v>
      </c>
      <c r="AB3633">
        <v>2669230.0699999998</v>
      </c>
      <c r="AC3633">
        <v>0.90569999999999995</v>
      </c>
      <c r="AD3633">
        <v>1.0001</v>
      </c>
      <c r="AE3633">
        <v>9.43</v>
      </c>
      <c r="AH3633">
        <v>0</v>
      </c>
      <c r="AI3633">
        <v>0</v>
      </c>
      <c r="AJ3633">
        <v>0</v>
      </c>
      <c r="AK3633">
        <v>3640.2</v>
      </c>
      <c r="AL3633">
        <v>0</v>
      </c>
    </row>
    <row r="3634" spans="1:38" hidden="1" x14ac:dyDescent="0.25">
      <c r="A3634">
        <v>16197</v>
      </c>
      <c r="B3634" t="s">
        <v>45</v>
      </c>
      <c r="C3634" t="s">
        <v>155</v>
      </c>
      <c r="D3634" t="s">
        <v>155</v>
      </c>
      <c r="E3634" t="s">
        <v>355</v>
      </c>
      <c r="F3634" t="s">
        <v>155</v>
      </c>
      <c r="H3634" t="s">
        <v>7672</v>
      </c>
      <c r="I3634" t="s">
        <v>43</v>
      </c>
      <c r="J3634" t="s">
        <v>7673</v>
      </c>
      <c r="K3634">
        <v>412</v>
      </c>
      <c r="L3634">
        <v>412</v>
      </c>
      <c r="M3634">
        <v>0</v>
      </c>
      <c r="N3634">
        <v>0</v>
      </c>
      <c r="O3634">
        <v>0</v>
      </c>
      <c r="P3634">
        <v>217.089</v>
      </c>
      <c r="Q3634">
        <v>221.251</v>
      </c>
      <c r="R3634">
        <v>10000</v>
      </c>
      <c r="S3634">
        <v>41620</v>
      </c>
      <c r="T3634">
        <v>0</v>
      </c>
      <c r="U3634">
        <v>16000</v>
      </c>
      <c r="V3634">
        <v>25620</v>
      </c>
      <c r="W3634">
        <v>23377</v>
      </c>
      <c r="X3634">
        <v>0</v>
      </c>
      <c r="Y3634">
        <v>23377</v>
      </c>
      <c r="Z3634">
        <v>8.75</v>
      </c>
      <c r="AA3634">
        <v>256167.78</v>
      </c>
      <c r="AB3634">
        <v>128278.83</v>
      </c>
      <c r="AC3634">
        <v>0.91249999999999998</v>
      </c>
      <c r="AD3634">
        <v>0.50080000000000002</v>
      </c>
      <c r="AE3634">
        <v>4.38</v>
      </c>
      <c r="AH3634">
        <v>0</v>
      </c>
      <c r="AI3634">
        <v>0</v>
      </c>
      <c r="AJ3634">
        <v>0</v>
      </c>
      <c r="AK3634">
        <v>0</v>
      </c>
      <c r="AL3634">
        <v>0</v>
      </c>
    </row>
    <row r="3635" spans="1:38" hidden="1" x14ac:dyDescent="0.25">
      <c r="A3635">
        <v>16198</v>
      </c>
      <c r="B3635" t="s">
        <v>39</v>
      </c>
      <c r="C3635" t="s">
        <v>187</v>
      </c>
      <c r="D3635" t="s">
        <v>445</v>
      </c>
      <c r="E3635" t="s">
        <v>2319</v>
      </c>
      <c r="F3635" t="s">
        <v>445</v>
      </c>
      <c r="H3635" t="s">
        <v>7674</v>
      </c>
      <c r="I3635" t="s">
        <v>57</v>
      </c>
      <c r="J3635" t="s">
        <v>7675</v>
      </c>
      <c r="K3635">
        <v>426</v>
      </c>
      <c r="L3635">
        <v>426</v>
      </c>
      <c r="M3635">
        <v>0</v>
      </c>
      <c r="N3635">
        <v>419</v>
      </c>
      <c r="O3635">
        <v>0</v>
      </c>
      <c r="P3635">
        <v>748.93899999999996</v>
      </c>
      <c r="Q3635">
        <v>788.74099999999999</v>
      </c>
      <c r="R3635">
        <v>20000</v>
      </c>
      <c r="S3635">
        <v>796040</v>
      </c>
      <c r="T3635">
        <v>0</v>
      </c>
      <c r="U3635">
        <v>14000</v>
      </c>
      <c r="V3635">
        <v>782040</v>
      </c>
      <c r="W3635">
        <v>388</v>
      </c>
      <c r="X3635">
        <v>670300</v>
      </c>
      <c r="Y3635">
        <v>670688</v>
      </c>
      <c r="Z3635">
        <v>14.24</v>
      </c>
      <c r="AA3635">
        <v>3940262.89</v>
      </c>
      <c r="AB3635">
        <v>7872755.8899999997</v>
      </c>
      <c r="AC3635">
        <v>0.85760000000000003</v>
      </c>
      <c r="AD3635">
        <v>1.998</v>
      </c>
      <c r="AE3635">
        <v>28.45</v>
      </c>
      <c r="AH3635">
        <v>0</v>
      </c>
      <c r="AI3635">
        <v>0</v>
      </c>
      <c r="AJ3635">
        <v>0</v>
      </c>
      <c r="AK3635">
        <v>3351.5</v>
      </c>
      <c r="AL3635">
        <v>0</v>
      </c>
    </row>
    <row r="3636" spans="1:38" hidden="1" x14ac:dyDescent="0.25">
      <c r="A3636">
        <v>16201</v>
      </c>
      <c r="B3636" t="s">
        <v>39</v>
      </c>
      <c r="C3636" t="s">
        <v>187</v>
      </c>
      <c r="D3636" t="s">
        <v>445</v>
      </c>
      <c r="E3636" t="s">
        <v>7676</v>
      </c>
      <c r="F3636" t="s">
        <v>445</v>
      </c>
      <c r="H3636" t="s">
        <v>7677</v>
      </c>
      <c r="I3636" t="s">
        <v>43</v>
      </c>
      <c r="J3636" t="s">
        <v>7678</v>
      </c>
      <c r="K3636">
        <v>2465</v>
      </c>
      <c r="L3636">
        <v>2465</v>
      </c>
      <c r="M3636">
        <v>0</v>
      </c>
      <c r="N3636">
        <v>0</v>
      </c>
      <c r="O3636">
        <v>0</v>
      </c>
      <c r="P3636">
        <v>7808.6</v>
      </c>
      <c r="Q3636">
        <v>7910.7</v>
      </c>
      <c r="R3636">
        <v>2000</v>
      </c>
      <c r="S3636">
        <v>204200</v>
      </c>
      <c r="T3636">
        <v>0</v>
      </c>
      <c r="U3636">
        <v>40000</v>
      </c>
      <c r="V3636">
        <v>164200</v>
      </c>
      <c r="W3636">
        <v>142467.1</v>
      </c>
      <c r="X3636">
        <v>0</v>
      </c>
      <c r="Y3636">
        <v>142467.1</v>
      </c>
      <c r="Z3636">
        <v>13.24</v>
      </c>
      <c r="AA3636">
        <v>1483065.42</v>
      </c>
      <c r="AB3636">
        <v>911146.46</v>
      </c>
      <c r="AC3636">
        <v>0.86760000000000004</v>
      </c>
      <c r="AD3636">
        <v>0.61439999999999995</v>
      </c>
      <c r="AE3636">
        <v>8.1300000000000008</v>
      </c>
      <c r="AH3636">
        <v>0</v>
      </c>
      <c r="AI3636">
        <v>0</v>
      </c>
      <c r="AJ3636">
        <v>0</v>
      </c>
      <c r="AK3636">
        <v>0</v>
      </c>
      <c r="AL3636">
        <v>0</v>
      </c>
    </row>
    <row r="3637" spans="1:38" hidden="1" x14ac:dyDescent="0.25">
      <c r="A3637">
        <v>16202</v>
      </c>
      <c r="B3637" t="s">
        <v>39</v>
      </c>
      <c r="C3637" t="s">
        <v>187</v>
      </c>
      <c r="D3637" t="s">
        <v>445</v>
      </c>
      <c r="E3637" t="s">
        <v>7676</v>
      </c>
      <c r="F3637" t="s">
        <v>445</v>
      </c>
      <c r="H3637" t="s">
        <v>7679</v>
      </c>
      <c r="I3637" t="s">
        <v>57</v>
      </c>
      <c r="J3637" t="s">
        <v>7680</v>
      </c>
      <c r="K3637">
        <v>345</v>
      </c>
      <c r="L3637">
        <v>345</v>
      </c>
      <c r="M3637">
        <v>0</v>
      </c>
      <c r="N3637">
        <v>345</v>
      </c>
      <c r="O3637">
        <v>0</v>
      </c>
      <c r="P3637">
        <v>10469.200000000001</v>
      </c>
      <c r="Q3637">
        <v>10730.8</v>
      </c>
      <c r="R3637">
        <v>2000</v>
      </c>
      <c r="S3637">
        <v>523200</v>
      </c>
      <c r="T3637">
        <v>120000</v>
      </c>
      <c r="U3637">
        <v>0</v>
      </c>
      <c r="V3637">
        <v>643200</v>
      </c>
      <c r="W3637">
        <v>0</v>
      </c>
      <c r="X3637">
        <v>527796.05299999996</v>
      </c>
      <c r="Y3637">
        <v>527796.05299999996</v>
      </c>
      <c r="Z3637">
        <v>17.940000000000001</v>
      </c>
      <c r="AA3637">
        <v>3098163.18</v>
      </c>
      <c r="AB3637">
        <v>6196325.682</v>
      </c>
      <c r="AC3637">
        <v>0.8206</v>
      </c>
      <c r="AD3637">
        <v>2</v>
      </c>
      <c r="AE3637">
        <v>35.880000000000003</v>
      </c>
      <c r="AH3637">
        <v>0</v>
      </c>
      <c r="AI3637">
        <v>0</v>
      </c>
      <c r="AJ3637">
        <v>0</v>
      </c>
      <c r="AK3637">
        <v>2793</v>
      </c>
      <c r="AL3637">
        <v>0</v>
      </c>
    </row>
    <row r="3638" spans="1:38" hidden="1" x14ac:dyDescent="0.25">
      <c r="A3638">
        <v>16203</v>
      </c>
      <c r="B3638" t="s">
        <v>39</v>
      </c>
      <c r="C3638" t="s">
        <v>187</v>
      </c>
      <c r="D3638" t="s">
        <v>445</v>
      </c>
      <c r="E3638" t="s">
        <v>7676</v>
      </c>
      <c r="F3638" t="s">
        <v>445</v>
      </c>
      <c r="H3638" t="s">
        <v>7681</v>
      </c>
      <c r="I3638" t="s">
        <v>57</v>
      </c>
      <c r="J3638" t="s">
        <v>7682</v>
      </c>
      <c r="K3638">
        <v>417</v>
      </c>
      <c r="L3638">
        <v>417</v>
      </c>
      <c r="M3638">
        <v>0</v>
      </c>
      <c r="N3638">
        <v>417</v>
      </c>
      <c r="O3638">
        <v>0</v>
      </c>
      <c r="P3638">
        <v>9634.9</v>
      </c>
      <c r="Q3638">
        <v>9863.7000000000007</v>
      </c>
      <c r="R3638">
        <v>2000</v>
      </c>
      <c r="S3638">
        <v>457600</v>
      </c>
      <c r="T3638">
        <v>105000</v>
      </c>
      <c r="U3638">
        <v>0</v>
      </c>
      <c r="V3638">
        <v>562600</v>
      </c>
      <c r="W3638">
        <v>0</v>
      </c>
      <c r="X3638">
        <v>454852.50799999997</v>
      </c>
      <c r="Y3638">
        <v>454852.50799999997</v>
      </c>
      <c r="Z3638">
        <v>19.149999999999999</v>
      </c>
      <c r="AA3638">
        <v>2669983.44</v>
      </c>
      <c r="AB3638">
        <v>5339967.318</v>
      </c>
      <c r="AC3638">
        <v>0.8085</v>
      </c>
      <c r="AD3638">
        <v>2</v>
      </c>
      <c r="AE3638">
        <v>38.299999999999997</v>
      </c>
      <c r="AH3638">
        <v>0</v>
      </c>
      <c r="AI3638">
        <v>0</v>
      </c>
      <c r="AJ3638">
        <v>0</v>
      </c>
      <c r="AK3638">
        <v>3372.5</v>
      </c>
      <c r="AL3638">
        <v>0</v>
      </c>
    </row>
    <row r="3639" spans="1:38" hidden="1" x14ac:dyDescent="0.25">
      <c r="A3639">
        <v>16204</v>
      </c>
      <c r="B3639" t="s">
        <v>39</v>
      </c>
      <c r="C3639" t="s">
        <v>187</v>
      </c>
      <c r="D3639" t="s">
        <v>445</v>
      </c>
      <c r="E3639" t="s">
        <v>7676</v>
      </c>
      <c r="F3639" t="s">
        <v>445</v>
      </c>
      <c r="H3639" t="s">
        <v>7683</v>
      </c>
      <c r="I3639" t="s">
        <v>57</v>
      </c>
      <c r="J3639" t="s">
        <v>7684</v>
      </c>
      <c r="K3639">
        <v>291</v>
      </c>
      <c r="L3639">
        <v>291</v>
      </c>
      <c r="M3639">
        <v>0</v>
      </c>
      <c r="N3639">
        <v>290</v>
      </c>
      <c r="O3639">
        <v>0</v>
      </c>
      <c r="P3639">
        <v>10356.5</v>
      </c>
      <c r="Q3639">
        <v>10607</v>
      </c>
      <c r="R3639">
        <v>2000</v>
      </c>
      <c r="S3639">
        <v>501000</v>
      </c>
      <c r="T3639">
        <v>110000</v>
      </c>
      <c r="U3639">
        <v>0</v>
      </c>
      <c r="V3639">
        <v>611000</v>
      </c>
      <c r="W3639">
        <v>11</v>
      </c>
      <c r="X3639">
        <v>491500</v>
      </c>
      <c r="Y3639">
        <v>491511</v>
      </c>
      <c r="Z3639">
        <v>19.559999999999999</v>
      </c>
      <c r="AA3639">
        <v>2885302.16</v>
      </c>
      <c r="AB3639">
        <v>5770403.1600000001</v>
      </c>
      <c r="AC3639">
        <v>0.8044</v>
      </c>
      <c r="AD3639">
        <v>1.9999</v>
      </c>
      <c r="AE3639">
        <v>39.119999999999997</v>
      </c>
      <c r="AH3639">
        <v>0</v>
      </c>
      <c r="AI3639">
        <v>0</v>
      </c>
      <c r="AJ3639">
        <v>0</v>
      </c>
      <c r="AK3639">
        <v>2457.5</v>
      </c>
      <c r="AL3639">
        <v>0</v>
      </c>
    </row>
    <row r="3640" spans="1:38" hidden="1" x14ac:dyDescent="0.25">
      <c r="A3640">
        <v>16210</v>
      </c>
      <c r="B3640" t="s">
        <v>52</v>
      </c>
      <c r="C3640" t="s">
        <v>53</v>
      </c>
      <c r="D3640" t="s">
        <v>203</v>
      </c>
      <c r="E3640" t="s">
        <v>1046</v>
      </c>
      <c r="F3640" t="s">
        <v>203</v>
      </c>
      <c r="H3640" t="s">
        <v>7685</v>
      </c>
      <c r="I3640" t="s">
        <v>57</v>
      </c>
      <c r="J3640" t="s">
        <v>7686</v>
      </c>
      <c r="K3640">
        <v>124</v>
      </c>
      <c r="L3640">
        <v>124</v>
      </c>
      <c r="M3640">
        <v>0</v>
      </c>
      <c r="N3640">
        <v>122</v>
      </c>
      <c r="O3640">
        <v>0</v>
      </c>
      <c r="P3640">
        <v>482.49900000000002</v>
      </c>
      <c r="Q3640">
        <v>492.815</v>
      </c>
      <c r="R3640">
        <v>40000</v>
      </c>
      <c r="S3640">
        <v>412640</v>
      </c>
      <c r="T3640">
        <v>0</v>
      </c>
      <c r="U3640">
        <v>200000</v>
      </c>
      <c r="V3640">
        <v>212640</v>
      </c>
      <c r="W3640">
        <v>121</v>
      </c>
      <c r="X3640">
        <v>192317.967</v>
      </c>
      <c r="Y3640">
        <v>192438.967</v>
      </c>
      <c r="Z3640">
        <v>9.5</v>
      </c>
      <c r="AA3640">
        <v>1129960.1399999999</v>
      </c>
      <c r="AB3640">
        <v>2258857.5929999999</v>
      </c>
      <c r="AC3640">
        <v>0.90500000000000003</v>
      </c>
      <c r="AD3640">
        <v>1.9991000000000001</v>
      </c>
      <c r="AE3640">
        <v>18.989999999999998</v>
      </c>
      <c r="AH3640">
        <v>0</v>
      </c>
      <c r="AI3640">
        <v>0</v>
      </c>
      <c r="AJ3640">
        <v>0</v>
      </c>
      <c r="AK3640">
        <v>1048.5</v>
      </c>
      <c r="AL3640">
        <v>0</v>
      </c>
    </row>
    <row r="3641" spans="1:38" hidden="1" x14ac:dyDescent="0.25">
      <c r="A3641">
        <v>16213</v>
      </c>
      <c r="B3641" t="s">
        <v>52</v>
      </c>
      <c r="C3641" t="s">
        <v>53</v>
      </c>
      <c r="D3641" t="s">
        <v>203</v>
      </c>
      <c r="E3641" t="s">
        <v>1046</v>
      </c>
      <c r="F3641" t="s">
        <v>203</v>
      </c>
      <c r="H3641" t="s">
        <v>5219</v>
      </c>
      <c r="I3641" t="s">
        <v>57</v>
      </c>
      <c r="J3641" t="s">
        <v>7687</v>
      </c>
      <c r="K3641">
        <v>356</v>
      </c>
      <c r="L3641">
        <v>356</v>
      </c>
      <c r="M3641">
        <v>0</v>
      </c>
      <c r="N3641">
        <v>342</v>
      </c>
      <c r="O3641">
        <v>0</v>
      </c>
      <c r="P3641">
        <v>416.55</v>
      </c>
      <c r="Q3641">
        <v>430.25700000000001</v>
      </c>
      <c r="R3641">
        <v>40000</v>
      </c>
      <c r="S3641">
        <v>548280</v>
      </c>
      <c r="T3641">
        <v>0</v>
      </c>
      <c r="U3641">
        <v>20000</v>
      </c>
      <c r="V3641">
        <v>528280</v>
      </c>
      <c r="W3641">
        <v>466</v>
      </c>
      <c r="X3641">
        <v>477648.23200000002</v>
      </c>
      <c r="Y3641">
        <v>478114.23200000002</v>
      </c>
      <c r="Z3641">
        <v>9.5</v>
      </c>
      <c r="AA3641">
        <v>2810247.22</v>
      </c>
      <c r="AB3641">
        <v>5614573.3739999998</v>
      </c>
      <c r="AC3641">
        <v>0.90500000000000003</v>
      </c>
      <c r="AD3641">
        <v>1.9979</v>
      </c>
      <c r="AE3641">
        <v>18.98</v>
      </c>
      <c r="AH3641">
        <v>0</v>
      </c>
      <c r="AI3641">
        <v>0</v>
      </c>
      <c r="AJ3641">
        <v>0</v>
      </c>
      <c r="AK3641">
        <v>2414</v>
      </c>
      <c r="AL3641">
        <v>0</v>
      </c>
    </row>
    <row r="3642" spans="1:38" hidden="1" x14ac:dyDescent="0.25">
      <c r="A3642">
        <v>16216</v>
      </c>
      <c r="B3642" t="s">
        <v>94</v>
      </c>
      <c r="C3642" t="s">
        <v>207</v>
      </c>
      <c r="D3642" t="s">
        <v>5329</v>
      </c>
      <c r="E3642" t="s">
        <v>7688</v>
      </c>
      <c r="F3642" t="s">
        <v>5329</v>
      </c>
      <c r="H3642" t="s">
        <v>7689</v>
      </c>
      <c r="I3642" t="s">
        <v>57</v>
      </c>
      <c r="J3642" t="s">
        <v>7690</v>
      </c>
      <c r="K3642">
        <v>319</v>
      </c>
      <c r="L3642">
        <v>319</v>
      </c>
      <c r="M3642">
        <v>0</v>
      </c>
      <c r="N3642">
        <v>319</v>
      </c>
      <c r="O3642">
        <v>0</v>
      </c>
      <c r="P3642">
        <v>8518.7000000000007</v>
      </c>
      <c r="Q3642">
        <v>8734.2999999999993</v>
      </c>
      <c r="R3642">
        <v>2000</v>
      </c>
      <c r="S3642">
        <v>431200</v>
      </c>
      <c r="T3642">
        <v>0</v>
      </c>
      <c r="U3642">
        <v>0</v>
      </c>
      <c r="V3642">
        <v>431200</v>
      </c>
      <c r="W3642">
        <v>0</v>
      </c>
      <c r="X3642">
        <v>390234.85200000001</v>
      </c>
      <c r="Y3642">
        <v>390234.85200000001</v>
      </c>
      <c r="Z3642">
        <v>9.5</v>
      </c>
      <c r="AA3642">
        <v>2290679.0699999998</v>
      </c>
      <c r="AB3642">
        <v>2290679.0699999998</v>
      </c>
      <c r="AC3642">
        <v>0.90500000000000003</v>
      </c>
      <c r="AD3642">
        <v>1</v>
      </c>
      <c r="AE3642">
        <v>9.5</v>
      </c>
      <c r="AH3642">
        <v>0</v>
      </c>
      <c r="AI3642">
        <v>0</v>
      </c>
      <c r="AJ3642">
        <v>0</v>
      </c>
      <c r="AK3642">
        <v>2358</v>
      </c>
      <c r="AL3642">
        <v>0</v>
      </c>
    </row>
    <row r="3643" spans="1:38" hidden="1" x14ac:dyDescent="0.25">
      <c r="A3643">
        <v>16217</v>
      </c>
      <c r="B3643" t="s">
        <v>94</v>
      </c>
      <c r="C3643" t="s">
        <v>207</v>
      </c>
      <c r="D3643" t="s">
        <v>5329</v>
      </c>
      <c r="E3643" t="s">
        <v>7688</v>
      </c>
      <c r="F3643" t="s">
        <v>5329</v>
      </c>
      <c r="H3643" t="s">
        <v>7691</v>
      </c>
      <c r="I3643" t="s">
        <v>57</v>
      </c>
      <c r="J3643" t="s">
        <v>7692</v>
      </c>
      <c r="K3643">
        <v>300</v>
      </c>
      <c r="L3643">
        <v>300</v>
      </c>
      <c r="M3643">
        <v>0</v>
      </c>
      <c r="N3643">
        <v>300</v>
      </c>
      <c r="O3643">
        <v>0</v>
      </c>
      <c r="P3643">
        <v>10011.5</v>
      </c>
      <c r="Q3643">
        <v>10354.4</v>
      </c>
      <c r="R3643">
        <v>2000</v>
      </c>
      <c r="S3643">
        <v>685800</v>
      </c>
      <c r="T3643">
        <v>0</v>
      </c>
      <c r="U3643">
        <v>230000</v>
      </c>
      <c r="V3643">
        <v>455800</v>
      </c>
      <c r="W3643">
        <v>0</v>
      </c>
      <c r="X3643">
        <v>412499.783</v>
      </c>
      <c r="Y3643">
        <v>412499.783</v>
      </c>
      <c r="Z3643">
        <v>9.5</v>
      </c>
      <c r="AA3643">
        <v>2421373.14</v>
      </c>
      <c r="AB3643">
        <v>2421373.14</v>
      </c>
      <c r="AC3643">
        <v>0.90500000000000003</v>
      </c>
      <c r="AD3643">
        <v>1</v>
      </c>
      <c r="AE3643">
        <v>9.5</v>
      </c>
      <c r="AH3643">
        <v>0</v>
      </c>
      <c r="AI3643">
        <v>0</v>
      </c>
      <c r="AJ3643">
        <v>0</v>
      </c>
      <c r="AK3643">
        <v>2148</v>
      </c>
      <c r="AL3643">
        <v>0</v>
      </c>
    </row>
    <row r="3644" spans="1:38" hidden="1" x14ac:dyDescent="0.25">
      <c r="A3644">
        <v>16223</v>
      </c>
      <c r="B3644" t="s">
        <v>39</v>
      </c>
      <c r="C3644" t="s">
        <v>216</v>
      </c>
      <c r="D3644" t="s">
        <v>217</v>
      </c>
      <c r="E3644" t="s">
        <v>3565</v>
      </c>
      <c r="F3644" t="s">
        <v>217</v>
      </c>
      <c r="H3644" t="s">
        <v>7693</v>
      </c>
      <c r="I3644" t="s">
        <v>57</v>
      </c>
      <c r="J3644" t="s">
        <v>7694</v>
      </c>
      <c r="K3644">
        <v>242</v>
      </c>
      <c r="L3644">
        <v>242</v>
      </c>
      <c r="M3644">
        <v>0</v>
      </c>
      <c r="N3644">
        <v>239</v>
      </c>
      <c r="O3644">
        <v>0</v>
      </c>
      <c r="P3644">
        <v>11029.3</v>
      </c>
      <c r="Q3644">
        <v>11344.3</v>
      </c>
      <c r="R3644">
        <v>2000</v>
      </c>
      <c r="S3644">
        <v>630000</v>
      </c>
      <c r="T3644">
        <v>0</v>
      </c>
      <c r="U3644">
        <v>0</v>
      </c>
      <c r="V3644">
        <v>630000</v>
      </c>
      <c r="W3644">
        <v>0</v>
      </c>
      <c r="X3644">
        <v>425600</v>
      </c>
      <c r="Y3644">
        <v>425600</v>
      </c>
      <c r="Z3644">
        <v>32.44</v>
      </c>
      <c r="AA3644">
        <v>2481402</v>
      </c>
      <c r="AB3644">
        <v>2481402</v>
      </c>
      <c r="AC3644">
        <v>0.67559999999999998</v>
      </c>
      <c r="AD3644">
        <v>1</v>
      </c>
      <c r="AE3644">
        <v>32.44</v>
      </c>
      <c r="AH3644">
        <v>0</v>
      </c>
      <c r="AI3644">
        <v>0</v>
      </c>
      <c r="AJ3644">
        <v>0</v>
      </c>
      <c r="AK3644">
        <v>2128</v>
      </c>
      <c r="AL3644">
        <v>0</v>
      </c>
    </row>
    <row r="3645" spans="1:38" hidden="1" x14ac:dyDescent="0.25">
      <c r="A3645">
        <v>16224</v>
      </c>
      <c r="B3645" t="s">
        <v>39</v>
      </c>
      <c r="C3645" t="s">
        <v>598</v>
      </c>
      <c r="D3645" t="s">
        <v>3809</v>
      </c>
      <c r="E3645" t="s">
        <v>3815</v>
      </c>
      <c r="F3645" t="s">
        <v>3809</v>
      </c>
      <c r="H3645" t="s">
        <v>7695</v>
      </c>
      <c r="I3645" t="s">
        <v>43</v>
      </c>
      <c r="J3645" t="s">
        <v>7696</v>
      </c>
      <c r="K3645">
        <v>2852</v>
      </c>
      <c r="L3645">
        <v>2852</v>
      </c>
      <c r="M3645">
        <v>0</v>
      </c>
      <c r="N3645">
        <v>0</v>
      </c>
      <c r="O3645">
        <v>0</v>
      </c>
      <c r="P3645">
        <v>670.02599999999995</v>
      </c>
      <c r="Q3645">
        <v>718.13</v>
      </c>
      <c r="R3645">
        <v>20000</v>
      </c>
      <c r="S3645">
        <v>962080</v>
      </c>
      <c r="T3645">
        <v>0</v>
      </c>
      <c r="U3645">
        <v>765000</v>
      </c>
      <c r="V3645">
        <v>197080</v>
      </c>
      <c r="W3645">
        <v>181471.5</v>
      </c>
      <c r="X3645">
        <v>0</v>
      </c>
      <c r="Y3645">
        <v>181471.5</v>
      </c>
      <c r="Z3645">
        <v>7.92</v>
      </c>
      <c r="AA3645">
        <v>2168697.34</v>
      </c>
      <c r="AB3645">
        <v>1570023.08</v>
      </c>
      <c r="AC3645">
        <v>0.92079999999999995</v>
      </c>
      <c r="AD3645">
        <v>0.72389999999999999</v>
      </c>
      <c r="AE3645">
        <v>5.73</v>
      </c>
      <c r="AH3645">
        <v>0</v>
      </c>
      <c r="AI3645">
        <v>0</v>
      </c>
      <c r="AJ3645">
        <v>0</v>
      </c>
      <c r="AK3645">
        <v>0</v>
      </c>
      <c r="AL3645">
        <v>0</v>
      </c>
    </row>
    <row r="3646" spans="1:38" hidden="1" x14ac:dyDescent="0.25">
      <c r="A3646">
        <v>16225</v>
      </c>
      <c r="B3646" t="s">
        <v>94</v>
      </c>
      <c r="C3646" t="s">
        <v>102</v>
      </c>
      <c r="D3646" t="s">
        <v>3210</v>
      </c>
      <c r="E3646" t="s">
        <v>3258</v>
      </c>
      <c r="F3646" t="s">
        <v>3210</v>
      </c>
      <c r="H3646" t="s">
        <v>7697</v>
      </c>
      <c r="I3646" t="s">
        <v>57</v>
      </c>
      <c r="J3646" t="s">
        <v>7698</v>
      </c>
      <c r="K3646">
        <v>465</v>
      </c>
      <c r="L3646">
        <v>465</v>
      </c>
      <c r="M3646">
        <v>0</v>
      </c>
      <c r="N3646">
        <v>465</v>
      </c>
      <c r="O3646">
        <v>0</v>
      </c>
      <c r="P3646">
        <v>875.25599999999997</v>
      </c>
      <c r="Q3646">
        <v>899.04300000000001</v>
      </c>
      <c r="R3646">
        <v>20000</v>
      </c>
      <c r="S3646">
        <v>475740</v>
      </c>
      <c r="T3646">
        <v>0</v>
      </c>
      <c r="U3646">
        <v>0</v>
      </c>
      <c r="V3646">
        <v>475740</v>
      </c>
      <c r="W3646">
        <v>0</v>
      </c>
      <c r="X3646">
        <v>430545.516</v>
      </c>
      <c r="Y3646">
        <v>430545.516</v>
      </c>
      <c r="Z3646">
        <v>9.5</v>
      </c>
      <c r="AA3646">
        <v>2527301.14</v>
      </c>
      <c r="AB3646">
        <v>2527301.14</v>
      </c>
      <c r="AC3646">
        <v>0.90500000000000003</v>
      </c>
      <c r="AD3646">
        <v>1</v>
      </c>
      <c r="AE3646">
        <v>9.5</v>
      </c>
      <c r="AH3646">
        <v>0</v>
      </c>
      <c r="AI3646">
        <v>0</v>
      </c>
      <c r="AJ3646">
        <v>0</v>
      </c>
      <c r="AK3646">
        <v>2887.3</v>
      </c>
      <c r="AL3646">
        <v>0</v>
      </c>
    </row>
    <row r="3647" spans="1:38" hidden="1" x14ac:dyDescent="0.25">
      <c r="A3647">
        <v>16228</v>
      </c>
      <c r="B3647" t="s">
        <v>71</v>
      </c>
      <c r="C3647" t="s">
        <v>108</v>
      </c>
      <c r="D3647" t="s">
        <v>108</v>
      </c>
      <c r="E3647" t="s">
        <v>109</v>
      </c>
      <c r="F3647" t="s">
        <v>108</v>
      </c>
      <c r="H3647" t="s">
        <v>7699</v>
      </c>
      <c r="I3647" t="s">
        <v>50</v>
      </c>
      <c r="J3647" t="s">
        <v>7700</v>
      </c>
      <c r="K3647">
        <v>8283</v>
      </c>
      <c r="L3647">
        <v>8283</v>
      </c>
      <c r="M3647">
        <v>0</v>
      </c>
      <c r="N3647">
        <v>140</v>
      </c>
      <c r="O3647">
        <v>0</v>
      </c>
      <c r="P3647">
        <v>1489.57</v>
      </c>
      <c r="Q3647">
        <v>1514.3</v>
      </c>
      <c r="R3647">
        <v>40000</v>
      </c>
      <c r="S3647">
        <v>989200</v>
      </c>
      <c r="T3647">
        <v>0</v>
      </c>
      <c r="U3647">
        <v>0</v>
      </c>
      <c r="V3647">
        <v>989200</v>
      </c>
      <c r="W3647">
        <v>726558.8</v>
      </c>
      <c r="X3647">
        <v>246047.2</v>
      </c>
      <c r="Y3647">
        <v>972606</v>
      </c>
      <c r="Z3647">
        <v>1.68</v>
      </c>
      <c r="AA3647">
        <v>8723909.2100000009</v>
      </c>
      <c r="AB3647">
        <v>8966684.7599999998</v>
      </c>
      <c r="AC3647">
        <v>0.98319999999999996</v>
      </c>
      <c r="AD3647">
        <v>1.0278</v>
      </c>
      <c r="AE3647">
        <v>1.73</v>
      </c>
      <c r="AH3647">
        <v>0</v>
      </c>
      <c r="AI3647">
        <v>0</v>
      </c>
      <c r="AJ3647">
        <v>0</v>
      </c>
      <c r="AK3647">
        <v>1400</v>
      </c>
      <c r="AL3647">
        <v>0</v>
      </c>
    </row>
    <row r="3648" spans="1:38" hidden="1" x14ac:dyDescent="0.25">
      <c r="A3648">
        <v>16229</v>
      </c>
      <c r="B3648" t="s">
        <v>71</v>
      </c>
      <c r="C3648" t="s">
        <v>108</v>
      </c>
      <c r="D3648" t="s">
        <v>108</v>
      </c>
      <c r="E3648" t="s">
        <v>7701</v>
      </c>
      <c r="F3648" t="s">
        <v>108</v>
      </c>
      <c r="H3648" t="s">
        <v>7702</v>
      </c>
      <c r="I3648" t="s">
        <v>79</v>
      </c>
      <c r="J3648" t="s">
        <v>7703</v>
      </c>
      <c r="K3648">
        <v>3</v>
      </c>
      <c r="L3648">
        <v>3</v>
      </c>
      <c r="M3648">
        <v>0</v>
      </c>
      <c r="N3648">
        <v>0</v>
      </c>
      <c r="O3648">
        <v>0</v>
      </c>
      <c r="P3648">
        <v>5744</v>
      </c>
      <c r="Q3648">
        <v>5884.1</v>
      </c>
      <c r="R3648">
        <v>2000</v>
      </c>
      <c r="S3648">
        <v>280200</v>
      </c>
      <c r="T3648">
        <v>0</v>
      </c>
      <c r="U3648">
        <v>0</v>
      </c>
      <c r="V3648">
        <v>280200</v>
      </c>
      <c r="W3648">
        <v>281166</v>
      </c>
      <c r="X3648">
        <v>0</v>
      </c>
      <c r="Y3648">
        <v>281166</v>
      </c>
      <c r="Z3648">
        <v>-0.34</v>
      </c>
      <c r="AA3648">
        <v>3243226</v>
      </c>
      <c r="AB3648">
        <v>3243226</v>
      </c>
      <c r="AC3648">
        <v>1.0034000000000001</v>
      </c>
      <c r="AD3648">
        <v>1</v>
      </c>
      <c r="AE3648">
        <v>-0.34</v>
      </c>
      <c r="AH3648">
        <v>0</v>
      </c>
      <c r="AI3648">
        <v>0</v>
      </c>
      <c r="AJ3648">
        <v>0</v>
      </c>
      <c r="AK3648">
        <v>0</v>
      </c>
      <c r="AL3648">
        <v>0</v>
      </c>
    </row>
    <row r="3649" spans="1:38" hidden="1" x14ac:dyDescent="0.25">
      <c r="A3649">
        <v>16230</v>
      </c>
      <c r="B3649" t="s">
        <v>71</v>
      </c>
      <c r="C3649" t="s">
        <v>108</v>
      </c>
      <c r="D3649" t="s">
        <v>108</v>
      </c>
      <c r="E3649" t="s">
        <v>7701</v>
      </c>
      <c r="F3649" t="s">
        <v>108</v>
      </c>
      <c r="H3649" t="s">
        <v>7704</v>
      </c>
      <c r="I3649" t="s">
        <v>50</v>
      </c>
      <c r="J3649" t="s">
        <v>7705</v>
      </c>
      <c r="K3649">
        <v>7913</v>
      </c>
      <c r="L3649">
        <v>7913</v>
      </c>
      <c r="M3649">
        <v>0</v>
      </c>
      <c r="N3649">
        <v>152</v>
      </c>
      <c r="O3649">
        <v>0</v>
      </c>
      <c r="P3649">
        <v>21529.599999999999</v>
      </c>
      <c r="Q3649">
        <v>21919.599999999999</v>
      </c>
      <c r="R3649">
        <v>2000</v>
      </c>
      <c r="S3649">
        <v>780000</v>
      </c>
      <c r="T3649">
        <v>0</v>
      </c>
      <c r="U3649">
        <v>0</v>
      </c>
      <c r="V3649">
        <v>780000</v>
      </c>
      <c r="W3649">
        <v>617269.4</v>
      </c>
      <c r="X3649">
        <v>267136.96000000002</v>
      </c>
      <c r="Y3649">
        <v>884406.36</v>
      </c>
      <c r="Z3649">
        <v>-13.39</v>
      </c>
      <c r="AA3649">
        <v>7811528.8499999996</v>
      </c>
      <c r="AB3649">
        <v>8379438.8399999999</v>
      </c>
      <c r="AC3649">
        <v>1.1338999999999999</v>
      </c>
      <c r="AD3649">
        <v>1.0727</v>
      </c>
      <c r="AE3649">
        <v>-14.36</v>
      </c>
      <c r="AH3649">
        <v>0</v>
      </c>
      <c r="AI3649">
        <v>0</v>
      </c>
      <c r="AJ3649">
        <v>0</v>
      </c>
      <c r="AK3649">
        <v>1520</v>
      </c>
      <c r="AL3649">
        <v>0</v>
      </c>
    </row>
    <row r="3650" spans="1:38" hidden="1" x14ac:dyDescent="0.25">
      <c r="A3650">
        <v>16231</v>
      </c>
      <c r="B3650" t="s">
        <v>71</v>
      </c>
      <c r="C3650" t="s">
        <v>108</v>
      </c>
      <c r="D3650" t="s">
        <v>108</v>
      </c>
      <c r="E3650" t="s">
        <v>7701</v>
      </c>
      <c r="F3650" t="s">
        <v>108</v>
      </c>
      <c r="H3650" t="s">
        <v>6067</v>
      </c>
      <c r="I3650" t="s">
        <v>2321</v>
      </c>
      <c r="J3650" t="s">
        <v>7706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2000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</row>
    <row r="3651" spans="1:38" hidden="1" x14ac:dyDescent="0.25">
      <c r="A3651">
        <v>16232</v>
      </c>
      <c r="B3651" t="s">
        <v>71</v>
      </c>
      <c r="C3651" t="s">
        <v>108</v>
      </c>
      <c r="D3651" t="s">
        <v>108</v>
      </c>
      <c r="E3651" t="s">
        <v>7701</v>
      </c>
      <c r="F3651" t="s">
        <v>108</v>
      </c>
      <c r="H3651" t="s">
        <v>7707</v>
      </c>
      <c r="I3651" t="s">
        <v>50</v>
      </c>
      <c r="J3651" t="s">
        <v>7708</v>
      </c>
      <c r="K3651">
        <v>6432</v>
      </c>
      <c r="L3651">
        <v>6432</v>
      </c>
      <c r="M3651">
        <v>0</v>
      </c>
      <c r="N3651">
        <v>75</v>
      </c>
      <c r="O3651">
        <v>0</v>
      </c>
      <c r="P3651">
        <v>27194.1</v>
      </c>
      <c r="Q3651">
        <v>27651.200000000001</v>
      </c>
      <c r="R3651">
        <v>2000</v>
      </c>
      <c r="S3651">
        <v>914200</v>
      </c>
      <c r="T3651">
        <v>0</v>
      </c>
      <c r="U3651">
        <v>0</v>
      </c>
      <c r="V3651">
        <v>914200</v>
      </c>
      <c r="W3651">
        <v>741552</v>
      </c>
      <c r="X3651">
        <v>131811</v>
      </c>
      <c r="Y3651">
        <v>873363</v>
      </c>
      <c r="Z3651">
        <v>4.47</v>
      </c>
      <c r="AA3651">
        <v>8453755.4900000002</v>
      </c>
      <c r="AB3651">
        <v>7941490.5599999996</v>
      </c>
      <c r="AC3651">
        <v>0.95530000000000004</v>
      </c>
      <c r="AD3651">
        <v>0.93940000000000001</v>
      </c>
      <c r="AE3651">
        <v>4.2</v>
      </c>
      <c r="AH3651">
        <v>0</v>
      </c>
      <c r="AI3651">
        <v>0</v>
      </c>
      <c r="AJ3651">
        <v>0</v>
      </c>
      <c r="AK3651">
        <v>750</v>
      </c>
      <c r="AL3651">
        <v>0</v>
      </c>
    </row>
    <row r="3652" spans="1:38" hidden="1" x14ac:dyDescent="0.25">
      <c r="A3652">
        <v>16233</v>
      </c>
      <c r="B3652" t="s">
        <v>45</v>
      </c>
      <c r="C3652" t="s">
        <v>155</v>
      </c>
      <c r="D3652" t="s">
        <v>912</v>
      </c>
      <c r="E3652" t="s">
        <v>913</v>
      </c>
      <c r="F3652" t="s">
        <v>912</v>
      </c>
      <c r="H3652" t="s">
        <v>7709</v>
      </c>
      <c r="I3652" t="s">
        <v>79</v>
      </c>
      <c r="J3652" t="s">
        <v>7710</v>
      </c>
      <c r="K3652">
        <v>49</v>
      </c>
      <c r="L3652">
        <v>49</v>
      </c>
      <c r="M3652">
        <v>0</v>
      </c>
      <c r="N3652">
        <v>1</v>
      </c>
      <c r="O3652">
        <v>0</v>
      </c>
      <c r="P3652">
        <v>1594.924</v>
      </c>
      <c r="Q3652">
        <v>1636.7639999999999</v>
      </c>
      <c r="R3652">
        <v>20000</v>
      </c>
      <c r="S3652">
        <v>836800</v>
      </c>
      <c r="T3652">
        <v>0</v>
      </c>
      <c r="U3652">
        <v>50000</v>
      </c>
      <c r="V3652">
        <v>786800</v>
      </c>
      <c r="W3652">
        <v>746541.8</v>
      </c>
      <c r="X3652">
        <v>1707.39</v>
      </c>
      <c r="Y3652">
        <v>748249.19</v>
      </c>
      <c r="Z3652">
        <v>4.9000000000000004</v>
      </c>
      <c r="AA3652">
        <v>8343155.8099999996</v>
      </c>
      <c r="AB3652">
        <v>9816937.1889999993</v>
      </c>
      <c r="AC3652">
        <v>0.95099999999999996</v>
      </c>
      <c r="AD3652">
        <v>1.1766000000000001</v>
      </c>
      <c r="AE3652">
        <v>5.77</v>
      </c>
      <c r="AH3652">
        <v>0</v>
      </c>
      <c r="AI3652">
        <v>0</v>
      </c>
      <c r="AJ3652">
        <v>0</v>
      </c>
      <c r="AK3652">
        <v>10</v>
      </c>
      <c r="AL3652">
        <v>0</v>
      </c>
    </row>
    <row r="3653" spans="1:38" hidden="1" x14ac:dyDescent="0.25">
      <c r="A3653">
        <v>16234</v>
      </c>
      <c r="B3653" t="s">
        <v>39</v>
      </c>
      <c r="C3653" t="s">
        <v>598</v>
      </c>
      <c r="D3653" t="s">
        <v>598</v>
      </c>
      <c r="E3653" t="s">
        <v>6805</v>
      </c>
      <c r="F3653" t="s">
        <v>598</v>
      </c>
      <c r="H3653" t="s">
        <v>7711</v>
      </c>
      <c r="I3653" t="s">
        <v>79</v>
      </c>
      <c r="J3653" t="s">
        <v>7712</v>
      </c>
      <c r="K3653">
        <v>480</v>
      </c>
      <c r="L3653">
        <v>480</v>
      </c>
      <c r="M3653">
        <v>0</v>
      </c>
      <c r="N3653">
        <v>1</v>
      </c>
      <c r="O3653">
        <v>0</v>
      </c>
      <c r="P3653">
        <v>485.88200000000001</v>
      </c>
      <c r="Q3653">
        <v>485.88200000000001</v>
      </c>
      <c r="R3653">
        <v>20000</v>
      </c>
      <c r="S3653">
        <v>175000</v>
      </c>
      <c r="T3653">
        <v>3151</v>
      </c>
      <c r="U3653">
        <v>0</v>
      </c>
      <c r="V3653">
        <v>178151</v>
      </c>
      <c r="W3653">
        <v>169733</v>
      </c>
      <c r="X3653">
        <v>1343.58</v>
      </c>
      <c r="Y3653">
        <v>171076.58</v>
      </c>
      <c r="Z3653">
        <v>3.97</v>
      </c>
      <c r="AA3653">
        <v>1808536.92</v>
      </c>
      <c r="AB3653">
        <v>2151844.92</v>
      </c>
      <c r="AC3653">
        <v>0.96030000000000004</v>
      </c>
      <c r="AD3653">
        <v>1.1898</v>
      </c>
      <c r="AE3653">
        <v>4.72</v>
      </c>
      <c r="AH3653">
        <v>0</v>
      </c>
      <c r="AI3653">
        <v>0</v>
      </c>
      <c r="AJ3653">
        <v>0</v>
      </c>
      <c r="AK3653">
        <v>7.5</v>
      </c>
      <c r="AL3653">
        <v>175000</v>
      </c>
    </row>
    <row r="3654" spans="1:38" hidden="1" x14ac:dyDescent="0.25">
      <c r="A3654">
        <v>16239</v>
      </c>
      <c r="B3654" t="s">
        <v>52</v>
      </c>
      <c r="C3654" t="s">
        <v>120</v>
      </c>
      <c r="D3654" t="s">
        <v>121</v>
      </c>
      <c r="E3654" t="s">
        <v>1402</v>
      </c>
      <c r="F3654" t="s">
        <v>121</v>
      </c>
      <c r="H3654" t="s">
        <v>7713</v>
      </c>
      <c r="I3654" t="s">
        <v>79</v>
      </c>
      <c r="J3654" t="s">
        <v>7714</v>
      </c>
      <c r="K3654">
        <v>43</v>
      </c>
      <c r="L3654">
        <v>43</v>
      </c>
      <c r="M3654">
        <v>0</v>
      </c>
      <c r="N3654">
        <v>0</v>
      </c>
      <c r="O3654">
        <v>0</v>
      </c>
      <c r="P3654">
        <v>2768.2719999999999</v>
      </c>
      <c r="Q3654">
        <v>2817.6959999999999</v>
      </c>
      <c r="R3654">
        <v>40000</v>
      </c>
      <c r="S3654">
        <v>1976960</v>
      </c>
      <c r="T3654">
        <v>0</v>
      </c>
      <c r="U3654">
        <v>940960</v>
      </c>
      <c r="V3654">
        <v>1036000</v>
      </c>
      <c r="W3654">
        <v>934160</v>
      </c>
      <c r="X3654">
        <v>0</v>
      </c>
      <c r="Y3654">
        <v>934160</v>
      </c>
      <c r="Z3654">
        <v>9.83</v>
      </c>
      <c r="AA3654">
        <v>9075137.0199999996</v>
      </c>
      <c r="AB3654">
        <v>7625717.0199999996</v>
      </c>
      <c r="AC3654">
        <v>0.90169999999999995</v>
      </c>
      <c r="AD3654">
        <v>0.84030000000000005</v>
      </c>
      <c r="AE3654">
        <v>8.26</v>
      </c>
      <c r="AH3654">
        <v>0</v>
      </c>
      <c r="AI3654">
        <v>0</v>
      </c>
      <c r="AJ3654">
        <v>0</v>
      </c>
      <c r="AK3654">
        <v>0</v>
      </c>
      <c r="AL3654">
        <v>0</v>
      </c>
    </row>
    <row r="3655" spans="1:38" hidden="1" x14ac:dyDescent="0.25">
      <c r="A3655">
        <v>16240</v>
      </c>
      <c r="B3655" t="s">
        <v>39</v>
      </c>
      <c r="C3655" t="s">
        <v>598</v>
      </c>
      <c r="D3655" t="s">
        <v>599</v>
      </c>
      <c r="E3655" t="s">
        <v>600</v>
      </c>
      <c r="F3655" t="s">
        <v>599</v>
      </c>
      <c r="H3655" t="s">
        <v>7715</v>
      </c>
      <c r="I3655" t="s">
        <v>57</v>
      </c>
      <c r="J3655" t="s">
        <v>7716</v>
      </c>
      <c r="K3655">
        <v>443</v>
      </c>
      <c r="L3655">
        <v>443</v>
      </c>
      <c r="M3655">
        <v>0</v>
      </c>
      <c r="N3655">
        <v>443</v>
      </c>
      <c r="O3655">
        <v>0</v>
      </c>
      <c r="P3655">
        <v>585.37599999999998</v>
      </c>
      <c r="Q3655">
        <v>613.62599999999998</v>
      </c>
      <c r="R3655">
        <v>20000</v>
      </c>
      <c r="S3655">
        <v>565000</v>
      </c>
      <c r="T3655">
        <v>0</v>
      </c>
      <c r="U3655">
        <v>0</v>
      </c>
      <c r="V3655">
        <v>565000</v>
      </c>
      <c r="W3655">
        <v>0</v>
      </c>
      <c r="X3655">
        <v>456800</v>
      </c>
      <c r="Y3655">
        <v>456800</v>
      </c>
      <c r="Z3655">
        <v>19.149999999999999</v>
      </c>
      <c r="AA3655">
        <v>2681416</v>
      </c>
      <c r="AB3655">
        <v>2681416</v>
      </c>
      <c r="AC3655">
        <v>0.8085</v>
      </c>
      <c r="AD3655">
        <v>1</v>
      </c>
      <c r="AE3655">
        <v>19.149999999999999</v>
      </c>
      <c r="AH3655">
        <v>0</v>
      </c>
      <c r="AI3655">
        <v>0</v>
      </c>
      <c r="AJ3655">
        <v>0</v>
      </c>
      <c r="AK3655">
        <v>2284</v>
      </c>
      <c r="AL3655">
        <v>0</v>
      </c>
    </row>
    <row r="3656" spans="1:38" hidden="1" x14ac:dyDescent="0.25">
      <c r="A3656">
        <v>16241</v>
      </c>
      <c r="B3656" t="s">
        <v>39</v>
      </c>
      <c r="C3656" t="s">
        <v>598</v>
      </c>
      <c r="D3656" t="s">
        <v>599</v>
      </c>
      <c r="E3656" t="s">
        <v>600</v>
      </c>
      <c r="F3656" t="s">
        <v>599</v>
      </c>
      <c r="H3656" t="s">
        <v>7717</v>
      </c>
      <c r="I3656" t="s">
        <v>57</v>
      </c>
      <c r="J3656" t="s">
        <v>7718</v>
      </c>
      <c r="K3656">
        <v>350</v>
      </c>
      <c r="L3656">
        <v>350</v>
      </c>
      <c r="M3656">
        <v>0</v>
      </c>
      <c r="N3656">
        <v>350</v>
      </c>
      <c r="O3656">
        <v>0</v>
      </c>
      <c r="P3656">
        <v>481.70600000000002</v>
      </c>
      <c r="Q3656">
        <v>506.416</v>
      </c>
      <c r="R3656">
        <v>20000</v>
      </c>
      <c r="S3656">
        <v>494200</v>
      </c>
      <c r="T3656">
        <v>0</v>
      </c>
      <c r="U3656">
        <v>0</v>
      </c>
      <c r="V3656">
        <v>494200</v>
      </c>
      <c r="W3656">
        <v>0</v>
      </c>
      <c r="X3656">
        <v>351000</v>
      </c>
      <c r="Y3656">
        <v>351000</v>
      </c>
      <c r="Z3656">
        <v>28.98</v>
      </c>
      <c r="AA3656">
        <v>2060370</v>
      </c>
      <c r="AB3656">
        <v>2060370</v>
      </c>
      <c r="AC3656">
        <v>0.71020000000000005</v>
      </c>
      <c r="AD3656">
        <v>1</v>
      </c>
      <c r="AE3656">
        <v>28.98</v>
      </c>
      <c r="AH3656">
        <v>0</v>
      </c>
      <c r="AI3656">
        <v>0</v>
      </c>
      <c r="AJ3656">
        <v>0</v>
      </c>
      <c r="AK3656">
        <v>1755</v>
      </c>
      <c r="AL3656">
        <v>0</v>
      </c>
    </row>
    <row r="3657" spans="1:38" hidden="1" x14ac:dyDescent="0.25">
      <c r="A3657">
        <v>16242</v>
      </c>
      <c r="B3657" t="s">
        <v>45</v>
      </c>
      <c r="C3657" t="s">
        <v>155</v>
      </c>
      <c r="D3657" t="s">
        <v>425</v>
      </c>
      <c r="E3657" t="s">
        <v>7719</v>
      </c>
      <c r="F3657" t="s">
        <v>425</v>
      </c>
      <c r="H3657" t="s">
        <v>7720</v>
      </c>
      <c r="I3657" t="s">
        <v>43</v>
      </c>
      <c r="J3657" t="s">
        <v>7721</v>
      </c>
      <c r="K3657">
        <v>1176</v>
      </c>
      <c r="L3657">
        <v>1176</v>
      </c>
      <c r="M3657">
        <v>0</v>
      </c>
      <c r="N3657">
        <v>0</v>
      </c>
      <c r="O3657">
        <v>0</v>
      </c>
      <c r="P3657">
        <v>8419.2999999999993</v>
      </c>
      <c r="Q3657">
        <v>8573.6</v>
      </c>
      <c r="R3657">
        <v>1000</v>
      </c>
      <c r="S3657">
        <v>154300</v>
      </c>
      <c r="T3657">
        <v>0</v>
      </c>
      <c r="U3657">
        <v>28000</v>
      </c>
      <c r="V3657">
        <v>126300</v>
      </c>
      <c r="W3657">
        <v>117323.47</v>
      </c>
      <c r="X3657">
        <v>0</v>
      </c>
      <c r="Y3657">
        <v>117323.47</v>
      </c>
      <c r="Z3657">
        <v>7.11</v>
      </c>
      <c r="AA3657">
        <v>1357006.25</v>
      </c>
      <c r="AB3657">
        <v>1677283.23</v>
      </c>
      <c r="AC3657">
        <v>0.92889999999999995</v>
      </c>
      <c r="AD3657">
        <v>1.236</v>
      </c>
      <c r="AE3657">
        <v>8.7899999999999991</v>
      </c>
      <c r="AH3657">
        <v>0</v>
      </c>
      <c r="AI3657">
        <v>0</v>
      </c>
      <c r="AJ3657">
        <v>0</v>
      </c>
      <c r="AK3657">
        <v>0</v>
      </c>
      <c r="AL3657">
        <v>0</v>
      </c>
    </row>
    <row r="3658" spans="1:38" hidden="1" x14ac:dyDescent="0.25">
      <c r="A3658">
        <v>16243</v>
      </c>
      <c r="B3658" t="s">
        <v>45</v>
      </c>
      <c r="C3658" t="s">
        <v>155</v>
      </c>
      <c r="D3658" t="s">
        <v>425</v>
      </c>
      <c r="E3658" t="s">
        <v>7719</v>
      </c>
      <c r="F3658" t="s">
        <v>425</v>
      </c>
      <c r="H3658" t="s">
        <v>7722</v>
      </c>
      <c r="I3658" t="s">
        <v>57</v>
      </c>
      <c r="J3658" t="s">
        <v>7723</v>
      </c>
      <c r="K3658">
        <v>225</v>
      </c>
      <c r="L3658">
        <v>225</v>
      </c>
      <c r="M3658">
        <v>0</v>
      </c>
      <c r="N3658">
        <v>224</v>
      </c>
      <c r="O3658">
        <v>0</v>
      </c>
      <c r="P3658">
        <v>7805</v>
      </c>
      <c r="Q3658">
        <v>8034.5</v>
      </c>
      <c r="R3658">
        <v>2000</v>
      </c>
      <c r="S3658">
        <v>459000</v>
      </c>
      <c r="T3658">
        <v>0</v>
      </c>
      <c r="U3658">
        <v>0</v>
      </c>
      <c r="V3658">
        <v>459000</v>
      </c>
      <c r="W3658">
        <v>35</v>
      </c>
      <c r="X3658">
        <v>406663.11200000002</v>
      </c>
      <c r="Y3658">
        <v>406698.11200000002</v>
      </c>
      <c r="Z3658">
        <v>11.39</v>
      </c>
      <c r="AA3658">
        <v>2387466.67</v>
      </c>
      <c r="AB3658">
        <v>4774578.216</v>
      </c>
      <c r="AC3658">
        <v>0.8861</v>
      </c>
      <c r="AD3658">
        <v>1.9999</v>
      </c>
      <c r="AE3658">
        <v>22.78</v>
      </c>
      <c r="AH3658">
        <v>0</v>
      </c>
      <c r="AI3658">
        <v>0</v>
      </c>
      <c r="AJ3658">
        <v>0</v>
      </c>
      <c r="AK3658">
        <v>2191.5</v>
      </c>
      <c r="AL3658">
        <v>0</v>
      </c>
    </row>
    <row r="3659" spans="1:38" hidden="1" x14ac:dyDescent="0.25">
      <c r="A3659">
        <v>16244</v>
      </c>
      <c r="B3659" t="s">
        <v>45</v>
      </c>
      <c r="C3659" t="s">
        <v>155</v>
      </c>
      <c r="D3659" t="s">
        <v>155</v>
      </c>
      <c r="E3659" t="s">
        <v>6900</v>
      </c>
      <c r="F3659" t="s">
        <v>155</v>
      </c>
      <c r="H3659" t="s">
        <v>7724</v>
      </c>
      <c r="I3659" t="s">
        <v>43</v>
      </c>
      <c r="J3659" t="s">
        <v>7725</v>
      </c>
      <c r="K3659">
        <v>1263</v>
      </c>
      <c r="L3659">
        <v>1263</v>
      </c>
      <c r="M3659">
        <v>0</v>
      </c>
      <c r="N3659">
        <v>5</v>
      </c>
      <c r="O3659">
        <v>0</v>
      </c>
      <c r="P3659">
        <v>6804.5</v>
      </c>
      <c r="Q3659">
        <v>6804.5</v>
      </c>
      <c r="R3659">
        <v>1000</v>
      </c>
      <c r="S3659">
        <v>0</v>
      </c>
      <c r="T3659">
        <v>72720</v>
      </c>
      <c r="U3659">
        <v>0</v>
      </c>
      <c r="V3659">
        <v>72720</v>
      </c>
      <c r="W3659">
        <v>61018.5</v>
      </c>
      <c r="X3659">
        <v>7802.19</v>
      </c>
      <c r="Y3659">
        <v>68820.69</v>
      </c>
      <c r="Z3659">
        <v>5.36</v>
      </c>
      <c r="AA3659">
        <v>727956.95</v>
      </c>
      <c r="AB3659">
        <v>750461.80500000005</v>
      </c>
      <c r="AC3659">
        <v>0.94640000000000002</v>
      </c>
      <c r="AD3659">
        <v>1.0308999999999999</v>
      </c>
      <c r="AE3659">
        <v>5.53</v>
      </c>
      <c r="AH3659">
        <v>0</v>
      </c>
      <c r="AI3659">
        <v>0</v>
      </c>
      <c r="AJ3659">
        <v>0</v>
      </c>
      <c r="AK3659">
        <v>50</v>
      </c>
      <c r="AL3659">
        <v>0</v>
      </c>
    </row>
    <row r="3660" spans="1:38" hidden="1" x14ac:dyDescent="0.25">
      <c r="A3660">
        <v>16246</v>
      </c>
      <c r="B3660" t="s">
        <v>39</v>
      </c>
      <c r="C3660" t="s">
        <v>39</v>
      </c>
      <c r="D3660" t="s">
        <v>40</v>
      </c>
      <c r="E3660" t="s">
        <v>7726</v>
      </c>
      <c r="F3660" t="s">
        <v>40</v>
      </c>
      <c r="H3660" t="s">
        <v>7727</v>
      </c>
      <c r="I3660" t="s">
        <v>43</v>
      </c>
      <c r="J3660" t="s">
        <v>7728</v>
      </c>
      <c r="K3660">
        <v>477</v>
      </c>
      <c r="L3660">
        <v>477</v>
      </c>
      <c r="M3660">
        <v>0</v>
      </c>
      <c r="N3660">
        <v>477</v>
      </c>
      <c r="O3660">
        <v>0</v>
      </c>
      <c r="P3660">
        <v>10417</v>
      </c>
      <c r="Q3660">
        <v>10592.9</v>
      </c>
      <c r="R3660">
        <v>2000</v>
      </c>
      <c r="S3660">
        <v>351800</v>
      </c>
      <c r="T3660">
        <v>1097900</v>
      </c>
      <c r="U3660">
        <v>657000</v>
      </c>
      <c r="V3660">
        <v>792700</v>
      </c>
      <c r="W3660">
        <v>0</v>
      </c>
      <c r="X3660">
        <v>495670.5</v>
      </c>
      <c r="Y3660">
        <v>495670.5</v>
      </c>
      <c r="Z3660">
        <v>37.47</v>
      </c>
      <c r="AA3660">
        <v>2909588.02</v>
      </c>
      <c r="AB3660">
        <v>5819173.8550000004</v>
      </c>
      <c r="AC3660">
        <v>0.62529999999999997</v>
      </c>
      <c r="AD3660">
        <v>2</v>
      </c>
      <c r="AE3660">
        <v>74.94</v>
      </c>
      <c r="AH3660">
        <v>0</v>
      </c>
      <c r="AI3660">
        <v>0</v>
      </c>
      <c r="AJ3660">
        <v>0</v>
      </c>
      <c r="AK3660">
        <v>3607.5</v>
      </c>
      <c r="AL3660">
        <v>0</v>
      </c>
    </row>
    <row r="3661" spans="1:38" hidden="1" x14ac:dyDescent="0.25">
      <c r="A3661">
        <v>16247</v>
      </c>
      <c r="B3661" t="s">
        <v>39</v>
      </c>
      <c r="C3661" t="s">
        <v>39</v>
      </c>
      <c r="D3661" t="s">
        <v>40</v>
      </c>
      <c r="E3661" t="s">
        <v>7726</v>
      </c>
      <c r="F3661" t="s">
        <v>40</v>
      </c>
      <c r="H3661" t="s">
        <v>7729</v>
      </c>
      <c r="I3661" t="s">
        <v>57</v>
      </c>
      <c r="J3661" t="s">
        <v>7730</v>
      </c>
      <c r="K3661">
        <v>201</v>
      </c>
      <c r="L3661">
        <v>201</v>
      </c>
      <c r="M3661">
        <v>0</v>
      </c>
      <c r="N3661">
        <v>201</v>
      </c>
      <c r="O3661">
        <v>0</v>
      </c>
      <c r="P3661">
        <v>5808.7</v>
      </c>
      <c r="Q3661">
        <v>5949.2</v>
      </c>
      <c r="R3661">
        <v>2000</v>
      </c>
      <c r="S3661">
        <v>281000</v>
      </c>
      <c r="T3661">
        <v>811640</v>
      </c>
      <c r="U3661">
        <v>759000</v>
      </c>
      <c r="V3661">
        <v>333640</v>
      </c>
      <c r="W3661">
        <v>0</v>
      </c>
      <c r="X3661">
        <v>301944.44900000002</v>
      </c>
      <c r="Y3661">
        <v>301944.44900000002</v>
      </c>
      <c r="Z3661">
        <v>9.5</v>
      </c>
      <c r="AA3661">
        <v>1772413.27</v>
      </c>
      <c r="AB3661">
        <v>3544826.656</v>
      </c>
      <c r="AC3661">
        <v>0.90500000000000003</v>
      </c>
      <c r="AD3661">
        <v>2</v>
      </c>
      <c r="AE3661">
        <v>19</v>
      </c>
      <c r="AH3661">
        <v>0</v>
      </c>
      <c r="AI3661">
        <v>0</v>
      </c>
      <c r="AJ3661">
        <v>0</v>
      </c>
      <c r="AK3661">
        <v>1521</v>
      </c>
      <c r="AL3661">
        <v>0</v>
      </c>
    </row>
    <row r="3662" spans="1:38" hidden="1" x14ac:dyDescent="0.25">
      <c r="A3662">
        <v>16248</v>
      </c>
      <c r="B3662" t="s">
        <v>39</v>
      </c>
      <c r="C3662" t="s">
        <v>39</v>
      </c>
      <c r="D3662" t="s">
        <v>40</v>
      </c>
      <c r="E3662" t="s">
        <v>7726</v>
      </c>
      <c r="F3662" t="s">
        <v>40</v>
      </c>
      <c r="H3662" t="s">
        <v>7731</v>
      </c>
      <c r="I3662" t="s">
        <v>57</v>
      </c>
      <c r="J3662" t="s">
        <v>7732</v>
      </c>
      <c r="K3662">
        <v>3036</v>
      </c>
      <c r="L3662">
        <v>3036</v>
      </c>
      <c r="M3662">
        <v>0</v>
      </c>
      <c r="N3662">
        <v>0</v>
      </c>
      <c r="O3662">
        <v>0</v>
      </c>
      <c r="P3662">
        <v>8078.4</v>
      </c>
      <c r="Q3662">
        <v>8294</v>
      </c>
      <c r="R3662">
        <v>2000</v>
      </c>
      <c r="S3662">
        <v>431200</v>
      </c>
      <c r="T3662">
        <v>0</v>
      </c>
      <c r="U3662">
        <v>225000</v>
      </c>
      <c r="V3662">
        <v>206200</v>
      </c>
      <c r="W3662">
        <v>189940</v>
      </c>
      <c r="X3662">
        <v>0</v>
      </c>
      <c r="Y3662">
        <v>189940</v>
      </c>
      <c r="Z3662">
        <v>7.89</v>
      </c>
      <c r="AA3662">
        <v>2366885.98</v>
      </c>
      <c r="AB3662">
        <v>2328535.39</v>
      </c>
      <c r="AC3662">
        <v>0.92110000000000003</v>
      </c>
      <c r="AD3662">
        <v>0.98380000000000001</v>
      </c>
      <c r="AE3662">
        <v>7.76</v>
      </c>
      <c r="AH3662">
        <v>0</v>
      </c>
      <c r="AI3662">
        <v>0</v>
      </c>
      <c r="AJ3662">
        <v>0</v>
      </c>
      <c r="AK3662">
        <v>0</v>
      </c>
      <c r="AL3662">
        <v>0</v>
      </c>
    </row>
    <row r="3663" spans="1:38" hidden="1" x14ac:dyDescent="0.25">
      <c r="A3663">
        <v>16249</v>
      </c>
      <c r="B3663" t="s">
        <v>39</v>
      </c>
      <c r="C3663" t="s">
        <v>39</v>
      </c>
      <c r="D3663" t="s">
        <v>40</v>
      </c>
      <c r="E3663" t="s">
        <v>7726</v>
      </c>
      <c r="F3663" t="s">
        <v>40</v>
      </c>
      <c r="H3663" t="s">
        <v>7733</v>
      </c>
      <c r="I3663" t="s">
        <v>57</v>
      </c>
      <c r="J3663" t="s">
        <v>7734</v>
      </c>
      <c r="K3663">
        <v>971</v>
      </c>
      <c r="L3663">
        <v>971</v>
      </c>
      <c r="M3663">
        <v>0</v>
      </c>
      <c r="N3663">
        <v>971</v>
      </c>
      <c r="O3663">
        <v>0</v>
      </c>
      <c r="P3663">
        <v>15386.8</v>
      </c>
      <c r="Q3663">
        <v>15575.1</v>
      </c>
      <c r="R3663">
        <v>2000</v>
      </c>
      <c r="S3663">
        <v>376600</v>
      </c>
      <c r="T3663">
        <v>1233700</v>
      </c>
      <c r="U3663">
        <v>0</v>
      </c>
      <c r="V3663">
        <v>1610300</v>
      </c>
      <c r="W3663">
        <v>0</v>
      </c>
      <c r="X3663">
        <v>1457322.6529999999</v>
      </c>
      <c r="Y3663">
        <v>1457322.6529999999</v>
      </c>
      <c r="Z3663">
        <v>9.5</v>
      </c>
      <c r="AA3663">
        <v>8554480.7100000009</v>
      </c>
      <c r="AB3663">
        <v>17108961.579</v>
      </c>
      <c r="AC3663">
        <v>0.90500000000000003</v>
      </c>
      <c r="AD3663">
        <v>2</v>
      </c>
      <c r="AE3663">
        <v>19</v>
      </c>
      <c r="AH3663">
        <v>0</v>
      </c>
      <c r="AI3663">
        <v>0</v>
      </c>
      <c r="AJ3663">
        <v>0</v>
      </c>
      <c r="AK3663">
        <v>7324</v>
      </c>
      <c r="AL3663">
        <v>0</v>
      </c>
    </row>
    <row r="3664" spans="1:38" hidden="1" x14ac:dyDescent="0.25">
      <c r="A3664">
        <v>16250</v>
      </c>
      <c r="B3664" t="s">
        <v>39</v>
      </c>
      <c r="C3664" t="s">
        <v>216</v>
      </c>
      <c r="D3664" t="s">
        <v>217</v>
      </c>
      <c r="E3664" t="s">
        <v>2374</v>
      </c>
      <c r="F3664" t="s">
        <v>217</v>
      </c>
      <c r="H3664" t="s">
        <v>7735</v>
      </c>
      <c r="I3664" t="s">
        <v>57</v>
      </c>
      <c r="J3664" t="s">
        <v>7736</v>
      </c>
      <c r="K3664">
        <v>397</v>
      </c>
      <c r="L3664">
        <v>397</v>
      </c>
      <c r="M3664">
        <v>0</v>
      </c>
      <c r="N3664">
        <v>397</v>
      </c>
      <c r="O3664">
        <v>0</v>
      </c>
      <c r="P3664">
        <v>3634.78</v>
      </c>
      <c r="Q3664">
        <v>3891.95</v>
      </c>
      <c r="R3664">
        <v>20000</v>
      </c>
      <c r="S3664">
        <v>5143400</v>
      </c>
      <c r="T3664">
        <v>0</v>
      </c>
      <c r="U3664">
        <v>0</v>
      </c>
      <c r="V3664">
        <v>5143400</v>
      </c>
      <c r="W3664">
        <v>0</v>
      </c>
      <c r="X3664">
        <v>561900</v>
      </c>
      <c r="Y3664">
        <v>561900</v>
      </c>
      <c r="Z3664">
        <v>89.08</v>
      </c>
      <c r="AA3664">
        <v>3298353</v>
      </c>
      <c r="AB3664">
        <v>3298353</v>
      </c>
      <c r="AC3664">
        <v>0.10920000000000001</v>
      </c>
      <c r="AD3664">
        <v>1</v>
      </c>
      <c r="AE3664">
        <v>89.08</v>
      </c>
      <c r="AH3664">
        <v>0</v>
      </c>
      <c r="AI3664">
        <v>0</v>
      </c>
      <c r="AJ3664">
        <v>0</v>
      </c>
      <c r="AK3664">
        <v>2809.5</v>
      </c>
      <c r="AL3664">
        <v>0</v>
      </c>
    </row>
    <row r="3665" spans="1:38" hidden="1" x14ac:dyDescent="0.25">
      <c r="A3665">
        <v>16251</v>
      </c>
      <c r="B3665" t="s">
        <v>71</v>
      </c>
      <c r="C3665" t="s">
        <v>108</v>
      </c>
      <c r="D3665" t="s">
        <v>290</v>
      </c>
      <c r="E3665" t="s">
        <v>299</v>
      </c>
      <c r="F3665" t="s">
        <v>290</v>
      </c>
      <c r="H3665" t="s">
        <v>7737</v>
      </c>
      <c r="I3665" t="s">
        <v>43</v>
      </c>
      <c r="J3665" t="s">
        <v>7738</v>
      </c>
      <c r="K3665">
        <v>1500</v>
      </c>
      <c r="L3665">
        <v>1500</v>
      </c>
      <c r="M3665">
        <v>0</v>
      </c>
      <c r="N3665">
        <v>0</v>
      </c>
      <c r="O3665">
        <v>0</v>
      </c>
      <c r="P3665">
        <v>177.58</v>
      </c>
      <c r="Q3665">
        <v>177.58</v>
      </c>
      <c r="R3665">
        <v>40000</v>
      </c>
      <c r="S3665">
        <v>0</v>
      </c>
      <c r="T3665">
        <v>265000</v>
      </c>
      <c r="U3665">
        <v>0</v>
      </c>
      <c r="V3665">
        <v>265000</v>
      </c>
      <c r="W3665">
        <v>238783.2</v>
      </c>
      <c r="X3665">
        <v>0</v>
      </c>
      <c r="Y3665">
        <v>238783.2</v>
      </c>
      <c r="Z3665">
        <v>9.89</v>
      </c>
      <c r="AA3665">
        <v>2449274.2799999998</v>
      </c>
      <c r="AB3665">
        <v>1768247.48</v>
      </c>
      <c r="AC3665">
        <v>0.90110000000000001</v>
      </c>
      <c r="AD3665">
        <v>0.72189999999999999</v>
      </c>
      <c r="AE3665">
        <v>7.14</v>
      </c>
      <c r="AH3665">
        <v>0</v>
      </c>
      <c r="AI3665">
        <v>0</v>
      </c>
      <c r="AJ3665">
        <v>0</v>
      </c>
      <c r="AK3665">
        <v>0</v>
      </c>
      <c r="AL3665">
        <v>0</v>
      </c>
    </row>
    <row r="3666" spans="1:38" hidden="1" x14ac:dyDescent="0.25">
      <c r="A3666">
        <v>16252</v>
      </c>
      <c r="B3666" t="s">
        <v>52</v>
      </c>
      <c r="C3666" t="s">
        <v>52</v>
      </c>
      <c r="D3666" t="s">
        <v>112</v>
      </c>
      <c r="E3666" t="s">
        <v>517</v>
      </c>
      <c r="F3666" t="s">
        <v>112</v>
      </c>
      <c r="H3666" t="s">
        <v>7739</v>
      </c>
      <c r="I3666" t="s">
        <v>79</v>
      </c>
      <c r="J3666" t="s">
        <v>7740</v>
      </c>
      <c r="K3666">
        <v>1</v>
      </c>
      <c r="L3666">
        <v>1</v>
      </c>
      <c r="M3666">
        <v>0</v>
      </c>
      <c r="N3666">
        <v>0</v>
      </c>
      <c r="O3666">
        <v>0</v>
      </c>
      <c r="P3666">
        <v>578.9</v>
      </c>
      <c r="Q3666">
        <v>578.9</v>
      </c>
      <c r="R3666">
        <v>2000</v>
      </c>
      <c r="S3666">
        <v>0</v>
      </c>
      <c r="T3666">
        <v>730000</v>
      </c>
      <c r="U3666">
        <v>0</v>
      </c>
      <c r="V3666">
        <v>730000</v>
      </c>
      <c r="W3666">
        <v>702000</v>
      </c>
      <c r="X3666">
        <v>0</v>
      </c>
      <c r="Y3666">
        <v>702000</v>
      </c>
      <c r="Z3666">
        <v>3.84</v>
      </c>
      <c r="AA3666">
        <v>6694610</v>
      </c>
      <c r="AB3666">
        <v>6694610</v>
      </c>
      <c r="AC3666">
        <v>0.96160000000000001</v>
      </c>
      <c r="AD3666">
        <v>1</v>
      </c>
      <c r="AE3666">
        <v>3.84</v>
      </c>
      <c r="AH3666">
        <v>0</v>
      </c>
      <c r="AI3666">
        <v>0</v>
      </c>
      <c r="AJ3666">
        <v>0</v>
      </c>
      <c r="AK3666">
        <v>0</v>
      </c>
      <c r="AL3666">
        <v>0</v>
      </c>
    </row>
    <row r="3667" spans="1:38" hidden="1" x14ac:dyDescent="0.25">
      <c r="A3667">
        <v>16253</v>
      </c>
      <c r="B3667" t="s">
        <v>94</v>
      </c>
      <c r="C3667" t="s">
        <v>95</v>
      </c>
      <c r="D3667" t="s">
        <v>238</v>
      </c>
      <c r="E3667" t="s">
        <v>1057</v>
      </c>
      <c r="F3667" t="s">
        <v>238</v>
      </c>
      <c r="H3667" t="s">
        <v>7741</v>
      </c>
      <c r="I3667" t="s">
        <v>57</v>
      </c>
      <c r="J3667" t="s">
        <v>7742</v>
      </c>
      <c r="K3667">
        <v>499</v>
      </c>
      <c r="L3667">
        <v>499</v>
      </c>
      <c r="M3667">
        <v>0</v>
      </c>
      <c r="N3667">
        <v>499</v>
      </c>
      <c r="O3667">
        <v>0</v>
      </c>
      <c r="P3667">
        <v>963.91700000000003</v>
      </c>
      <c r="Q3667">
        <v>1009.27</v>
      </c>
      <c r="R3667">
        <v>20000</v>
      </c>
      <c r="S3667">
        <v>907060</v>
      </c>
      <c r="T3667">
        <v>0</v>
      </c>
      <c r="U3667">
        <v>0</v>
      </c>
      <c r="V3667">
        <v>907060</v>
      </c>
      <c r="W3667">
        <v>0</v>
      </c>
      <c r="X3667">
        <v>820890.24</v>
      </c>
      <c r="Y3667">
        <v>820890.24</v>
      </c>
      <c r="Z3667">
        <v>9.5</v>
      </c>
      <c r="AA3667">
        <v>4818626.54</v>
      </c>
      <c r="AB3667">
        <v>9637252.1640000008</v>
      </c>
      <c r="AC3667">
        <v>0.90500000000000003</v>
      </c>
      <c r="AD3667">
        <v>2</v>
      </c>
      <c r="AE3667">
        <v>19</v>
      </c>
      <c r="AH3667">
        <v>0</v>
      </c>
      <c r="AI3667">
        <v>0</v>
      </c>
      <c r="AJ3667">
        <v>0</v>
      </c>
      <c r="AK3667">
        <v>4640</v>
      </c>
      <c r="AL3667">
        <v>0</v>
      </c>
    </row>
    <row r="3668" spans="1:38" hidden="1" x14ac:dyDescent="0.25">
      <c r="A3668">
        <v>16254</v>
      </c>
      <c r="B3668" t="s">
        <v>94</v>
      </c>
      <c r="C3668" t="s">
        <v>95</v>
      </c>
      <c r="D3668" t="s">
        <v>238</v>
      </c>
      <c r="E3668" t="s">
        <v>1057</v>
      </c>
      <c r="F3668" t="s">
        <v>238</v>
      </c>
      <c r="H3668" t="s">
        <v>7743</v>
      </c>
      <c r="I3668" t="s">
        <v>57</v>
      </c>
      <c r="J3668" t="s">
        <v>7744</v>
      </c>
      <c r="K3668">
        <v>608</v>
      </c>
      <c r="L3668">
        <v>608</v>
      </c>
      <c r="M3668">
        <v>0</v>
      </c>
      <c r="N3668">
        <v>606</v>
      </c>
      <c r="O3668">
        <v>0</v>
      </c>
      <c r="P3668">
        <v>973.33600000000001</v>
      </c>
      <c r="Q3668">
        <v>1026.316</v>
      </c>
      <c r="R3668">
        <v>20000</v>
      </c>
      <c r="S3668">
        <v>1059600</v>
      </c>
      <c r="T3668">
        <v>0</v>
      </c>
      <c r="U3668">
        <v>0</v>
      </c>
      <c r="V3668">
        <v>1059600</v>
      </c>
      <c r="W3668">
        <v>1771</v>
      </c>
      <c r="X3668">
        <v>957169.70799999998</v>
      </c>
      <c r="Y3668">
        <v>958940.70799999998</v>
      </c>
      <c r="Z3668">
        <v>9.5</v>
      </c>
      <c r="AA3668">
        <v>5634153.8799999999</v>
      </c>
      <c r="AB3668">
        <v>11239009.684</v>
      </c>
      <c r="AC3668">
        <v>0.90500000000000003</v>
      </c>
      <c r="AD3668">
        <v>1.9947999999999999</v>
      </c>
      <c r="AE3668">
        <v>18.95</v>
      </c>
      <c r="AH3668">
        <v>0</v>
      </c>
      <c r="AI3668">
        <v>0</v>
      </c>
      <c r="AJ3668">
        <v>0</v>
      </c>
      <c r="AK3668">
        <v>5550</v>
      </c>
      <c r="AL3668">
        <v>0</v>
      </c>
    </row>
    <row r="3669" spans="1:38" hidden="1" x14ac:dyDescent="0.25">
      <c r="A3669">
        <v>16255</v>
      </c>
      <c r="B3669" t="s">
        <v>94</v>
      </c>
      <c r="C3669" t="s">
        <v>95</v>
      </c>
      <c r="D3669" t="s">
        <v>238</v>
      </c>
      <c r="E3669" t="s">
        <v>239</v>
      </c>
      <c r="F3669" t="s">
        <v>238</v>
      </c>
      <c r="H3669" t="s">
        <v>7745</v>
      </c>
      <c r="I3669" t="s">
        <v>50</v>
      </c>
      <c r="J3669" t="s">
        <v>7746</v>
      </c>
      <c r="K3669">
        <v>1687</v>
      </c>
      <c r="L3669">
        <v>1687</v>
      </c>
      <c r="M3669">
        <v>0</v>
      </c>
      <c r="N3669">
        <v>12</v>
      </c>
      <c r="O3669">
        <v>0</v>
      </c>
      <c r="P3669">
        <v>874.79399999999998</v>
      </c>
      <c r="Q3669">
        <v>897.505</v>
      </c>
      <c r="R3669">
        <v>20000</v>
      </c>
      <c r="S3669">
        <v>454220</v>
      </c>
      <c r="T3669">
        <v>0</v>
      </c>
      <c r="U3669">
        <v>0</v>
      </c>
      <c r="V3669">
        <v>454220</v>
      </c>
      <c r="W3669">
        <v>113400.5</v>
      </c>
      <c r="X3669">
        <v>19674.462</v>
      </c>
      <c r="Y3669">
        <v>133074.962</v>
      </c>
      <c r="Z3669">
        <v>70.7</v>
      </c>
      <c r="AA3669">
        <v>1412315.9</v>
      </c>
      <c r="AB3669">
        <v>1623542.8119999999</v>
      </c>
      <c r="AC3669">
        <v>0.29299999999999998</v>
      </c>
      <c r="AD3669">
        <v>1.1496</v>
      </c>
      <c r="AE3669">
        <v>81.28</v>
      </c>
      <c r="AH3669">
        <v>0</v>
      </c>
      <c r="AI3669">
        <v>0</v>
      </c>
      <c r="AJ3669">
        <v>0</v>
      </c>
      <c r="AK3669">
        <v>114</v>
      </c>
      <c r="AL3669">
        <v>0</v>
      </c>
    </row>
    <row r="3670" spans="1:38" hidden="1" x14ac:dyDescent="0.25">
      <c r="A3670">
        <v>16256</v>
      </c>
      <c r="B3670" t="s">
        <v>94</v>
      </c>
      <c r="C3670" t="s">
        <v>95</v>
      </c>
      <c r="D3670" t="s">
        <v>238</v>
      </c>
      <c r="E3670" t="s">
        <v>272</v>
      </c>
      <c r="F3670" t="s">
        <v>238</v>
      </c>
      <c r="H3670" t="s">
        <v>7747</v>
      </c>
      <c r="I3670" t="s">
        <v>57</v>
      </c>
      <c r="J3670" t="s">
        <v>7748</v>
      </c>
      <c r="K3670">
        <v>277</v>
      </c>
      <c r="L3670">
        <v>277</v>
      </c>
      <c r="M3670">
        <v>0</v>
      </c>
      <c r="N3670">
        <v>244</v>
      </c>
      <c r="O3670">
        <v>0</v>
      </c>
      <c r="P3670">
        <v>10494</v>
      </c>
      <c r="Q3670">
        <v>10717</v>
      </c>
      <c r="R3670">
        <v>2000</v>
      </c>
      <c r="S3670">
        <v>446000</v>
      </c>
      <c r="T3670">
        <v>0</v>
      </c>
      <c r="U3670">
        <v>0</v>
      </c>
      <c r="V3670">
        <v>446000</v>
      </c>
      <c r="W3670">
        <v>2943</v>
      </c>
      <c r="X3670">
        <v>400686.26</v>
      </c>
      <c r="Y3670">
        <v>403629.26</v>
      </c>
      <c r="Z3670">
        <v>9.5</v>
      </c>
      <c r="AA3670">
        <v>2357455.61</v>
      </c>
      <c r="AB3670">
        <v>2348007.61</v>
      </c>
      <c r="AC3670">
        <v>0.90500000000000003</v>
      </c>
      <c r="AD3670">
        <v>0.996</v>
      </c>
      <c r="AE3670">
        <v>9.4600000000000009</v>
      </c>
      <c r="AH3670">
        <v>0</v>
      </c>
      <c r="AI3670">
        <v>0</v>
      </c>
      <c r="AJ3670">
        <v>0</v>
      </c>
      <c r="AK3670">
        <v>2051.75</v>
      </c>
      <c r="AL3670">
        <v>0</v>
      </c>
    </row>
    <row r="3671" spans="1:38" hidden="1" x14ac:dyDescent="0.25">
      <c r="A3671">
        <v>16257</v>
      </c>
      <c r="B3671" t="s">
        <v>94</v>
      </c>
      <c r="C3671" t="s">
        <v>95</v>
      </c>
      <c r="D3671" t="s">
        <v>238</v>
      </c>
      <c r="E3671" t="s">
        <v>272</v>
      </c>
      <c r="F3671" t="s">
        <v>238</v>
      </c>
      <c r="H3671" t="s">
        <v>7749</v>
      </c>
      <c r="I3671" t="s">
        <v>57</v>
      </c>
      <c r="J3671" t="s">
        <v>7750</v>
      </c>
      <c r="K3671">
        <v>172</v>
      </c>
      <c r="L3671">
        <v>172</v>
      </c>
      <c r="M3671">
        <v>0</v>
      </c>
      <c r="N3671">
        <v>172</v>
      </c>
      <c r="O3671">
        <v>0</v>
      </c>
      <c r="P3671">
        <v>11036.1</v>
      </c>
      <c r="Q3671">
        <v>11274</v>
      </c>
      <c r="R3671">
        <v>2000</v>
      </c>
      <c r="S3671">
        <v>475800</v>
      </c>
      <c r="T3671">
        <v>0</v>
      </c>
      <c r="U3671">
        <v>0</v>
      </c>
      <c r="V3671">
        <v>475800</v>
      </c>
      <c r="W3671">
        <v>0</v>
      </c>
      <c r="X3671">
        <v>326300</v>
      </c>
      <c r="Y3671">
        <v>326300</v>
      </c>
      <c r="Z3671">
        <v>31.42</v>
      </c>
      <c r="AA3671">
        <v>1915381</v>
      </c>
      <c r="AB3671">
        <v>3830762</v>
      </c>
      <c r="AC3671">
        <v>0.68579999999999997</v>
      </c>
      <c r="AD3671">
        <v>2</v>
      </c>
      <c r="AE3671">
        <v>62.84</v>
      </c>
      <c r="AH3671">
        <v>0</v>
      </c>
      <c r="AI3671">
        <v>0</v>
      </c>
      <c r="AJ3671">
        <v>0</v>
      </c>
      <c r="AK3671">
        <v>1631.5</v>
      </c>
      <c r="AL3671">
        <v>0</v>
      </c>
    </row>
    <row r="3672" spans="1:38" hidden="1" x14ac:dyDescent="0.25">
      <c r="A3672">
        <v>16258</v>
      </c>
      <c r="B3672" t="s">
        <v>94</v>
      </c>
      <c r="C3672" t="s">
        <v>95</v>
      </c>
      <c r="D3672" t="s">
        <v>238</v>
      </c>
      <c r="E3672" t="s">
        <v>272</v>
      </c>
      <c r="F3672" t="s">
        <v>238</v>
      </c>
      <c r="H3672" t="s">
        <v>7751</v>
      </c>
      <c r="I3672" t="s">
        <v>57</v>
      </c>
      <c r="J3672" t="s">
        <v>7752</v>
      </c>
      <c r="K3672">
        <v>213</v>
      </c>
      <c r="L3672">
        <v>213</v>
      </c>
      <c r="M3672">
        <v>0</v>
      </c>
      <c r="N3672">
        <v>213</v>
      </c>
      <c r="O3672">
        <v>0</v>
      </c>
      <c r="P3672">
        <v>10966.6</v>
      </c>
      <c r="Q3672">
        <v>11192.6</v>
      </c>
      <c r="R3672">
        <v>2000</v>
      </c>
      <c r="S3672">
        <v>452000</v>
      </c>
      <c r="T3672">
        <v>0</v>
      </c>
      <c r="U3672">
        <v>10000</v>
      </c>
      <c r="V3672">
        <v>442000</v>
      </c>
      <c r="W3672">
        <v>0</v>
      </c>
      <c r="X3672">
        <v>406500</v>
      </c>
      <c r="Y3672">
        <v>406500</v>
      </c>
      <c r="Z3672">
        <v>8.0299999999999994</v>
      </c>
      <c r="AA3672">
        <v>2386155</v>
      </c>
      <c r="AB3672">
        <v>4772310</v>
      </c>
      <c r="AC3672">
        <v>0.91969999999999996</v>
      </c>
      <c r="AD3672">
        <v>2</v>
      </c>
      <c r="AE3672">
        <v>16.059999999999999</v>
      </c>
      <c r="AH3672">
        <v>0</v>
      </c>
      <c r="AI3672">
        <v>0</v>
      </c>
      <c r="AJ3672">
        <v>0</v>
      </c>
      <c r="AK3672">
        <v>2032.5</v>
      </c>
      <c r="AL3672">
        <v>0</v>
      </c>
    </row>
    <row r="3673" spans="1:38" hidden="1" x14ac:dyDescent="0.25">
      <c r="A3673">
        <v>16259</v>
      </c>
      <c r="B3673" t="s">
        <v>94</v>
      </c>
      <c r="C3673" t="s">
        <v>95</v>
      </c>
      <c r="D3673" t="s">
        <v>238</v>
      </c>
      <c r="E3673" t="s">
        <v>272</v>
      </c>
      <c r="F3673" t="s">
        <v>238</v>
      </c>
      <c r="H3673" t="s">
        <v>7753</v>
      </c>
      <c r="I3673" t="s">
        <v>57</v>
      </c>
      <c r="J3673" t="s">
        <v>7754</v>
      </c>
      <c r="K3673">
        <v>281</v>
      </c>
      <c r="L3673">
        <v>281</v>
      </c>
      <c r="M3673">
        <v>0</v>
      </c>
      <c r="N3673">
        <v>281</v>
      </c>
      <c r="O3673">
        <v>0</v>
      </c>
      <c r="P3673">
        <v>12340.1</v>
      </c>
      <c r="Q3673">
        <v>12714.7</v>
      </c>
      <c r="R3673">
        <v>2000</v>
      </c>
      <c r="S3673">
        <v>749200</v>
      </c>
      <c r="T3673">
        <v>0</v>
      </c>
      <c r="U3673">
        <v>0</v>
      </c>
      <c r="V3673">
        <v>749200</v>
      </c>
      <c r="W3673">
        <v>0</v>
      </c>
      <c r="X3673">
        <v>484200</v>
      </c>
      <c r="Y3673">
        <v>484200</v>
      </c>
      <c r="Z3673">
        <v>35.369999999999997</v>
      </c>
      <c r="AA3673">
        <v>2842254</v>
      </c>
      <c r="AB3673">
        <v>5684508</v>
      </c>
      <c r="AC3673">
        <v>0.64629999999999999</v>
      </c>
      <c r="AD3673">
        <v>2</v>
      </c>
      <c r="AE3673">
        <v>70.739999999999995</v>
      </c>
      <c r="AH3673">
        <v>0</v>
      </c>
      <c r="AI3673">
        <v>0</v>
      </c>
      <c r="AJ3673">
        <v>0</v>
      </c>
      <c r="AK3673">
        <v>2421</v>
      </c>
      <c r="AL3673">
        <v>0</v>
      </c>
    </row>
    <row r="3674" spans="1:38" hidden="1" x14ac:dyDescent="0.25">
      <c r="A3674">
        <v>16260</v>
      </c>
      <c r="B3674" t="s">
        <v>52</v>
      </c>
      <c r="C3674" t="s">
        <v>52</v>
      </c>
      <c r="D3674" t="s">
        <v>139</v>
      </c>
      <c r="E3674" t="s">
        <v>143</v>
      </c>
      <c r="F3674" t="s">
        <v>139</v>
      </c>
      <c r="H3674" t="s">
        <v>7755</v>
      </c>
      <c r="I3674" t="s">
        <v>57</v>
      </c>
      <c r="J3674" t="s">
        <v>7756</v>
      </c>
      <c r="K3674">
        <v>3</v>
      </c>
      <c r="L3674">
        <v>3</v>
      </c>
      <c r="M3674">
        <v>0</v>
      </c>
      <c r="N3674">
        <v>3</v>
      </c>
      <c r="O3674">
        <v>0</v>
      </c>
      <c r="P3674">
        <v>3776.3</v>
      </c>
      <c r="Q3674">
        <v>3777.6</v>
      </c>
      <c r="R3674">
        <v>2000</v>
      </c>
      <c r="S3674">
        <v>2600</v>
      </c>
      <c r="T3674">
        <v>0</v>
      </c>
      <c r="U3674">
        <v>0</v>
      </c>
      <c r="V3674">
        <v>2600</v>
      </c>
      <c r="W3674">
        <v>0</v>
      </c>
      <c r="X3674">
        <v>2352.9899999999998</v>
      </c>
      <c r="Y3674">
        <v>2352.9899999999998</v>
      </c>
      <c r="Z3674">
        <v>9.5</v>
      </c>
      <c r="AA3674">
        <v>13812.06</v>
      </c>
      <c r="AB3674">
        <v>27624.111000000001</v>
      </c>
      <c r="AC3674">
        <v>0.90500000000000003</v>
      </c>
      <c r="AD3674">
        <v>2</v>
      </c>
      <c r="AE3674">
        <v>19</v>
      </c>
      <c r="AH3674">
        <v>0</v>
      </c>
      <c r="AI3674">
        <v>0</v>
      </c>
      <c r="AJ3674">
        <v>0</v>
      </c>
      <c r="AK3674">
        <v>30</v>
      </c>
      <c r="AL3674">
        <v>0</v>
      </c>
    </row>
    <row r="3675" spans="1:38" hidden="1" x14ac:dyDescent="0.25">
      <c r="A3675">
        <v>16261</v>
      </c>
      <c r="B3675" t="s">
        <v>52</v>
      </c>
      <c r="C3675" t="s">
        <v>52</v>
      </c>
      <c r="D3675" t="s">
        <v>139</v>
      </c>
      <c r="E3675" t="s">
        <v>143</v>
      </c>
      <c r="F3675" t="s">
        <v>139</v>
      </c>
      <c r="H3675" t="s">
        <v>7757</v>
      </c>
      <c r="I3675" t="s">
        <v>57</v>
      </c>
      <c r="J3675" t="s">
        <v>7758</v>
      </c>
      <c r="K3675">
        <v>8</v>
      </c>
      <c r="L3675">
        <v>8</v>
      </c>
      <c r="M3675">
        <v>0</v>
      </c>
      <c r="N3675">
        <v>8</v>
      </c>
      <c r="O3675">
        <v>0</v>
      </c>
      <c r="P3675">
        <v>3454.9</v>
      </c>
      <c r="Q3675">
        <v>3454.9</v>
      </c>
      <c r="R3675">
        <v>2000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H3675">
        <v>0</v>
      </c>
      <c r="AI3675">
        <v>0</v>
      </c>
      <c r="AJ3675">
        <v>0</v>
      </c>
      <c r="AK3675">
        <v>80</v>
      </c>
      <c r="AL3675">
        <v>0</v>
      </c>
    </row>
    <row r="3676" spans="1:38" hidden="1" x14ac:dyDescent="0.25">
      <c r="A3676">
        <v>16262</v>
      </c>
      <c r="B3676" t="s">
        <v>52</v>
      </c>
      <c r="C3676" t="s">
        <v>52</v>
      </c>
      <c r="D3676" t="s">
        <v>139</v>
      </c>
      <c r="E3676" t="s">
        <v>143</v>
      </c>
      <c r="F3676" t="s">
        <v>139</v>
      </c>
      <c r="H3676" t="s">
        <v>7759</v>
      </c>
      <c r="I3676" t="s">
        <v>57</v>
      </c>
      <c r="J3676" t="s">
        <v>7760</v>
      </c>
      <c r="K3676">
        <v>91</v>
      </c>
      <c r="L3676">
        <v>91</v>
      </c>
      <c r="M3676">
        <v>0</v>
      </c>
      <c r="N3676">
        <v>90</v>
      </c>
      <c r="O3676">
        <v>0</v>
      </c>
      <c r="P3676">
        <v>3520.1</v>
      </c>
      <c r="Q3676">
        <v>3520.1</v>
      </c>
      <c r="R3676">
        <v>2000</v>
      </c>
      <c r="S3676">
        <v>0</v>
      </c>
      <c r="T3676">
        <v>182656</v>
      </c>
      <c r="U3676">
        <v>0</v>
      </c>
      <c r="V3676">
        <v>182656</v>
      </c>
      <c r="W3676">
        <v>40</v>
      </c>
      <c r="X3676">
        <v>165263.4</v>
      </c>
      <c r="Y3676">
        <v>165303.4</v>
      </c>
      <c r="Z3676">
        <v>9.5</v>
      </c>
      <c r="AA3676">
        <v>970502.54</v>
      </c>
      <c r="AB3676">
        <v>1940578.68</v>
      </c>
      <c r="AC3676">
        <v>0.90500000000000003</v>
      </c>
      <c r="AD3676">
        <v>1.9996</v>
      </c>
      <c r="AE3676">
        <v>19</v>
      </c>
      <c r="AH3676">
        <v>0</v>
      </c>
      <c r="AI3676">
        <v>0</v>
      </c>
      <c r="AJ3676">
        <v>0</v>
      </c>
      <c r="AK3676">
        <v>900</v>
      </c>
      <c r="AL3676">
        <v>0</v>
      </c>
    </row>
    <row r="3677" spans="1:38" hidden="1" x14ac:dyDescent="0.25">
      <c r="A3677">
        <v>16263</v>
      </c>
      <c r="B3677" t="s">
        <v>52</v>
      </c>
      <c r="C3677" t="s">
        <v>52</v>
      </c>
      <c r="D3677" t="s">
        <v>139</v>
      </c>
      <c r="E3677" t="s">
        <v>143</v>
      </c>
      <c r="F3677" t="s">
        <v>139</v>
      </c>
      <c r="H3677" t="s">
        <v>7761</v>
      </c>
      <c r="I3677" t="s">
        <v>57</v>
      </c>
      <c r="J3677" t="s">
        <v>7762</v>
      </c>
      <c r="K3677">
        <v>220</v>
      </c>
      <c r="L3677">
        <v>220</v>
      </c>
      <c r="M3677">
        <v>0</v>
      </c>
      <c r="N3677">
        <v>220</v>
      </c>
      <c r="O3677">
        <v>0</v>
      </c>
      <c r="P3677">
        <v>7013.8</v>
      </c>
      <c r="Q3677">
        <v>7104.6</v>
      </c>
      <c r="R3677">
        <v>2000</v>
      </c>
      <c r="S3677">
        <v>181600</v>
      </c>
      <c r="T3677">
        <v>118300</v>
      </c>
      <c r="U3677">
        <v>0</v>
      </c>
      <c r="V3677">
        <v>299900</v>
      </c>
      <c r="W3677">
        <v>0</v>
      </c>
      <c r="X3677">
        <v>271409.59999999998</v>
      </c>
      <c r="Y3677">
        <v>271409.59999999998</v>
      </c>
      <c r="Z3677">
        <v>9.5</v>
      </c>
      <c r="AA3677">
        <v>1593174</v>
      </c>
      <c r="AB3677">
        <v>3186348.44</v>
      </c>
      <c r="AC3677">
        <v>0.90500000000000003</v>
      </c>
      <c r="AD3677">
        <v>2</v>
      </c>
      <c r="AE3677">
        <v>19</v>
      </c>
      <c r="AH3677">
        <v>0</v>
      </c>
      <c r="AI3677">
        <v>0</v>
      </c>
      <c r="AJ3677">
        <v>0</v>
      </c>
      <c r="AK3677">
        <v>2200</v>
      </c>
      <c r="AL3677">
        <v>0</v>
      </c>
    </row>
    <row r="3678" spans="1:38" hidden="1" x14ac:dyDescent="0.25">
      <c r="A3678">
        <v>16264</v>
      </c>
      <c r="B3678" t="s">
        <v>39</v>
      </c>
      <c r="C3678" t="s">
        <v>39</v>
      </c>
      <c r="D3678" t="s">
        <v>5415</v>
      </c>
      <c r="E3678" t="s">
        <v>1673</v>
      </c>
      <c r="F3678" t="s">
        <v>5415</v>
      </c>
      <c r="H3678" t="s">
        <v>7763</v>
      </c>
      <c r="I3678" t="s">
        <v>57</v>
      </c>
      <c r="J3678" t="s">
        <v>7764</v>
      </c>
      <c r="K3678">
        <v>471</v>
      </c>
      <c r="L3678">
        <v>471</v>
      </c>
      <c r="M3678">
        <v>0</v>
      </c>
      <c r="N3678">
        <v>471</v>
      </c>
      <c r="O3678">
        <v>0</v>
      </c>
      <c r="P3678">
        <v>581.07299999999998</v>
      </c>
      <c r="Q3678">
        <v>603.57000000000005</v>
      </c>
      <c r="R3678">
        <v>20000</v>
      </c>
      <c r="S3678">
        <v>449940</v>
      </c>
      <c r="T3678">
        <v>0</v>
      </c>
      <c r="U3678">
        <v>0</v>
      </c>
      <c r="V3678">
        <v>449940</v>
      </c>
      <c r="W3678">
        <v>0</v>
      </c>
      <c r="X3678">
        <v>407194.533</v>
      </c>
      <c r="Y3678">
        <v>407194.533</v>
      </c>
      <c r="Z3678">
        <v>9.5</v>
      </c>
      <c r="AA3678">
        <v>2390232.2400000002</v>
      </c>
      <c r="AB3678">
        <v>4780817.9239999996</v>
      </c>
      <c r="AC3678">
        <v>0.90500000000000003</v>
      </c>
      <c r="AD3678">
        <v>2.0001000000000002</v>
      </c>
      <c r="AE3678">
        <v>19</v>
      </c>
      <c r="AH3678">
        <v>0</v>
      </c>
      <c r="AI3678">
        <v>0</v>
      </c>
      <c r="AJ3678">
        <v>0</v>
      </c>
      <c r="AK3678">
        <v>3423.5</v>
      </c>
      <c r="AL3678">
        <v>0</v>
      </c>
    </row>
    <row r="3679" spans="1:38" hidden="1" x14ac:dyDescent="0.25">
      <c r="A3679">
        <v>16265</v>
      </c>
      <c r="B3679" t="s">
        <v>39</v>
      </c>
      <c r="C3679" t="s">
        <v>39</v>
      </c>
      <c r="D3679" t="s">
        <v>4717</v>
      </c>
      <c r="E3679" t="s">
        <v>4718</v>
      </c>
      <c r="F3679" t="s">
        <v>4717</v>
      </c>
      <c r="H3679" t="s">
        <v>7765</v>
      </c>
      <c r="I3679" t="s">
        <v>43</v>
      </c>
      <c r="J3679" t="s">
        <v>7766</v>
      </c>
      <c r="K3679">
        <v>3673</v>
      </c>
      <c r="L3679">
        <v>3673</v>
      </c>
      <c r="M3679">
        <v>0</v>
      </c>
      <c r="N3679">
        <v>0</v>
      </c>
      <c r="O3679">
        <v>0</v>
      </c>
      <c r="P3679">
        <v>2516.0650000000001</v>
      </c>
      <c r="Q3679">
        <v>2541.8200000000002</v>
      </c>
      <c r="R3679">
        <v>20000</v>
      </c>
      <c r="S3679">
        <v>515100</v>
      </c>
      <c r="T3679">
        <v>0</v>
      </c>
      <c r="U3679">
        <v>42000</v>
      </c>
      <c r="V3679">
        <v>473100</v>
      </c>
      <c r="W3679">
        <v>428590.2</v>
      </c>
      <c r="X3679">
        <v>0</v>
      </c>
      <c r="Y3679">
        <v>428590.2</v>
      </c>
      <c r="Z3679">
        <v>9.41</v>
      </c>
      <c r="AA3679">
        <v>4611762.4800000004</v>
      </c>
      <c r="AB3679">
        <v>5263231.28</v>
      </c>
      <c r="AC3679">
        <v>0.90590000000000004</v>
      </c>
      <c r="AD3679">
        <v>1.1413</v>
      </c>
      <c r="AE3679">
        <v>10.74</v>
      </c>
      <c r="AH3679">
        <v>0</v>
      </c>
      <c r="AI3679">
        <v>0</v>
      </c>
      <c r="AJ3679">
        <v>0</v>
      </c>
      <c r="AK3679">
        <v>0</v>
      </c>
      <c r="AL3679">
        <v>0</v>
      </c>
    </row>
    <row r="3680" spans="1:38" hidden="1" x14ac:dyDescent="0.25">
      <c r="A3680">
        <v>16266</v>
      </c>
      <c r="B3680" t="s">
        <v>39</v>
      </c>
      <c r="C3680" t="s">
        <v>39</v>
      </c>
      <c r="D3680" t="s">
        <v>5415</v>
      </c>
      <c r="E3680" t="s">
        <v>1673</v>
      </c>
      <c r="F3680" t="s">
        <v>5415</v>
      </c>
      <c r="H3680" t="s">
        <v>7763</v>
      </c>
      <c r="I3680" t="s">
        <v>57</v>
      </c>
      <c r="J3680" t="s">
        <v>9716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2000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</row>
    <row r="3681" spans="1:38" hidden="1" x14ac:dyDescent="0.25">
      <c r="A3681">
        <v>16267</v>
      </c>
      <c r="B3681" t="s">
        <v>45</v>
      </c>
      <c r="C3681" t="s">
        <v>155</v>
      </c>
      <c r="D3681" t="s">
        <v>425</v>
      </c>
      <c r="E3681" t="s">
        <v>7719</v>
      </c>
      <c r="F3681" t="s">
        <v>425</v>
      </c>
      <c r="H3681" t="s">
        <v>7767</v>
      </c>
      <c r="I3681" t="s">
        <v>57</v>
      </c>
      <c r="J3681" t="s">
        <v>7768</v>
      </c>
      <c r="K3681">
        <v>330</v>
      </c>
      <c r="L3681">
        <v>330</v>
      </c>
      <c r="M3681">
        <v>0</v>
      </c>
      <c r="N3681">
        <v>325</v>
      </c>
      <c r="O3681">
        <v>0</v>
      </c>
      <c r="P3681">
        <v>7825.7</v>
      </c>
      <c r="Q3681">
        <v>8000.7</v>
      </c>
      <c r="R3681">
        <v>2000</v>
      </c>
      <c r="S3681">
        <v>350000</v>
      </c>
      <c r="T3681">
        <v>298000</v>
      </c>
      <c r="U3681">
        <v>0</v>
      </c>
      <c r="V3681">
        <v>648000</v>
      </c>
      <c r="W3681">
        <v>368</v>
      </c>
      <c r="X3681">
        <v>573907.02300000004</v>
      </c>
      <c r="Y3681">
        <v>574275.02300000004</v>
      </c>
      <c r="Z3681">
        <v>11.38</v>
      </c>
      <c r="AA3681">
        <v>3375994.83</v>
      </c>
      <c r="AB3681">
        <v>6739473.0489999996</v>
      </c>
      <c r="AC3681">
        <v>0.88619999999999999</v>
      </c>
      <c r="AD3681">
        <v>1.9963</v>
      </c>
      <c r="AE3681">
        <v>22.72</v>
      </c>
      <c r="AH3681">
        <v>0</v>
      </c>
      <c r="AI3681">
        <v>0</v>
      </c>
      <c r="AJ3681">
        <v>0</v>
      </c>
      <c r="AK3681">
        <v>3204.5</v>
      </c>
      <c r="AL3681">
        <v>0</v>
      </c>
    </row>
    <row r="3682" spans="1:38" hidden="1" x14ac:dyDescent="0.25">
      <c r="A3682">
        <v>16268</v>
      </c>
      <c r="B3682" t="s">
        <v>45</v>
      </c>
      <c r="C3682" t="s">
        <v>155</v>
      </c>
      <c r="D3682" t="s">
        <v>425</v>
      </c>
      <c r="E3682" t="s">
        <v>7719</v>
      </c>
      <c r="F3682" t="s">
        <v>425</v>
      </c>
      <c r="H3682" t="s">
        <v>7769</v>
      </c>
      <c r="I3682" t="s">
        <v>57</v>
      </c>
      <c r="J3682" t="s">
        <v>7770</v>
      </c>
      <c r="K3682">
        <v>221</v>
      </c>
      <c r="L3682">
        <v>221</v>
      </c>
      <c r="M3682">
        <v>0</v>
      </c>
      <c r="N3682">
        <v>220</v>
      </c>
      <c r="O3682">
        <v>0</v>
      </c>
      <c r="P3682">
        <v>6730.4</v>
      </c>
      <c r="Q3682">
        <v>6943.6</v>
      </c>
      <c r="R3682">
        <v>2000</v>
      </c>
      <c r="S3682">
        <v>426400</v>
      </c>
      <c r="T3682">
        <v>0</v>
      </c>
      <c r="U3682">
        <v>0</v>
      </c>
      <c r="V3682">
        <v>426400</v>
      </c>
      <c r="W3682">
        <v>1</v>
      </c>
      <c r="X3682">
        <v>380344.21500000003</v>
      </c>
      <c r="Y3682">
        <v>380345.21500000003</v>
      </c>
      <c r="Z3682">
        <v>10.8</v>
      </c>
      <c r="AA3682">
        <v>2232755.38</v>
      </c>
      <c r="AB3682">
        <v>4465370.8899999997</v>
      </c>
      <c r="AC3682">
        <v>0.89200000000000002</v>
      </c>
      <c r="AD3682">
        <v>1.9999</v>
      </c>
      <c r="AE3682">
        <v>21.6</v>
      </c>
      <c r="AH3682">
        <v>0</v>
      </c>
      <c r="AI3682">
        <v>0</v>
      </c>
      <c r="AJ3682">
        <v>0</v>
      </c>
      <c r="AK3682">
        <v>2106.5</v>
      </c>
      <c r="AL3682">
        <v>0</v>
      </c>
    </row>
    <row r="3683" spans="1:38" hidden="1" x14ac:dyDescent="0.25">
      <c r="A3683">
        <v>16271</v>
      </c>
      <c r="B3683" t="s">
        <v>45</v>
      </c>
      <c r="C3683" t="s">
        <v>46</v>
      </c>
      <c r="D3683" t="s">
        <v>231</v>
      </c>
      <c r="E3683" t="s">
        <v>349</v>
      </c>
      <c r="F3683" t="s">
        <v>231</v>
      </c>
      <c r="H3683" t="s">
        <v>7771</v>
      </c>
      <c r="I3683" t="s">
        <v>378</v>
      </c>
      <c r="J3683" t="s">
        <v>7772</v>
      </c>
      <c r="K3683">
        <v>945</v>
      </c>
      <c r="L3683">
        <v>945</v>
      </c>
      <c r="M3683">
        <v>0</v>
      </c>
      <c r="N3683">
        <v>0</v>
      </c>
      <c r="O3683">
        <v>0</v>
      </c>
      <c r="P3683">
        <v>168.38200000000001</v>
      </c>
      <c r="Q3683">
        <v>171.96299999999999</v>
      </c>
      <c r="R3683">
        <v>40000</v>
      </c>
      <c r="S3683">
        <v>143240</v>
      </c>
      <c r="T3683">
        <v>0</v>
      </c>
      <c r="U3683">
        <v>0</v>
      </c>
      <c r="V3683">
        <v>143240</v>
      </c>
      <c r="W3683">
        <v>127534</v>
      </c>
      <c r="X3683">
        <v>0</v>
      </c>
      <c r="Y3683">
        <v>127534</v>
      </c>
      <c r="Z3683">
        <v>10.96</v>
      </c>
      <c r="AA3683">
        <v>1276194.2</v>
      </c>
      <c r="AB3683">
        <v>1254834.76</v>
      </c>
      <c r="AC3683">
        <v>0.89039999999999997</v>
      </c>
      <c r="AD3683">
        <v>0.98329999999999995</v>
      </c>
      <c r="AE3683">
        <v>10.78</v>
      </c>
      <c r="AH3683">
        <v>0</v>
      </c>
      <c r="AI3683">
        <v>0</v>
      </c>
      <c r="AJ3683">
        <v>0</v>
      </c>
      <c r="AK3683">
        <v>0</v>
      </c>
      <c r="AL3683">
        <v>0</v>
      </c>
    </row>
    <row r="3684" spans="1:38" hidden="1" x14ac:dyDescent="0.25">
      <c r="A3684">
        <v>16272</v>
      </c>
      <c r="B3684" t="s">
        <v>39</v>
      </c>
      <c r="C3684" t="s">
        <v>598</v>
      </c>
      <c r="D3684" t="s">
        <v>599</v>
      </c>
      <c r="E3684" t="s">
        <v>600</v>
      </c>
      <c r="F3684" t="s">
        <v>599</v>
      </c>
      <c r="H3684" t="s">
        <v>7773</v>
      </c>
      <c r="I3684" t="s">
        <v>43</v>
      </c>
      <c r="J3684" t="s">
        <v>7774</v>
      </c>
      <c r="K3684">
        <v>943</v>
      </c>
      <c r="L3684">
        <v>943</v>
      </c>
      <c r="M3684">
        <v>0</v>
      </c>
      <c r="N3684">
        <v>6</v>
      </c>
      <c r="O3684">
        <v>0</v>
      </c>
      <c r="P3684">
        <v>407.03</v>
      </c>
      <c r="Q3684">
        <v>427.31799999999998</v>
      </c>
      <c r="R3684">
        <v>10000</v>
      </c>
      <c r="S3684">
        <v>202880</v>
      </c>
      <c r="T3684">
        <v>0</v>
      </c>
      <c r="U3684">
        <v>0</v>
      </c>
      <c r="V3684">
        <v>202880</v>
      </c>
      <c r="W3684">
        <v>48535</v>
      </c>
      <c r="X3684">
        <v>5540.43</v>
      </c>
      <c r="Y3684">
        <v>54075.43</v>
      </c>
      <c r="Z3684">
        <v>73.349999999999994</v>
      </c>
      <c r="AA3684">
        <v>531766.24</v>
      </c>
      <c r="AB3684">
        <v>371233.24</v>
      </c>
      <c r="AC3684">
        <v>0.26650000000000001</v>
      </c>
      <c r="AD3684">
        <v>0.69810000000000005</v>
      </c>
      <c r="AE3684">
        <v>51.21</v>
      </c>
      <c r="AH3684">
        <v>0</v>
      </c>
      <c r="AI3684">
        <v>0</v>
      </c>
      <c r="AJ3684">
        <v>0</v>
      </c>
      <c r="AK3684">
        <v>30</v>
      </c>
      <c r="AL3684">
        <v>0</v>
      </c>
    </row>
    <row r="3685" spans="1:38" hidden="1" x14ac:dyDescent="0.25">
      <c r="A3685">
        <v>16273</v>
      </c>
      <c r="B3685" t="s">
        <v>45</v>
      </c>
      <c r="C3685" t="s">
        <v>46</v>
      </c>
      <c r="D3685" t="s">
        <v>231</v>
      </c>
      <c r="E3685" t="s">
        <v>7775</v>
      </c>
      <c r="F3685" t="s">
        <v>231</v>
      </c>
      <c r="H3685" t="s">
        <v>7776</v>
      </c>
      <c r="I3685" t="s">
        <v>50</v>
      </c>
      <c r="J3685" t="s">
        <v>7777</v>
      </c>
      <c r="K3685">
        <v>4857</v>
      </c>
      <c r="L3685">
        <v>4857</v>
      </c>
      <c r="M3685">
        <v>0</v>
      </c>
      <c r="N3685">
        <v>0</v>
      </c>
      <c r="O3685">
        <v>0</v>
      </c>
      <c r="P3685">
        <v>19778.400000000001</v>
      </c>
      <c r="Q3685">
        <v>20316.400000000001</v>
      </c>
      <c r="R3685">
        <v>2000</v>
      </c>
      <c r="S3685">
        <v>1076000</v>
      </c>
      <c r="T3685">
        <v>0</v>
      </c>
      <c r="U3685">
        <v>0</v>
      </c>
      <c r="V3685">
        <v>1076000</v>
      </c>
      <c r="W3685">
        <v>686593.53</v>
      </c>
      <c r="X3685">
        <v>0</v>
      </c>
      <c r="Y3685">
        <v>686593.53</v>
      </c>
      <c r="Z3685">
        <v>36.19</v>
      </c>
      <c r="AA3685">
        <v>7195964.1900000004</v>
      </c>
      <c r="AB3685">
        <v>7075990.1799999997</v>
      </c>
      <c r="AC3685">
        <v>0.6381</v>
      </c>
      <c r="AD3685">
        <v>0.98329999999999995</v>
      </c>
      <c r="AE3685">
        <v>35.590000000000003</v>
      </c>
      <c r="AH3685">
        <v>0</v>
      </c>
      <c r="AI3685">
        <v>0</v>
      </c>
      <c r="AJ3685">
        <v>0</v>
      </c>
      <c r="AK3685">
        <v>0</v>
      </c>
      <c r="AL3685">
        <v>0</v>
      </c>
    </row>
    <row r="3686" spans="1:38" hidden="1" x14ac:dyDescent="0.25">
      <c r="A3686">
        <v>16274</v>
      </c>
      <c r="B3686" t="s">
        <v>45</v>
      </c>
      <c r="C3686" t="s">
        <v>46</v>
      </c>
      <c r="D3686" t="s">
        <v>231</v>
      </c>
      <c r="E3686" t="s">
        <v>7775</v>
      </c>
      <c r="F3686" t="s">
        <v>231</v>
      </c>
      <c r="H3686" t="s">
        <v>7778</v>
      </c>
      <c r="I3686" t="s">
        <v>50</v>
      </c>
      <c r="J3686" t="s">
        <v>7779</v>
      </c>
      <c r="K3686">
        <v>2123</v>
      </c>
      <c r="L3686">
        <v>2123</v>
      </c>
      <c r="M3686">
        <v>0</v>
      </c>
      <c r="N3686">
        <v>2</v>
      </c>
      <c r="O3686">
        <v>0</v>
      </c>
      <c r="P3686">
        <v>13165</v>
      </c>
      <c r="Q3686">
        <v>13424.3</v>
      </c>
      <c r="R3686">
        <v>2000</v>
      </c>
      <c r="S3686">
        <v>518600</v>
      </c>
      <c r="T3686">
        <v>0</v>
      </c>
      <c r="U3686">
        <v>0</v>
      </c>
      <c r="V3686">
        <v>518600</v>
      </c>
      <c r="W3686">
        <v>372219.35</v>
      </c>
      <c r="X3686">
        <v>451.62</v>
      </c>
      <c r="Y3686">
        <v>372670.97</v>
      </c>
      <c r="Z3686">
        <v>28.14</v>
      </c>
      <c r="AA3686">
        <v>4094050.57</v>
      </c>
      <c r="AB3686">
        <v>4235643.54</v>
      </c>
      <c r="AC3686">
        <v>0.71860000000000002</v>
      </c>
      <c r="AD3686">
        <v>1.0346</v>
      </c>
      <c r="AE3686">
        <v>29.11</v>
      </c>
      <c r="AH3686">
        <v>0</v>
      </c>
      <c r="AI3686">
        <v>0</v>
      </c>
      <c r="AJ3686">
        <v>0</v>
      </c>
      <c r="AK3686">
        <v>20</v>
      </c>
      <c r="AL3686">
        <v>0</v>
      </c>
    </row>
    <row r="3687" spans="1:38" hidden="1" x14ac:dyDescent="0.25">
      <c r="A3687">
        <v>16275</v>
      </c>
      <c r="B3687" t="s">
        <v>94</v>
      </c>
      <c r="C3687" t="s">
        <v>102</v>
      </c>
      <c r="D3687" t="s">
        <v>159</v>
      </c>
      <c r="E3687" t="s">
        <v>966</v>
      </c>
      <c r="F3687" t="s">
        <v>159</v>
      </c>
      <c r="H3687" t="s">
        <v>7780</v>
      </c>
      <c r="I3687" t="s">
        <v>57</v>
      </c>
      <c r="J3687" t="s">
        <v>7781</v>
      </c>
      <c r="K3687">
        <v>385</v>
      </c>
      <c r="L3687">
        <v>385</v>
      </c>
      <c r="M3687">
        <v>0</v>
      </c>
      <c r="N3687">
        <v>362</v>
      </c>
      <c r="O3687">
        <v>0</v>
      </c>
      <c r="P3687">
        <v>8041.8</v>
      </c>
      <c r="Q3687">
        <v>8166.5</v>
      </c>
      <c r="R3687">
        <v>2000</v>
      </c>
      <c r="S3687">
        <v>249400</v>
      </c>
      <c r="T3687">
        <v>0</v>
      </c>
      <c r="U3687">
        <v>0</v>
      </c>
      <c r="V3687">
        <v>249400</v>
      </c>
      <c r="W3687">
        <v>362</v>
      </c>
      <c r="X3687">
        <v>225346.766</v>
      </c>
      <c r="Y3687">
        <v>225708.766</v>
      </c>
      <c r="Z3687">
        <v>9.5</v>
      </c>
      <c r="AA3687">
        <v>1328083.02</v>
      </c>
      <c r="AB3687">
        <v>2650277.5699999998</v>
      </c>
      <c r="AC3687">
        <v>0.90500000000000003</v>
      </c>
      <c r="AD3687">
        <v>1.9956</v>
      </c>
      <c r="AE3687">
        <v>18.96</v>
      </c>
      <c r="AH3687">
        <v>0</v>
      </c>
      <c r="AI3687">
        <v>0</v>
      </c>
      <c r="AJ3687">
        <v>0</v>
      </c>
      <c r="AK3687">
        <v>3611.5</v>
      </c>
      <c r="AL3687">
        <v>0</v>
      </c>
    </row>
    <row r="3688" spans="1:38" hidden="1" x14ac:dyDescent="0.25">
      <c r="A3688">
        <v>16276</v>
      </c>
      <c r="B3688" t="s">
        <v>94</v>
      </c>
      <c r="C3688" t="s">
        <v>102</v>
      </c>
      <c r="D3688" t="s">
        <v>159</v>
      </c>
      <c r="E3688" t="s">
        <v>966</v>
      </c>
      <c r="F3688" t="s">
        <v>159</v>
      </c>
      <c r="H3688" t="s">
        <v>7782</v>
      </c>
      <c r="I3688" t="s">
        <v>57</v>
      </c>
      <c r="J3688" t="s">
        <v>7783</v>
      </c>
      <c r="K3688">
        <v>315</v>
      </c>
      <c r="L3688">
        <v>315</v>
      </c>
      <c r="M3688">
        <v>0</v>
      </c>
      <c r="N3688">
        <v>288</v>
      </c>
      <c r="O3688">
        <v>0</v>
      </c>
      <c r="P3688">
        <v>8073.9</v>
      </c>
      <c r="Q3688">
        <v>8218.2000000000007</v>
      </c>
      <c r="R3688">
        <v>2000</v>
      </c>
      <c r="S3688">
        <v>288600</v>
      </c>
      <c r="T3688">
        <v>0</v>
      </c>
      <c r="U3688">
        <v>0</v>
      </c>
      <c r="V3688">
        <v>288600</v>
      </c>
      <c r="W3688">
        <v>516</v>
      </c>
      <c r="X3688">
        <v>260666.96100000001</v>
      </c>
      <c r="Y3688">
        <v>261182.96100000001</v>
      </c>
      <c r="Z3688">
        <v>9.5</v>
      </c>
      <c r="AA3688">
        <v>1538611.79</v>
      </c>
      <c r="AB3688">
        <v>3074454.9849999999</v>
      </c>
      <c r="AC3688">
        <v>0.90500000000000003</v>
      </c>
      <c r="AD3688">
        <v>1.9982</v>
      </c>
      <c r="AE3688">
        <v>18.98</v>
      </c>
      <c r="AH3688">
        <v>0</v>
      </c>
      <c r="AI3688">
        <v>0</v>
      </c>
      <c r="AJ3688">
        <v>0</v>
      </c>
      <c r="AK3688">
        <v>2864</v>
      </c>
      <c r="AL3688">
        <v>0</v>
      </c>
    </row>
    <row r="3689" spans="1:38" hidden="1" x14ac:dyDescent="0.25">
      <c r="A3689">
        <v>16277</v>
      </c>
      <c r="B3689" t="s">
        <v>94</v>
      </c>
      <c r="C3689" t="s">
        <v>102</v>
      </c>
      <c r="D3689" t="s">
        <v>159</v>
      </c>
      <c r="E3689" t="s">
        <v>966</v>
      </c>
      <c r="F3689" t="s">
        <v>159</v>
      </c>
      <c r="H3689" t="s">
        <v>7784</v>
      </c>
      <c r="I3689" t="s">
        <v>43</v>
      </c>
      <c r="J3689" t="s">
        <v>7785</v>
      </c>
      <c r="K3689">
        <v>1755</v>
      </c>
      <c r="L3689">
        <v>1755</v>
      </c>
      <c r="M3689">
        <v>0</v>
      </c>
      <c r="N3689">
        <v>0</v>
      </c>
      <c r="O3689">
        <v>0</v>
      </c>
      <c r="P3689">
        <v>7085.6</v>
      </c>
      <c r="Q3689">
        <v>7210.7</v>
      </c>
      <c r="R3689">
        <v>1000</v>
      </c>
      <c r="S3689">
        <v>125100</v>
      </c>
      <c r="T3689">
        <v>0</v>
      </c>
      <c r="U3689">
        <v>0</v>
      </c>
      <c r="V3689">
        <v>125100</v>
      </c>
      <c r="W3689">
        <v>112253.6</v>
      </c>
      <c r="X3689">
        <v>0</v>
      </c>
      <c r="Y3689">
        <v>112253.6</v>
      </c>
      <c r="Z3689">
        <v>10.27</v>
      </c>
      <c r="AA3689">
        <v>1097655.97</v>
      </c>
      <c r="AB3689">
        <v>522735.97</v>
      </c>
      <c r="AC3689">
        <v>0.89729999999999999</v>
      </c>
      <c r="AD3689">
        <v>0.47620000000000001</v>
      </c>
      <c r="AE3689">
        <v>4.8899999999999997</v>
      </c>
      <c r="AH3689">
        <v>0</v>
      </c>
      <c r="AI3689">
        <v>0</v>
      </c>
      <c r="AJ3689">
        <v>0</v>
      </c>
      <c r="AK3689">
        <v>0</v>
      </c>
      <c r="AL3689">
        <v>0</v>
      </c>
    </row>
    <row r="3690" spans="1:38" hidden="1" x14ac:dyDescent="0.25">
      <c r="A3690">
        <v>16278</v>
      </c>
      <c r="B3690" t="s">
        <v>39</v>
      </c>
      <c r="C3690" t="s">
        <v>39</v>
      </c>
      <c r="D3690" t="s">
        <v>5415</v>
      </c>
      <c r="E3690" t="s">
        <v>5419</v>
      </c>
      <c r="F3690" t="s">
        <v>5415</v>
      </c>
      <c r="H3690" t="s">
        <v>9717</v>
      </c>
      <c r="I3690" t="s">
        <v>79</v>
      </c>
      <c r="J3690" t="s">
        <v>9718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2000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</row>
    <row r="3691" spans="1:38" hidden="1" x14ac:dyDescent="0.25">
      <c r="A3691">
        <v>16281</v>
      </c>
      <c r="B3691" t="s">
        <v>39</v>
      </c>
      <c r="C3691" t="s">
        <v>598</v>
      </c>
      <c r="D3691" t="s">
        <v>598</v>
      </c>
      <c r="E3691" t="s">
        <v>3621</v>
      </c>
      <c r="F3691" t="s">
        <v>598</v>
      </c>
      <c r="H3691" t="s">
        <v>7786</v>
      </c>
      <c r="I3691" t="s">
        <v>43</v>
      </c>
      <c r="J3691" t="s">
        <v>7787</v>
      </c>
      <c r="K3691">
        <v>1893</v>
      </c>
      <c r="L3691">
        <v>1893</v>
      </c>
      <c r="M3691">
        <v>0</v>
      </c>
      <c r="N3691">
        <v>0</v>
      </c>
      <c r="O3691">
        <v>0</v>
      </c>
      <c r="P3691">
        <v>655.08600000000001</v>
      </c>
      <c r="Q3691">
        <v>655.08600000000001</v>
      </c>
      <c r="R3691">
        <v>20000</v>
      </c>
      <c r="S3691">
        <v>205220</v>
      </c>
      <c r="T3691">
        <v>0</v>
      </c>
      <c r="U3691">
        <v>22000</v>
      </c>
      <c r="V3691">
        <v>183220</v>
      </c>
      <c r="W3691">
        <v>168103</v>
      </c>
      <c r="X3691">
        <v>0</v>
      </c>
      <c r="Y3691">
        <v>168103</v>
      </c>
      <c r="Z3691">
        <v>8.25</v>
      </c>
      <c r="AA3691">
        <v>2110263.4900000002</v>
      </c>
      <c r="AB3691">
        <v>2620608.4900000002</v>
      </c>
      <c r="AC3691">
        <v>0.91749999999999998</v>
      </c>
      <c r="AD3691">
        <v>1.2418</v>
      </c>
      <c r="AE3691">
        <v>10.24</v>
      </c>
      <c r="AH3691">
        <v>0</v>
      </c>
      <c r="AI3691">
        <v>0</v>
      </c>
      <c r="AJ3691">
        <v>0</v>
      </c>
      <c r="AK3691">
        <v>0</v>
      </c>
      <c r="AL3691">
        <v>205220</v>
      </c>
    </row>
    <row r="3692" spans="1:38" hidden="1" x14ac:dyDescent="0.25">
      <c r="A3692">
        <v>16282</v>
      </c>
      <c r="B3692" t="s">
        <v>39</v>
      </c>
      <c r="C3692" t="s">
        <v>598</v>
      </c>
      <c r="D3692" t="s">
        <v>1948</v>
      </c>
      <c r="E3692" t="s">
        <v>3837</v>
      </c>
      <c r="F3692" t="s">
        <v>1948</v>
      </c>
      <c r="H3692" t="s">
        <v>7788</v>
      </c>
      <c r="I3692" t="s">
        <v>57</v>
      </c>
      <c r="J3692" t="s">
        <v>7789</v>
      </c>
      <c r="K3692">
        <v>373</v>
      </c>
      <c r="L3692">
        <v>373</v>
      </c>
      <c r="M3692">
        <v>0</v>
      </c>
      <c r="N3692">
        <v>372</v>
      </c>
      <c r="O3692">
        <v>0</v>
      </c>
      <c r="P3692">
        <v>8114.6</v>
      </c>
      <c r="Q3692">
        <v>8363.2999999999993</v>
      </c>
      <c r="R3692">
        <v>2000</v>
      </c>
      <c r="S3692">
        <v>497400</v>
      </c>
      <c r="T3692">
        <v>150000</v>
      </c>
      <c r="U3692">
        <v>0</v>
      </c>
      <c r="V3692">
        <v>647400</v>
      </c>
      <c r="W3692">
        <v>0</v>
      </c>
      <c r="X3692">
        <v>553300</v>
      </c>
      <c r="Y3692">
        <v>553300</v>
      </c>
      <c r="Z3692">
        <v>14.54</v>
      </c>
      <c r="AA3692">
        <v>3247871</v>
      </c>
      <c r="AB3692">
        <v>3247871</v>
      </c>
      <c r="AC3692">
        <v>0.85460000000000003</v>
      </c>
      <c r="AD3692">
        <v>1</v>
      </c>
      <c r="AE3692">
        <v>14.54</v>
      </c>
      <c r="AH3692">
        <v>0</v>
      </c>
      <c r="AI3692">
        <v>0</v>
      </c>
      <c r="AJ3692">
        <v>0</v>
      </c>
      <c r="AK3692">
        <v>2766.5</v>
      </c>
      <c r="AL3692">
        <v>0</v>
      </c>
    </row>
    <row r="3693" spans="1:38" hidden="1" x14ac:dyDescent="0.25">
      <c r="A3693">
        <v>16283</v>
      </c>
      <c r="B3693" t="s">
        <v>39</v>
      </c>
      <c r="C3693" t="s">
        <v>187</v>
      </c>
      <c r="D3693" t="s">
        <v>876</v>
      </c>
      <c r="E3693" t="s">
        <v>2716</v>
      </c>
      <c r="F3693" t="s">
        <v>876</v>
      </c>
      <c r="H3693" t="s">
        <v>7790</v>
      </c>
      <c r="I3693" t="s">
        <v>43</v>
      </c>
      <c r="J3693" t="s">
        <v>7791</v>
      </c>
      <c r="K3693">
        <v>4426</v>
      </c>
      <c r="L3693">
        <v>4426</v>
      </c>
      <c r="M3693">
        <v>0</v>
      </c>
      <c r="N3693">
        <v>0</v>
      </c>
      <c r="O3693">
        <v>0</v>
      </c>
      <c r="P3693">
        <v>703.495</v>
      </c>
      <c r="Q3693">
        <v>720.49599999999998</v>
      </c>
      <c r="R3693">
        <v>20000</v>
      </c>
      <c r="S3693">
        <v>340020</v>
      </c>
      <c r="T3693">
        <v>0</v>
      </c>
      <c r="U3693">
        <v>125200</v>
      </c>
      <c r="V3693">
        <v>214820</v>
      </c>
      <c r="W3693">
        <v>189948.15</v>
      </c>
      <c r="X3693">
        <v>0</v>
      </c>
      <c r="Y3693">
        <v>189948.15</v>
      </c>
      <c r="Z3693">
        <v>11.58</v>
      </c>
      <c r="AA3693">
        <v>2311444.2999999998</v>
      </c>
      <c r="AB3693">
        <v>2392829.06</v>
      </c>
      <c r="AC3693">
        <v>0.88419999999999999</v>
      </c>
      <c r="AD3693">
        <v>1.0351999999999999</v>
      </c>
      <c r="AE3693">
        <v>11.99</v>
      </c>
      <c r="AH3693">
        <v>0</v>
      </c>
      <c r="AI3693">
        <v>0</v>
      </c>
      <c r="AJ3693">
        <v>0</v>
      </c>
      <c r="AK3693">
        <v>0</v>
      </c>
      <c r="AL3693">
        <v>0</v>
      </c>
    </row>
    <row r="3694" spans="1:38" hidden="1" x14ac:dyDescent="0.25">
      <c r="A3694">
        <v>16284</v>
      </c>
      <c r="B3694" t="s">
        <v>94</v>
      </c>
      <c r="C3694" t="s">
        <v>95</v>
      </c>
      <c r="D3694" t="s">
        <v>331</v>
      </c>
      <c r="E3694" t="s">
        <v>985</v>
      </c>
      <c r="F3694" t="s">
        <v>331</v>
      </c>
      <c r="H3694" t="s">
        <v>7792</v>
      </c>
      <c r="I3694" t="s">
        <v>57</v>
      </c>
      <c r="J3694" t="s">
        <v>7793</v>
      </c>
      <c r="K3694">
        <v>242</v>
      </c>
      <c r="L3694">
        <v>242</v>
      </c>
      <c r="M3694">
        <v>0</v>
      </c>
      <c r="N3694">
        <v>162</v>
      </c>
      <c r="O3694">
        <v>0</v>
      </c>
      <c r="P3694">
        <v>5576</v>
      </c>
      <c r="Q3694">
        <v>5786</v>
      </c>
      <c r="R3694">
        <v>2000</v>
      </c>
      <c r="S3694">
        <v>420000</v>
      </c>
      <c r="T3694">
        <v>0</v>
      </c>
      <c r="U3694">
        <v>0</v>
      </c>
      <c r="V3694">
        <v>420000</v>
      </c>
      <c r="W3694">
        <v>2688.3</v>
      </c>
      <c r="X3694">
        <v>301000</v>
      </c>
      <c r="Y3694">
        <v>303688.3</v>
      </c>
      <c r="Z3694">
        <v>27.69</v>
      </c>
      <c r="AA3694">
        <v>1795760.06</v>
      </c>
      <c r="AB3694">
        <v>3572615.06</v>
      </c>
      <c r="AC3694">
        <v>0.72309999999999997</v>
      </c>
      <c r="AD3694">
        <v>1.9895</v>
      </c>
      <c r="AE3694">
        <v>55.09</v>
      </c>
      <c r="AH3694">
        <v>0</v>
      </c>
      <c r="AI3694">
        <v>0</v>
      </c>
      <c r="AJ3694">
        <v>0</v>
      </c>
      <c r="AK3694">
        <v>1505</v>
      </c>
      <c r="AL3694">
        <v>0</v>
      </c>
    </row>
    <row r="3695" spans="1:38" hidden="1" x14ac:dyDescent="0.25">
      <c r="A3695">
        <v>16289</v>
      </c>
      <c r="B3695" t="s">
        <v>71</v>
      </c>
      <c r="C3695" t="s">
        <v>108</v>
      </c>
      <c r="D3695" t="s">
        <v>340</v>
      </c>
      <c r="E3695" t="s">
        <v>291</v>
      </c>
      <c r="F3695" t="s">
        <v>340</v>
      </c>
      <c r="H3695" t="s">
        <v>7794</v>
      </c>
      <c r="I3695" t="s">
        <v>43</v>
      </c>
      <c r="J3695" t="s">
        <v>7795</v>
      </c>
      <c r="K3695">
        <v>6650</v>
      </c>
      <c r="L3695">
        <v>6650</v>
      </c>
      <c r="M3695">
        <v>0</v>
      </c>
      <c r="N3695">
        <v>0</v>
      </c>
      <c r="O3695">
        <v>0</v>
      </c>
      <c r="P3695">
        <v>1418.3920000000001</v>
      </c>
      <c r="Q3695">
        <v>1418.3920000000001</v>
      </c>
      <c r="R3695">
        <v>10000</v>
      </c>
      <c r="S3695">
        <v>0</v>
      </c>
      <c r="T3695">
        <v>0</v>
      </c>
      <c r="U3695">
        <v>0</v>
      </c>
      <c r="V3695">
        <v>0</v>
      </c>
      <c r="W3695">
        <v>573978.81000000006</v>
      </c>
      <c r="X3695">
        <v>0</v>
      </c>
      <c r="Y3695">
        <v>573978.81000000006</v>
      </c>
      <c r="Z3695">
        <v>-57397881</v>
      </c>
      <c r="AA3695">
        <v>5982616.2800000003</v>
      </c>
      <c r="AB3695">
        <v>5011214.08</v>
      </c>
      <c r="AC3695">
        <v>0</v>
      </c>
      <c r="AD3695">
        <v>0.83760000000000001</v>
      </c>
      <c r="AE3695">
        <v>83.76</v>
      </c>
      <c r="AH3695">
        <v>0</v>
      </c>
      <c r="AI3695">
        <v>0</v>
      </c>
      <c r="AJ3695">
        <v>0</v>
      </c>
      <c r="AK3695">
        <v>0</v>
      </c>
      <c r="AL3695">
        <v>0</v>
      </c>
    </row>
    <row r="3696" spans="1:38" hidden="1" x14ac:dyDescent="0.25">
      <c r="A3696">
        <v>16295</v>
      </c>
      <c r="B3696" t="s">
        <v>39</v>
      </c>
      <c r="C3696" t="s">
        <v>39</v>
      </c>
      <c r="D3696" t="s">
        <v>316</v>
      </c>
      <c r="E3696" t="s">
        <v>2385</v>
      </c>
      <c r="F3696" t="s">
        <v>316</v>
      </c>
      <c r="H3696" t="s">
        <v>7796</v>
      </c>
      <c r="I3696" t="s">
        <v>43</v>
      </c>
      <c r="J3696" t="s">
        <v>7797</v>
      </c>
      <c r="K3696">
        <v>2745</v>
      </c>
      <c r="L3696">
        <v>2745</v>
      </c>
      <c r="M3696">
        <v>0</v>
      </c>
      <c r="N3696">
        <v>0</v>
      </c>
      <c r="O3696">
        <v>0</v>
      </c>
      <c r="P3696">
        <v>458.73200000000003</v>
      </c>
      <c r="Q3696">
        <v>488.17</v>
      </c>
      <c r="R3696">
        <v>20000</v>
      </c>
      <c r="S3696">
        <v>588760</v>
      </c>
      <c r="T3696">
        <v>0</v>
      </c>
      <c r="U3696">
        <v>435000</v>
      </c>
      <c r="V3696">
        <v>153760</v>
      </c>
      <c r="W3696">
        <v>138845.4</v>
      </c>
      <c r="X3696">
        <v>0</v>
      </c>
      <c r="Y3696">
        <v>138845.4</v>
      </c>
      <c r="Z3696">
        <v>9.6999999999999993</v>
      </c>
      <c r="AA3696">
        <v>1561965.62</v>
      </c>
      <c r="AB3696">
        <v>1253959.94</v>
      </c>
      <c r="AC3696">
        <v>0.90300000000000002</v>
      </c>
      <c r="AD3696">
        <v>0.80279999999999996</v>
      </c>
      <c r="AE3696">
        <v>7.79</v>
      </c>
      <c r="AH3696">
        <v>0</v>
      </c>
      <c r="AI3696">
        <v>0</v>
      </c>
      <c r="AJ3696">
        <v>0</v>
      </c>
      <c r="AK3696">
        <v>0</v>
      </c>
      <c r="AL3696">
        <v>0</v>
      </c>
    </row>
    <row r="3697" spans="1:38" hidden="1" x14ac:dyDescent="0.25">
      <c r="A3697">
        <v>16302</v>
      </c>
      <c r="B3697" t="s">
        <v>71</v>
      </c>
      <c r="C3697" t="s">
        <v>108</v>
      </c>
      <c r="D3697" t="s">
        <v>108</v>
      </c>
      <c r="E3697" t="s">
        <v>7073</v>
      </c>
      <c r="F3697" t="s">
        <v>108</v>
      </c>
      <c r="H3697" t="s">
        <v>7798</v>
      </c>
      <c r="I3697" t="s">
        <v>50</v>
      </c>
      <c r="J3697" t="s">
        <v>7799</v>
      </c>
      <c r="K3697">
        <v>7092</v>
      </c>
      <c r="L3697">
        <v>7092</v>
      </c>
      <c r="M3697">
        <v>0</v>
      </c>
      <c r="N3697">
        <v>108</v>
      </c>
      <c r="O3697">
        <v>0</v>
      </c>
      <c r="P3697">
        <v>20911.599999999999</v>
      </c>
      <c r="Q3697">
        <v>21203.7</v>
      </c>
      <c r="R3697">
        <v>2000</v>
      </c>
      <c r="S3697">
        <v>584200</v>
      </c>
      <c r="T3697">
        <v>0</v>
      </c>
      <c r="U3697">
        <v>0</v>
      </c>
      <c r="V3697">
        <v>584200</v>
      </c>
      <c r="W3697">
        <v>626458.75</v>
      </c>
      <c r="X3697">
        <v>189807.84</v>
      </c>
      <c r="Y3697">
        <v>816266.59</v>
      </c>
      <c r="Z3697">
        <v>-39.72</v>
      </c>
      <c r="AA3697">
        <v>7583775.2300000004</v>
      </c>
      <c r="AB3697">
        <v>7546143.8700000001</v>
      </c>
      <c r="AC3697">
        <v>1.3972</v>
      </c>
      <c r="AD3697">
        <v>0.995</v>
      </c>
      <c r="AE3697">
        <v>-39.520000000000003</v>
      </c>
      <c r="AH3697">
        <v>0</v>
      </c>
      <c r="AI3697">
        <v>0</v>
      </c>
      <c r="AJ3697">
        <v>0</v>
      </c>
      <c r="AK3697">
        <v>1080</v>
      </c>
      <c r="AL3697">
        <v>0</v>
      </c>
    </row>
    <row r="3698" spans="1:38" hidden="1" x14ac:dyDescent="0.25">
      <c r="A3698">
        <v>16303</v>
      </c>
      <c r="B3698" t="s">
        <v>71</v>
      </c>
      <c r="C3698" t="s">
        <v>108</v>
      </c>
      <c r="D3698" t="s">
        <v>108</v>
      </c>
      <c r="E3698" t="s">
        <v>7073</v>
      </c>
      <c r="F3698" t="s">
        <v>108</v>
      </c>
      <c r="H3698" t="s">
        <v>7800</v>
      </c>
      <c r="I3698" t="s">
        <v>50</v>
      </c>
      <c r="J3698" t="s">
        <v>7801</v>
      </c>
      <c r="K3698">
        <v>1188</v>
      </c>
      <c r="L3698">
        <v>1188</v>
      </c>
      <c r="M3698">
        <v>0</v>
      </c>
      <c r="N3698">
        <v>120</v>
      </c>
      <c r="O3698">
        <v>0</v>
      </c>
      <c r="P3698">
        <v>12731.6</v>
      </c>
      <c r="Q3698">
        <v>13075.7</v>
      </c>
      <c r="R3698">
        <v>2000</v>
      </c>
      <c r="S3698">
        <v>688200</v>
      </c>
      <c r="T3698">
        <v>0</v>
      </c>
      <c r="U3698">
        <v>0</v>
      </c>
      <c r="V3698">
        <v>688200</v>
      </c>
      <c r="W3698">
        <v>278034.90000000002</v>
      </c>
      <c r="X3698">
        <v>210897.6</v>
      </c>
      <c r="Y3698">
        <v>488932.5</v>
      </c>
      <c r="Z3698">
        <v>28.95</v>
      </c>
      <c r="AA3698">
        <v>4469435.45</v>
      </c>
      <c r="AB3698">
        <v>7135259.7599999998</v>
      </c>
      <c r="AC3698">
        <v>0.71050000000000002</v>
      </c>
      <c r="AD3698">
        <v>1.5965</v>
      </c>
      <c r="AE3698">
        <v>46.22</v>
      </c>
      <c r="AH3698">
        <v>0</v>
      </c>
      <c r="AI3698">
        <v>0</v>
      </c>
      <c r="AJ3698">
        <v>0</v>
      </c>
      <c r="AK3698">
        <v>1200</v>
      </c>
      <c r="AL3698">
        <v>0</v>
      </c>
    </row>
    <row r="3699" spans="1:38" hidden="1" x14ac:dyDescent="0.25">
      <c r="A3699">
        <v>16314</v>
      </c>
      <c r="B3699" t="s">
        <v>39</v>
      </c>
      <c r="C3699" t="s">
        <v>39</v>
      </c>
      <c r="D3699" t="s">
        <v>316</v>
      </c>
      <c r="E3699" t="s">
        <v>2385</v>
      </c>
      <c r="F3699" t="s">
        <v>316</v>
      </c>
      <c r="H3699" t="s">
        <v>7802</v>
      </c>
      <c r="I3699" t="s">
        <v>43</v>
      </c>
      <c r="J3699" t="s">
        <v>7803</v>
      </c>
      <c r="K3699">
        <v>861</v>
      </c>
      <c r="L3699">
        <v>861</v>
      </c>
      <c r="M3699">
        <v>0</v>
      </c>
      <c r="N3699">
        <v>0</v>
      </c>
      <c r="O3699">
        <v>0</v>
      </c>
      <c r="P3699">
        <v>5157.6000000000004</v>
      </c>
      <c r="Q3699">
        <v>5445</v>
      </c>
      <c r="R3699">
        <v>2000</v>
      </c>
      <c r="S3699">
        <v>574800</v>
      </c>
      <c r="T3699">
        <v>0</v>
      </c>
      <c r="U3699">
        <v>524000</v>
      </c>
      <c r="V3699">
        <v>50800</v>
      </c>
      <c r="W3699">
        <v>46080</v>
      </c>
      <c r="X3699">
        <v>0</v>
      </c>
      <c r="Y3699">
        <v>46080</v>
      </c>
      <c r="Z3699">
        <v>9.2899999999999991</v>
      </c>
      <c r="AA3699">
        <v>512344.6</v>
      </c>
      <c r="AB3699">
        <v>549773.92000000004</v>
      </c>
      <c r="AC3699">
        <v>0.90710000000000002</v>
      </c>
      <c r="AD3699">
        <v>1.0730999999999999</v>
      </c>
      <c r="AE3699">
        <v>9.9700000000000006</v>
      </c>
      <c r="AH3699">
        <v>0</v>
      </c>
      <c r="AI3699">
        <v>0</v>
      </c>
      <c r="AJ3699">
        <v>0</v>
      </c>
      <c r="AK3699">
        <v>0</v>
      </c>
      <c r="AL3699">
        <v>0</v>
      </c>
    </row>
    <row r="3700" spans="1:38" hidden="1" x14ac:dyDescent="0.25">
      <c r="A3700">
        <v>16315</v>
      </c>
      <c r="B3700" t="s">
        <v>39</v>
      </c>
      <c r="C3700" t="s">
        <v>598</v>
      </c>
      <c r="D3700" t="s">
        <v>1649</v>
      </c>
      <c r="E3700" t="s">
        <v>3888</v>
      </c>
      <c r="F3700" t="s">
        <v>1649</v>
      </c>
      <c r="H3700" t="s">
        <v>7804</v>
      </c>
      <c r="I3700" t="s">
        <v>57</v>
      </c>
      <c r="J3700" t="s">
        <v>7805</v>
      </c>
      <c r="K3700">
        <v>612</v>
      </c>
      <c r="L3700">
        <v>612</v>
      </c>
      <c r="M3700">
        <v>0</v>
      </c>
      <c r="N3700">
        <v>612</v>
      </c>
      <c r="O3700">
        <v>0</v>
      </c>
      <c r="P3700">
        <v>6398.8</v>
      </c>
      <c r="Q3700">
        <v>6595.1</v>
      </c>
      <c r="R3700">
        <v>2000</v>
      </c>
      <c r="S3700">
        <v>392600</v>
      </c>
      <c r="T3700">
        <v>378000</v>
      </c>
      <c r="U3700">
        <v>0</v>
      </c>
      <c r="V3700">
        <v>770600</v>
      </c>
      <c r="W3700">
        <v>0</v>
      </c>
      <c r="X3700">
        <v>699183.70799999998</v>
      </c>
      <c r="Y3700">
        <v>699183.70799999998</v>
      </c>
      <c r="Z3700">
        <v>9.27</v>
      </c>
      <c r="AA3700">
        <v>4104206.41</v>
      </c>
      <c r="AB3700">
        <v>4104206.41</v>
      </c>
      <c r="AC3700">
        <v>0.9073</v>
      </c>
      <c r="AD3700">
        <v>1</v>
      </c>
      <c r="AE3700">
        <v>9.27</v>
      </c>
      <c r="AH3700">
        <v>0</v>
      </c>
      <c r="AI3700">
        <v>0</v>
      </c>
      <c r="AJ3700">
        <v>0</v>
      </c>
      <c r="AK3700">
        <v>3897.08</v>
      </c>
      <c r="AL3700">
        <v>0</v>
      </c>
    </row>
    <row r="3701" spans="1:38" hidden="1" x14ac:dyDescent="0.25">
      <c r="A3701">
        <v>16316</v>
      </c>
      <c r="B3701" t="s">
        <v>94</v>
      </c>
      <c r="C3701" t="s">
        <v>95</v>
      </c>
      <c r="D3701" t="s">
        <v>331</v>
      </c>
      <c r="E3701" t="s">
        <v>2749</v>
      </c>
      <c r="F3701" t="s">
        <v>331</v>
      </c>
      <c r="H3701" t="s">
        <v>7806</v>
      </c>
      <c r="I3701" t="s">
        <v>50</v>
      </c>
      <c r="J3701" t="s">
        <v>7807</v>
      </c>
      <c r="K3701">
        <v>2579</v>
      </c>
      <c r="L3701">
        <v>2579</v>
      </c>
      <c r="M3701">
        <v>0</v>
      </c>
      <c r="N3701">
        <v>133</v>
      </c>
      <c r="O3701">
        <v>0</v>
      </c>
      <c r="P3701">
        <v>26515.1</v>
      </c>
      <c r="Q3701">
        <v>27120.1</v>
      </c>
      <c r="R3701">
        <v>1000</v>
      </c>
      <c r="S3701">
        <v>605000</v>
      </c>
      <c r="T3701">
        <v>0</v>
      </c>
      <c r="U3701">
        <v>0</v>
      </c>
      <c r="V3701">
        <v>605000</v>
      </c>
      <c r="W3701">
        <v>321521</v>
      </c>
      <c r="X3701">
        <v>226348.56299999999</v>
      </c>
      <c r="Y3701">
        <v>547869.56299999997</v>
      </c>
      <c r="Z3701">
        <v>9.44</v>
      </c>
      <c r="AA3701">
        <v>4134351</v>
      </c>
      <c r="AB3701">
        <v>5961034.5379999997</v>
      </c>
      <c r="AC3701">
        <v>0.90559999999999996</v>
      </c>
      <c r="AD3701">
        <v>1.4418</v>
      </c>
      <c r="AE3701">
        <v>13.61</v>
      </c>
      <c r="AH3701">
        <v>0</v>
      </c>
      <c r="AI3701">
        <v>0</v>
      </c>
      <c r="AJ3701">
        <v>0</v>
      </c>
      <c r="AK3701">
        <v>1270.9000000000001</v>
      </c>
      <c r="AL3701">
        <v>0</v>
      </c>
    </row>
    <row r="3702" spans="1:38" hidden="1" x14ac:dyDescent="0.25">
      <c r="A3702">
        <v>16317</v>
      </c>
      <c r="B3702" t="s">
        <v>94</v>
      </c>
      <c r="C3702" t="s">
        <v>95</v>
      </c>
      <c r="D3702" t="s">
        <v>331</v>
      </c>
      <c r="E3702" t="s">
        <v>2749</v>
      </c>
      <c r="F3702" t="s">
        <v>331</v>
      </c>
      <c r="H3702" t="s">
        <v>7808</v>
      </c>
      <c r="I3702" t="s">
        <v>57</v>
      </c>
      <c r="J3702" t="s">
        <v>7809</v>
      </c>
      <c r="K3702">
        <v>300</v>
      </c>
      <c r="L3702">
        <v>300</v>
      </c>
      <c r="M3702">
        <v>0</v>
      </c>
      <c r="N3702">
        <v>272</v>
      </c>
      <c r="O3702">
        <v>0</v>
      </c>
      <c r="P3702">
        <v>363.8</v>
      </c>
      <c r="Q3702">
        <v>686.5</v>
      </c>
      <c r="R3702">
        <v>1000</v>
      </c>
      <c r="S3702">
        <v>322700</v>
      </c>
      <c r="T3702">
        <v>0</v>
      </c>
      <c r="U3702">
        <v>0</v>
      </c>
      <c r="V3702">
        <v>322700</v>
      </c>
      <c r="W3702">
        <v>1401</v>
      </c>
      <c r="X3702">
        <v>290642.32900000003</v>
      </c>
      <c r="Y3702">
        <v>292043.32900000003</v>
      </c>
      <c r="Z3702">
        <v>9.5</v>
      </c>
      <c r="AA3702">
        <v>1706425.64</v>
      </c>
      <c r="AB3702">
        <v>3408637.5260000001</v>
      </c>
      <c r="AC3702">
        <v>0.90500000000000003</v>
      </c>
      <c r="AD3702">
        <v>1.9975000000000001</v>
      </c>
      <c r="AE3702">
        <v>18.98</v>
      </c>
      <c r="AH3702">
        <v>0</v>
      </c>
      <c r="AI3702">
        <v>0</v>
      </c>
      <c r="AJ3702">
        <v>0</v>
      </c>
      <c r="AK3702">
        <v>2531</v>
      </c>
      <c r="AL3702">
        <v>0</v>
      </c>
    </row>
    <row r="3703" spans="1:38" hidden="1" x14ac:dyDescent="0.25">
      <c r="A3703">
        <v>16318</v>
      </c>
      <c r="B3703" t="s">
        <v>94</v>
      </c>
      <c r="C3703" t="s">
        <v>95</v>
      </c>
      <c r="D3703" t="s">
        <v>331</v>
      </c>
      <c r="E3703" t="s">
        <v>2749</v>
      </c>
      <c r="F3703" t="s">
        <v>331</v>
      </c>
      <c r="H3703" t="s">
        <v>7810</v>
      </c>
      <c r="I3703" t="s">
        <v>57</v>
      </c>
      <c r="J3703" t="s">
        <v>7811</v>
      </c>
      <c r="K3703">
        <v>251</v>
      </c>
      <c r="L3703">
        <v>251</v>
      </c>
      <c r="M3703">
        <v>0</v>
      </c>
      <c r="N3703">
        <v>249</v>
      </c>
      <c r="O3703">
        <v>0</v>
      </c>
      <c r="P3703">
        <v>9833.2999999999993</v>
      </c>
      <c r="Q3703">
        <v>10214.6</v>
      </c>
      <c r="R3703">
        <v>1000</v>
      </c>
      <c r="S3703">
        <v>381300</v>
      </c>
      <c r="T3703">
        <v>0</v>
      </c>
      <c r="U3703">
        <v>0</v>
      </c>
      <c r="V3703">
        <v>381300</v>
      </c>
      <c r="W3703">
        <v>86</v>
      </c>
      <c r="X3703">
        <v>344991.54399999999</v>
      </c>
      <c r="Y3703">
        <v>345077.54399999999</v>
      </c>
      <c r="Z3703">
        <v>9.5</v>
      </c>
      <c r="AA3703">
        <v>2025913.45</v>
      </c>
      <c r="AB3703">
        <v>4050988.7510000002</v>
      </c>
      <c r="AC3703">
        <v>0.90500000000000003</v>
      </c>
      <c r="AD3703">
        <v>1.9996</v>
      </c>
      <c r="AE3703">
        <v>19</v>
      </c>
      <c r="AH3703">
        <v>0</v>
      </c>
      <c r="AI3703">
        <v>0</v>
      </c>
      <c r="AJ3703">
        <v>0</v>
      </c>
      <c r="AK3703">
        <v>2256.1</v>
      </c>
      <c r="AL3703">
        <v>0</v>
      </c>
    </row>
    <row r="3704" spans="1:38" hidden="1" x14ac:dyDescent="0.25">
      <c r="A3704">
        <v>16319</v>
      </c>
      <c r="B3704" t="s">
        <v>52</v>
      </c>
      <c r="C3704" t="s">
        <v>129</v>
      </c>
      <c r="D3704" t="s">
        <v>242</v>
      </c>
      <c r="E3704" t="s">
        <v>486</v>
      </c>
      <c r="F3704" t="s">
        <v>242</v>
      </c>
      <c r="H3704" t="s">
        <v>7812</v>
      </c>
      <c r="I3704" t="s">
        <v>57</v>
      </c>
      <c r="J3704" t="s">
        <v>7813</v>
      </c>
      <c r="K3704">
        <v>259</v>
      </c>
      <c r="L3704">
        <v>259</v>
      </c>
      <c r="M3704">
        <v>0</v>
      </c>
      <c r="N3704">
        <v>259</v>
      </c>
      <c r="O3704">
        <v>0</v>
      </c>
      <c r="P3704">
        <v>8231.5</v>
      </c>
      <c r="Q3704">
        <v>8410.5</v>
      </c>
      <c r="R3704">
        <v>2000</v>
      </c>
      <c r="S3704">
        <v>358000</v>
      </c>
      <c r="T3704">
        <v>20000</v>
      </c>
      <c r="U3704">
        <v>0</v>
      </c>
      <c r="V3704">
        <v>378000</v>
      </c>
      <c r="W3704">
        <v>0</v>
      </c>
      <c r="X3704">
        <v>321330.71500000003</v>
      </c>
      <c r="Y3704">
        <v>321330.71500000003</v>
      </c>
      <c r="Z3704">
        <v>14.99</v>
      </c>
      <c r="AA3704">
        <v>1886211.03</v>
      </c>
      <c r="AB3704">
        <v>3772422.355</v>
      </c>
      <c r="AC3704">
        <v>0.85009999999999997</v>
      </c>
      <c r="AD3704">
        <v>2</v>
      </c>
      <c r="AE3704">
        <v>29.98</v>
      </c>
      <c r="AH3704">
        <v>0</v>
      </c>
      <c r="AI3704">
        <v>0</v>
      </c>
      <c r="AJ3704">
        <v>0</v>
      </c>
      <c r="AK3704">
        <v>1642.5</v>
      </c>
      <c r="AL3704">
        <v>0</v>
      </c>
    </row>
    <row r="3705" spans="1:38" hidden="1" x14ac:dyDescent="0.25">
      <c r="A3705">
        <v>16320</v>
      </c>
      <c r="B3705" t="s">
        <v>45</v>
      </c>
      <c r="C3705" t="s">
        <v>155</v>
      </c>
      <c r="D3705" t="s">
        <v>425</v>
      </c>
      <c r="E3705" t="s">
        <v>1409</v>
      </c>
      <c r="F3705" t="s">
        <v>425</v>
      </c>
      <c r="H3705" t="s">
        <v>7814</v>
      </c>
      <c r="I3705" t="s">
        <v>43</v>
      </c>
      <c r="J3705" t="s">
        <v>7815</v>
      </c>
      <c r="K3705">
        <v>1572</v>
      </c>
      <c r="L3705">
        <v>1572</v>
      </c>
      <c r="M3705">
        <v>0</v>
      </c>
      <c r="N3705">
        <v>0</v>
      </c>
      <c r="O3705">
        <v>0</v>
      </c>
      <c r="P3705">
        <v>5354.9</v>
      </c>
      <c r="Q3705">
        <v>5440.2</v>
      </c>
      <c r="R3705">
        <v>2000</v>
      </c>
      <c r="S3705">
        <v>170600</v>
      </c>
      <c r="T3705">
        <v>0</v>
      </c>
      <c r="U3705">
        <v>16000</v>
      </c>
      <c r="V3705">
        <v>155977</v>
      </c>
      <c r="W3705">
        <v>140578.1</v>
      </c>
      <c r="X3705">
        <v>0</v>
      </c>
      <c r="Y3705">
        <v>140578.1</v>
      </c>
      <c r="Z3705">
        <v>9.8699999999999992</v>
      </c>
      <c r="AA3705">
        <v>1341853.69</v>
      </c>
      <c r="AB3705">
        <v>1112024.6299999999</v>
      </c>
      <c r="AC3705">
        <v>0.90129999999999999</v>
      </c>
      <c r="AD3705">
        <v>0.82869999999999999</v>
      </c>
      <c r="AE3705">
        <v>8.18</v>
      </c>
      <c r="AH3705">
        <v>1377</v>
      </c>
      <c r="AI3705">
        <v>0</v>
      </c>
      <c r="AJ3705">
        <v>0</v>
      </c>
      <c r="AK3705">
        <v>0</v>
      </c>
      <c r="AL3705">
        <v>0</v>
      </c>
    </row>
    <row r="3706" spans="1:38" hidden="1" x14ac:dyDescent="0.25">
      <c r="A3706">
        <v>16322</v>
      </c>
      <c r="B3706" t="s">
        <v>52</v>
      </c>
      <c r="C3706" t="s">
        <v>53</v>
      </c>
      <c r="D3706" t="s">
        <v>59</v>
      </c>
      <c r="E3706" t="s">
        <v>60</v>
      </c>
      <c r="F3706" t="s">
        <v>59</v>
      </c>
      <c r="H3706" t="s">
        <v>7816</v>
      </c>
      <c r="I3706" t="s">
        <v>57</v>
      </c>
      <c r="J3706" t="s">
        <v>7817</v>
      </c>
      <c r="K3706">
        <v>162</v>
      </c>
      <c r="L3706">
        <v>162</v>
      </c>
      <c r="M3706">
        <v>0</v>
      </c>
      <c r="N3706">
        <v>162</v>
      </c>
      <c r="O3706">
        <v>0</v>
      </c>
      <c r="P3706">
        <v>5709.8</v>
      </c>
      <c r="Q3706">
        <v>5772.9</v>
      </c>
      <c r="R3706">
        <v>2000</v>
      </c>
      <c r="S3706">
        <v>126200</v>
      </c>
      <c r="T3706">
        <v>70000</v>
      </c>
      <c r="U3706">
        <v>0</v>
      </c>
      <c r="V3706">
        <v>196200</v>
      </c>
      <c r="W3706">
        <v>0</v>
      </c>
      <c r="X3706">
        <v>177561.334</v>
      </c>
      <c r="Y3706">
        <v>177561.334</v>
      </c>
      <c r="Z3706">
        <v>9.5</v>
      </c>
      <c r="AA3706">
        <v>1042284.92</v>
      </c>
      <c r="AB3706">
        <v>2084569.851</v>
      </c>
      <c r="AC3706">
        <v>0.90500000000000003</v>
      </c>
      <c r="AD3706">
        <v>2</v>
      </c>
      <c r="AE3706">
        <v>19</v>
      </c>
      <c r="AH3706">
        <v>0</v>
      </c>
      <c r="AI3706">
        <v>0</v>
      </c>
      <c r="AJ3706">
        <v>0</v>
      </c>
      <c r="AK3706">
        <v>1157</v>
      </c>
      <c r="AL3706">
        <v>0</v>
      </c>
    </row>
    <row r="3707" spans="1:38" hidden="1" x14ac:dyDescent="0.25">
      <c r="A3707">
        <v>16323</v>
      </c>
      <c r="B3707" t="s">
        <v>45</v>
      </c>
      <c r="C3707" t="s">
        <v>46</v>
      </c>
      <c r="D3707" t="s">
        <v>231</v>
      </c>
      <c r="E3707" t="s">
        <v>235</v>
      </c>
      <c r="F3707" t="s">
        <v>231</v>
      </c>
      <c r="H3707" t="s">
        <v>7818</v>
      </c>
      <c r="I3707" t="s">
        <v>57</v>
      </c>
      <c r="J3707" t="s">
        <v>7819</v>
      </c>
      <c r="K3707">
        <v>234</v>
      </c>
      <c r="L3707">
        <v>234</v>
      </c>
      <c r="M3707">
        <v>0</v>
      </c>
      <c r="N3707">
        <v>223</v>
      </c>
      <c r="O3707">
        <v>0</v>
      </c>
      <c r="P3707">
        <v>1564.2</v>
      </c>
      <c r="Q3707">
        <v>1604.3</v>
      </c>
      <c r="R3707">
        <v>1000</v>
      </c>
      <c r="S3707">
        <v>40100</v>
      </c>
      <c r="T3707">
        <v>0</v>
      </c>
      <c r="U3707">
        <v>0</v>
      </c>
      <c r="V3707">
        <v>40100</v>
      </c>
      <c r="W3707">
        <v>579</v>
      </c>
      <c r="X3707">
        <v>35712.17</v>
      </c>
      <c r="Y3707">
        <v>36291.17</v>
      </c>
      <c r="Z3707">
        <v>9.5</v>
      </c>
      <c r="AA3707">
        <v>214517.96</v>
      </c>
      <c r="AB3707">
        <v>211475.87</v>
      </c>
      <c r="AC3707">
        <v>0.90500000000000003</v>
      </c>
      <c r="AD3707">
        <v>0.98580000000000001</v>
      </c>
      <c r="AE3707">
        <v>9.3699999999999992</v>
      </c>
      <c r="AH3707">
        <v>0</v>
      </c>
      <c r="AI3707">
        <v>0</v>
      </c>
      <c r="AJ3707">
        <v>0</v>
      </c>
      <c r="AK3707">
        <v>1869.16</v>
      </c>
      <c r="AL3707">
        <v>0</v>
      </c>
    </row>
    <row r="3708" spans="1:38" hidden="1" x14ac:dyDescent="0.25">
      <c r="A3708">
        <v>16324</v>
      </c>
      <c r="B3708" t="s">
        <v>94</v>
      </c>
      <c r="C3708" t="s">
        <v>102</v>
      </c>
      <c r="D3708" t="s">
        <v>102</v>
      </c>
      <c r="E3708" t="s">
        <v>514</v>
      </c>
      <c r="F3708" t="s">
        <v>102</v>
      </c>
      <c r="H3708" t="s">
        <v>7820</v>
      </c>
      <c r="I3708" t="s">
        <v>50</v>
      </c>
      <c r="J3708" t="s">
        <v>7821</v>
      </c>
      <c r="K3708">
        <v>1</v>
      </c>
      <c r="L3708">
        <v>1</v>
      </c>
      <c r="M3708">
        <v>0</v>
      </c>
      <c r="N3708">
        <v>1</v>
      </c>
      <c r="O3708">
        <v>0</v>
      </c>
      <c r="P3708">
        <v>0</v>
      </c>
      <c r="Q3708">
        <v>0</v>
      </c>
      <c r="R3708">
        <v>20000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H3708">
        <v>0</v>
      </c>
      <c r="AI3708">
        <v>0</v>
      </c>
      <c r="AJ3708">
        <v>0</v>
      </c>
      <c r="AK3708">
        <v>10</v>
      </c>
      <c r="AL3708">
        <v>0</v>
      </c>
    </row>
    <row r="3709" spans="1:38" hidden="1" x14ac:dyDescent="0.25">
      <c r="A3709">
        <v>16325</v>
      </c>
      <c r="B3709" t="s">
        <v>94</v>
      </c>
      <c r="C3709" t="s">
        <v>102</v>
      </c>
      <c r="D3709" t="s">
        <v>102</v>
      </c>
      <c r="E3709" t="s">
        <v>7822</v>
      </c>
      <c r="F3709" t="s">
        <v>102</v>
      </c>
      <c r="H3709" t="s">
        <v>7823</v>
      </c>
      <c r="I3709" t="s">
        <v>57</v>
      </c>
      <c r="J3709" t="s">
        <v>7824</v>
      </c>
      <c r="K3709">
        <v>235</v>
      </c>
      <c r="L3709">
        <v>235</v>
      </c>
      <c r="M3709">
        <v>0</v>
      </c>
      <c r="N3709">
        <v>233</v>
      </c>
      <c r="O3709">
        <v>0</v>
      </c>
      <c r="P3709">
        <v>674.23500000000001</v>
      </c>
      <c r="Q3709">
        <v>691.09699999999998</v>
      </c>
      <c r="R3709">
        <v>20000</v>
      </c>
      <c r="S3709">
        <v>337240</v>
      </c>
      <c r="T3709">
        <v>0</v>
      </c>
      <c r="U3709">
        <v>0</v>
      </c>
      <c r="V3709">
        <v>337240</v>
      </c>
      <c r="W3709">
        <v>2</v>
      </c>
      <c r="X3709">
        <v>305200.37099999998</v>
      </c>
      <c r="Y3709">
        <v>305202.37099999998</v>
      </c>
      <c r="Z3709">
        <v>9.5</v>
      </c>
      <c r="AA3709">
        <v>1791889.96</v>
      </c>
      <c r="AB3709">
        <v>1791905.96</v>
      </c>
      <c r="AC3709">
        <v>0.90500000000000003</v>
      </c>
      <c r="AD3709">
        <v>1</v>
      </c>
      <c r="AE3709">
        <v>9.5</v>
      </c>
      <c r="AH3709">
        <v>0</v>
      </c>
      <c r="AI3709">
        <v>0</v>
      </c>
      <c r="AJ3709">
        <v>0</v>
      </c>
      <c r="AK3709">
        <v>2117.8000000000002</v>
      </c>
      <c r="AL3709">
        <v>0</v>
      </c>
    </row>
    <row r="3710" spans="1:38" hidden="1" x14ac:dyDescent="0.25">
      <c r="A3710">
        <v>16326</v>
      </c>
      <c r="B3710" t="s">
        <v>94</v>
      </c>
      <c r="C3710" t="s">
        <v>207</v>
      </c>
      <c r="D3710" t="s">
        <v>1490</v>
      </c>
      <c r="E3710" t="s">
        <v>5352</v>
      </c>
      <c r="F3710" t="s">
        <v>1490</v>
      </c>
      <c r="H3710" t="s">
        <v>7825</v>
      </c>
      <c r="I3710" t="s">
        <v>43</v>
      </c>
      <c r="J3710" t="s">
        <v>7826</v>
      </c>
      <c r="K3710">
        <v>1253</v>
      </c>
      <c r="L3710">
        <v>1253</v>
      </c>
      <c r="M3710">
        <v>0</v>
      </c>
      <c r="N3710">
        <v>2</v>
      </c>
      <c r="O3710">
        <v>0</v>
      </c>
      <c r="P3710">
        <v>510.17399999999998</v>
      </c>
      <c r="Q3710">
        <v>510.17399999999998</v>
      </c>
      <c r="R3710">
        <v>20000</v>
      </c>
      <c r="S3710">
        <v>0</v>
      </c>
      <c r="T3710">
        <v>100000</v>
      </c>
      <c r="U3710">
        <v>0</v>
      </c>
      <c r="V3710">
        <v>100000</v>
      </c>
      <c r="W3710">
        <v>86260</v>
      </c>
      <c r="X3710">
        <v>2064.2930000000001</v>
      </c>
      <c r="Y3710">
        <v>88324.293000000005</v>
      </c>
      <c r="Z3710">
        <v>11.68</v>
      </c>
      <c r="AA3710">
        <v>986610.75</v>
      </c>
      <c r="AB3710">
        <v>594098.31000000006</v>
      </c>
      <c r="AC3710">
        <v>0.88319999999999999</v>
      </c>
      <c r="AD3710">
        <v>0.60219999999999996</v>
      </c>
      <c r="AE3710">
        <v>7.03</v>
      </c>
      <c r="AH3710">
        <v>0</v>
      </c>
      <c r="AI3710">
        <v>0</v>
      </c>
      <c r="AJ3710">
        <v>0</v>
      </c>
      <c r="AK3710">
        <v>11</v>
      </c>
      <c r="AL3710">
        <v>0</v>
      </c>
    </row>
    <row r="3711" spans="1:38" hidden="1" x14ac:dyDescent="0.25">
      <c r="A3711">
        <v>16327</v>
      </c>
      <c r="B3711" t="s">
        <v>45</v>
      </c>
      <c r="C3711" t="s">
        <v>45</v>
      </c>
      <c r="D3711" t="s">
        <v>581</v>
      </c>
      <c r="E3711" t="s">
        <v>582</v>
      </c>
      <c r="F3711" t="s">
        <v>581</v>
      </c>
      <c r="H3711" t="s">
        <v>7827</v>
      </c>
      <c r="I3711" t="s">
        <v>79</v>
      </c>
      <c r="J3711" t="s">
        <v>7828</v>
      </c>
      <c r="K3711">
        <v>1</v>
      </c>
      <c r="L3711">
        <v>1</v>
      </c>
      <c r="M3711">
        <v>0</v>
      </c>
      <c r="N3711">
        <v>0</v>
      </c>
      <c r="O3711">
        <v>0</v>
      </c>
      <c r="P3711">
        <v>15262.3</v>
      </c>
      <c r="Q3711">
        <v>15827.7</v>
      </c>
      <c r="R3711">
        <v>2000</v>
      </c>
      <c r="S3711">
        <v>1130800</v>
      </c>
      <c r="T3711">
        <v>0</v>
      </c>
      <c r="U3711">
        <v>0</v>
      </c>
      <c r="V3711">
        <v>1130800</v>
      </c>
      <c r="W3711">
        <v>1136250</v>
      </c>
      <c r="X3711">
        <v>0</v>
      </c>
      <c r="Y3711">
        <v>1136250</v>
      </c>
      <c r="Z3711">
        <v>-0.48</v>
      </c>
      <c r="AA3711">
        <v>1092175</v>
      </c>
      <c r="AB3711">
        <v>1092175</v>
      </c>
      <c r="AC3711">
        <v>1.0047999999999999</v>
      </c>
      <c r="AD3711">
        <v>1</v>
      </c>
      <c r="AE3711">
        <v>-0.48</v>
      </c>
      <c r="AH3711">
        <v>0</v>
      </c>
      <c r="AI3711">
        <v>0</v>
      </c>
      <c r="AJ3711">
        <v>0</v>
      </c>
      <c r="AK3711">
        <v>0</v>
      </c>
      <c r="AL3711">
        <v>0</v>
      </c>
    </row>
    <row r="3712" spans="1:38" hidden="1" x14ac:dyDescent="0.25">
      <c r="A3712">
        <v>16330</v>
      </c>
      <c r="B3712" t="s">
        <v>45</v>
      </c>
      <c r="C3712" t="s">
        <v>45</v>
      </c>
      <c r="D3712" t="s">
        <v>179</v>
      </c>
      <c r="E3712" t="s">
        <v>266</v>
      </c>
      <c r="F3712" t="s">
        <v>179</v>
      </c>
      <c r="H3712" t="s">
        <v>7829</v>
      </c>
      <c r="I3712" t="s">
        <v>43</v>
      </c>
      <c r="J3712" t="s">
        <v>7830</v>
      </c>
      <c r="K3712">
        <v>513</v>
      </c>
      <c r="L3712">
        <v>513</v>
      </c>
      <c r="M3712">
        <v>0</v>
      </c>
      <c r="N3712">
        <v>0</v>
      </c>
      <c r="O3712">
        <v>0</v>
      </c>
      <c r="P3712">
        <v>179.51</v>
      </c>
      <c r="Q3712">
        <v>191.07400000000001</v>
      </c>
      <c r="R3712">
        <v>20000</v>
      </c>
      <c r="S3712">
        <v>231280</v>
      </c>
      <c r="T3712">
        <v>0</v>
      </c>
      <c r="U3712">
        <v>211900</v>
      </c>
      <c r="V3712">
        <v>19380</v>
      </c>
      <c r="W3712">
        <v>17682</v>
      </c>
      <c r="X3712">
        <v>0</v>
      </c>
      <c r="Y3712">
        <v>17682</v>
      </c>
      <c r="Z3712">
        <v>8.76</v>
      </c>
      <c r="AA3712">
        <v>197158.18</v>
      </c>
      <c r="AB3712">
        <v>208876.39</v>
      </c>
      <c r="AC3712">
        <v>0.91239999999999999</v>
      </c>
      <c r="AD3712">
        <v>1.0593999999999999</v>
      </c>
      <c r="AE3712">
        <v>9.2799999999999994</v>
      </c>
      <c r="AH3712">
        <v>0</v>
      </c>
      <c r="AI3712">
        <v>0</v>
      </c>
      <c r="AJ3712">
        <v>0</v>
      </c>
      <c r="AK3712">
        <v>0</v>
      </c>
      <c r="AL3712">
        <v>0</v>
      </c>
    </row>
    <row r="3713" spans="1:38" hidden="1" x14ac:dyDescent="0.25">
      <c r="A3713">
        <v>16331</v>
      </c>
      <c r="B3713" t="s">
        <v>94</v>
      </c>
      <c r="C3713" t="s">
        <v>95</v>
      </c>
      <c r="D3713" t="s">
        <v>151</v>
      </c>
      <c r="E3713" t="s">
        <v>643</v>
      </c>
      <c r="F3713" t="s">
        <v>151</v>
      </c>
      <c r="H3713" t="s">
        <v>7831</v>
      </c>
      <c r="I3713" t="s">
        <v>43</v>
      </c>
      <c r="J3713" t="s">
        <v>7832</v>
      </c>
      <c r="K3713">
        <v>1391</v>
      </c>
      <c r="L3713">
        <v>1391</v>
      </c>
      <c r="M3713">
        <v>0</v>
      </c>
      <c r="N3713">
        <v>0</v>
      </c>
      <c r="O3713">
        <v>0</v>
      </c>
      <c r="P3713">
        <v>4311.7</v>
      </c>
      <c r="Q3713">
        <v>4425.2</v>
      </c>
      <c r="R3713">
        <v>1000</v>
      </c>
      <c r="S3713">
        <v>113500</v>
      </c>
      <c r="T3713">
        <v>0</v>
      </c>
      <c r="U3713">
        <v>30000</v>
      </c>
      <c r="V3713">
        <v>83500</v>
      </c>
      <c r="W3713">
        <v>75720.7</v>
      </c>
      <c r="X3713">
        <v>0</v>
      </c>
      <c r="Y3713">
        <v>75720.7</v>
      </c>
      <c r="Z3713">
        <v>9.32</v>
      </c>
      <c r="AA3713">
        <v>516012.93</v>
      </c>
      <c r="AB3713">
        <v>981422.46</v>
      </c>
      <c r="AC3713">
        <v>0.90680000000000005</v>
      </c>
      <c r="AD3713">
        <v>1.9018999999999999</v>
      </c>
      <c r="AE3713">
        <v>17.73</v>
      </c>
      <c r="AH3713">
        <v>0</v>
      </c>
      <c r="AI3713">
        <v>0</v>
      </c>
      <c r="AJ3713">
        <v>0</v>
      </c>
      <c r="AK3713">
        <v>0</v>
      </c>
      <c r="AL3713">
        <v>0</v>
      </c>
    </row>
    <row r="3714" spans="1:38" hidden="1" x14ac:dyDescent="0.25">
      <c r="A3714">
        <v>16332</v>
      </c>
      <c r="B3714" t="s">
        <v>45</v>
      </c>
      <c r="C3714" t="s">
        <v>155</v>
      </c>
      <c r="D3714" t="s">
        <v>425</v>
      </c>
      <c r="E3714" t="s">
        <v>426</v>
      </c>
      <c r="F3714" t="s">
        <v>425</v>
      </c>
      <c r="H3714" t="s">
        <v>7833</v>
      </c>
      <c r="I3714" t="s">
        <v>43</v>
      </c>
      <c r="J3714" t="s">
        <v>7834</v>
      </c>
      <c r="K3714">
        <v>1865</v>
      </c>
      <c r="L3714">
        <v>1865</v>
      </c>
      <c r="M3714">
        <v>0</v>
      </c>
      <c r="N3714">
        <v>0</v>
      </c>
      <c r="O3714">
        <v>0</v>
      </c>
      <c r="P3714">
        <v>10797.5</v>
      </c>
      <c r="Q3714">
        <v>10923</v>
      </c>
      <c r="R3714">
        <v>2000</v>
      </c>
      <c r="S3714">
        <v>251000</v>
      </c>
      <c r="T3714">
        <v>0</v>
      </c>
      <c r="U3714">
        <v>30000</v>
      </c>
      <c r="V3714">
        <v>221000</v>
      </c>
      <c r="W3714">
        <v>199308.5</v>
      </c>
      <c r="X3714">
        <v>0</v>
      </c>
      <c r="Y3714">
        <v>199308.5</v>
      </c>
      <c r="Z3714">
        <v>9.82</v>
      </c>
      <c r="AA3714">
        <v>2341872.89</v>
      </c>
      <c r="AB3714">
        <v>2451645.15</v>
      </c>
      <c r="AC3714">
        <v>0.90180000000000005</v>
      </c>
      <c r="AD3714">
        <v>1.0468999999999999</v>
      </c>
      <c r="AE3714">
        <v>10.28</v>
      </c>
      <c r="AH3714">
        <v>0</v>
      </c>
      <c r="AI3714">
        <v>0</v>
      </c>
      <c r="AJ3714">
        <v>0</v>
      </c>
      <c r="AK3714">
        <v>0</v>
      </c>
      <c r="AL3714">
        <v>0</v>
      </c>
    </row>
    <row r="3715" spans="1:38" hidden="1" x14ac:dyDescent="0.25">
      <c r="A3715">
        <v>16333</v>
      </c>
      <c r="B3715" t="s">
        <v>45</v>
      </c>
      <c r="C3715" t="s">
        <v>46</v>
      </c>
      <c r="D3715" t="s">
        <v>46</v>
      </c>
      <c r="E3715" t="s">
        <v>77</v>
      </c>
      <c r="F3715" t="s">
        <v>46</v>
      </c>
      <c r="H3715" t="s">
        <v>7835</v>
      </c>
      <c r="I3715" t="s">
        <v>436</v>
      </c>
      <c r="J3715" t="s">
        <v>7836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40000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</row>
    <row r="3716" spans="1:38" hidden="1" x14ac:dyDescent="0.25">
      <c r="A3716">
        <v>16334</v>
      </c>
      <c r="B3716" t="s">
        <v>45</v>
      </c>
      <c r="C3716" t="s">
        <v>46</v>
      </c>
      <c r="D3716" t="s">
        <v>46</v>
      </c>
      <c r="E3716" t="s">
        <v>2780</v>
      </c>
      <c r="F3716" t="s">
        <v>46</v>
      </c>
      <c r="H3716" t="s">
        <v>7837</v>
      </c>
      <c r="I3716" t="s">
        <v>436</v>
      </c>
      <c r="J3716" t="s">
        <v>7838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2000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</row>
    <row r="3717" spans="1:38" hidden="1" x14ac:dyDescent="0.25">
      <c r="A3717">
        <v>16335</v>
      </c>
      <c r="B3717" t="s">
        <v>45</v>
      </c>
      <c r="C3717" t="s">
        <v>46</v>
      </c>
      <c r="D3717" t="s">
        <v>46</v>
      </c>
      <c r="E3717" t="s">
        <v>747</v>
      </c>
      <c r="F3717" t="s">
        <v>46</v>
      </c>
      <c r="H3717" t="s">
        <v>7839</v>
      </c>
      <c r="I3717" t="s">
        <v>57</v>
      </c>
      <c r="J3717" t="s">
        <v>7840</v>
      </c>
      <c r="K3717">
        <v>58</v>
      </c>
      <c r="L3717">
        <v>58</v>
      </c>
      <c r="M3717">
        <v>0</v>
      </c>
      <c r="N3717">
        <v>58</v>
      </c>
      <c r="O3717">
        <v>0</v>
      </c>
      <c r="P3717">
        <v>614.1</v>
      </c>
      <c r="Q3717">
        <v>627.1</v>
      </c>
      <c r="R3717">
        <v>2000</v>
      </c>
      <c r="S3717">
        <v>26000</v>
      </c>
      <c r="T3717">
        <v>0</v>
      </c>
      <c r="U3717">
        <v>500</v>
      </c>
      <c r="V3717">
        <v>25500</v>
      </c>
      <c r="W3717">
        <v>0</v>
      </c>
      <c r="X3717">
        <v>23200</v>
      </c>
      <c r="Y3717">
        <v>23200</v>
      </c>
      <c r="Z3717">
        <v>9.02</v>
      </c>
      <c r="AA3717">
        <v>136184</v>
      </c>
      <c r="AB3717">
        <v>272368</v>
      </c>
      <c r="AC3717">
        <v>0.90980000000000005</v>
      </c>
      <c r="AD3717">
        <v>2</v>
      </c>
      <c r="AE3717">
        <v>18.04</v>
      </c>
      <c r="AH3717">
        <v>0</v>
      </c>
      <c r="AI3717">
        <v>0</v>
      </c>
      <c r="AJ3717">
        <v>0</v>
      </c>
      <c r="AK3717">
        <v>580</v>
      </c>
      <c r="AL3717">
        <v>0</v>
      </c>
    </row>
    <row r="3718" spans="1:38" hidden="1" x14ac:dyDescent="0.25">
      <c r="A3718">
        <v>16337</v>
      </c>
      <c r="B3718" t="s">
        <v>45</v>
      </c>
      <c r="C3718" t="s">
        <v>155</v>
      </c>
      <c r="D3718" t="s">
        <v>425</v>
      </c>
      <c r="E3718" t="s">
        <v>426</v>
      </c>
      <c r="F3718" t="s">
        <v>425</v>
      </c>
      <c r="H3718" t="s">
        <v>7841</v>
      </c>
      <c r="I3718" t="s">
        <v>43</v>
      </c>
      <c r="J3718" t="s">
        <v>7842</v>
      </c>
      <c r="K3718">
        <v>1631</v>
      </c>
      <c r="L3718">
        <v>1631</v>
      </c>
      <c r="M3718">
        <v>0</v>
      </c>
      <c r="N3718">
        <v>0</v>
      </c>
      <c r="O3718">
        <v>0</v>
      </c>
      <c r="P3718">
        <v>11287.2</v>
      </c>
      <c r="Q3718">
        <v>11682.1</v>
      </c>
      <c r="R3718">
        <v>1000</v>
      </c>
      <c r="S3718">
        <v>394900</v>
      </c>
      <c r="T3718">
        <v>0</v>
      </c>
      <c r="U3718">
        <v>316000</v>
      </c>
      <c r="V3718">
        <v>79180</v>
      </c>
      <c r="W3718">
        <v>72386</v>
      </c>
      <c r="X3718">
        <v>0</v>
      </c>
      <c r="Y3718">
        <v>72386</v>
      </c>
      <c r="Z3718">
        <v>8.58</v>
      </c>
      <c r="AA3718">
        <v>845168.64000000001</v>
      </c>
      <c r="AB3718">
        <v>1028942.99</v>
      </c>
      <c r="AC3718">
        <v>0.91420000000000001</v>
      </c>
      <c r="AD3718">
        <v>1.2174</v>
      </c>
      <c r="AE3718">
        <v>10.45</v>
      </c>
      <c r="AH3718">
        <v>280</v>
      </c>
      <c r="AI3718">
        <v>0</v>
      </c>
      <c r="AJ3718">
        <v>0</v>
      </c>
      <c r="AK3718">
        <v>0</v>
      </c>
      <c r="AL3718">
        <v>0</v>
      </c>
    </row>
    <row r="3719" spans="1:38" hidden="1" x14ac:dyDescent="0.25">
      <c r="A3719">
        <v>16338</v>
      </c>
      <c r="B3719" t="s">
        <v>45</v>
      </c>
      <c r="C3719" t="s">
        <v>45</v>
      </c>
      <c r="D3719" t="s">
        <v>608</v>
      </c>
      <c r="E3719" t="s">
        <v>609</v>
      </c>
      <c r="F3719" t="s">
        <v>608</v>
      </c>
      <c r="H3719" t="s">
        <v>7843</v>
      </c>
      <c r="I3719" t="s">
        <v>43</v>
      </c>
      <c r="J3719" t="s">
        <v>7844</v>
      </c>
      <c r="K3719">
        <v>1433</v>
      </c>
      <c r="L3719">
        <v>1433</v>
      </c>
      <c r="M3719">
        <v>0</v>
      </c>
      <c r="N3719">
        <v>0</v>
      </c>
      <c r="O3719">
        <v>0</v>
      </c>
      <c r="P3719">
        <v>5785.5</v>
      </c>
      <c r="Q3719">
        <v>5882.5</v>
      </c>
      <c r="R3719">
        <v>2000</v>
      </c>
      <c r="S3719">
        <v>194000</v>
      </c>
      <c r="T3719">
        <v>0</v>
      </c>
      <c r="U3719">
        <v>85587</v>
      </c>
      <c r="V3719">
        <v>108666</v>
      </c>
      <c r="W3719">
        <v>99835.05</v>
      </c>
      <c r="X3719">
        <v>0</v>
      </c>
      <c r="Y3719">
        <v>99835.05</v>
      </c>
      <c r="Z3719">
        <v>8.1300000000000008</v>
      </c>
      <c r="AA3719">
        <v>1139947.31</v>
      </c>
      <c r="AB3719">
        <v>1017336.82</v>
      </c>
      <c r="AC3719">
        <v>0.91869999999999996</v>
      </c>
      <c r="AD3719">
        <v>0.89239999999999997</v>
      </c>
      <c r="AE3719">
        <v>7.26</v>
      </c>
      <c r="AH3719">
        <v>253</v>
      </c>
      <c r="AI3719">
        <v>0</v>
      </c>
      <c r="AJ3719">
        <v>0</v>
      </c>
      <c r="AK3719">
        <v>0</v>
      </c>
      <c r="AL3719">
        <v>0</v>
      </c>
    </row>
    <row r="3720" spans="1:38" hidden="1" x14ac:dyDescent="0.25">
      <c r="A3720">
        <v>16339</v>
      </c>
      <c r="B3720" t="s">
        <v>45</v>
      </c>
      <c r="C3720" t="s">
        <v>45</v>
      </c>
      <c r="D3720" t="s">
        <v>581</v>
      </c>
      <c r="E3720" t="s">
        <v>1288</v>
      </c>
      <c r="F3720" t="s">
        <v>581</v>
      </c>
      <c r="H3720" t="s">
        <v>7845</v>
      </c>
      <c r="I3720" t="s">
        <v>43</v>
      </c>
      <c r="J3720" t="s">
        <v>7846</v>
      </c>
      <c r="K3720">
        <v>2073</v>
      </c>
      <c r="L3720">
        <v>2073</v>
      </c>
      <c r="M3720">
        <v>0</v>
      </c>
      <c r="N3720">
        <v>0</v>
      </c>
      <c r="O3720">
        <v>0</v>
      </c>
      <c r="P3720">
        <v>1084.0840000000001</v>
      </c>
      <c r="Q3720">
        <v>1109.729</v>
      </c>
      <c r="R3720">
        <v>20000</v>
      </c>
      <c r="S3720">
        <v>512900</v>
      </c>
      <c r="T3720">
        <v>20324</v>
      </c>
      <c r="U3720">
        <v>181472</v>
      </c>
      <c r="V3720">
        <v>354112</v>
      </c>
      <c r="W3720">
        <v>325242.34999999998</v>
      </c>
      <c r="X3720">
        <v>0</v>
      </c>
      <c r="Y3720">
        <v>325242.34999999998</v>
      </c>
      <c r="Z3720">
        <v>8.15</v>
      </c>
      <c r="AA3720">
        <v>3284868.16</v>
      </c>
      <c r="AB3720">
        <v>3166791.89</v>
      </c>
      <c r="AC3720">
        <v>0.91849999999999998</v>
      </c>
      <c r="AD3720">
        <v>0.96409999999999996</v>
      </c>
      <c r="AE3720">
        <v>7.86</v>
      </c>
      <c r="AH3720">
        <v>2360</v>
      </c>
      <c r="AI3720">
        <v>0</v>
      </c>
      <c r="AJ3720">
        <v>0</v>
      </c>
      <c r="AK3720">
        <v>0</v>
      </c>
      <c r="AL3720">
        <v>0</v>
      </c>
    </row>
    <row r="3721" spans="1:38" hidden="1" x14ac:dyDescent="0.25">
      <c r="A3721">
        <v>16340</v>
      </c>
      <c r="B3721" t="s">
        <v>39</v>
      </c>
      <c r="C3721" t="s">
        <v>598</v>
      </c>
      <c r="D3721" t="s">
        <v>1649</v>
      </c>
      <c r="E3721" t="s">
        <v>3888</v>
      </c>
      <c r="F3721" t="s">
        <v>1649</v>
      </c>
      <c r="H3721" t="s">
        <v>7847</v>
      </c>
      <c r="I3721" t="s">
        <v>57</v>
      </c>
      <c r="J3721" t="s">
        <v>7848</v>
      </c>
      <c r="K3721">
        <v>369</v>
      </c>
      <c r="L3721">
        <v>369</v>
      </c>
      <c r="M3721">
        <v>0</v>
      </c>
      <c r="N3721">
        <v>369</v>
      </c>
      <c r="O3721">
        <v>0</v>
      </c>
      <c r="P3721">
        <v>6203.8</v>
      </c>
      <c r="Q3721">
        <v>6377.2</v>
      </c>
      <c r="R3721">
        <v>2000</v>
      </c>
      <c r="S3721">
        <v>346800</v>
      </c>
      <c r="T3721">
        <v>78000</v>
      </c>
      <c r="U3721">
        <v>0</v>
      </c>
      <c r="V3721">
        <v>424800</v>
      </c>
      <c r="W3721">
        <v>0</v>
      </c>
      <c r="X3721">
        <v>384444.20699999999</v>
      </c>
      <c r="Y3721">
        <v>384444.20699999999</v>
      </c>
      <c r="Z3721">
        <v>9.5</v>
      </c>
      <c r="AA3721">
        <v>2256687.06</v>
      </c>
      <c r="AB3721">
        <v>2256687.06</v>
      </c>
      <c r="AC3721">
        <v>0.90500000000000003</v>
      </c>
      <c r="AD3721">
        <v>1</v>
      </c>
      <c r="AE3721">
        <v>9.5</v>
      </c>
      <c r="AH3721">
        <v>0</v>
      </c>
      <c r="AI3721">
        <v>0</v>
      </c>
      <c r="AJ3721">
        <v>0</v>
      </c>
      <c r="AK3721">
        <v>2299.5</v>
      </c>
      <c r="AL3721">
        <v>0</v>
      </c>
    </row>
    <row r="3722" spans="1:38" hidden="1" x14ac:dyDescent="0.25">
      <c r="A3722">
        <v>16341</v>
      </c>
      <c r="B3722" t="s">
        <v>39</v>
      </c>
      <c r="C3722" t="s">
        <v>598</v>
      </c>
      <c r="D3722" t="s">
        <v>1649</v>
      </c>
      <c r="E3722" t="s">
        <v>3888</v>
      </c>
      <c r="F3722" t="s">
        <v>1649</v>
      </c>
      <c r="H3722" t="s">
        <v>7849</v>
      </c>
      <c r="I3722" t="s">
        <v>57</v>
      </c>
      <c r="J3722" t="s">
        <v>7850</v>
      </c>
      <c r="K3722">
        <v>292</v>
      </c>
      <c r="L3722">
        <v>292</v>
      </c>
      <c r="M3722">
        <v>0</v>
      </c>
      <c r="N3722">
        <v>292</v>
      </c>
      <c r="O3722">
        <v>0</v>
      </c>
      <c r="P3722">
        <v>2969.8</v>
      </c>
      <c r="Q3722">
        <v>3098.5</v>
      </c>
      <c r="R3722">
        <v>2000</v>
      </c>
      <c r="S3722">
        <v>257400</v>
      </c>
      <c r="T3722">
        <v>70000</v>
      </c>
      <c r="U3722">
        <v>0</v>
      </c>
      <c r="V3722">
        <v>327400</v>
      </c>
      <c r="W3722">
        <v>0</v>
      </c>
      <c r="X3722">
        <v>297125.55800000002</v>
      </c>
      <c r="Y3722">
        <v>297125.55800000002</v>
      </c>
      <c r="Z3722">
        <v>9.25</v>
      </c>
      <c r="AA3722">
        <v>1744127.76</v>
      </c>
      <c r="AB3722">
        <v>1744127.76</v>
      </c>
      <c r="AC3722">
        <v>0.90749999999999997</v>
      </c>
      <c r="AD3722">
        <v>1</v>
      </c>
      <c r="AE3722">
        <v>9.25</v>
      </c>
      <c r="AH3722">
        <v>0</v>
      </c>
      <c r="AI3722">
        <v>0</v>
      </c>
      <c r="AJ3722">
        <v>0</v>
      </c>
      <c r="AK3722">
        <v>1788.5</v>
      </c>
      <c r="AL3722">
        <v>0</v>
      </c>
    </row>
    <row r="3723" spans="1:38" hidden="1" x14ac:dyDescent="0.25">
      <c r="A3723">
        <v>16342</v>
      </c>
      <c r="B3723" t="s">
        <v>39</v>
      </c>
      <c r="C3723" t="s">
        <v>598</v>
      </c>
      <c r="D3723" t="s">
        <v>1649</v>
      </c>
      <c r="E3723" t="s">
        <v>3888</v>
      </c>
      <c r="F3723" t="s">
        <v>1649</v>
      </c>
      <c r="H3723" t="s">
        <v>7851</v>
      </c>
      <c r="I3723" t="s">
        <v>57</v>
      </c>
      <c r="J3723" t="s">
        <v>7852</v>
      </c>
      <c r="K3723">
        <v>296</v>
      </c>
      <c r="L3723">
        <v>296</v>
      </c>
      <c r="M3723">
        <v>0</v>
      </c>
      <c r="N3723">
        <v>296</v>
      </c>
      <c r="O3723">
        <v>0</v>
      </c>
      <c r="P3723">
        <v>4476.7</v>
      </c>
      <c r="Q3723">
        <v>4590.8999999999996</v>
      </c>
      <c r="R3723">
        <v>2000</v>
      </c>
      <c r="S3723">
        <v>228400</v>
      </c>
      <c r="T3723">
        <v>95000</v>
      </c>
      <c r="U3723">
        <v>0</v>
      </c>
      <c r="V3723">
        <v>323400</v>
      </c>
      <c r="W3723">
        <v>0</v>
      </c>
      <c r="X3723">
        <v>292677.46299999999</v>
      </c>
      <c r="Y3723">
        <v>292677.46299999999</v>
      </c>
      <c r="Z3723">
        <v>9.5</v>
      </c>
      <c r="AA3723">
        <v>1718016.24</v>
      </c>
      <c r="AB3723">
        <v>1718016.24</v>
      </c>
      <c r="AC3723">
        <v>0.90500000000000003</v>
      </c>
      <c r="AD3723">
        <v>1</v>
      </c>
      <c r="AE3723">
        <v>9.5</v>
      </c>
      <c r="AH3723">
        <v>0</v>
      </c>
      <c r="AI3723">
        <v>0</v>
      </c>
      <c r="AJ3723">
        <v>0</v>
      </c>
      <c r="AK3723">
        <v>1826.54</v>
      </c>
      <c r="AL3723">
        <v>0</v>
      </c>
    </row>
    <row r="3724" spans="1:38" hidden="1" x14ac:dyDescent="0.25">
      <c r="A3724">
        <v>16343</v>
      </c>
      <c r="B3724" t="s">
        <v>52</v>
      </c>
      <c r="C3724" t="s">
        <v>53</v>
      </c>
      <c r="D3724" t="s">
        <v>203</v>
      </c>
      <c r="E3724" t="s">
        <v>627</v>
      </c>
      <c r="F3724" t="s">
        <v>203</v>
      </c>
      <c r="H3724" t="s">
        <v>7853</v>
      </c>
      <c r="I3724" t="s">
        <v>57</v>
      </c>
      <c r="J3724" t="s">
        <v>7854</v>
      </c>
      <c r="K3724">
        <v>240</v>
      </c>
      <c r="L3724">
        <v>240</v>
      </c>
      <c r="M3724">
        <v>0</v>
      </c>
      <c r="N3724">
        <v>238</v>
      </c>
      <c r="O3724">
        <v>0</v>
      </c>
      <c r="P3724">
        <v>5136.3999999999996</v>
      </c>
      <c r="Q3724">
        <v>5588.9</v>
      </c>
      <c r="R3724">
        <v>1000</v>
      </c>
      <c r="S3724">
        <v>452500</v>
      </c>
      <c r="T3724">
        <v>0</v>
      </c>
      <c r="U3724">
        <v>0</v>
      </c>
      <c r="V3724">
        <v>452500</v>
      </c>
      <c r="W3724">
        <v>72</v>
      </c>
      <c r="X3724">
        <v>409441.26199999999</v>
      </c>
      <c r="Y3724">
        <v>409513.26199999999</v>
      </c>
      <c r="Z3724">
        <v>9.5</v>
      </c>
      <c r="AA3724">
        <v>2404146.56</v>
      </c>
      <c r="AB3724">
        <v>4807545.7549999999</v>
      </c>
      <c r="AC3724">
        <v>0.90500000000000003</v>
      </c>
      <c r="AD3724">
        <v>1.9997</v>
      </c>
      <c r="AE3724">
        <v>19</v>
      </c>
      <c r="AH3724">
        <v>0</v>
      </c>
      <c r="AI3724">
        <v>0</v>
      </c>
      <c r="AJ3724">
        <v>0</v>
      </c>
      <c r="AK3724">
        <v>2140.5</v>
      </c>
      <c r="AL3724">
        <v>0</v>
      </c>
    </row>
    <row r="3725" spans="1:38" hidden="1" x14ac:dyDescent="0.25">
      <c r="A3725">
        <v>16344</v>
      </c>
      <c r="B3725" t="s">
        <v>94</v>
      </c>
      <c r="C3725" t="s">
        <v>95</v>
      </c>
      <c r="D3725" t="s">
        <v>151</v>
      </c>
      <c r="E3725" t="s">
        <v>152</v>
      </c>
      <c r="F3725" t="s">
        <v>151</v>
      </c>
      <c r="H3725" t="s">
        <v>7855</v>
      </c>
      <c r="I3725" t="s">
        <v>57</v>
      </c>
      <c r="J3725" t="s">
        <v>7856</v>
      </c>
      <c r="K3725">
        <v>269</v>
      </c>
      <c r="L3725">
        <v>269</v>
      </c>
      <c r="M3725">
        <v>0</v>
      </c>
      <c r="N3725">
        <v>260</v>
      </c>
      <c r="O3725">
        <v>0</v>
      </c>
      <c r="P3725">
        <v>3909.5</v>
      </c>
      <c r="Q3725">
        <v>4191.5</v>
      </c>
      <c r="R3725">
        <v>2000</v>
      </c>
      <c r="S3725">
        <v>564000</v>
      </c>
      <c r="T3725">
        <v>0</v>
      </c>
      <c r="U3725">
        <v>0</v>
      </c>
      <c r="V3725">
        <v>564000</v>
      </c>
      <c r="W3725">
        <v>249</v>
      </c>
      <c r="X3725">
        <v>484340</v>
      </c>
      <c r="Y3725">
        <v>484589</v>
      </c>
      <c r="Z3725">
        <v>14.08</v>
      </c>
      <c r="AA3725">
        <v>2845884.37</v>
      </c>
      <c r="AB3725">
        <v>5688448.1699999999</v>
      </c>
      <c r="AC3725">
        <v>0.85919999999999996</v>
      </c>
      <c r="AD3725">
        <v>1.9987999999999999</v>
      </c>
      <c r="AE3725">
        <v>28.14</v>
      </c>
      <c r="AH3725">
        <v>0</v>
      </c>
      <c r="AI3725">
        <v>0</v>
      </c>
      <c r="AJ3725">
        <v>0</v>
      </c>
      <c r="AK3725">
        <v>2421.6999999999998</v>
      </c>
      <c r="AL3725">
        <v>0</v>
      </c>
    </row>
    <row r="3726" spans="1:38" hidden="1" x14ac:dyDescent="0.25">
      <c r="A3726">
        <v>16345</v>
      </c>
      <c r="B3726" t="s">
        <v>94</v>
      </c>
      <c r="C3726" t="s">
        <v>95</v>
      </c>
      <c r="D3726" t="s">
        <v>151</v>
      </c>
      <c r="E3726" t="s">
        <v>152</v>
      </c>
      <c r="F3726" t="s">
        <v>151</v>
      </c>
      <c r="H3726" t="s">
        <v>7857</v>
      </c>
      <c r="I3726" t="s">
        <v>57</v>
      </c>
      <c r="J3726" t="s">
        <v>7858</v>
      </c>
      <c r="K3726">
        <v>293</v>
      </c>
      <c r="L3726">
        <v>293</v>
      </c>
      <c r="M3726">
        <v>0</v>
      </c>
      <c r="N3726">
        <v>291</v>
      </c>
      <c r="O3726">
        <v>0</v>
      </c>
      <c r="P3726">
        <v>657.58399999999995</v>
      </c>
      <c r="Q3726">
        <v>680.30499999999995</v>
      </c>
      <c r="R3726">
        <v>20000</v>
      </c>
      <c r="S3726">
        <v>454420</v>
      </c>
      <c r="T3726">
        <v>0</v>
      </c>
      <c r="U3726">
        <v>0</v>
      </c>
      <c r="V3726">
        <v>454420</v>
      </c>
      <c r="W3726">
        <v>3311</v>
      </c>
      <c r="X3726">
        <v>407938.20899999997</v>
      </c>
      <c r="Y3726">
        <v>411249.20899999997</v>
      </c>
      <c r="Z3726">
        <v>9.5</v>
      </c>
      <c r="AA3726">
        <v>2418926.81</v>
      </c>
      <c r="AB3726">
        <v>4813573.1059999997</v>
      </c>
      <c r="AC3726">
        <v>0.90500000000000003</v>
      </c>
      <c r="AD3726">
        <v>1.99</v>
      </c>
      <c r="AE3726">
        <v>18.91</v>
      </c>
      <c r="AH3726">
        <v>0</v>
      </c>
      <c r="AI3726">
        <v>0</v>
      </c>
      <c r="AJ3726">
        <v>0</v>
      </c>
      <c r="AK3726">
        <v>2659.9</v>
      </c>
      <c r="AL3726">
        <v>0</v>
      </c>
    </row>
    <row r="3727" spans="1:38" hidden="1" x14ac:dyDescent="0.25">
      <c r="A3727">
        <v>16346</v>
      </c>
      <c r="B3727" t="s">
        <v>94</v>
      </c>
      <c r="C3727" t="s">
        <v>95</v>
      </c>
      <c r="D3727" t="s">
        <v>151</v>
      </c>
      <c r="E3727" t="s">
        <v>152</v>
      </c>
      <c r="F3727" t="s">
        <v>151</v>
      </c>
      <c r="H3727" t="s">
        <v>7859</v>
      </c>
      <c r="I3727" t="s">
        <v>57</v>
      </c>
      <c r="J3727" t="s">
        <v>7860</v>
      </c>
      <c r="K3727">
        <v>244</v>
      </c>
      <c r="L3727">
        <v>244</v>
      </c>
      <c r="M3727">
        <v>0</v>
      </c>
      <c r="N3727">
        <v>238</v>
      </c>
      <c r="O3727">
        <v>0</v>
      </c>
      <c r="P3727">
        <v>666.62900000000002</v>
      </c>
      <c r="Q3727">
        <v>687.33600000000001</v>
      </c>
      <c r="R3727">
        <v>20000</v>
      </c>
      <c r="S3727">
        <v>414140</v>
      </c>
      <c r="T3727">
        <v>0</v>
      </c>
      <c r="U3727">
        <v>0</v>
      </c>
      <c r="V3727">
        <v>414140</v>
      </c>
      <c r="W3727">
        <v>159</v>
      </c>
      <c r="X3727">
        <v>374638.35100000002</v>
      </c>
      <c r="Y3727">
        <v>374797.35100000002</v>
      </c>
      <c r="Z3727">
        <v>9.5</v>
      </c>
      <c r="AA3727">
        <v>2201502.69</v>
      </c>
      <c r="AB3727">
        <v>4399734.7290000003</v>
      </c>
      <c r="AC3727">
        <v>0.90500000000000003</v>
      </c>
      <c r="AD3727">
        <v>1.9984999999999999</v>
      </c>
      <c r="AE3727">
        <v>18.989999999999998</v>
      </c>
      <c r="AH3727">
        <v>0</v>
      </c>
      <c r="AI3727">
        <v>0</v>
      </c>
      <c r="AJ3727">
        <v>0</v>
      </c>
      <c r="AK3727">
        <v>2295.5500000000002</v>
      </c>
      <c r="AL3727">
        <v>0</v>
      </c>
    </row>
    <row r="3728" spans="1:38" hidden="1" x14ac:dyDescent="0.25">
      <c r="A3728">
        <v>16347</v>
      </c>
      <c r="B3728" t="s">
        <v>94</v>
      </c>
      <c r="C3728" t="s">
        <v>95</v>
      </c>
      <c r="D3728" t="s">
        <v>151</v>
      </c>
      <c r="E3728" t="s">
        <v>152</v>
      </c>
      <c r="F3728" t="s">
        <v>151</v>
      </c>
      <c r="H3728" t="s">
        <v>7861</v>
      </c>
      <c r="I3728" t="s">
        <v>57</v>
      </c>
      <c r="J3728" t="s">
        <v>7862</v>
      </c>
      <c r="K3728">
        <v>184</v>
      </c>
      <c r="L3728">
        <v>184</v>
      </c>
      <c r="M3728">
        <v>0</v>
      </c>
      <c r="N3728">
        <v>182</v>
      </c>
      <c r="O3728">
        <v>0</v>
      </c>
      <c r="P3728">
        <v>4548.6000000000004</v>
      </c>
      <c r="Q3728">
        <v>4735.2</v>
      </c>
      <c r="R3728">
        <v>2000</v>
      </c>
      <c r="S3728">
        <v>373200</v>
      </c>
      <c r="T3728">
        <v>0</v>
      </c>
      <c r="U3728">
        <v>0</v>
      </c>
      <c r="V3728">
        <v>373200</v>
      </c>
      <c r="W3728">
        <v>33</v>
      </c>
      <c r="X3728">
        <v>337713.49200000003</v>
      </c>
      <c r="Y3728">
        <v>337746.49200000003</v>
      </c>
      <c r="Z3728">
        <v>9.5</v>
      </c>
      <c r="AA3728">
        <v>1983351.67</v>
      </c>
      <c r="AB3728">
        <v>3965729.892</v>
      </c>
      <c r="AC3728">
        <v>0.90500000000000003</v>
      </c>
      <c r="AD3728">
        <v>1.9995000000000001</v>
      </c>
      <c r="AE3728">
        <v>19</v>
      </c>
      <c r="AH3728">
        <v>0</v>
      </c>
      <c r="AI3728">
        <v>0</v>
      </c>
      <c r="AJ3728">
        <v>0</v>
      </c>
      <c r="AK3728">
        <v>1731.5</v>
      </c>
      <c r="AL3728">
        <v>0</v>
      </c>
    </row>
    <row r="3729" spans="1:38" hidden="1" x14ac:dyDescent="0.25">
      <c r="A3729">
        <v>16348</v>
      </c>
      <c r="B3729" t="s">
        <v>94</v>
      </c>
      <c r="C3729" t="s">
        <v>95</v>
      </c>
      <c r="D3729" t="s">
        <v>151</v>
      </c>
      <c r="E3729" t="s">
        <v>152</v>
      </c>
      <c r="F3729" t="s">
        <v>151</v>
      </c>
      <c r="H3729" t="s">
        <v>7863</v>
      </c>
      <c r="I3729" t="s">
        <v>57</v>
      </c>
      <c r="J3729" t="s">
        <v>7864</v>
      </c>
      <c r="K3729">
        <v>248</v>
      </c>
      <c r="L3729">
        <v>248</v>
      </c>
      <c r="M3729">
        <v>0</v>
      </c>
      <c r="N3729">
        <v>240</v>
      </c>
      <c r="O3729">
        <v>0</v>
      </c>
      <c r="P3729">
        <v>572.75099999999998</v>
      </c>
      <c r="Q3729">
        <v>597.452</v>
      </c>
      <c r="R3729">
        <v>20000</v>
      </c>
      <c r="S3729">
        <v>494020</v>
      </c>
      <c r="T3729">
        <v>0</v>
      </c>
      <c r="U3729">
        <v>0</v>
      </c>
      <c r="V3729">
        <v>494020</v>
      </c>
      <c r="W3729">
        <v>233</v>
      </c>
      <c r="X3729">
        <v>446855.58</v>
      </c>
      <c r="Y3729">
        <v>447088.58</v>
      </c>
      <c r="Z3729">
        <v>9.5</v>
      </c>
      <c r="AA3729">
        <v>2625556.2599999998</v>
      </c>
      <c r="AB3729">
        <v>5248067.3600000003</v>
      </c>
      <c r="AC3729">
        <v>0.90500000000000003</v>
      </c>
      <c r="AD3729">
        <v>1.9987999999999999</v>
      </c>
      <c r="AE3729">
        <v>18.989999999999998</v>
      </c>
      <c r="AH3729">
        <v>0</v>
      </c>
      <c r="AI3729">
        <v>0</v>
      </c>
      <c r="AJ3729">
        <v>0</v>
      </c>
      <c r="AK3729">
        <v>2288</v>
      </c>
      <c r="AL3729">
        <v>0</v>
      </c>
    </row>
    <row r="3730" spans="1:38" hidden="1" x14ac:dyDescent="0.25">
      <c r="A3730">
        <v>16349</v>
      </c>
      <c r="B3730" t="s">
        <v>94</v>
      </c>
      <c r="C3730" t="s">
        <v>102</v>
      </c>
      <c r="D3730" t="s">
        <v>102</v>
      </c>
      <c r="E3730" t="s">
        <v>1221</v>
      </c>
      <c r="F3730" t="s">
        <v>102</v>
      </c>
      <c r="H3730" t="s">
        <v>7865</v>
      </c>
      <c r="I3730" t="s">
        <v>57</v>
      </c>
      <c r="J3730" t="s">
        <v>7866</v>
      </c>
      <c r="K3730">
        <v>251</v>
      </c>
      <c r="L3730">
        <v>251</v>
      </c>
      <c r="M3730">
        <v>0</v>
      </c>
      <c r="N3730">
        <v>242</v>
      </c>
      <c r="O3730">
        <v>0</v>
      </c>
      <c r="P3730">
        <v>7868.8</v>
      </c>
      <c r="Q3730">
        <v>8041.6</v>
      </c>
      <c r="R3730">
        <v>2000</v>
      </c>
      <c r="S3730">
        <v>345600</v>
      </c>
      <c r="T3730">
        <v>0</v>
      </c>
      <c r="U3730">
        <v>0</v>
      </c>
      <c r="V3730">
        <v>345600</v>
      </c>
      <c r="W3730">
        <v>292</v>
      </c>
      <c r="X3730">
        <v>312475.68599999999</v>
      </c>
      <c r="Y3730">
        <v>312767.68599999999</v>
      </c>
      <c r="Z3730">
        <v>9.5</v>
      </c>
      <c r="AA3730">
        <v>1837249.97</v>
      </c>
      <c r="AB3730">
        <v>3671224.47</v>
      </c>
      <c r="AC3730">
        <v>0.90500000000000003</v>
      </c>
      <c r="AD3730">
        <v>1.9982</v>
      </c>
      <c r="AE3730">
        <v>18.98</v>
      </c>
      <c r="AH3730">
        <v>0</v>
      </c>
      <c r="AI3730">
        <v>0</v>
      </c>
      <c r="AJ3730">
        <v>0</v>
      </c>
      <c r="AK3730">
        <v>2338.4</v>
      </c>
      <c r="AL3730">
        <v>0</v>
      </c>
    </row>
    <row r="3731" spans="1:38" hidden="1" x14ac:dyDescent="0.25">
      <c r="A3731">
        <v>16350</v>
      </c>
      <c r="B3731" t="s">
        <v>52</v>
      </c>
      <c r="C3731" t="s">
        <v>120</v>
      </c>
      <c r="D3731" t="s">
        <v>121</v>
      </c>
      <c r="E3731" t="s">
        <v>148</v>
      </c>
      <c r="F3731" t="s">
        <v>121</v>
      </c>
      <c r="H3731" t="s">
        <v>7867</v>
      </c>
      <c r="I3731" t="s">
        <v>79</v>
      </c>
      <c r="J3731" t="s">
        <v>7868</v>
      </c>
      <c r="K3731">
        <v>74</v>
      </c>
      <c r="L3731">
        <v>74</v>
      </c>
      <c r="M3731">
        <v>0</v>
      </c>
      <c r="N3731">
        <v>0</v>
      </c>
      <c r="O3731">
        <v>0</v>
      </c>
      <c r="P3731">
        <v>2970.3850000000002</v>
      </c>
      <c r="Q3731">
        <v>3024.2139999999999</v>
      </c>
      <c r="R3731">
        <v>20000</v>
      </c>
      <c r="S3731">
        <v>1076580</v>
      </c>
      <c r="T3731">
        <v>60000</v>
      </c>
      <c r="U3731">
        <v>0</v>
      </c>
      <c r="V3731">
        <v>1136580</v>
      </c>
      <c r="W3731">
        <v>1099365.25</v>
      </c>
      <c r="X3731">
        <v>0</v>
      </c>
      <c r="Y3731">
        <v>1099365.25</v>
      </c>
      <c r="Z3731">
        <v>3.27</v>
      </c>
      <c r="AA3731">
        <v>11090680.300000001</v>
      </c>
      <c r="AB3731">
        <v>11091608.300000001</v>
      </c>
      <c r="AC3731">
        <v>0.96730000000000005</v>
      </c>
      <c r="AD3731">
        <v>1.0001</v>
      </c>
      <c r="AE3731">
        <v>3.27</v>
      </c>
      <c r="AH3731">
        <v>0</v>
      </c>
      <c r="AI3731">
        <v>0</v>
      </c>
      <c r="AJ3731">
        <v>0</v>
      </c>
      <c r="AK3731">
        <v>0</v>
      </c>
      <c r="AL3731">
        <v>0</v>
      </c>
    </row>
    <row r="3732" spans="1:38" hidden="1" x14ac:dyDescent="0.25">
      <c r="A3732">
        <v>16351</v>
      </c>
      <c r="B3732" t="s">
        <v>52</v>
      </c>
      <c r="C3732" t="s">
        <v>120</v>
      </c>
      <c r="D3732" t="s">
        <v>121</v>
      </c>
      <c r="E3732" t="s">
        <v>148</v>
      </c>
      <c r="F3732" t="s">
        <v>121</v>
      </c>
      <c r="H3732" t="s">
        <v>7869</v>
      </c>
      <c r="I3732" t="s">
        <v>79</v>
      </c>
      <c r="J3732" t="s">
        <v>7870</v>
      </c>
      <c r="K3732">
        <v>80</v>
      </c>
      <c r="L3732">
        <v>80</v>
      </c>
      <c r="M3732">
        <v>0</v>
      </c>
      <c r="N3732">
        <v>0</v>
      </c>
      <c r="O3732">
        <v>0</v>
      </c>
      <c r="P3732">
        <v>1042.854</v>
      </c>
      <c r="Q3732">
        <v>1057.2719999999999</v>
      </c>
      <c r="R3732">
        <v>20000</v>
      </c>
      <c r="S3732">
        <v>288360</v>
      </c>
      <c r="T3732">
        <v>40000</v>
      </c>
      <c r="U3732">
        <v>0</v>
      </c>
      <c r="V3732">
        <v>328360</v>
      </c>
      <c r="W3732">
        <v>306429.7</v>
      </c>
      <c r="X3732">
        <v>0</v>
      </c>
      <c r="Y3732">
        <v>306429.7</v>
      </c>
      <c r="Z3732">
        <v>6.68</v>
      </c>
      <c r="AA3732">
        <v>3270780.1</v>
      </c>
      <c r="AB3732">
        <v>3079376.58</v>
      </c>
      <c r="AC3732">
        <v>0.93320000000000003</v>
      </c>
      <c r="AD3732">
        <v>0.9415</v>
      </c>
      <c r="AE3732">
        <v>6.29</v>
      </c>
      <c r="AH3732">
        <v>0</v>
      </c>
      <c r="AI3732">
        <v>0</v>
      </c>
      <c r="AJ3732">
        <v>0</v>
      </c>
      <c r="AK3732">
        <v>0</v>
      </c>
      <c r="AL3732">
        <v>0</v>
      </c>
    </row>
    <row r="3733" spans="1:38" hidden="1" x14ac:dyDescent="0.25">
      <c r="A3733">
        <v>16352</v>
      </c>
      <c r="B3733" t="s">
        <v>39</v>
      </c>
      <c r="C3733" t="s">
        <v>39</v>
      </c>
      <c r="D3733" t="s">
        <v>327</v>
      </c>
      <c r="E3733" t="s">
        <v>6614</v>
      </c>
      <c r="F3733" t="s">
        <v>327</v>
      </c>
      <c r="H3733" t="s">
        <v>7871</v>
      </c>
      <c r="I3733" t="s">
        <v>57</v>
      </c>
      <c r="J3733" t="s">
        <v>7872</v>
      </c>
      <c r="K3733">
        <v>572</v>
      </c>
      <c r="L3733">
        <v>572</v>
      </c>
      <c r="M3733">
        <v>0</v>
      </c>
      <c r="N3733">
        <v>572</v>
      </c>
      <c r="O3733">
        <v>0</v>
      </c>
      <c r="P3733">
        <v>1056.924</v>
      </c>
      <c r="Q3733">
        <v>1099.08</v>
      </c>
      <c r="R3733">
        <v>20000</v>
      </c>
      <c r="S3733">
        <v>843120</v>
      </c>
      <c r="T3733">
        <v>158000</v>
      </c>
      <c r="U3733">
        <v>0</v>
      </c>
      <c r="V3733">
        <v>1001120</v>
      </c>
      <c r="W3733">
        <v>0</v>
      </c>
      <c r="X3733">
        <v>906015.27800000005</v>
      </c>
      <c r="Y3733">
        <v>906015.27800000005</v>
      </c>
      <c r="Z3733">
        <v>9.5</v>
      </c>
      <c r="AA3733">
        <v>5318308.3600000003</v>
      </c>
      <c r="AB3733">
        <v>10636617.778999999</v>
      </c>
      <c r="AC3733">
        <v>0.90500000000000003</v>
      </c>
      <c r="AD3733">
        <v>2</v>
      </c>
      <c r="AE3733">
        <v>19</v>
      </c>
      <c r="AH3733">
        <v>0</v>
      </c>
      <c r="AI3733">
        <v>0</v>
      </c>
      <c r="AJ3733">
        <v>0</v>
      </c>
      <c r="AK3733">
        <v>4533</v>
      </c>
      <c r="AL3733">
        <v>0</v>
      </c>
    </row>
    <row r="3734" spans="1:38" hidden="1" x14ac:dyDescent="0.25">
      <c r="A3734">
        <v>16355</v>
      </c>
      <c r="B3734" t="s">
        <v>4546</v>
      </c>
      <c r="C3734" t="s">
        <v>4547</v>
      </c>
      <c r="D3734" t="s">
        <v>4548</v>
      </c>
      <c r="E3734" t="s">
        <v>6463</v>
      </c>
      <c r="F3734" t="s">
        <v>4550</v>
      </c>
      <c r="H3734" t="s">
        <v>7873</v>
      </c>
      <c r="I3734" t="s">
        <v>79</v>
      </c>
      <c r="J3734" t="s">
        <v>7874</v>
      </c>
      <c r="K3734">
        <v>9</v>
      </c>
      <c r="L3734">
        <v>9</v>
      </c>
      <c r="M3734">
        <v>0</v>
      </c>
      <c r="N3734">
        <v>0</v>
      </c>
      <c r="O3734">
        <v>0</v>
      </c>
      <c r="P3734">
        <v>39638.5</v>
      </c>
      <c r="Q3734">
        <v>40043.800000000003</v>
      </c>
      <c r="R3734">
        <v>2000</v>
      </c>
      <c r="S3734">
        <v>810600</v>
      </c>
      <c r="T3734">
        <v>230000</v>
      </c>
      <c r="U3734">
        <v>0</v>
      </c>
      <c r="V3734">
        <v>1040600</v>
      </c>
      <c r="W3734">
        <v>956577</v>
      </c>
      <c r="X3734">
        <v>0</v>
      </c>
      <c r="Y3734">
        <v>956577</v>
      </c>
      <c r="Z3734">
        <v>8.07</v>
      </c>
      <c r="AA3734">
        <v>5844689.9900000002</v>
      </c>
      <c r="AB3734">
        <v>5845474.4000000004</v>
      </c>
      <c r="AC3734">
        <v>0.91930000000000001</v>
      </c>
      <c r="AD3734">
        <v>1.0001</v>
      </c>
      <c r="AE3734">
        <v>8.07</v>
      </c>
      <c r="AH3734">
        <v>0</v>
      </c>
      <c r="AI3734">
        <v>0</v>
      </c>
      <c r="AJ3734">
        <v>0</v>
      </c>
      <c r="AK3734">
        <v>0</v>
      </c>
      <c r="AL3734">
        <v>0</v>
      </c>
    </row>
    <row r="3735" spans="1:38" hidden="1" x14ac:dyDescent="0.25">
      <c r="A3735">
        <v>16356</v>
      </c>
      <c r="B3735" t="s">
        <v>4546</v>
      </c>
      <c r="C3735" t="s">
        <v>4547</v>
      </c>
      <c r="D3735" t="s">
        <v>4548</v>
      </c>
      <c r="E3735" t="s">
        <v>6463</v>
      </c>
      <c r="F3735" t="s">
        <v>4550</v>
      </c>
      <c r="H3735" t="s">
        <v>7875</v>
      </c>
      <c r="I3735" t="s">
        <v>50</v>
      </c>
      <c r="J3735" t="s">
        <v>7876</v>
      </c>
      <c r="K3735">
        <v>6570</v>
      </c>
      <c r="L3735">
        <v>6570</v>
      </c>
      <c r="M3735">
        <v>0</v>
      </c>
      <c r="N3735">
        <v>0</v>
      </c>
      <c r="O3735">
        <v>0</v>
      </c>
      <c r="P3735">
        <v>26766.9</v>
      </c>
      <c r="Q3735">
        <v>27244.799999999999</v>
      </c>
      <c r="R3735">
        <v>2000</v>
      </c>
      <c r="S3735">
        <v>955800</v>
      </c>
      <c r="T3735">
        <v>160000</v>
      </c>
      <c r="U3735">
        <v>0</v>
      </c>
      <c r="V3735">
        <v>1115800</v>
      </c>
      <c r="W3735">
        <v>1027897.9</v>
      </c>
      <c r="X3735">
        <v>0</v>
      </c>
      <c r="Y3735">
        <v>1027897.9</v>
      </c>
      <c r="Z3735">
        <v>7.88</v>
      </c>
      <c r="AA3735">
        <v>10594966.960000001</v>
      </c>
      <c r="AB3735">
        <v>11450556.640000001</v>
      </c>
      <c r="AC3735">
        <v>0.92120000000000002</v>
      </c>
      <c r="AD3735">
        <v>1.0808</v>
      </c>
      <c r="AE3735">
        <v>8.52</v>
      </c>
      <c r="AH3735">
        <v>0</v>
      </c>
      <c r="AI3735">
        <v>0</v>
      </c>
      <c r="AJ3735">
        <v>0</v>
      </c>
      <c r="AK3735">
        <v>0</v>
      </c>
      <c r="AL3735">
        <v>0</v>
      </c>
    </row>
    <row r="3736" spans="1:38" hidden="1" x14ac:dyDescent="0.25">
      <c r="A3736">
        <v>16359</v>
      </c>
      <c r="B3736" t="s">
        <v>45</v>
      </c>
      <c r="C3736" t="s">
        <v>45</v>
      </c>
      <c r="D3736" t="s">
        <v>183</v>
      </c>
      <c r="E3736" t="s">
        <v>7877</v>
      </c>
      <c r="F3736" t="s">
        <v>183</v>
      </c>
      <c r="H3736" t="s">
        <v>7878</v>
      </c>
      <c r="I3736" t="s">
        <v>57</v>
      </c>
      <c r="J3736" t="s">
        <v>7879</v>
      </c>
      <c r="K3736">
        <v>232</v>
      </c>
      <c r="L3736">
        <v>232</v>
      </c>
      <c r="M3736">
        <v>0</v>
      </c>
      <c r="N3736">
        <v>232</v>
      </c>
      <c r="O3736">
        <v>0</v>
      </c>
      <c r="P3736">
        <v>6192.1</v>
      </c>
      <c r="Q3736">
        <v>6373</v>
      </c>
      <c r="R3736">
        <v>2000</v>
      </c>
      <c r="S3736">
        <v>361800</v>
      </c>
      <c r="T3736">
        <v>0</v>
      </c>
      <c r="U3736">
        <v>45000</v>
      </c>
      <c r="V3736">
        <v>316800</v>
      </c>
      <c r="W3736">
        <v>0</v>
      </c>
      <c r="X3736">
        <v>286704.46600000001</v>
      </c>
      <c r="Y3736">
        <v>286704.46600000001</v>
      </c>
      <c r="Z3736">
        <v>9.5</v>
      </c>
      <c r="AA3736">
        <v>1682955.56</v>
      </c>
      <c r="AB3736">
        <v>3365910.773</v>
      </c>
      <c r="AC3736">
        <v>0.90500000000000003</v>
      </c>
      <c r="AD3736">
        <v>2</v>
      </c>
      <c r="AE3736">
        <v>19</v>
      </c>
      <c r="AH3736">
        <v>0</v>
      </c>
      <c r="AI3736">
        <v>0</v>
      </c>
      <c r="AJ3736">
        <v>0</v>
      </c>
      <c r="AK3736">
        <v>1531.5</v>
      </c>
      <c r="AL3736">
        <v>0</v>
      </c>
    </row>
    <row r="3737" spans="1:38" hidden="1" x14ac:dyDescent="0.25">
      <c r="A3737">
        <v>16360</v>
      </c>
      <c r="B3737" t="s">
        <v>39</v>
      </c>
      <c r="C3737" t="s">
        <v>39</v>
      </c>
      <c r="D3737" t="s">
        <v>40</v>
      </c>
      <c r="E3737" t="s">
        <v>1146</v>
      </c>
      <c r="F3737" t="s">
        <v>40</v>
      </c>
      <c r="H3737" t="s">
        <v>7880</v>
      </c>
      <c r="I3737" t="s">
        <v>57</v>
      </c>
      <c r="J3737" t="s">
        <v>7881</v>
      </c>
      <c r="K3737">
        <v>355</v>
      </c>
      <c r="L3737">
        <v>355</v>
      </c>
      <c r="M3737">
        <v>0</v>
      </c>
      <c r="N3737">
        <v>355</v>
      </c>
      <c r="O3737">
        <v>0</v>
      </c>
      <c r="P3737">
        <v>673.40599999999995</v>
      </c>
      <c r="Q3737">
        <v>690.59500000000003</v>
      </c>
      <c r="R3737">
        <v>20000</v>
      </c>
      <c r="S3737">
        <v>343780</v>
      </c>
      <c r="T3737">
        <v>346380</v>
      </c>
      <c r="U3737">
        <v>93000</v>
      </c>
      <c r="V3737">
        <v>597160</v>
      </c>
      <c r="W3737">
        <v>0</v>
      </c>
      <c r="X3737">
        <v>540430.81200000003</v>
      </c>
      <c r="Y3737">
        <v>540430.81200000003</v>
      </c>
      <c r="Z3737">
        <v>9.5</v>
      </c>
      <c r="AA3737">
        <v>3172329.75</v>
      </c>
      <c r="AB3737">
        <v>6344658.6490000002</v>
      </c>
      <c r="AC3737">
        <v>0.90500000000000003</v>
      </c>
      <c r="AD3737">
        <v>2</v>
      </c>
      <c r="AE3737">
        <v>19</v>
      </c>
      <c r="AH3737">
        <v>0</v>
      </c>
      <c r="AI3737">
        <v>0</v>
      </c>
      <c r="AJ3737">
        <v>0</v>
      </c>
      <c r="AK3737">
        <v>2718</v>
      </c>
      <c r="AL3737">
        <v>0</v>
      </c>
    </row>
    <row r="3738" spans="1:38" hidden="1" x14ac:dyDescent="0.25">
      <c r="A3738">
        <v>16361</v>
      </c>
      <c r="B3738" t="s">
        <v>45</v>
      </c>
      <c r="C3738" t="s">
        <v>45</v>
      </c>
      <c r="D3738" t="s">
        <v>551</v>
      </c>
      <c r="E3738" t="s">
        <v>7882</v>
      </c>
      <c r="F3738" t="s">
        <v>551</v>
      </c>
      <c r="H3738" t="s">
        <v>7883</v>
      </c>
      <c r="I3738" t="s">
        <v>57</v>
      </c>
      <c r="J3738" t="s">
        <v>7884</v>
      </c>
      <c r="K3738">
        <v>288</v>
      </c>
      <c r="L3738">
        <v>288</v>
      </c>
      <c r="M3738">
        <v>0</v>
      </c>
      <c r="N3738">
        <v>273</v>
      </c>
      <c r="O3738">
        <v>0</v>
      </c>
      <c r="P3738">
        <v>8201.7999999999993</v>
      </c>
      <c r="Q3738">
        <v>8306.7999999999993</v>
      </c>
      <c r="R3738">
        <v>2000</v>
      </c>
      <c r="S3738">
        <v>210000</v>
      </c>
      <c r="T3738">
        <v>0</v>
      </c>
      <c r="U3738">
        <v>0</v>
      </c>
      <c r="V3738">
        <v>210000</v>
      </c>
      <c r="W3738">
        <v>3801</v>
      </c>
      <c r="X3738">
        <v>186250.60800000001</v>
      </c>
      <c r="Y3738">
        <v>190051.60800000001</v>
      </c>
      <c r="Z3738">
        <v>9.5</v>
      </c>
      <c r="AA3738">
        <v>1123009.28</v>
      </c>
      <c r="AB3738">
        <v>2197755.3879999998</v>
      </c>
      <c r="AC3738">
        <v>0.90500000000000003</v>
      </c>
      <c r="AD3738">
        <v>1.9570000000000001</v>
      </c>
      <c r="AE3738">
        <v>18.59</v>
      </c>
      <c r="AH3738">
        <v>0</v>
      </c>
      <c r="AI3738">
        <v>0</v>
      </c>
      <c r="AJ3738">
        <v>0</v>
      </c>
      <c r="AK3738">
        <v>1704</v>
      </c>
      <c r="AL3738">
        <v>0</v>
      </c>
    </row>
    <row r="3739" spans="1:38" hidden="1" x14ac:dyDescent="0.25">
      <c r="A3739">
        <v>16362</v>
      </c>
      <c r="B3739" t="s">
        <v>45</v>
      </c>
      <c r="C3739" t="s">
        <v>45</v>
      </c>
      <c r="D3739" t="s">
        <v>551</v>
      </c>
      <c r="E3739" t="s">
        <v>7882</v>
      </c>
      <c r="F3739" t="s">
        <v>551</v>
      </c>
      <c r="H3739" t="s">
        <v>9719</v>
      </c>
      <c r="I3739" t="s">
        <v>50</v>
      </c>
      <c r="J3739" t="s">
        <v>9720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2000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</row>
    <row r="3740" spans="1:38" hidden="1" x14ac:dyDescent="0.25">
      <c r="A3740">
        <v>16363</v>
      </c>
      <c r="B3740" t="s">
        <v>45</v>
      </c>
      <c r="C3740" t="s">
        <v>45</v>
      </c>
      <c r="D3740" t="s">
        <v>551</v>
      </c>
      <c r="E3740" t="s">
        <v>7882</v>
      </c>
      <c r="F3740" t="s">
        <v>551</v>
      </c>
      <c r="H3740" t="s">
        <v>7885</v>
      </c>
      <c r="I3740" t="s">
        <v>43</v>
      </c>
      <c r="J3740" t="s">
        <v>7886</v>
      </c>
      <c r="K3740">
        <v>1161</v>
      </c>
      <c r="L3740">
        <v>1161</v>
      </c>
      <c r="M3740">
        <v>0</v>
      </c>
      <c r="N3740">
        <v>0</v>
      </c>
      <c r="O3740">
        <v>0</v>
      </c>
      <c r="P3740">
        <v>4799.2</v>
      </c>
      <c r="Q3740">
        <v>4847</v>
      </c>
      <c r="R3740">
        <v>2000</v>
      </c>
      <c r="S3740">
        <v>95600</v>
      </c>
      <c r="T3740">
        <v>0</v>
      </c>
      <c r="U3740">
        <v>7575</v>
      </c>
      <c r="V3740">
        <v>88025</v>
      </c>
      <c r="W3740">
        <v>81745.2</v>
      </c>
      <c r="X3740">
        <v>0</v>
      </c>
      <c r="Y3740">
        <v>81745.2</v>
      </c>
      <c r="Z3740">
        <v>7.13</v>
      </c>
      <c r="AA3740">
        <v>970610.44</v>
      </c>
      <c r="AB3740">
        <v>1048228.42</v>
      </c>
      <c r="AC3740">
        <v>0.92869999999999997</v>
      </c>
      <c r="AD3740">
        <v>1.08</v>
      </c>
      <c r="AE3740">
        <v>7.7</v>
      </c>
      <c r="AH3740">
        <v>0</v>
      </c>
      <c r="AI3740">
        <v>0</v>
      </c>
      <c r="AJ3740">
        <v>0</v>
      </c>
      <c r="AK3740">
        <v>0</v>
      </c>
      <c r="AL3740">
        <v>0</v>
      </c>
    </row>
    <row r="3741" spans="1:38" hidden="1" x14ac:dyDescent="0.25">
      <c r="A3741">
        <v>16366</v>
      </c>
      <c r="B3741" t="s">
        <v>52</v>
      </c>
      <c r="C3741" t="s">
        <v>120</v>
      </c>
      <c r="D3741" t="s">
        <v>192</v>
      </c>
      <c r="E3741" t="s">
        <v>673</v>
      </c>
      <c r="F3741" t="s">
        <v>192</v>
      </c>
      <c r="H3741" t="s">
        <v>7887</v>
      </c>
      <c r="I3741" t="s">
        <v>43</v>
      </c>
      <c r="J3741" t="s">
        <v>7888</v>
      </c>
      <c r="K3741">
        <v>933</v>
      </c>
      <c r="L3741">
        <v>933</v>
      </c>
      <c r="M3741">
        <v>0</v>
      </c>
      <c r="N3741">
        <v>1</v>
      </c>
      <c r="O3741">
        <v>0</v>
      </c>
      <c r="P3741">
        <v>791.678</v>
      </c>
      <c r="Q3741">
        <v>808.61500000000001</v>
      </c>
      <c r="R3741">
        <v>20000</v>
      </c>
      <c r="S3741">
        <v>338740</v>
      </c>
      <c r="T3741">
        <v>0</v>
      </c>
      <c r="U3741">
        <v>30000</v>
      </c>
      <c r="V3741">
        <v>308740</v>
      </c>
      <c r="W3741">
        <v>281538.75</v>
      </c>
      <c r="X3741">
        <v>0</v>
      </c>
      <c r="Y3741">
        <v>281538.75</v>
      </c>
      <c r="Z3741">
        <v>8.81</v>
      </c>
      <c r="AA3741">
        <v>3048783.52</v>
      </c>
      <c r="AB3741">
        <v>2690194.57</v>
      </c>
      <c r="AC3741">
        <v>0.91190000000000004</v>
      </c>
      <c r="AD3741">
        <v>0.88239999999999996</v>
      </c>
      <c r="AE3741">
        <v>7.77</v>
      </c>
      <c r="AH3741">
        <v>0</v>
      </c>
      <c r="AI3741">
        <v>0</v>
      </c>
      <c r="AJ3741">
        <v>0</v>
      </c>
      <c r="AK3741">
        <v>0</v>
      </c>
      <c r="AL3741">
        <v>0</v>
      </c>
    </row>
    <row r="3742" spans="1:38" hidden="1" x14ac:dyDescent="0.25">
      <c r="A3742">
        <v>16367</v>
      </c>
      <c r="B3742" t="s">
        <v>52</v>
      </c>
      <c r="C3742" t="s">
        <v>129</v>
      </c>
      <c r="D3742" t="s">
        <v>242</v>
      </c>
      <c r="E3742" t="s">
        <v>486</v>
      </c>
      <c r="F3742" t="s">
        <v>242</v>
      </c>
      <c r="H3742" t="s">
        <v>7889</v>
      </c>
      <c r="I3742" t="s">
        <v>57</v>
      </c>
      <c r="J3742" t="s">
        <v>7890</v>
      </c>
      <c r="K3742">
        <v>156</v>
      </c>
      <c r="L3742">
        <v>156</v>
      </c>
      <c r="M3742">
        <v>0</v>
      </c>
      <c r="N3742">
        <v>156</v>
      </c>
      <c r="O3742">
        <v>0</v>
      </c>
      <c r="P3742">
        <v>433.46100000000001</v>
      </c>
      <c r="Q3742">
        <v>440.20699999999999</v>
      </c>
      <c r="R3742">
        <v>40000</v>
      </c>
      <c r="S3742">
        <v>269840</v>
      </c>
      <c r="T3742">
        <v>15000</v>
      </c>
      <c r="U3742">
        <v>0</v>
      </c>
      <c r="V3742">
        <v>284840</v>
      </c>
      <c r="W3742">
        <v>0</v>
      </c>
      <c r="X3742">
        <v>243400</v>
      </c>
      <c r="Y3742">
        <v>243400</v>
      </c>
      <c r="Z3742">
        <v>14.55</v>
      </c>
      <c r="AA3742">
        <v>1428758</v>
      </c>
      <c r="AB3742">
        <v>2857516</v>
      </c>
      <c r="AC3742">
        <v>0.85450000000000004</v>
      </c>
      <c r="AD3742">
        <v>2</v>
      </c>
      <c r="AE3742">
        <v>29.1</v>
      </c>
      <c r="AH3742">
        <v>0</v>
      </c>
      <c r="AI3742">
        <v>0</v>
      </c>
      <c r="AJ3742">
        <v>0</v>
      </c>
      <c r="AK3742">
        <v>1217</v>
      </c>
      <c r="AL3742">
        <v>0</v>
      </c>
    </row>
    <row r="3743" spans="1:38" hidden="1" x14ac:dyDescent="0.25">
      <c r="A3743">
        <v>16369</v>
      </c>
      <c r="B3743" t="s">
        <v>45</v>
      </c>
      <c r="C3743" t="s">
        <v>45</v>
      </c>
      <c r="D3743" t="s">
        <v>551</v>
      </c>
      <c r="E3743" t="s">
        <v>7470</v>
      </c>
      <c r="F3743" t="s">
        <v>551</v>
      </c>
      <c r="H3743" t="s">
        <v>7891</v>
      </c>
      <c r="I3743" t="s">
        <v>79</v>
      </c>
      <c r="J3743" t="s">
        <v>7892</v>
      </c>
      <c r="K3743">
        <v>1</v>
      </c>
      <c r="L3743">
        <v>1</v>
      </c>
      <c r="M3743">
        <v>0</v>
      </c>
      <c r="N3743">
        <v>0</v>
      </c>
      <c r="O3743">
        <v>0</v>
      </c>
      <c r="P3743">
        <v>16512</v>
      </c>
      <c r="Q3743">
        <v>16719.099999999999</v>
      </c>
      <c r="R3743">
        <v>4000</v>
      </c>
      <c r="S3743">
        <v>828400</v>
      </c>
      <c r="T3743">
        <v>0</v>
      </c>
      <c r="U3743">
        <v>0</v>
      </c>
      <c r="V3743">
        <v>828400</v>
      </c>
      <c r="W3743">
        <v>823323</v>
      </c>
      <c r="X3743">
        <v>0</v>
      </c>
      <c r="Y3743">
        <v>823323</v>
      </c>
      <c r="Z3743">
        <v>0.61</v>
      </c>
      <c r="AA3743">
        <v>1500000</v>
      </c>
      <c r="AB3743">
        <v>0</v>
      </c>
      <c r="AC3743">
        <v>0.99390000000000001</v>
      </c>
      <c r="AD3743">
        <v>0</v>
      </c>
      <c r="AE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</row>
    <row r="3744" spans="1:38" hidden="1" x14ac:dyDescent="0.25">
      <c r="A3744">
        <v>16370</v>
      </c>
      <c r="B3744" t="s">
        <v>52</v>
      </c>
      <c r="C3744" t="s">
        <v>120</v>
      </c>
      <c r="D3744" t="s">
        <v>4597</v>
      </c>
      <c r="E3744" t="s">
        <v>7179</v>
      </c>
      <c r="F3744" t="s">
        <v>4597</v>
      </c>
      <c r="H3744" t="s">
        <v>7893</v>
      </c>
      <c r="I3744" t="s">
        <v>57</v>
      </c>
      <c r="J3744" t="s">
        <v>7894</v>
      </c>
      <c r="K3744">
        <v>163</v>
      </c>
      <c r="L3744">
        <v>163</v>
      </c>
      <c r="M3744">
        <v>0</v>
      </c>
      <c r="N3744">
        <v>162</v>
      </c>
      <c r="O3744">
        <v>0</v>
      </c>
      <c r="P3744">
        <v>429.57</v>
      </c>
      <c r="Q3744">
        <v>445.86</v>
      </c>
      <c r="R3744">
        <v>20000</v>
      </c>
      <c r="S3744">
        <v>325800</v>
      </c>
      <c r="T3744">
        <v>0</v>
      </c>
      <c r="U3744">
        <v>0</v>
      </c>
      <c r="V3744">
        <v>325800</v>
      </c>
      <c r="W3744">
        <v>0</v>
      </c>
      <c r="X3744">
        <v>294849.685</v>
      </c>
      <c r="Y3744">
        <v>294849.685</v>
      </c>
      <c r="Z3744">
        <v>9.5</v>
      </c>
      <c r="AA3744">
        <v>1731017.89</v>
      </c>
      <c r="AB3744">
        <v>3461775.4789999998</v>
      </c>
      <c r="AC3744">
        <v>0.90500000000000003</v>
      </c>
      <c r="AD3744">
        <v>1.9998</v>
      </c>
      <c r="AE3744">
        <v>19</v>
      </c>
      <c r="AH3744">
        <v>0</v>
      </c>
      <c r="AI3744">
        <v>0</v>
      </c>
      <c r="AJ3744">
        <v>0</v>
      </c>
      <c r="AK3744">
        <v>1476.5</v>
      </c>
      <c r="AL3744">
        <v>0</v>
      </c>
    </row>
    <row r="3745" spans="1:38" hidden="1" x14ac:dyDescent="0.25">
      <c r="A3745">
        <v>16371</v>
      </c>
      <c r="B3745" t="s">
        <v>39</v>
      </c>
      <c r="C3745" t="s">
        <v>598</v>
      </c>
      <c r="D3745" t="s">
        <v>3809</v>
      </c>
      <c r="E3745" t="s">
        <v>3810</v>
      </c>
      <c r="F3745" t="s">
        <v>3809</v>
      </c>
      <c r="H3745" t="s">
        <v>7895</v>
      </c>
      <c r="I3745" t="s">
        <v>57</v>
      </c>
      <c r="J3745" t="s">
        <v>7896</v>
      </c>
      <c r="K3745">
        <v>320</v>
      </c>
      <c r="L3745">
        <v>320</v>
      </c>
      <c r="M3745">
        <v>0</v>
      </c>
      <c r="N3745">
        <v>319</v>
      </c>
      <c r="O3745">
        <v>0</v>
      </c>
      <c r="P3745">
        <v>5004.2</v>
      </c>
      <c r="Q3745">
        <v>5222.6000000000004</v>
      </c>
      <c r="R3745">
        <v>2000</v>
      </c>
      <c r="S3745">
        <v>436800</v>
      </c>
      <c r="T3745">
        <v>10000</v>
      </c>
      <c r="U3745">
        <v>0</v>
      </c>
      <c r="V3745">
        <v>446800</v>
      </c>
      <c r="W3745">
        <v>87</v>
      </c>
      <c r="X3745">
        <v>404267.87</v>
      </c>
      <c r="Y3745">
        <v>404354.87</v>
      </c>
      <c r="Z3745">
        <v>9.5</v>
      </c>
      <c r="AA3745">
        <v>2373760.4700000002</v>
      </c>
      <c r="AB3745">
        <v>4746812.852</v>
      </c>
      <c r="AC3745">
        <v>0.90500000000000003</v>
      </c>
      <c r="AD3745">
        <v>1.9997</v>
      </c>
      <c r="AE3745">
        <v>19</v>
      </c>
      <c r="AH3745">
        <v>0</v>
      </c>
      <c r="AI3745">
        <v>0</v>
      </c>
      <c r="AJ3745">
        <v>0</v>
      </c>
      <c r="AK3745">
        <v>2045</v>
      </c>
      <c r="AL3745">
        <v>0</v>
      </c>
    </row>
    <row r="3746" spans="1:38" hidden="1" x14ac:dyDescent="0.25">
      <c r="A3746">
        <v>16372</v>
      </c>
      <c r="B3746" t="s">
        <v>39</v>
      </c>
      <c r="C3746" t="s">
        <v>216</v>
      </c>
      <c r="D3746" t="s">
        <v>217</v>
      </c>
      <c r="E3746" t="s">
        <v>3565</v>
      </c>
      <c r="F3746" t="s">
        <v>217</v>
      </c>
      <c r="H3746" t="s">
        <v>7897</v>
      </c>
      <c r="I3746" t="s">
        <v>43</v>
      </c>
      <c r="J3746" t="s">
        <v>7898</v>
      </c>
      <c r="K3746">
        <v>1102</v>
      </c>
      <c r="L3746">
        <v>1102</v>
      </c>
      <c r="M3746">
        <v>0</v>
      </c>
      <c r="N3746">
        <v>0</v>
      </c>
      <c r="O3746">
        <v>0</v>
      </c>
      <c r="P3746">
        <v>348.81799999999998</v>
      </c>
      <c r="Q3746">
        <v>358.92700000000002</v>
      </c>
      <c r="R3746">
        <v>10000</v>
      </c>
      <c r="S3746">
        <v>101090</v>
      </c>
      <c r="T3746">
        <v>0</v>
      </c>
      <c r="U3746">
        <v>0</v>
      </c>
      <c r="V3746">
        <v>101090</v>
      </c>
      <c r="W3746">
        <v>45411</v>
      </c>
      <c r="X3746">
        <v>0</v>
      </c>
      <c r="Y3746">
        <v>45411</v>
      </c>
      <c r="Z3746">
        <v>55.08</v>
      </c>
      <c r="AA3746">
        <v>594933.39</v>
      </c>
      <c r="AB3746">
        <v>417163.39</v>
      </c>
      <c r="AC3746">
        <v>0.44919999999999999</v>
      </c>
      <c r="AD3746">
        <v>0.70120000000000005</v>
      </c>
      <c r="AE3746">
        <v>38.619999999999997</v>
      </c>
      <c r="AH3746">
        <v>0</v>
      </c>
      <c r="AI3746">
        <v>0</v>
      </c>
      <c r="AJ3746">
        <v>0</v>
      </c>
      <c r="AK3746">
        <v>0</v>
      </c>
      <c r="AL3746">
        <v>0</v>
      </c>
    </row>
    <row r="3747" spans="1:38" hidden="1" x14ac:dyDescent="0.25">
      <c r="A3747">
        <v>16373</v>
      </c>
      <c r="B3747" t="s">
        <v>39</v>
      </c>
      <c r="C3747" t="s">
        <v>216</v>
      </c>
      <c r="D3747" t="s">
        <v>3431</v>
      </c>
      <c r="E3747" t="s">
        <v>7899</v>
      </c>
      <c r="F3747" t="s">
        <v>3431</v>
      </c>
      <c r="H3747" t="s">
        <v>7900</v>
      </c>
      <c r="I3747" t="s">
        <v>43</v>
      </c>
      <c r="J3747" t="s">
        <v>7901</v>
      </c>
      <c r="K3747">
        <v>1557</v>
      </c>
      <c r="L3747">
        <v>1557</v>
      </c>
      <c r="M3747">
        <v>0</v>
      </c>
      <c r="N3747">
        <v>0</v>
      </c>
      <c r="O3747">
        <v>0</v>
      </c>
      <c r="P3747">
        <v>3547.9</v>
      </c>
      <c r="Q3747">
        <v>3612.2</v>
      </c>
      <c r="R3747">
        <v>2000</v>
      </c>
      <c r="S3747">
        <v>128600</v>
      </c>
      <c r="T3747">
        <v>0</v>
      </c>
      <c r="U3747">
        <v>0</v>
      </c>
      <c r="V3747">
        <v>128600</v>
      </c>
      <c r="W3747">
        <v>111676.72</v>
      </c>
      <c r="X3747">
        <v>0</v>
      </c>
      <c r="Y3747">
        <v>111676.72</v>
      </c>
      <c r="Z3747">
        <v>13.16</v>
      </c>
      <c r="AA3747">
        <v>1127531.79</v>
      </c>
      <c r="AB3747">
        <v>625232.42000000004</v>
      </c>
      <c r="AC3747">
        <v>0.86839999999999995</v>
      </c>
      <c r="AD3747">
        <v>0.55449999999999999</v>
      </c>
      <c r="AE3747">
        <v>7.3</v>
      </c>
      <c r="AH3747">
        <v>0</v>
      </c>
      <c r="AI3747">
        <v>0</v>
      </c>
      <c r="AJ3747">
        <v>0</v>
      </c>
      <c r="AK3747">
        <v>0</v>
      </c>
      <c r="AL3747">
        <v>0</v>
      </c>
    </row>
    <row r="3748" spans="1:38" hidden="1" x14ac:dyDescent="0.25">
      <c r="A3748">
        <v>16374</v>
      </c>
      <c r="B3748" t="s">
        <v>39</v>
      </c>
      <c r="C3748" t="s">
        <v>216</v>
      </c>
      <c r="D3748" t="s">
        <v>3431</v>
      </c>
      <c r="E3748" t="s">
        <v>7899</v>
      </c>
      <c r="F3748" t="s">
        <v>3431</v>
      </c>
      <c r="H3748" t="s">
        <v>7902</v>
      </c>
      <c r="I3748" t="s">
        <v>57</v>
      </c>
      <c r="J3748" t="s">
        <v>7903</v>
      </c>
      <c r="K3748">
        <v>215</v>
      </c>
      <c r="L3748">
        <v>215</v>
      </c>
      <c r="M3748">
        <v>0</v>
      </c>
      <c r="N3748">
        <v>212</v>
      </c>
      <c r="O3748">
        <v>0</v>
      </c>
      <c r="P3748">
        <v>9766.1</v>
      </c>
      <c r="Q3748">
        <v>10039.9</v>
      </c>
      <c r="R3748">
        <v>2000</v>
      </c>
      <c r="S3748">
        <v>547600</v>
      </c>
      <c r="T3748">
        <v>0</v>
      </c>
      <c r="U3748">
        <v>0</v>
      </c>
      <c r="V3748">
        <v>547600</v>
      </c>
      <c r="W3748">
        <v>136</v>
      </c>
      <c r="X3748">
        <v>235700</v>
      </c>
      <c r="Y3748">
        <v>235836</v>
      </c>
      <c r="Z3748">
        <v>56.93</v>
      </c>
      <c r="AA3748">
        <v>1384858.61</v>
      </c>
      <c r="AB3748">
        <v>1384530.61</v>
      </c>
      <c r="AC3748">
        <v>0.43070000000000003</v>
      </c>
      <c r="AD3748">
        <v>0.99980000000000002</v>
      </c>
      <c r="AE3748">
        <v>56.92</v>
      </c>
      <c r="AH3748">
        <v>0</v>
      </c>
      <c r="AI3748">
        <v>0</v>
      </c>
      <c r="AJ3748">
        <v>0</v>
      </c>
      <c r="AK3748">
        <v>1178.5</v>
      </c>
      <c r="AL3748">
        <v>0</v>
      </c>
    </row>
    <row r="3749" spans="1:38" hidden="1" x14ac:dyDescent="0.25">
      <c r="A3749">
        <v>16376</v>
      </c>
      <c r="B3749" t="s">
        <v>45</v>
      </c>
      <c r="C3749" t="s">
        <v>45</v>
      </c>
      <c r="D3749" t="s">
        <v>183</v>
      </c>
      <c r="E3749" t="s">
        <v>7877</v>
      </c>
      <c r="F3749" t="s">
        <v>183</v>
      </c>
      <c r="H3749" t="s">
        <v>7904</v>
      </c>
      <c r="I3749" t="s">
        <v>43</v>
      </c>
      <c r="J3749" t="s">
        <v>7905</v>
      </c>
      <c r="K3749">
        <v>2124</v>
      </c>
      <c r="L3749">
        <v>2124</v>
      </c>
      <c r="M3749">
        <v>0</v>
      </c>
      <c r="N3749">
        <v>0</v>
      </c>
      <c r="O3749">
        <v>0</v>
      </c>
      <c r="P3749">
        <v>7234.2</v>
      </c>
      <c r="Q3749">
        <v>7446.7</v>
      </c>
      <c r="R3749">
        <v>2000</v>
      </c>
      <c r="S3749">
        <v>425000</v>
      </c>
      <c r="T3749">
        <v>0</v>
      </c>
      <c r="U3749">
        <v>316000</v>
      </c>
      <c r="V3749">
        <v>109000</v>
      </c>
      <c r="W3749">
        <v>100099</v>
      </c>
      <c r="X3749">
        <v>0</v>
      </c>
      <c r="Y3749">
        <v>100099</v>
      </c>
      <c r="Z3749">
        <v>8.17</v>
      </c>
      <c r="AA3749">
        <v>1118372.8</v>
      </c>
      <c r="AB3749">
        <v>1152200.19</v>
      </c>
      <c r="AC3749">
        <v>0.91830000000000001</v>
      </c>
      <c r="AD3749">
        <v>1.0302</v>
      </c>
      <c r="AE3749">
        <v>8.42</v>
      </c>
      <c r="AH3749">
        <v>0</v>
      </c>
      <c r="AI3749">
        <v>0</v>
      </c>
      <c r="AJ3749">
        <v>0</v>
      </c>
      <c r="AK3749">
        <v>0</v>
      </c>
      <c r="AL3749">
        <v>0</v>
      </c>
    </row>
    <row r="3750" spans="1:38" hidden="1" x14ac:dyDescent="0.25">
      <c r="A3750">
        <v>16377</v>
      </c>
      <c r="B3750" t="s">
        <v>45</v>
      </c>
      <c r="C3750" t="s">
        <v>45</v>
      </c>
      <c r="D3750" t="s">
        <v>183</v>
      </c>
      <c r="E3750" t="s">
        <v>7877</v>
      </c>
      <c r="F3750" t="s">
        <v>183</v>
      </c>
      <c r="H3750" t="s">
        <v>7906</v>
      </c>
      <c r="I3750" t="s">
        <v>57</v>
      </c>
      <c r="J3750" t="s">
        <v>7907</v>
      </c>
      <c r="K3750">
        <v>436</v>
      </c>
      <c r="L3750">
        <v>436</v>
      </c>
      <c r="M3750">
        <v>0</v>
      </c>
      <c r="N3750">
        <v>436</v>
      </c>
      <c r="O3750">
        <v>0</v>
      </c>
      <c r="P3750">
        <v>6212.5</v>
      </c>
      <c r="Q3750">
        <v>6383.7</v>
      </c>
      <c r="R3750">
        <v>2000</v>
      </c>
      <c r="S3750">
        <v>342400</v>
      </c>
      <c r="T3750">
        <v>255000</v>
      </c>
      <c r="U3750">
        <v>0</v>
      </c>
      <c r="V3750">
        <v>597400</v>
      </c>
      <c r="W3750">
        <v>0</v>
      </c>
      <c r="X3750">
        <v>540647.61600000004</v>
      </c>
      <c r="Y3750">
        <v>540647.61600000004</v>
      </c>
      <c r="Z3750">
        <v>9.5</v>
      </c>
      <c r="AA3750">
        <v>3173601.92</v>
      </c>
      <c r="AB3750">
        <v>6348850.5219999999</v>
      </c>
      <c r="AC3750">
        <v>0.90500000000000003</v>
      </c>
      <c r="AD3750">
        <v>2.0005000000000002</v>
      </c>
      <c r="AE3750">
        <v>19</v>
      </c>
      <c r="AH3750">
        <v>0</v>
      </c>
      <c r="AI3750">
        <v>0</v>
      </c>
      <c r="AJ3750">
        <v>0</v>
      </c>
      <c r="AK3750">
        <v>2919.5</v>
      </c>
      <c r="AL3750">
        <v>0</v>
      </c>
    </row>
    <row r="3751" spans="1:38" hidden="1" x14ac:dyDescent="0.25">
      <c r="A3751">
        <v>16378</v>
      </c>
      <c r="B3751" t="s">
        <v>71</v>
      </c>
      <c r="C3751" t="s">
        <v>108</v>
      </c>
      <c r="D3751" t="s">
        <v>108</v>
      </c>
      <c r="E3751" t="s">
        <v>7701</v>
      </c>
      <c r="F3751" t="s">
        <v>108</v>
      </c>
      <c r="H3751" t="s">
        <v>7908</v>
      </c>
      <c r="I3751" t="s">
        <v>50</v>
      </c>
      <c r="J3751" t="s">
        <v>7909</v>
      </c>
      <c r="K3751">
        <v>3646</v>
      </c>
      <c r="L3751">
        <v>3646</v>
      </c>
      <c r="M3751">
        <v>0</v>
      </c>
      <c r="N3751">
        <v>1</v>
      </c>
      <c r="O3751">
        <v>0</v>
      </c>
      <c r="P3751">
        <v>4611</v>
      </c>
      <c r="Q3751">
        <v>4630.3</v>
      </c>
      <c r="R3751">
        <v>2000</v>
      </c>
      <c r="S3751">
        <v>38600</v>
      </c>
      <c r="T3751">
        <v>0</v>
      </c>
      <c r="U3751">
        <v>0</v>
      </c>
      <c r="V3751">
        <v>38600</v>
      </c>
      <c r="W3751">
        <v>372823.5</v>
      </c>
      <c r="X3751">
        <v>1757.48</v>
      </c>
      <c r="Y3751">
        <v>374580.98</v>
      </c>
      <c r="Z3751">
        <v>-870.42</v>
      </c>
      <c r="AA3751">
        <v>3867493.43</v>
      </c>
      <c r="AB3751">
        <v>4113337.07</v>
      </c>
      <c r="AC3751">
        <v>9.7042000000000002</v>
      </c>
      <c r="AD3751">
        <v>1.0636000000000001</v>
      </c>
      <c r="AE3751">
        <v>-925.78</v>
      </c>
      <c r="AH3751">
        <v>0</v>
      </c>
      <c r="AI3751">
        <v>0</v>
      </c>
      <c r="AJ3751">
        <v>0</v>
      </c>
      <c r="AK3751">
        <v>10</v>
      </c>
      <c r="AL3751">
        <v>0</v>
      </c>
    </row>
    <row r="3752" spans="1:38" hidden="1" x14ac:dyDescent="0.25">
      <c r="A3752">
        <v>16379</v>
      </c>
      <c r="B3752" t="s">
        <v>71</v>
      </c>
      <c r="C3752" t="s">
        <v>108</v>
      </c>
      <c r="D3752" t="s">
        <v>108</v>
      </c>
      <c r="E3752" t="s">
        <v>7701</v>
      </c>
      <c r="F3752" t="s">
        <v>108</v>
      </c>
      <c r="H3752" t="s">
        <v>7910</v>
      </c>
      <c r="I3752" t="s">
        <v>50</v>
      </c>
      <c r="J3752" t="s">
        <v>7911</v>
      </c>
      <c r="K3752">
        <v>704</v>
      </c>
      <c r="L3752">
        <v>704</v>
      </c>
      <c r="M3752">
        <v>0</v>
      </c>
      <c r="N3752">
        <v>0</v>
      </c>
      <c r="O3752">
        <v>0</v>
      </c>
      <c r="P3752">
        <v>4986.7</v>
      </c>
      <c r="Q3752">
        <v>5172.3999999999996</v>
      </c>
      <c r="R3752">
        <v>2000</v>
      </c>
      <c r="S3752">
        <v>371400</v>
      </c>
      <c r="T3752">
        <v>0</v>
      </c>
      <c r="U3752">
        <v>0</v>
      </c>
      <c r="V3752">
        <v>371400</v>
      </c>
      <c r="W3752">
        <v>451812</v>
      </c>
      <c r="X3752">
        <v>0</v>
      </c>
      <c r="Y3752">
        <v>451812</v>
      </c>
      <c r="Z3752">
        <v>-21.65</v>
      </c>
      <c r="AA3752">
        <v>3427988.52</v>
      </c>
      <c r="AB3752">
        <v>3508310.79</v>
      </c>
      <c r="AC3752">
        <v>1.2164999999999999</v>
      </c>
      <c r="AD3752">
        <v>1.0234000000000001</v>
      </c>
      <c r="AE3752">
        <v>-22.16</v>
      </c>
      <c r="AH3752">
        <v>0</v>
      </c>
      <c r="AI3752">
        <v>0</v>
      </c>
      <c r="AJ3752">
        <v>0</v>
      </c>
      <c r="AK3752">
        <v>0</v>
      </c>
      <c r="AL3752">
        <v>0</v>
      </c>
    </row>
    <row r="3753" spans="1:38" hidden="1" x14ac:dyDescent="0.25">
      <c r="A3753">
        <v>16380</v>
      </c>
      <c r="B3753" t="s">
        <v>71</v>
      </c>
      <c r="C3753" t="s">
        <v>108</v>
      </c>
      <c r="D3753" t="s">
        <v>108</v>
      </c>
      <c r="E3753" t="s">
        <v>7701</v>
      </c>
      <c r="F3753" t="s">
        <v>108</v>
      </c>
      <c r="H3753" t="s">
        <v>7912</v>
      </c>
      <c r="I3753" t="s">
        <v>50</v>
      </c>
      <c r="J3753" t="s">
        <v>7913</v>
      </c>
      <c r="K3753">
        <v>3379</v>
      </c>
      <c r="L3753">
        <v>3379</v>
      </c>
      <c r="M3753">
        <v>0</v>
      </c>
      <c r="N3753">
        <v>46</v>
      </c>
      <c r="O3753">
        <v>0</v>
      </c>
      <c r="P3753">
        <v>7637.8</v>
      </c>
      <c r="Q3753">
        <v>7844.2</v>
      </c>
      <c r="R3753">
        <v>2000</v>
      </c>
      <c r="S3753">
        <v>412800</v>
      </c>
      <c r="T3753">
        <v>0</v>
      </c>
      <c r="U3753">
        <v>0</v>
      </c>
      <c r="V3753">
        <v>412800</v>
      </c>
      <c r="W3753">
        <v>308670</v>
      </c>
      <c r="X3753">
        <v>80844.08</v>
      </c>
      <c r="Y3753">
        <v>389514.08</v>
      </c>
      <c r="Z3753">
        <v>5.64</v>
      </c>
      <c r="AA3753">
        <v>3654900.85</v>
      </c>
      <c r="AB3753">
        <v>3952760.74</v>
      </c>
      <c r="AC3753">
        <v>0.94359999999999999</v>
      </c>
      <c r="AD3753">
        <v>1.0814999999999999</v>
      </c>
      <c r="AE3753">
        <v>6.1</v>
      </c>
      <c r="AH3753">
        <v>0</v>
      </c>
      <c r="AI3753">
        <v>0</v>
      </c>
      <c r="AJ3753">
        <v>0</v>
      </c>
      <c r="AK3753">
        <v>460</v>
      </c>
      <c r="AL3753">
        <v>0</v>
      </c>
    </row>
    <row r="3754" spans="1:38" hidden="1" x14ac:dyDescent="0.25">
      <c r="A3754">
        <v>16381</v>
      </c>
      <c r="B3754" t="s">
        <v>71</v>
      </c>
      <c r="C3754" t="s">
        <v>108</v>
      </c>
      <c r="D3754" t="s">
        <v>108</v>
      </c>
      <c r="E3754" t="s">
        <v>7701</v>
      </c>
      <c r="F3754" t="s">
        <v>108</v>
      </c>
      <c r="H3754" t="s">
        <v>7914</v>
      </c>
      <c r="I3754" t="s">
        <v>50</v>
      </c>
      <c r="J3754" t="s">
        <v>7915</v>
      </c>
      <c r="K3754">
        <v>10040</v>
      </c>
      <c r="L3754">
        <v>10040</v>
      </c>
      <c r="M3754">
        <v>0</v>
      </c>
      <c r="N3754">
        <v>225</v>
      </c>
      <c r="O3754">
        <v>0</v>
      </c>
      <c r="P3754">
        <v>29118</v>
      </c>
      <c r="Q3754">
        <v>29950.799999999999</v>
      </c>
      <c r="R3754">
        <v>2000</v>
      </c>
      <c r="S3754">
        <v>1665600</v>
      </c>
      <c r="T3754">
        <v>0</v>
      </c>
      <c r="U3754">
        <v>0</v>
      </c>
      <c r="V3754">
        <v>1665600</v>
      </c>
      <c r="W3754">
        <v>1055947.71</v>
      </c>
      <c r="X3754">
        <v>395433</v>
      </c>
      <c r="Y3754">
        <v>1451380.71</v>
      </c>
      <c r="Z3754">
        <v>12.86</v>
      </c>
      <c r="AA3754">
        <v>13008887.380000001</v>
      </c>
      <c r="AB3754">
        <v>14607227.880000001</v>
      </c>
      <c r="AC3754">
        <v>0.87139999999999995</v>
      </c>
      <c r="AD3754">
        <v>1.1229</v>
      </c>
      <c r="AE3754">
        <v>14.44</v>
      </c>
      <c r="AH3754">
        <v>0</v>
      </c>
      <c r="AI3754">
        <v>0</v>
      </c>
      <c r="AJ3754">
        <v>0</v>
      </c>
      <c r="AK3754">
        <v>2250</v>
      </c>
      <c r="AL3754">
        <v>0</v>
      </c>
    </row>
    <row r="3755" spans="1:38" hidden="1" x14ac:dyDescent="0.25">
      <c r="A3755">
        <v>16382</v>
      </c>
      <c r="B3755" t="s">
        <v>71</v>
      </c>
      <c r="C3755" t="s">
        <v>108</v>
      </c>
      <c r="D3755" t="s">
        <v>108</v>
      </c>
      <c r="E3755" t="s">
        <v>7701</v>
      </c>
      <c r="F3755" t="s">
        <v>108</v>
      </c>
      <c r="H3755" t="s">
        <v>7916</v>
      </c>
      <c r="I3755" t="s">
        <v>50</v>
      </c>
      <c r="J3755" t="s">
        <v>7917</v>
      </c>
      <c r="K3755">
        <v>3837</v>
      </c>
      <c r="L3755">
        <v>3837</v>
      </c>
      <c r="M3755">
        <v>0</v>
      </c>
      <c r="N3755">
        <v>23</v>
      </c>
      <c r="O3755">
        <v>0</v>
      </c>
      <c r="P3755">
        <v>11215.5</v>
      </c>
      <c r="Q3755">
        <v>11405</v>
      </c>
      <c r="R3755">
        <v>2000</v>
      </c>
      <c r="S3755">
        <v>379000</v>
      </c>
      <c r="T3755">
        <v>0</v>
      </c>
      <c r="U3755">
        <v>0</v>
      </c>
      <c r="V3755">
        <v>379000</v>
      </c>
      <c r="W3755">
        <v>252773.4</v>
      </c>
      <c r="X3755">
        <v>40422.04</v>
      </c>
      <c r="Y3755">
        <v>293195.44</v>
      </c>
      <c r="Z3755">
        <v>22.64</v>
      </c>
      <c r="AA3755">
        <v>2781591.13</v>
      </c>
      <c r="AB3755">
        <v>2830239.65</v>
      </c>
      <c r="AC3755">
        <v>0.77359999999999995</v>
      </c>
      <c r="AD3755">
        <v>1.0175000000000001</v>
      </c>
      <c r="AE3755">
        <v>23.04</v>
      </c>
      <c r="AH3755">
        <v>0</v>
      </c>
      <c r="AI3755">
        <v>0</v>
      </c>
      <c r="AJ3755">
        <v>0</v>
      </c>
      <c r="AK3755">
        <v>230</v>
      </c>
      <c r="AL3755">
        <v>0</v>
      </c>
    </row>
    <row r="3756" spans="1:38" hidden="1" x14ac:dyDescent="0.25">
      <c r="A3756">
        <v>16383</v>
      </c>
      <c r="B3756" t="s">
        <v>71</v>
      </c>
      <c r="C3756" t="s">
        <v>108</v>
      </c>
      <c r="D3756" t="s">
        <v>108</v>
      </c>
      <c r="E3756" t="s">
        <v>134</v>
      </c>
      <c r="F3756" t="s">
        <v>108</v>
      </c>
      <c r="H3756" t="s">
        <v>7918</v>
      </c>
      <c r="I3756" t="s">
        <v>79</v>
      </c>
      <c r="J3756" t="s">
        <v>7919</v>
      </c>
      <c r="K3756">
        <v>1</v>
      </c>
      <c r="L3756">
        <v>1</v>
      </c>
      <c r="M3756">
        <v>0</v>
      </c>
      <c r="N3756">
        <v>0</v>
      </c>
      <c r="O3756">
        <v>0</v>
      </c>
      <c r="P3756">
        <v>887.49400000000003</v>
      </c>
      <c r="Q3756">
        <v>900.95299999999997</v>
      </c>
      <c r="R3756">
        <v>40000</v>
      </c>
      <c r="S3756">
        <v>538360</v>
      </c>
      <c r="T3756">
        <v>0</v>
      </c>
      <c r="U3756">
        <v>0</v>
      </c>
      <c r="V3756">
        <v>538360</v>
      </c>
      <c r="W3756">
        <v>538280</v>
      </c>
      <c r="X3756">
        <v>0</v>
      </c>
      <c r="Y3756">
        <v>538280</v>
      </c>
      <c r="Z3756">
        <v>0.01</v>
      </c>
      <c r="AA3756">
        <v>1862309</v>
      </c>
      <c r="AB3756">
        <v>1862309</v>
      </c>
      <c r="AC3756">
        <v>0.99990000000000001</v>
      </c>
      <c r="AD3756">
        <v>1</v>
      </c>
      <c r="AE3756">
        <v>0.01</v>
      </c>
      <c r="AH3756">
        <v>0</v>
      </c>
      <c r="AI3756">
        <v>0</v>
      </c>
      <c r="AJ3756">
        <v>0</v>
      </c>
      <c r="AK3756">
        <v>0</v>
      </c>
      <c r="AL3756">
        <v>0</v>
      </c>
    </row>
    <row r="3757" spans="1:38" hidden="1" x14ac:dyDescent="0.25">
      <c r="A3757">
        <v>16384</v>
      </c>
      <c r="B3757" t="s">
        <v>52</v>
      </c>
      <c r="C3757" t="s">
        <v>129</v>
      </c>
      <c r="D3757" t="s">
        <v>252</v>
      </c>
      <c r="E3757" t="s">
        <v>833</v>
      </c>
      <c r="F3757" t="s">
        <v>252</v>
      </c>
      <c r="H3757" t="s">
        <v>7920</v>
      </c>
      <c r="I3757" t="s">
        <v>57</v>
      </c>
      <c r="J3757" t="s">
        <v>7921</v>
      </c>
      <c r="K3757">
        <v>248</v>
      </c>
      <c r="L3757">
        <v>248</v>
      </c>
      <c r="M3757">
        <v>0</v>
      </c>
      <c r="N3757">
        <v>248</v>
      </c>
      <c r="O3757">
        <v>0</v>
      </c>
      <c r="P3757">
        <v>8424.6</v>
      </c>
      <c r="Q3757">
        <v>8793</v>
      </c>
      <c r="R3757">
        <v>2000</v>
      </c>
      <c r="S3757">
        <v>736800</v>
      </c>
      <c r="T3757">
        <v>0</v>
      </c>
      <c r="U3757">
        <v>340000</v>
      </c>
      <c r="V3757">
        <v>396800</v>
      </c>
      <c r="W3757">
        <v>0</v>
      </c>
      <c r="X3757">
        <v>344500</v>
      </c>
      <c r="Y3757">
        <v>344500</v>
      </c>
      <c r="Z3757">
        <v>13.18</v>
      </c>
      <c r="AA3757">
        <v>2022215</v>
      </c>
      <c r="AB3757">
        <v>4045636</v>
      </c>
      <c r="AC3757">
        <v>0.86819999999999997</v>
      </c>
      <c r="AD3757">
        <v>2.0005999999999999</v>
      </c>
      <c r="AE3757">
        <v>26.37</v>
      </c>
      <c r="AH3757">
        <v>0</v>
      </c>
      <c r="AI3757">
        <v>0</v>
      </c>
      <c r="AJ3757">
        <v>0</v>
      </c>
      <c r="AK3757">
        <v>1722.5</v>
      </c>
      <c r="AL3757">
        <v>0</v>
      </c>
    </row>
    <row r="3758" spans="1:38" hidden="1" x14ac:dyDescent="0.25">
      <c r="A3758">
        <v>16385</v>
      </c>
      <c r="B3758" t="s">
        <v>39</v>
      </c>
      <c r="C3758" t="s">
        <v>39</v>
      </c>
      <c r="D3758" t="s">
        <v>327</v>
      </c>
      <c r="E3758" t="s">
        <v>6614</v>
      </c>
      <c r="F3758" t="s">
        <v>327</v>
      </c>
      <c r="H3758" t="s">
        <v>7922</v>
      </c>
      <c r="I3758" t="s">
        <v>57</v>
      </c>
      <c r="J3758" t="s">
        <v>7923</v>
      </c>
      <c r="K3758">
        <v>165</v>
      </c>
      <c r="L3758">
        <v>165</v>
      </c>
      <c r="M3758">
        <v>0</v>
      </c>
      <c r="N3758">
        <v>165</v>
      </c>
      <c r="O3758">
        <v>0</v>
      </c>
      <c r="P3758">
        <v>833.80100000000004</v>
      </c>
      <c r="Q3758">
        <v>855.65899999999999</v>
      </c>
      <c r="R3758">
        <v>20000</v>
      </c>
      <c r="S3758">
        <v>437160</v>
      </c>
      <c r="T3758">
        <v>0</v>
      </c>
      <c r="U3758">
        <v>160000</v>
      </c>
      <c r="V3758">
        <v>277160</v>
      </c>
      <c r="W3758">
        <v>0</v>
      </c>
      <c r="X3758">
        <v>250829.74799999999</v>
      </c>
      <c r="Y3758">
        <v>250829.74799999999</v>
      </c>
      <c r="Z3758">
        <v>9.5</v>
      </c>
      <c r="AA3758">
        <v>1472369.91</v>
      </c>
      <c r="AB3758">
        <v>2323920.73</v>
      </c>
      <c r="AC3758">
        <v>0.90500000000000003</v>
      </c>
      <c r="AD3758">
        <v>1.5784</v>
      </c>
      <c r="AE3758">
        <v>14.99</v>
      </c>
      <c r="AH3758">
        <v>0</v>
      </c>
      <c r="AI3758">
        <v>0</v>
      </c>
      <c r="AJ3758">
        <v>0</v>
      </c>
      <c r="AK3758">
        <v>1262.5</v>
      </c>
      <c r="AL3758">
        <v>0</v>
      </c>
    </row>
    <row r="3759" spans="1:38" hidden="1" x14ac:dyDescent="0.25">
      <c r="A3759">
        <v>16390</v>
      </c>
      <c r="B3759" t="s">
        <v>71</v>
      </c>
      <c r="C3759" t="s">
        <v>108</v>
      </c>
      <c r="D3759" t="s">
        <v>340</v>
      </c>
      <c r="E3759" t="s">
        <v>341</v>
      </c>
      <c r="F3759" t="s">
        <v>340</v>
      </c>
      <c r="H3759" t="s">
        <v>7924</v>
      </c>
      <c r="I3759" t="s">
        <v>57</v>
      </c>
      <c r="J3759" t="s">
        <v>7925</v>
      </c>
      <c r="K3759">
        <v>678</v>
      </c>
      <c r="L3759">
        <v>678</v>
      </c>
      <c r="M3759">
        <v>0</v>
      </c>
      <c r="N3759">
        <v>668</v>
      </c>
      <c r="O3759">
        <v>0</v>
      </c>
      <c r="P3759">
        <v>12921.7</v>
      </c>
      <c r="Q3759">
        <v>13201.4</v>
      </c>
      <c r="R3759">
        <v>2000</v>
      </c>
      <c r="S3759">
        <v>559400</v>
      </c>
      <c r="T3759">
        <v>0</v>
      </c>
      <c r="U3759">
        <v>0</v>
      </c>
      <c r="V3759">
        <v>559400</v>
      </c>
      <c r="W3759">
        <v>444</v>
      </c>
      <c r="X3759">
        <v>1012066.872</v>
      </c>
      <c r="Y3759">
        <v>1012510.872</v>
      </c>
      <c r="Z3759">
        <v>-81</v>
      </c>
      <c r="AA3759">
        <v>5896144.5</v>
      </c>
      <c r="AB3759">
        <v>5894616.5</v>
      </c>
      <c r="AC3759">
        <v>1.81</v>
      </c>
      <c r="AD3759">
        <v>0.99970000000000003</v>
      </c>
      <c r="AE3759">
        <v>-80.98</v>
      </c>
      <c r="AH3759">
        <v>0</v>
      </c>
      <c r="AI3759">
        <v>0</v>
      </c>
      <c r="AJ3759">
        <v>0</v>
      </c>
      <c r="AK3759">
        <v>3301</v>
      </c>
      <c r="AL3759">
        <v>0</v>
      </c>
    </row>
    <row r="3760" spans="1:38" hidden="1" x14ac:dyDescent="0.25">
      <c r="A3760">
        <v>16391</v>
      </c>
      <c r="B3760" t="s">
        <v>71</v>
      </c>
      <c r="C3760" t="s">
        <v>108</v>
      </c>
      <c r="D3760" t="s">
        <v>340</v>
      </c>
      <c r="E3760" t="s">
        <v>341</v>
      </c>
      <c r="F3760" t="s">
        <v>340</v>
      </c>
      <c r="H3760" t="s">
        <v>7926</v>
      </c>
      <c r="I3760" t="s">
        <v>57</v>
      </c>
      <c r="J3760" t="s">
        <v>7927</v>
      </c>
      <c r="K3760">
        <v>406</v>
      </c>
      <c r="L3760">
        <v>406</v>
      </c>
      <c r="M3760">
        <v>0</v>
      </c>
      <c r="N3760">
        <v>400</v>
      </c>
      <c r="O3760">
        <v>0</v>
      </c>
      <c r="P3760">
        <v>9954.4</v>
      </c>
      <c r="Q3760">
        <v>10271.799999999999</v>
      </c>
      <c r="R3760">
        <v>2000</v>
      </c>
      <c r="S3760">
        <v>634800</v>
      </c>
      <c r="T3760">
        <v>0</v>
      </c>
      <c r="U3760">
        <v>0</v>
      </c>
      <c r="V3760">
        <v>634800</v>
      </c>
      <c r="W3760">
        <v>172</v>
      </c>
      <c r="X3760">
        <v>789800</v>
      </c>
      <c r="Y3760">
        <v>789972</v>
      </c>
      <c r="Z3760">
        <v>-24.44</v>
      </c>
      <c r="AA3760">
        <v>4598582.92</v>
      </c>
      <c r="AB3760">
        <v>4607314.92</v>
      </c>
      <c r="AC3760">
        <v>1.2444</v>
      </c>
      <c r="AD3760">
        <v>1.0019</v>
      </c>
      <c r="AE3760">
        <v>-24.49</v>
      </c>
      <c r="AH3760">
        <v>0</v>
      </c>
      <c r="AI3760">
        <v>0</v>
      </c>
      <c r="AJ3760">
        <v>0</v>
      </c>
      <c r="AK3760">
        <v>1974.5</v>
      </c>
      <c r="AL3760">
        <v>0</v>
      </c>
    </row>
    <row r="3761" spans="1:38" hidden="1" x14ac:dyDescent="0.25">
      <c r="A3761">
        <v>16394</v>
      </c>
      <c r="B3761" t="s">
        <v>52</v>
      </c>
      <c r="C3761" t="s">
        <v>52</v>
      </c>
      <c r="D3761" t="s">
        <v>112</v>
      </c>
      <c r="E3761" t="s">
        <v>213</v>
      </c>
      <c r="F3761" t="s">
        <v>112</v>
      </c>
      <c r="H3761" t="s">
        <v>7928</v>
      </c>
      <c r="I3761" t="s">
        <v>79</v>
      </c>
      <c r="J3761" t="s">
        <v>7929</v>
      </c>
      <c r="K3761">
        <v>168</v>
      </c>
      <c r="L3761">
        <v>168</v>
      </c>
      <c r="M3761">
        <v>0</v>
      </c>
      <c r="N3761">
        <v>0</v>
      </c>
      <c r="O3761">
        <v>0</v>
      </c>
      <c r="P3761">
        <v>1793.1389999999999</v>
      </c>
      <c r="Q3761">
        <v>1828.0519999999999</v>
      </c>
      <c r="R3761">
        <v>20000</v>
      </c>
      <c r="S3761">
        <v>698260</v>
      </c>
      <c r="T3761">
        <v>0</v>
      </c>
      <c r="U3761">
        <v>0</v>
      </c>
      <c r="V3761">
        <v>698260</v>
      </c>
      <c r="W3761">
        <v>703806.47</v>
      </c>
      <c r="X3761">
        <v>0</v>
      </c>
      <c r="Y3761">
        <v>703806.47</v>
      </c>
      <c r="Z3761">
        <v>-0.79</v>
      </c>
      <c r="AA3761">
        <v>7038681.1699999999</v>
      </c>
      <c r="AB3761">
        <v>7578009.1699999999</v>
      </c>
      <c r="AC3761">
        <v>1.0079</v>
      </c>
      <c r="AD3761">
        <v>1.0766</v>
      </c>
      <c r="AE3761">
        <v>-0.85</v>
      </c>
      <c r="AH3761">
        <v>0</v>
      </c>
      <c r="AI3761">
        <v>0</v>
      </c>
      <c r="AJ3761">
        <v>0</v>
      </c>
      <c r="AK3761">
        <v>0</v>
      </c>
      <c r="AL3761">
        <v>0</v>
      </c>
    </row>
    <row r="3762" spans="1:38" hidden="1" x14ac:dyDescent="0.25">
      <c r="A3762">
        <v>16395</v>
      </c>
      <c r="B3762" t="s">
        <v>52</v>
      </c>
      <c r="C3762" t="s">
        <v>52</v>
      </c>
      <c r="D3762" t="s">
        <v>112</v>
      </c>
      <c r="E3762" t="s">
        <v>213</v>
      </c>
      <c r="F3762" t="s">
        <v>112</v>
      </c>
      <c r="H3762" t="s">
        <v>9721</v>
      </c>
      <c r="I3762" t="s">
        <v>79</v>
      </c>
      <c r="J3762" t="s">
        <v>9722</v>
      </c>
      <c r="K3762">
        <v>1</v>
      </c>
      <c r="L3762">
        <v>1</v>
      </c>
      <c r="M3762">
        <v>0</v>
      </c>
      <c r="N3762">
        <v>0</v>
      </c>
      <c r="O3762">
        <v>0</v>
      </c>
      <c r="P3762">
        <v>234368</v>
      </c>
      <c r="Q3762">
        <v>235506</v>
      </c>
      <c r="R3762">
        <v>167</v>
      </c>
      <c r="S3762">
        <v>190046</v>
      </c>
      <c r="T3762">
        <v>0</v>
      </c>
      <c r="U3762">
        <v>0</v>
      </c>
      <c r="V3762">
        <v>190046</v>
      </c>
      <c r="W3762">
        <v>375400</v>
      </c>
      <c r="X3762">
        <v>0</v>
      </c>
      <c r="Y3762">
        <v>375400</v>
      </c>
      <c r="Z3762">
        <v>-97.53</v>
      </c>
      <c r="AA3762">
        <v>3949747</v>
      </c>
      <c r="AB3762">
        <v>3949747</v>
      </c>
      <c r="AC3762">
        <v>1.9753000000000001</v>
      </c>
      <c r="AD3762">
        <v>1</v>
      </c>
      <c r="AE3762">
        <v>-97.53</v>
      </c>
      <c r="AH3762">
        <v>0</v>
      </c>
      <c r="AI3762">
        <v>0</v>
      </c>
      <c r="AJ3762">
        <v>0</v>
      </c>
      <c r="AK3762">
        <v>0</v>
      </c>
      <c r="AL3762">
        <v>0</v>
      </c>
    </row>
    <row r="3763" spans="1:38" hidden="1" x14ac:dyDescent="0.25">
      <c r="A3763">
        <v>16396</v>
      </c>
      <c r="B3763" t="s">
        <v>52</v>
      </c>
      <c r="C3763" t="s">
        <v>52</v>
      </c>
      <c r="D3763" t="s">
        <v>112</v>
      </c>
      <c r="E3763" t="s">
        <v>213</v>
      </c>
      <c r="F3763" t="s">
        <v>112</v>
      </c>
      <c r="H3763" t="s">
        <v>7930</v>
      </c>
      <c r="I3763" t="s">
        <v>79</v>
      </c>
      <c r="J3763" t="s">
        <v>7931</v>
      </c>
      <c r="K3763">
        <v>220</v>
      </c>
      <c r="L3763">
        <v>220</v>
      </c>
      <c r="M3763">
        <v>0</v>
      </c>
      <c r="N3763">
        <v>0</v>
      </c>
      <c r="O3763">
        <v>0</v>
      </c>
      <c r="P3763">
        <v>1467.077</v>
      </c>
      <c r="Q3763">
        <v>1532.2439999999999</v>
      </c>
      <c r="R3763">
        <v>20000</v>
      </c>
      <c r="S3763">
        <v>1303340</v>
      </c>
      <c r="T3763">
        <v>0</v>
      </c>
      <c r="U3763">
        <v>100000</v>
      </c>
      <c r="V3763">
        <v>1203340</v>
      </c>
      <c r="W3763">
        <v>1091714.75</v>
      </c>
      <c r="X3763">
        <v>0</v>
      </c>
      <c r="Y3763">
        <v>1091714.75</v>
      </c>
      <c r="Z3763">
        <v>9.2799999999999994</v>
      </c>
      <c r="AA3763">
        <v>9366549.8399999999</v>
      </c>
      <c r="AB3763">
        <v>9271192.8399999999</v>
      </c>
      <c r="AC3763">
        <v>0.90720000000000001</v>
      </c>
      <c r="AD3763">
        <v>0.98980000000000001</v>
      </c>
      <c r="AE3763">
        <v>9.19</v>
      </c>
      <c r="AH3763">
        <v>0</v>
      </c>
      <c r="AI3763">
        <v>0</v>
      </c>
      <c r="AJ3763">
        <v>0</v>
      </c>
      <c r="AK3763">
        <v>0</v>
      </c>
      <c r="AL3763">
        <v>0</v>
      </c>
    </row>
    <row r="3764" spans="1:38" hidden="1" x14ac:dyDescent="0.25">
      <c r="A3764">
        <v>16399</v>
      </c>
      <c r="B3764" t="s">
        <v>71</v>
      </c>
      <c r="C3764" t="s">
        <v>72</v>
      </c>
      <c r="D3764" t="s">
        <v>5251</v>
      </c>
      <c r="E3764" t="s">
        <v>6411</v>
      </c>
      <c r="F3764" t="s">
        <v>5251</v>
      </c>
      <c r="H3764" t="s">
        <v>7932</v>
      </c>
      <c r="I3764" t="s">
        <v>50</v>
      </c>
      <c r="J3764" t="s">
        <v>7933</v>
      </c>
      <c r="K3764">
        <v>3515</v>
      </c>
      <c r="L3764">
        <v>3515</v>
      </c>
      <c r="M3764">
        <v>0</v>
      </c>
      <c r="N3764">
        <v>34</v>
      </c>
      <c r="O3764">
        <v>34</v>
      </c>
      <c r="P3764">
        <v>23648</v>
      </c>
      <c r="Q3764">
        <v>23877.8</v>
      </c>
      <c r="R3764">
        <v>2000</v>
      </c>
      <c r="S3764">
        <v>459600</v>
      </c>
      <c r="T3764">
        <v>0</v>
      </c>
      <c r="U3764">
        <v>0</v>
      </c>
      <c r="V3764">
        <v>459600</v>
      </c>
      <c r="W3764">
        <v>551897.1</v>
      </c>
      <c r="X3764">
        <v>0</v>
      </c>
      <c r="Y3764">
        <v>551897.1</v>
      </c>
      <c r="Z3764">
        <v>-20.079999999999998</v>
      </c>
      <c r="AA3764">
        <v>6155294.5800000001</v>
      </c>
      <c r="AB3764">
        <v>5894968.4100000001</v>
      </c>
      <c r="AC3764">
        <v>1.2008000000000001</v>
      </c>
      <c r="AD3764">
        <v>0.9577</v>
      </c>
      <c r="AE3764">
        <v>-19.23</v>
      </c>
      <c r="AH3764">
        <v>0</v>
      </c>
      <c r="AI3764">
        <v>0</v>
      </c>
      <c r="AJ3764">
        <v>0</v>
      </c>
      <c r="AK3764">
        <v>332.5</v>
      </c>
      <c r="AL3764">
        <v>0</v>
      </c>
    </row>
    <row r="3765" spans="1:38" hidden="1" x14ac:dyDescent="0.25">
      <c r="A3765">
        <v>16401</v>
      </c>
      <c r="B3765" t="s">
        <v>71</v>
      </c>
      <c r="C3765" t="s">
        <v>72</v>
      </c>
      <c r="D3765" t="s">
        <v>5251</v>
      </c>
      <c r="E3765" t="s">
        <v>6411</v>
      </c>
      <c r="F3765" t="s">
        <v>5251</v>
      </c>
      <c r="H3765" t="s">
        <v>7934</v>
      </c>
      <c r="I3765" t="s">
        <v>378</v>
      </c>
      <c r="J3765" t="s">
        <v>7935</v>
      </c>
      <c r="K3765">
        <v>1401</v>
      </c>
      <c r="L3765">
        <v>1401</v>
      </c>
      <c r="M3765">
        <v>0</v>
      </c>
      <c r="N3765">
        <v>0</v>
      </c>
      <c r="O3765">
        <v>0</v>
      </c>
      <c r="P3765">
        <v>8474.5</v>
      </c>
      <c r="Q3765">
        <v>8535.7999999999993</v>
      </c>
      <c r="R3765">
        <v>1000</v>
      </c>
      <c r="S3765">
        <v>61300</v>
      </c>
      <c r="T3765">
        <v>0</v>
      </c>
      <c r="U3765">
        <v>0</v>
      </c>
      <c r="V3765">
        <v>61300</v>
      </c>
      <c r="W3765">
        <v>158704.6</v>
      </c>
      <c r="X3765">
        <v>0</v>
      </c>
      <c r="Y3765">
        <v>158704.6</v>
      </c>
      <c r="Z3765">
        <v>-158.9</v>
      </c>
      <c r="AA3765">
        <v>1707684.32</v>
      </c>
      <c r="AB3765">
        <v>1736457.41</v>
      </c>
      <c r="AC3765">
        <v>2.589</v>
      </c>
      <c r="AD3765">
        <v>1.0167999999999999</v>
      </c>
      <c r="AE3765">
        <v>-161.57</v>
      </c>
      <c r="AH3765">
        <v>0</v>
      </c>
      <c r="AI3765">
        <v>0</v>
      </c>
      <c r="AJ3765">
        <v>0</v>
      </c>
      <c r="AK3765">
        <v>0</v>
      </c>
      <c r="AL3765">
        <v>0</v>
      </c>
    </row>
    <row r="3766" spans="1:38" hidden="1" x14ac:dyDescent="0.25">
      <c r="A3766">
        <v>16402</v>
      </c>
      <c r="B3766" t="s">
        <v>52</v>
      </c>
      <c r="C3766" t="s">
        <v>120</v>
      </c>
      <c r="D3766" t="s">
        <v>121</v>
      </c>
      <c r="E3766" t="s">
        <v>148</v>
      </c>
      <c r="F3766" t="s">
        <v>121</v>
      </c>
      <c r="H3766" t="s">
        <v>7936</v>
      </c>
      <c r="I3766" t="s">
        <v>79</v>
      </c>
      <c r="J3766" t="s">
        <v>7937</v>
      </c>
      <c r="K3766">
        <v>54</v>
      </c>
      <c r="L3766">
        <v>54</v>
      </c>
      <c r="M3766">
        <v>0</v>
      </c>
      <c r="N3766">
        <v>0</v>
      </c>
      <c r="O3766">
        <v>0</v>
      </c>
      <c r="P3766">
        <v>988.58299999999997</v>
      </c>
      <c r="Q3766">
        <v>1007.388</v>
      </c>
      <c r="R3766">
        <v>40000</v>
      </c>
      <c r="S3766">
        <v>752200</v>
      </c>
      <c r="T3766">
        <v>0</v>
      </c>
      <c r="U3766">
        <v>70000</v>
      </c>
      <c r="V3766">
        <v>682200</v>
      </c>
      <c r="W3766">
        <v>639547.4</v>
      </c>
      <c r="X3766">
        <v>0</v>
      </c>
      <c r="Y3766">
        <v>639547.4</v>
      </c>
      <c r="Z3766">
        <v>6.25</v>
      </c>
      <c r="AA3766">
        <v>6263471.5700000003</v>
      </c>
      <c r="AB3766">
        <v>5989936.5599999996</v>
      </c>
      <c r="AC3766">
        <v>0.9375</v>
      </c>
      <c r="AD3766">
        <v>0.95630000000000004</v>
      </c>
      <c r="AE3766">
        <v>5.98</v>
      </c>
      <c r="AH3766">
        <v>0</v>
      </c>
      <c r="AI3766">
        <v>0</v>
      </c>
      <c r="AJ3766">
        <v>0</v>
      </c>
      <c r="AK3766">
        <v>0</v>
      </c>
      <c r="AL3766">
        <v>0</v>
      </c>
    </row>
    <row r="3767" spans="1:38" hidden="1" x14ac:dyDescent="0.25">
      <c r="A3767">
        <v>16403</v>
      </c>
      <c r="B3767" t="s">
        <v>39</v>
      </c>
      <c r="C3767" t="s">
        <v>39</v>
      </c>
      <c r="D3767" t="s">
        <v>2297</v>
      </c>
      <c r="E3767" t="s">
        <v>3881</v>
      </c>
      <c r="F3767" t="s">
        <v>2297</v>
      </c>
      <c r="H3767" t="s">
        <v>7938</v>
      </c>
      <c r="I3767" t="s">
        <v>57</v>
      </c>
      <c r="J3767" t="s">
        <v>7939</v>
      </c>
      <c r="K3767">
        <v>203</v>
      </c>
      <c r="L3767">
        <v>203</v>
      </c>
      <c r="M3767">
        <v>0</v>
      </c>
      <c r="N3767">
        <v>203</v>
      </c>
      <c r="O3767">
        <v>0</v>
      </c>
      <c r="P3767">
        <v>29.224</v>
      </c>
      <c r="Q3767">
        <v>34.774000000000001</v>
      </c>
      <c r="R3767">
        <v>20000</v>
      </c>
      <c r="S3767">
        <v>111000</v>
      </c>
      <c r="T3767">
        <v>215000</v>
      </c>
      <c r="U3767">
        <v>0</v>
      </c>
      <c r="V3767">
        <v>326000</v>
      </c>
      <c r="W3767">
        <v>0</v>
      </c>
      <c r="X3767">
        <v>295029.94500000001</v>
      </c>
      <c r="Y3767">
        <v>295029.94500000001</v>
      </c>
      <c r="Z3767">
        <v>9.5</v>
      </c>
      <c r="AA3767">
        <v>1731825.32</v>
      </c>
      <c r="AB3767">
        <v>1731825.32</v>
      </c>
      <c r="AC3767">
        <v>0.90500000000000003</v>
      </c>
      <c r="AD3767">
        <v>1</v>
      </c>
      <c r="AE3767">
        <v>9.5</v>
      </c>
      <c r="AH3767">
        <v>0</v>
      </c>
      <c r="AI3767">
        <v>0</v>
      </c>
      <c r="AJ3767">
        <v>0</v>
      </c>
      <c r="AK3767">
        <v>1501.6</v>
      </c>
      <c r="AL3767">
        <v>0</v>
      </c>
    </row>
    <row r="3768" spans="1:38" hidden="1" x14ac:dyDescent="0.25">
      <c r="A3768">
        <v>16404</v>
      </c>
      <c r="B3768" t="s">
        <v>94</v>
      </c>
      <c r="C3768" t="s">
        <v>166</v>
      </c>
      <c r="D3768" t="s">
        <v>312</v>
      </c>
      <c r="E3768" t="s">
        <v>7940</v>
      </c>
      <c r="F3768" t="s">
        <v>312</v>
      </c>
      <c r="H3768" t="s">
        <v>7941</v>
      </c>
      <c r="I3768" t="s">
        <v>57</v>
      </c>
      <c r="J3768" t="s">
        <v>7942</v>
      </c>
      <c r="K3768">
        <v>154</v>
      </c>
      <c r="L3768">
        <v>154</v>
      </c>
      <c r="M3768">
        <v>0</v>
      </c>
      <c r="N3768">
        <v>154</v>
      </c>
      <c r="O3768">
        <v>0</v>
      </c>
      <c r="P3768">
        <v>10764.6</v>
      </c>
      <c r="Q3768">
        <v>11183.5</v>
      </c>
      <c r="R3768">
        <v>1000</v>
      </c>
      <c r="S3768">
        <v>418900</v>
      </c>
      <c r="T3768">
        <v>0</v>
      </c>
      <c r="U3768">
        <v>0</v>
      </c>
      <c r="V3768">
        <v>418900</v>
      </c>
      <c r="W3768">
        <v>0</v>
      </c>
      <c r="X3768">
        <v>280200</v>
      </c>
      <c r="Y3768">
        <v>280200</v>
      </c>
      <c r="Z3768">
        <v>33.11</v>
      </c>
      <c r="AA3768">
        <v>1630764</v>
      </c>
      <c r="AB3768">
        <v>1630764</v>
      </c>
      <c r="AC3768">
        <v>0.66890000000000005</v>
      </c>
      <c r="AD3768">
        <v>1</v>
      </c>
      <c r="AE3768">
        <v>33.11</v>
      </c>
      <c r="AH3768">
        <v>0</v>
      </c>
      <c r="AI3768">
        <v>0</v>
      </c>
      <c r="AJ3768">
        <v>0</v>
      </c>
      <c r="AK3768">
        <v>1401</v>
      </c>
      <c r="AL3768">
        <v>0</v>
      </c>
    </row>
    <row r="3769" spans="1:38" hidden="1" x14ac:dyDescent="0.25">
      <c r="A3769">
        <v>16405</v>
      </c>
      <c r="B3769" t="s">
        <v>94</v>
      </c>
      <c r="C3769" t="s">
        <v>166</v>
      </c>
      <c r="D3769" t="s">
        <v>312</v>
      </c>
      <c r="E3769" t="s">
        <v>7940</v>
      </c>
      <c r="F3769" t="s">
        <v>312</v>
      </c>
      <c r="H3769" t="s">
        <v>7943</v>
      </c>
      <c r="I3769" t="s">
        <v>43</v>
      </c>
      <c r="J3769" t="s">
        <v>7944</v>
      </c>
      <c r="K3769">
        <v>1369</v>
      </c>
      <c r="L3769">
        <v>1369</v>
      </c>
      <c r="M3769">
        <v>0</v>
      </c>
      <c r="N3769">
        <v>0</v>
      </c>
      <c r="O3769">
        <v>0</v>
      </c>
      <c r="P3769">
        <v>4535.6000000000004</v>
      </c>
      <c r="Q3769">
        <v>4611</v>
      </c>
      <c r="R3769">
        <v>2000</v>
      </c>
      <c r="S3769">
        <v>150800</v>
      </c>
      <c r="T3769">
        <v>0</v>
      </c>
      <c r="U3769">
        <v>10250</v>
      </c>
      <c r="V3769">
        <v>140550</v>
      </c>
      <c r="W3769">
        <v>126191</v>
      </c>
      <c r="X3769">
        <v>0</v>
      </c>
      <c r="Y3769">
        <v>126191</v>
      </c>
      <c r="Z3769">
        <v>10.220000000000001</v>
      </c>
      <c r="AA3769">
        <v>1234135.53</v>
      </c>
      <c r="AB3769">
        <v>718280.53</v>
      </c>
      <c r="AC3769">
        <v>0.89780000000000004</v>
      </c>
      <c r="AD3769">
        <v>0.58199999999999996</v>
      </c>
      <c r="AE3769">
        <v>5.95</v>
      </c>
      <c r="AH3769">
        <v>0</v>
      </c>
      <c r="AI3769">
        <v>0</v>
      </c>
      <c r="AJ3769">
        <v>0</v>
      </c>
      <c r="AK3769">
        <v>0</v>
      </c>
      <c r="AL3769">
        <v>0</v>
      </c>
    </row>
    <row r="3770" spans="1:38" hidden="1" x14ac:dyDescent="0.25">
      <c r="A3770">
        <v>16407</v>
      </c>
      <c r="B3770" t="s">
        <v>94</v>
      </c>
      <c r="C3770" t="s">
        <v>166</v>
      </c>
      <c r="D3770" t="s">
        <v>312</v>
      </c>
      <c r="E3770" t="s">
        <v>7940</v>
      </c>
      <c r="F3770" t="s">
        <v>312</v>
      </c>
      <c r="H3770" t="s">
        <v>7945</v>
      </c>
      <c r="I3770" t="s">
        <v>57</v>
      </c>
      <c r="J3770" t="s">
        <v>7946</v>
      </c>
      <c r="K3770">
        <v>313</v>
      </c>
      <c r="L3770">
        <v>313</v>
      </c>
      <c r="M3770">
        <v>0</v>
      </c>
      <c r="N3770">
        <v>311</v>
      </c>
      <c r="O3770">
        <v>0</v>
      </c>
      <c r="P3770">
        <v>8237.2000000000007</v>
      </c>
      <c r="Q3770">
        <v>8478.7999999999993</v>
      </c>
      <c r="R3770">
        <v>2000</v>
      </c>
      <c r="S3770">
        <v>483200</v>
      </c>
      <c r="T3770">
        <v>0</v>
      </c>
      <c r="U3770">
        <v>0</v>
      </c>
      <c r="V3770">
        <v>483200</v>
      </c>
      <c r="W3770">
        <v>22</v>
      </c>
      <c r="X3770">
        <v>437274.36099999998</v>
      </c>
      <c r="Y3770">
        <v>437296.36099999998</v>
      </c>
      <c r="Z3770">
        <v>9.5</v>
      </c>
      <c r="AA3770">
        <v>2545335.7400000002</v>
      </c>
      <c r="AB3770">
        <v>2545381.7400000002</v>
      </c>
      <c r="AC3770">
        <v>0.90500000000000003</v>
      </c>
      <c r="AD3770">
        <v>1</v>
      </c>
      <c r="AE3770">
        <v>9.5</v>
      </c>
      <c r="AH3770">
        <v>0</v>
      </c>
      <c r="AI3770">
        <v>0</v>
      </c>
      <c r="AJ3770">
        <v>0</v>
      </c>
      <c r="AK3770">
        <v>2961.5</v>
      </c>
      <c r="AL3770">
        <v>0</v>
      </c>
    </row>
    <row r="3771" spans="1:38" hidden="1" x14ac:dyDescent="0.25">
      <c r="A3771">
        <v>16408</v>
      </c>
      <c r="B3771" t="s">
        <v>94</v>
      </c>
      <c r="C3771" t="s">
        <v>166</v>
      </c>
      <c r="D3771" t="s">
        <v>312</v>
      </c>
      <c r="E3771" t="s">
        <v>7940</v>
      </c>
      <c r="F3771" t="s">
        <v>312</v>
      </c>
      <c r="H3771" t="s">
        <v>7947</v>
      </c>
      <c r="I3771" t="s">
        <v>57</v>
      </c>
      <c r="J3771" t="s">
        <v>7948</v>
      </c>
      <c r="K3771">
        <v>435</v>
      </c>
      <c r="L3771">
        <v>435</v>
      </c>
      <c r="M3771">
        <v>0</v>
      </c>
      <c r="N3771">
        <v>376</v>
      </c>
      <c r="O3771">
        <v>0</v>
      </c>
      <c r="P3771">
        <v>6225.7</v>
      </c>
      <c r="Q3771">
        <v>6401.6</v>
      </c>
      <c r="R3771">
        <v>2000</v>
      </c>
      <c r="S3771">
        <v>351800</v>
      </c>
      <c r="T3771">
        <v>10250</v>
      </c>
      <c r="U3771">
        <v>0</v>
      </c>
      <c r="V3771">
        <v>362050</v>
      </c>
      <c r="W3771">
        <v>4008</v>
      </c>
      <c r="X3771">
        <v>326401.84000000003</v>
      </c>
      <c r="Y3771">
        <v>330409.84000000003</v>
      </c>
      <c r="Z3771">
        <v>8.74</v>
      </c>
      <c r="AA3771">
        <v>1971114.15</v>
      </c>
      <c r="AB3771">
        <v>1919586.15</v>
      </c>
      <c r="AC3771">
        <v>0.91259999999999997</v>
      </c>
      <c r="AD3771">
        <v>0.97389999999999999</v>
      </c>
      <c r="AE3771">
        <v>8.51</v>
      </c>
      <c r="AH3771">
        <v>0</v>
      </c>
      <c r="AI3771">
        <v>0</v>
      </c>
      <c r="AJ3771">
        <v>0</v>
      </c>
      <c r="AK3771">
        <v>3760</v>
      </c>
      <c r="AL3771">
        <v>0</v>
      </c>
    </row>
    <row r="3772" spans="1:38" hidden="1" x14ac:dyDescent="0.25">
      <c r="A3772">
        <v>16410</v>
      </c>
      <c r="B3772" t="s">
        <v>45</v>
      </c>
      <c r="C3772" t="s">
        <v>45</v>
      </c>
      <c r="D3772" t="s">
        <v>581</v>
      </c>
      <c r="E3772" t="s">
        <v>582</v>
      </c>
      <c r="F3772" t="s">
        <v>581</v>
      </c>
      <c r="H3772" t="s">
        <v>7949</v>
      </c>
      <c r="I3772" t="s">
        <v>79</v>
      </c>
      <c r="J3772" t="s">
        <v>7950</v>
      </c>
      <c r="K3772">
        <v>1</v>
      </c>
      <c r="L3772">
        <v>1</v>
      </c>
      <c r="M3772">
        <v>0</v>
      </c>
      <c r="N3772">
        <v>0</v>
      </c>
      <c r="O3772">
        <v>0</v>
      </c>
      <c r="P3772">
        <v>1831.9</v>
      </c>
      <c r="Q3772">
        <v>1936.3</v>
      </c>
      <c r="R3772">
        <v>2000</v>
      </c>
      <c r="S3772">
        <v>208800</v>
      </c>
      <c r="T3772">
        <v>0</v>
      </c>
      <c r="U3772">
        <v>0</v>
      </c>
      <c r="V3772">
        <v>208800</v>
      </c>
      <c r="W3772">
        <v>211260</v>
      </c>
      <c r="X3772">
        <v>0</v>
      </c>
      <c r="Y3772">
        <v>211260</v>
      </c>
      <c r="Z3772">
        <v>-1.18</v>
      </c>
      <c r="AA3772">
        <v>1653558</v>
      </c>
      <c r="AB3772">
        <v>1602813</v>
      </c>
      <c r="AC3772">
        <v>1.0118</v>
      </c>
      <c r="AD3772">
        <v>0.96930000000000005</v>
      </c>
      <c r="AE3772">
        <v>-1.1399999999999999</v>
      </c>
      <c r="AH3772">
        <v>0</v>
      </c>
      <c r="AI3772">
        <v>0</v>
      </c>
      <c r="AJ3772">
        <v>0</v>
      </c>
      <c r="AK3772">
        <v>0</v>
      </c>
      <c r="AL3772">
        <v>0</v>
      </c>
    </row>
    <row r="3773" spans="1:38" hidden="1" x14ac:dyDescent="0.25">
      <c r="A3773">
        <v>16411</v>
      </c>
      <c r="B3773" t="s">
        <v>94</v>
      </c>
      <c r="C3773" t="s">
        <v>207</v>
      </c>
      <c r="D3773" t="s">
        <v>207</v>
      </c>
      <c r="E3773" t="s">
        <v>405</v>
      </c>
      <c r="F3773" t="s">
        <v>207</v>
      </c>
      <c r="H3773" t="s">
        <v>7951</v>
      </c>
      <c r="I3773" t="s">
        <v>57</v>
      </c>
      <c r="J3773" t="s">
        <v>7952</v>
      </c>
      <c r="K3773">
        <v>307</v>
      </c>
      <c r="L3773">
        <v>307</v>
      </c>
      <c r="M3773">
        <v>0</v>
      </c>
      <c r="N3773">
        <v>298</v>
      </c>
      <c r="O3773">
        <v>0</v>
      </c>
      <c r="P3773">
        <v>7787.5</v>
      </c>
      <c r="Q3773">
        <v>8019.1</v>
      </c>
      <c r="R3773">
        <v>2000</v>
      </c>
      <c r="S3773">
        <v>463200</v>
      </c>
      <c r="T3773">
        <v>0</v>
      </c>
      <c r="U3773">
        <v>0</v>
      </c>
      <c r="V3773">
        <v>463200</v>
      </c>
      <c r="W3773">
        <v>197</v>
      </c>
      <c r="X3773">
        <v>418998.93900000001</v>
      </c>
      <c r="Y3773">
        <v>419195.93900000001</v>
      </c>
      <c r="Z3773">
        <v>9.5</v>
      </c>
      <c r="AA3773">
        <v>2441000.16</v>
      </c>
      <c r="AB3773">
        <v>2441025.16</v>
      </c>
      <c r="AC3773">
        <v>0.90500000000000003</v>
      </c>
      <c r="AD3773">
        <v>1</v>
      </c>
      <c r="AE3773">
        <v>9.5</v>
      </c>
      <c r="AH3773">
        <v>0</v>
      </c>
      <c r="AI3773">
        <v>0</v>
      </c>
      <c r="AJ3773">
        <v>0</v>
      </c>
      <c r="AK3773">
        <v>2378.5</v>
      </c>
      <c r="AL3773">
        <v>0</v>
      </c>
    </row>
    <row r="3774" spans="1:38" hidden="1" x14ac:dyDescent="0.25">
      <c r="A3774">
        <v>16412</v>
      </c>
      <c r="B3774" t="s">
        <v>45</v>
      </c>
      <c r="C3774" t="s">
        <v>45</v>
      </c>
      <c r="D3774" t="s">
        <v>183</v>
      </c>
      <c r="E3774" t="s">
        <v>7877</v>
      </c>
      <c r="F3774" t="s">
        <v>183</v>
      </c>
      <c r="H3774" t="s">
        <v>7953</v>
      </c>
      <c r="I3774" t="s">
        <v>57</v>
      </c>
      <c r="J3774" t="s">
        <v>7954</v>
      </c>
      <c r="K3774">
        <v>351</v>
      </c>
      <c r="L3774">
        <v>351</v>
      </c>
      <c r="M3774">
        <v>0</v>
      </c>
      <c r="N3774">
        <v>351</v>
      </c>
      <c r="O3774">
        <v>0</v>
      </c>
      <c r="P3774">
        <v>6202.7</v>
      </c>
      <c r="Q3774">
        <v>6407.1</v>
      </c>
      <c r="R3774">
        <v>2000</v>
      </c>
      <c r="S3774">
        <v>408800</v>
      </c>
      <c r="T3774">
        <v>0</v>
      </c>
      <c r="U3774">
        <v>0</v>
      </c>
      <c r="V3774">
        <v>408800</v>
      </c>
      <c r="W3774">
        <v>0</v>
      </c>
      <c r="X3774">
        <v>369963.41600000003</v>
      </c>
      <c r="Y3774">
        <v>369963.41600000003</v>
      </c>
      <c r="Z3774">
        <v>9.5</v>
      </c>
      <c r="AA3774">
        <v>2171620.86</v>
      </c>
      <c r="AB3774">
        <v>4335709.51</v>
      </c>
      <c r="AC3774">
        <v>0.90500000000000003</v>
      </c>
      <c r="AD3774">
        <v>1.9964999999999999</v>
      </c>
      <c r="AE3774">
        <v>18.97</v>
      </c>
      <c r="AH3774">
        <v>0</v>
      </c>
      <c r="AI3774">
        <v>0</v>
      </c>
      <c r="AJ3774">
        <v>0</v>
      </c>
      <c r="AK3774">
        <v>2287</v>
      </c>
      <c r="AL3774">
        <v>0</v>
      </c>
    </row>
    <row r="3775" spans="1:38" hidden="1" x14ac:dyDescent="0.25">
      <c r="A3775">
        <v>16413</v>
      </c>
      <c r="B3775" t="s">
        <v>39</v>
      </c>
      <c r="C3775" t="s">
        <v>187</v>
      </c>
      <c r="D3775" t="s">
        <v>636</v>
      </c>
      <c r="E3775" t="s">
        <v>637</v>
      </c>
      <c r="F3775" t="s">
        <v>636</v>
      </c>
      <c r="H3775" t="s">
        <v>7955</v>
      </c>
      <c r="I3775" t="s">
        <v>57</v>
      </c>
      <c r="J3775" t="s">
        <v>7956</v>
      </c>
      <c r="K3775">
        <v>316</v>
      </c>
      <c r="L3775">
        <v>316</v>
      </c>
      <c r="M3775">
        <v>0</v>
      </c>
      <c r="N3775">
        <v>313</v>
      </c>
      <c r="O3775">
        <v>0</v>
      </c>
      <c r="P3775">
        <v>453.64400000000001</v>
      </c>
      <c r="Q3775">
        <v>473.43700000000001</v>
      </c>
      <c r="R3775">
        <v>20000</v>
      </c>
      <c r="S3775">
        <v>395860</v>
      </c>
      <c r="T3775">
        <v>0</v>
      </c>
      <c r="U3775">
        <v>0</v>
      </c>
      <c r="V3775">
        <v>395860</v>
      </c>
      <c r="W3775">
        <v>20</v>
      </c>
      <c r="X3775">
        <v>358234.201</v>
      </c>
      <c r="Y3775">
        <v>358254.201</v>
      </c>
      <c r="Z3775">
        <v>9.5</v>
      </c>
      <c r="AA3775">
        <v>2103380.13</v>
      </c>
      <c r="AB3775">
        <v>4206041.88</v>
      </c>
      <c r="AC3775">
        <v>0.90500000000000003</v>
      </c>
      <c r="AD3775">
        <v>1.9997</v>
      </c>
      <c r="AE3775">
        <v>19</v>
      </c>
      <c r="AH3775">
        <v>0</v>
      </c>
      <c r="AI3775">
        <v>0</v>
      </c>
      <c r="AJ3775">
        <v>0</v>
      </c>
      <c r="AK3775">
        <v>2360.5</v>
      </c>
      <c r="AL3775">
        <v>0</v>
      </c>
    </row>
    <row r="3776" spans="1:38" hidden="1" x14ac:dyDescent="0.25">
      <c r="A3776">
        <v>16414</v>
      </c>
      <c r="B3776" t="s">
        <v>94</v>
      </c>
      <c r="C3776" t="s">
        <v>207</v>
      </c>
      <c r="D3776" t="s">
        <v>207</v>
      </c>
      <c r="E3776" t="s">
        <v>506</v>
      </c>
      <c r="F3776" t="s">
        <v>207</v>
      </c>
      <c r="H3776" t="s">
        <v>7957</v>
      </c>
      <c r="I3776" t="s">
        <v>79</v>
      </c>
      <c r="J3776" t="s">
        <v>7958</v>
      </c>
      <c r="K3776">
        <v>1</v>
      </c>
      <c r="L3776">
        <v>1</v>
      </c>
      <c r="M3776">
        <v>0</v>
      </c>
      <c r="N3776">
        <v>0</v>
      </c>
      <c r="O3776">
        <v>0</v>
      </c>
      <c r="P3776">
        <v>578.50300000000004</v>
      </c>
      <c r="Q3776">
        <v>590.79600000000005</v>
      </c>
      <c r="R3776">
        <v>20000</v>
      </c>
      <c r="S3776">
        <v>245860</v>
      </c>
      <c r="T3776">
        <v>0</v>
      </c>
      <c r="U3776">
        <v>0</v>
      </c>
      <c r="V3776">
        <v>245860</v>
      </c>
      <c r="W3776">
        <v>247068</v>
      </c>
      <c r="X3776">
        <v>0</v>
      </c>
      <c r="Y3776">
        <v>247068</v>
      </c>
      <c r="Z3776">
        <v>-0.49</v>
      </c>
      <c r="AA3776">
        <v>741899</v>
      </c>
      <c r="AB3776">
        <v>742677</v>
      </c>
      <c r="AC3776">
        <v>1.0048999999999999</v>
      </c>
      <c r="AD3776">
        <v>1.0009999999999999</v>
      </c>
      <c r="AE3776">
        <v>-0.49</v>
      </c>
      <c r="AH3776">
        <v>0</v>
      </c>
      <c r="AI3776">
        <v>0</v>
      </c>
      <c r="AJ3776">
        <v>230000</v>
      </c>
      <c r="AK3776">
        <v>0</v>
      </c>
      <c r="AL3776">
        <v>0</v>
      </c>
    </row>
    <row r="3777" spans="1:38" hidden="1" x14ac:dyDescent="0.25">
      <c r="A3777">
        <v>16415</v>
      </c>
      <c r="B3777" t="s">
        <v>39</v>
      </c>
      <c r="C3777" t="s">
        <v>216</v>
      </c>
      <c r="D3777" t="s">
        <v>3431</v>
      </c>
      <c r="E3777" t="s">
        <v>4173</v>
      </c>
      <c r="F3777" t="s">
        <v>3431</v>
      </c>
      <c r="H3777" t="s">
        <v>7959</v>
      </c>
      <c r="I3777" t="s">
        <v>57</v>
      </c>
      <c r="J3777" t="s">
        <v>7960</v>
      </c>
      <c r="K3777">
        <v>456</v>
      </c>
      <c r="L3777">
        <v>456</v>
      </c>
      <c r="M3777">
        <v>0</v>
      </c>
      <c r="N3777">
        <v>437</v>
      </c>
      <c r="O3777">
        <v>0</v>
      </c>
      <c r="P3777">
        <v>11456.4</v>
      </c>
      <c r="Q3777">
        <v>11703.9</v>
      </c>
      <c r="R3777">
        <v>2000</v>
      </c>
      <c r="S3777">
        <v>495000</v>
      </c>
      <c r="T3777">
        <v>30000</v>
      </c>
      <c r="U3777">
        <v>0</v>
      </c>
      <c r="V3777">
        <v>525000</v>
      </c>
      <c r="W3777">
        <v>441</v>
      </c>
      <c r="X3777">
        <v>470800</v>
      </c>
      <c r="Y3777">
        <v>471241</v>
      </c>
      <c r="Z3777">
        <v>10.24</v>
      </c>
      <c r="AA3777">
        <v>2768929.34</v>
      </c>
      <c r="AB3777">
        <v>2768589.34</v>
      </c>
      <c r="AC3777">
        <v>0.89759999999999995</v>
      </c>
      <c r="AD3777">
        <v>0.99990000000000001</v>
      </c>
      <c r="AE3777">
        <v>10.24</v>
      </c>
      <c r="AH3777">
        <v>0</v>
      </c>
      <c r="AI3777">
        <v>0</v>
      </c>
      <c r="AJ3777">
        <v>0</v>
      </c>
      <c r="AK3777">
        <v>2354</v>
      </c>
      <c r="AL3777">
        <v>0</v>
      </c>
    </row>
    <row r="3778" spans="1:38" hidden="1" x14ac:dyDescent="0.25">
      <c r="A3778">
        <v>16416</v>
      </c>
      <c r="B3778" t="s">
        <v>39</v>
      </c>
      <c r="C3778" t="s">
        <v>216</v>
      </c>
      <c r="D3778" t="s">
        <v>3431</v>
      </c>
      <c r="E3778" t="s">
        <v>4173</v>
      </c>
      <c r="F3778" t="s">
        <v>3431</v>
      </c>
      <c r="H3778" t="s">
        <v>7961</v>
      </c>
      <c r="I3778" t="s">
        <v>57</v>
      </c>
      <c r="J3778" t="s">
        <v>7962</v>
      </c>
      <c r="K3778">
        <v>639</v>
      </c>
      <c r="L3778">
        <v>639</v>
      </c>
      <c r="M3778">
        <v>0</v>
      </c>
      <c r="N3778">
        <v>616</v>
      </c>
      <c r="O3778">
        <v>0</v>
      </c>
      <c r="P3778">
        <v>11631</v>
      </c>
      <c r="Q3778">
        <v>11916.4</v>
      </c>
      <c r="R3778">
        <v>2000</v>
      </c>
      <c r="S3778">
        <v>570800</v>
      </c>
      <c r="T3778">
        <v>180000</v>
      </c>
      <c r="U3778">
        <v>0</v>
      </c>
      <c r="V3778">
        <v>750800</v>
      </c>
      <c r="W3778">
        <v>4774</v>
      </c>
      <c r="X3778">
        <v>671100</v>
      </c>
      <c r="Y3778">
        <v>675874</v>
      </c>
      <c r="Z3778">
        <v>9.98</v>
      </c>
      <c r="AA3778">
        <v>3977711.84</v>
      </c>
      <c r="AB3778">
        <v>3838024.84</v>
      </c>
      <c r="AC3778">
        <v>0.9002</v>
      </c>
      <c r="AD3778">
        <v>0.96489999999999998</v>
      </c>
      <c r="AE3778">
        <v>9.6300000000000008</v>
      </c>
      <c r="AH3778">
        <v>0</v>
      </c>
      <c r="AI3778">
        <v>0</v>
      </c>
      <c r="AJ3778">
        <v>0</v>
      </c>
      <c r="AK3778">
        <v>3355.5</v>
      </c>
      <c r="AL3778">
        <v>0</v>
      </c>
    </row>
    <row r="3779" spans="1:38" hidden="1" x14ac:dyDescent="0.25">
      <c r="A3779">
        <v>16417</v>
      </c>
      <c r="B3779" t="s">
        <v>39</v>
      </c>
      <c r="C3779" t="s">
        <v>216</v>
      </c>
      <c r="D3779" t="s">
        <v>3431</v>
      </c>
      <c r="E3779" t="s">
        <v>4173</v>
      </c>
      <c r="F3779" t="s">
        <v>3431</v>
      </c>
      <c r="H3779" t="s">
        <v>7963</v>
      </c>
      <c r="I3779" t="s">
        <v>57</v>
      </c>
      <c r="J3779" t="s">
        <v>7964</v>
      </c>
      <c r="K3779">
        <v>190</v>
      </c>
      <c r="L3779">
        <v>190</v>
      </c>
      <c r="M3779">
        <v>0</v>
      </c>
      <c r="N3779">
        <v>190</v>
      </c>
      <c r="O3779">
        <v>0</v>
      </c>
      <c r="P3779">
        <v>9859.4</v>
      </c>
      <c r="Q3779">
        <v>10100.200000000001</v>
      </c>
      <c r="R3779">
        <v>2000</v>
      </c>
      <c r="S3779">
        <v>481600</v>
      </c>
      <c r="T3779">
        <v>0</v>
      </c>
      <c r="U3779">
        <v>250000</v>
      </c>
      <c r="V3779">
        <v>231600</v>
      </c>
      <c r="W3779">
        <v>0</v>
      </c>
      <c r="X3779">
        <v>207800</v>
      </c>
      <c r="Y3779">
        <v>207800</v>
      </c>
      <c r="Z3779">
        <v>10.28</v>
      </c>
      <c r="AA3779">
        <v>1219786</v>
      </c>
      <c r="AB3779">
        <v>1219786</v>
      </c>
      <c r="AC3779">
        <v>0.8972</v>
      </c>
      <c r="AD3779">
        <v>1</v>
      </c>
      <c r="AE3779">
        <v>10.28</v>
      </c>
      <c r="AH3779">
        <v>0</v>
      </c>
      <c r="AI3779">
        <v>0</v>
      </c>
      <c r="AJ3779">
        <v>0</v>
      </c>
      <c r="AK3779">
        <v>1039</v>
      </c>
      <c r="AL3779">
        <v>0</v>
      </c>
    </row>
    <row r="3780" spans="1:38" hidden="1" x14ac:dyDescent="0.25">
      <c r="A3780">
        <v>16418</v>
      </c>
      <c r="B3780" t="s">
        <v>39</v>
      </c>
      <c r="C3780" t="s">
        <v>216</v>
      </c>
      <c r="D3780" t="s">
        <v>3431</v>
      </c>
      <c r="E3780" t="s">
        <v>7899</v>
      </c>
      <c r="F3780" t="s">
        <v>3431</v>
      </c>
      <c r="H3780" t="s">
        <v>7965</v>
      </c>
      <c r="I3780" t="s">
        <v>57</v>
      </c>
      <c r="J3780" t="s">
        <v>7966</v>
      </c>
      <c r="K3780">
        <v>126</v>
      </c>
      <c r="L3780">
        <v>126</v>
      </c>
      <c r="M3780">
        <v>0</v>
      </c>
      <c r="N3780">
        <v>125</v>
      </c>
      <c r="O3780">
        <v>0</v>
      </c>
      <c r="P3780">
        <v>4933.1000000000004</v>
      </c>
      <c r="Q3780">
        <v>5197.6000000000004</v>
      </c>
      <c r="R3780">
        <v>2000</v>
      </c>
      <c r="S3780">
        <v>529000</v>
      </c>
      <c r="T3780">
        <v>0</v>
      </c>
      <c r="U3780">
        <v>0</v>
      </c>
      <c r="V3780">
        <v>529000</v>
      </c>
      <c r="W3780">
        <v>37</v>
      </c>
      <c r="X3780">
        <v>144300</v>
      </c>
      <c r="Y3780">
        <v>144337</v>
      </c>
      <c r="Z3780">
        <v>72.72</v>
      </c>
      <c r="AA3780">
        <v>847415</v>
      </c>
      <c r="AB3780">
        <v>847415</v>
      </c>
      <c r="AC3780">
        <v>0.27279999999999999</v>
      </c>
      <c r="AD3780">
        <v>1</v>
      </c>
      <c r="AE3780">
        <v>72.72</v>
      </c>
      <c r="AH3780">
        <v>0</v>
      </c>
      <c r="AI3780">
        <v>0</v>
      </c>
      <c r="AJ3780">
        <v>0</v>
      </c>
      <c r="AK3780">
        <v>721.5</v>
      </c>
      <c r="AL3780">
        <v>0</v>
      </c>
    </row>
    <row r="3781" spans="1:38" hidden="1" x14ac:dyDescent="0.25">
      <c r="A3781">
        <v>16419</v>
      </c>
      <c r="B3781" t="s">
        <v>39</v>
      </c>
      <c r="C3781" t="s">
        <v>187</v>
      </c>
      <c r="D3781" t="s">
        <v>636</v>
      </c>
      <c r="E3781" t="s">
        <v>3910</v>
      </c>
      <c r="F3781" t="s">
        <v>636</v>
      </c>
      <c r="H3781" t="s">
        <v>7967</v>
      </c>
      <c r="I3781" t="s">
        <v>57</v>
      </c>
      <c r="J3781" t="s">
        <v>7968</v>
      </c>
      <c r="K3781">
        <v>247</v>
      </c>
      <c r="L3781">
        <v>247</v>
      </c>
      <c r="M3781">
        <v>0</v>
      </c>
      <c r="N3781">
        <v>245</v>
      </c>
      <c r="O3781">
        <v>0</v>
      </c>
      <c r="P3781">
        <v>4213.3999999999996</v>
      </c>
      <c r="Q3781">
        <v>4345.2</v>
      </c>
      <c r="R3781">
        <v>2000</v>
      </c>
      <c r="S3781">
        <v>263600</v>
      </c>
      <c r="T3781">
        <v>0</v>
      </c>
      <c r="U3781">
        <v>0</v>
      </c>
      <c r="V3781">
        <v>263600</v>
      </c>
      <c r="W3781">
        <v>48</v>
      </c>
      <c r="X3781">
        <v>238510.44500000001</v>
      </c>
      <c r="Y3781">
        <v>238558.44500000001</v>
      </c>
      <c r="Z3781">
        <v>9.5</v>
      </c>
      <c r="AA3781">
        <v>1400899.18</v>
      </c>
      <c r="AB3781">
        <v>1400461.18</v>
      </c>
      <c r="AC3781">
        <v>0.90500000000000003</v>
      </c>
      <c r="AD3781">
        <v>0.99970000000000003</v>
      </c>
      <c r="AE3781">
        <v>9.5</v>
      </c>
      <c r="AH3781">
        <v>0</v>
      </c>
      <c r="AI3781">
        <v>0</v>
      </c>
      <c r="AJ3781">
        <v>0</v>
      </c>
      <c r="AK3781">
        <v>1855</v>
      </c>
      <c r="AL3781">
        <v>0</v>
      </c>
    </row>
    <row r="3782" spans="1:38" hidden="1" x14ac:dyDescent="0.25">
      <c r="A3782">
        <v>16420</v>
      </c>
      <c r="B3782" t="s">
        <v>39</v>
      </c>
      <c r="C3782" t="s">
        <v>216</v>
      </c>
      <c r="D3782" t="s">
        <v>3431</v>
      </c>
      <c r="E3782" t="s">
        <v>4176</v>
      </c>
      <c r="F3782" t="s">
        <v>3431</v>
      </c>
      <c r="H3782" t="s">
        <v>7969</v>
      </c>
      <c r="I3782" t="s">
        <v>43</v>
      </c>
      <c r="J3782" t="s">
        <v>7970</v>
      </c>
      <c r="K3782">
        <v>3717</v>
      </c>
      <c r="L3782">
        <v>3717</v>
      </c>
      <c r="M3782">
        <v>0</v>
      </c>
      <c r="N3782">
        <v>0</v>
      </c>
      <c r="O3782">
        <v>0</v>
      </c>
      <c r="P3782">
        <v>10380.200000000001</v>
      </c>
      <c r="Q3782">
        <v>10549.3</v>
      </c>
      <c r="R3782">
        <v>2000</v>
      </c>
      <c r="S3782">
        <v>338200</v>
      </c>
      <c r="T3782">
        <v>0</v>
      </c>
      <c r="U3782">
        <v>0</v>
      </c>
      <c r="V3782">
        <v>338200</v>
      </c>
      <c r="W3782">
        <v>218356</v>
      </c>
      <c r="X3782">
        <v>0</v>
      </c>
      <c r="Y3782">
        <v>218356</v>
      </c>
      <c r="Z3782">
        <v>35.44</v>
      </c>
      <c r="AA3782">
        <v>2237991.0299999998</v>
      </c>
      <c r="AB3782">
        <v>1386472.03</v>
      </c>
      <c r="AC3782">
        <v>0.64559999999999995</v>
      </c>
      <c r="AD3782">
        <v>0.61950000000000005</v>
      </c>
      <c r="AE3782">
        <v>21.96</v>
      </c>
      <c r="AH3782">
        <v>0</v>
      </c>
      <c r="AI3782">
        <v>0</v>
      </c>
      <c r="AJ3782">
        <v>0</v>
      </c>
      <c r="AK3782">
        <v>0</v>
      </c>
      <c r="AL3782">
        <v>0</v>
      </c>
    </row>
    <row r="3783" spans="1:38" hidden="1" x14ac:dyDescent="0.25">
      <c r="A3783">
        <v>16421</v>
      </c>
      <c r="B3783" t="s">
        <v>45</v>
      </c>
      <c r="C3783" t="s">
        <v>46</v>
      </c>
      <c r="D3783" t="s">
        <v>47</v>
      </c>
      <c r="E3783" t="s">
        <v>615</v>
      </c>
      <c r="F3783" t="s">
        <v>47</v>
      </c>
      <c r="H3783" t="s">
        <v>7971</v>
      </c>
      <c r="I3783" t="s">
        <v>50</v>
      </c>
      <c r="J3783" t="s">
        <v>7972</v>
      </c>
      <c r="K3783">
        <v>3450</v>
      </c>
      <c r="L3783">
        <v>3450</v>
      </c>
      <c r="M3783">
        <v>0</v>
      </c>
      <c r="N3783">
        <v>36</v>
      </c>
      <c r="O3783">
        <v>0</v>
      </c>
      <c r="P3783">
        <v>1866.24</v>
      </c>
      <c r="Q3783">
        <v>1921.23</v>
      </c>
      <c r="R3783">
        <v>40000</v>
      </c>
      <c r="S3783">
        <v>2199600</v>
      </c>
      <c r="T3783">
        <v>0</v>
      </c>
      <c r="U3783">
        <v>1600000</v>
      </c>
      <c r="V3783">
        <v>599600</v>
      </c>
      <c r="W3783">
        <v>538356.1</v>
      </c>
      <c r="X3783">
        <v>61396.2</v>
      </c>
      <c r="Y3783">
        <v>599752.30000000005</v>
      </c>
      <c r="Z3783">
        <v>-0.03</v>
      </c>
      <c r="AA3783">
        <v>6346219.1900000004</v>
      </c>
      <c r="AB3783">
        <v>7435084.9620000003</v>
      </c>
      <c r="AC3783">
        <v>1.0003</v>
      </c>
      <c r="AD3783">
        <v>1.1716</v>
      </c>
      <c r="AE3783">
        <v>-0.04</v>
      </c>
      <c r="AH3783">
        <v>0</v>
      </c>
      <c r="AI3783">
        <v>0</v>
      </c>
      <c r="AJ3783">
        <v>0</v>
      </c>
      <c r="AK3783">
        <v>360</v>
      </c>
      <c r="AL3783">
        <v>0</v>
      </c>
    </row>
    <row r="3784" spans="1:38" hidden="1" x14ac:dyDescent="0.25">
      <c r="A3784">
        <v>16422</v>
      </c>
      <c r="B3784" t="s">
        <v>39</v>
      </c>
      <c r="C3784" t="s">
        <v>598</v>
      </c>
      <c r="D3784" t="s">
        <v>599</v>
      </c>
      <c r="E3784" t="s">
        <v>3487</v>
      </c>
      <c r="F3784" t="s">
        <v>599</v>
      </c>
      <c r="H3784" t="s">
        <v>7973</v>
      </c>
      <c r="I3784" t="s">
        <v>57</v>
      </c>
      <c r="J3784" t="s">
        <v>7974</v>
      </c>
      <c r="K3784">
        <v>351</v>
      </c>
      <c r="L3784">
        <v>351</v>
      </c>
      <c r="M3784">
        <v>0</v>
      </c>
      <c r="N3784">
        <v>351</v>
      </c>
      <c r="O3784">
        <v>0</v>
      </c>
      <c r="P3784">
        <v>4977.8</v>
      </c>
      <c r="Q3784">
        <v>5239.8</v>
      </c>
      <c r="R3784">
        <v>2000</v>
      </c>
      <c r="S3784">
        <v>524000</v>
      </c>
      <c r="T3784">
        <v>0</v>
      </c>
      <c r="U3784">
        <v>0</v>
      </c>
      <c r="V3784">
        <v>524000</v>
      </c>
      <c r="W3784">
        <v>0</v>
      </c>
      <c r="X3784">
        <v>357200</v>
      </c>
      <c r="Y3784">
        <v>357200</v>
      </c>
      <c r="Z3784">
        <v>31.83</v>
      </c>
      <c r="AA3784">
        <v>2096764</v>
      </c>
      <c r="AB3784">
        <v>2096764</v>
      </c>
      <c r="AC3784">
        <v>0.68169999999999997</v>
      </c>
      <c r="AD3784">
        <v>1</v>
      </c>
      <c r="AE3784">
        <v>31.83</v>
      </c>
      <c r="AH3784">
        <v>0</v>
      </c>
      <c r="AI3784">
        <v>0</v>
      </c>
      <c r="AJ3784">
        <v>0</v>
      </c>
      <c r="AK3784">
        <v>1786</v>
      </c>
      <c r="AL3784">
        <v>0</v>
      </c>
    </row>
    <row r="3785" spans="1:38" hidden="1" x14ac:dyDescent="0.25">
      <c r="A3785">
        <v>16424</v>
      </c>
      <c r="B3785" t="s">
        <v>39</v>
      </c>
      <c r="C3785" t="s">
        <v>598</v>
      </c>
      <c r="D3785" t="s">
        <v>599</v>
      </c>
      <c r="E3785" t="s">
        <v>3487</v>
      </c>
      <c r="F3785" t="s">
        <v>599</v>
      </c>
      <c r="H3785" t="s">
        <v>7975</v>
      </c>
      <c r="I3785" t="s">
        <v>57</v>
      </c>
      <c r="J3785" t="s">
        <v>7976</v>
      </c>
      <c r="K3785">
        <v>447</v>
      </c>
      <c r="L3785">
        <v>447</v>
      </c>
      <c r="M3785">
        <v>0</v>
      </c>
      <c r="N3785">
        <v>447</v>
      </c>
      <c r="O3785">
        <v>0</v>
      </c>
      <c r="P3785">
        <v>7510.9</v>
      </c>
      <c r="Q3785">
        <v>7768.7</v>
      </c>
      <c r="R3785">
        <v>2000</v>
      </c>
      <c r="S3785">
        <v>515600</v>
      </c>
      <c r="T3785">
        <v>0</v>
      </c>
      <c r="U3785">
        <v>0</v>
      </c>
      <c r="V3785">
        <v>515600</v>
      </c>
      <c r="W3785">
        <v>0</v>
      </c>
      <c r="X3785">
        <v>450600</v>
      </c>
      <c r="Y3785">
        <v>450600</v>
      </c>
      <c r="Z3785">
        <v>12.61</v>
      </c>
      <c r="AA3785">
        <v>2645022</v>
      </c>
      <c r="AB3785">
        <v>2645022</v>
      </c>
      <c r="AC3785">
        <v>0.87390000000000001</v>
      </c>
      <c r="AD3785">
        <v>1</v>
      </c>
      <c r="AE3785">
        <v>12.61</v>
      </c>
      <c r="AH3785">
        <v>0</v>
      </c>
      <c r="AI3785">
        <v>0</v>
      </c>
      <c r="AJ3785">
        <v>0</v>
      </c>
      <c r="AK3785">
        <v>2253</v>
      </c>
      <c r="AL3785">
        <v>0</v>
      </c>
    </row>
    <row r="3786" spans="1:38" hidden="1" x14ac:dyDescent="0.25">
      <c r="A3786">
        <v>16425</v>
      </c>
      <c r="B3786" t="s">
        <v>39</v>
      </c>
      <c r="C3786" t="s">
        <v>598</v>
      </c>
      <c r="D3786" t="s">
        <v>599</v>
      </c>
      <c r="E3786" t="s">
        <v>823</v>
      </c>
      <c r="F3786" t="s">
        <v>599</v>
      </c>
      <c r="H3786" t="s">
        <v>7977</v>
      </c>
      <c r="I3786" t="s">
        <v>57</v>
      </c>
      <c r="J3786" t="s">
        <v>7978</v>
      </c>
      <c r="K3786">
        <v>291</v>
      </c>
      <c r="L3786">
        <v>291</v>
      </c>
      <c r="M3786">
        <v>0</v>
      </c>
      <c r="N3786">
        <v>291</v>
      </c>
      <c r="O3786">
        <v>0</v>
      </c>
      <c r="P3786">
        <v>7371.8</v>
      </c>
      <c r="Q3786">
        <v>7649.6</v>
      </c>
      <c r="R3786">
        <v>2000</v>
      </c>
      <c r="S3786">
        <v>555600</v>
      </c>
      <c r="T3786">
        <v>0</v>
      </c>
      <c r="U3786">
        <v>0</v>
      </c>
      <c r="V3786">
        <v>555600</v>
      </c>
      <c r="W3786">
        <v>0</v>
      </c>
      <c r="X3786">
        <v>288600</v>
      </c>
      <c r="Y3786">
        <v>288600</v>
      </c>
      <c r="Z3786">
        <v>48.06</v>
      </c>
      <c r="AA3786">
        <v>1694082</v>
      </c>
      <c r="AB3786">
        <v>1694082</v>
      </c>
      <c r="AC3786">
        <v>0.51939999999999997</v>
      </c>
      <c r="AD3786">
        <v>1</v>
      </c>
      <c r="AE3786">
        <v>48.06</v>
      </c>
      <c r="AH3786">
        <v>0</v>
      </c>
      <c r="AI3786">
        <v>0</v>
      </c>
      <c r="AJ3786">
        <v>0</v>
      </c>
      <c r="AK3786">
        <v>1443</v>
      </c>
      <c r="AL3786">
        <v>0</v>
      </c>
    </row>
    <row r="3787" spans="1:38" hidden="1" x14ac:dyDescent="0.25">
      <c r="A3787">
        <v>16426</v>
      </c>
      <c r="B3787" t="s">
        <v>39</v>
      </c>
      <c r="C3787" t="s">
        <v>598</v>
      </c>
      <c r="D3787" t="s">
        <v>599</v>
      </c>
      <c r="E3787" t="s">
        <v>823</v>
      </c>
      <c r="F3787" t="s">
        <v>599</v>
      </c>
      <c r="H3787" t="s">
        <v>7979</v>
      </c>
      <c r="I3787" t="s">
        <v>57</v>
      </c>
      <c r="J3787" t="s">
        <v>7980</v>
      </c>
      <c r="K3787">
        <v>479</v>
      </c>
      <c r="L3787">
        <v>479</v>
      </c>
      <c r="M3787">
        <v>0</v>
      </c>
      <c r="N3787">
        <v>479</v>
      </c>
      <c r="O3787">
        <v>0</v>
      </c>
      <c r="P3787">
        <v>7072.2</v>
      </c>
      <c r="Q3787">
        <v>7337</v>
      </c>
      <c r="R3787">
        <v>2000</v>
      </c>
      <c r="S3787">
        <v>529600</v>
      </c>
      <c r="T3787">
        <v>0</v>
      </c>
      <c r="U3787">
        <v>0</v>
      </c>
      <c r="V3787">
        <v>529600</v>
      </c>
      <c r="W3787">
        <v>0</v>
      </c>
      <c r="X3787">
        <v>458700</v>
      </c>
      <c r="Y3787">
        <v>458700</v>
      </c>
      <c r="Z3787">
        <v>13.39</v>
      </c>
      <c r="AA3787">
        <v>2692569</v>
      </c>
      <c r="AB3787">
        <v>2692569</v>
      </c>
      <c r="AC3787">
        <v>0.86609999999999998</v>
      </c>
      <c r="AD3787">
        <v>1</v>
      </c>
      <c r="AE3787">
        <v>13.39</v>
      </c>
      <c r="AH3787">
        <v>0</v>
      </c>
      <c r="AI3787">
        <v>0</v>
      </c>
      <c r="AJ3787">
        <v>0</v>
      </c>
      <c r="AK3787">
        <v>2293.5</v>
      </c>
      <c r="AL3787">
        <v>0</v>
      </c>
    </row>
    <row r="3788" spans="1:38" hidden="1" x14ac:dyDescent="0.25">
      <c r="A3788">
        <v>16427</v>
      </c>
      <c r="B3788" t="s">
        <v>94</v>
      </c>
      <c r="C3788" t="s">
        <v>166</v>
      </c>
      <c r="D3788" t="s">
        <v>166</v>
      </c>
      <c r="E3788" t="s">
        <v>468</v>
      </c>
      <c r="F3788" t="s">
        <v>166</v>
      </c>
      <c r="H3788" t="s">
        <v>7981</v>
      </c>
      <c r="I3788" t="s">
        <v>57</v>
      </c>
      <c r="J3788" t="s">
        <v>7982</v>
      </c>
      <c r="K3788">
        <v>407</v>
      </c>
      <c r="L3788">
        <v>407</v>
      </c>
      <c r="M3788">
        <v>0</v>
      </c>
      <c r="N3788">
        <v>401</v>
      </c>
      <c r="O3788">
        <v>0</v>
      </c>
      <c r="P3788">
        <v>960.56100000000004</v>
      </c>
      <c r="Q3788">
        <v>985.33500000000004</v>
      </c>
      <c r="R3788">
        <v>20000</v>
      </c>
      <c r="S3788">
        <v>495480</v>
      </c>
      <c r="T3788">
        <v>0</v>
      </c>
      <c r="U3788">
        <v>0</v>
      </c>
      <c r="V3788">
        <v>495480</v>
      </c>
      <c r="W3788">
        <v>600</v>
      </c>
      <c r="X3788">
        <v>447810.17800000001</v>
      </c>
      <c r="Y3788">
        <v>448410.17800000001</v>
      </c>
      <c r="Z3788">
        <v>9.5</v>
      </c>
      <c r="AA3788">
        <v>2612368.17</v>
      </c>
      <c r="AB3788">
        <v>5214441.3930000002</v>
      </c>
      <c r="AC3788">
        <v>0.90500000000000003</v>
      </c>
      <c r="AD3788">
        <v>1.9961</v>
      </c>
      <c r="AE3788">
        <v>18.96</v>
      </c>
      <c r="AH3788">
        <v>0</v>
      </c>
      <c r="AI3788">
        <v>0</v>
      </c>
      <c r="AJ3788">
        <v>0</v>
      </c>
      <c r="AK3788">
        <v>2445.5</v>
      </c>
      <c r="AL3788">
        <v>0</v>
      </c>
    </row>
    <row r="3789" spans="1:38" hidden="1" x14ac:dyDescent="0.25">
      <c r="A3789">
        <v>16428</v>
      </c>
      <c r="B3789" t="s">
        <v>71</v>
      </c>
      <c r="C3789" t="s">
        <v>72</v>
      </c>
      <c r="D3789" t="s">
        <v>375</v>
      </c>
      <c r="E3789" t="s">
        <v>503</v>
      </c>
      <c r="F3789" t="s">
        <v>375</v>
      </c>
      <c r="H3789" t="s">
        <v>7983</v>
      </c>
      <c r="I3789" t="s">
        <v>7984</v>
      </c>
      <c r="J3789" t="s">
        <v>7985</v>
      </c>
      <c r="K3789">
        <v>20</v>
      </c>
      <c r="L3789">
        <v>20</v>
      </c>
      <c r="M3789">
        <v>0</v>
      </c>
      <c r="N3789">
        <v>0</v>
      </c>
      <c r="O3789">
        <v>0</v>
      </c>
      <c r="P3789">
        <v>56.893000000000001</v>
      </c>
      <c r="Q3789">
        <v>64.052000000000007</v>
      </c>
      <c r="R3789">
        <v>20000</v>
      </c>
      <c r="S3789">
        <v>143180</v>
      </c>
      <c r="T3789">
        <v>3000</v>
      </c>
      <c r="U3789">
        <v>0</v>
      </c>
      <c r="V3789">
        <v>146180</v>
      </c>
      <c r="W3789">
        <v>145261</v>
      </c>
      <c r="X3789">
        <v>0</v>
      </c>
      <c r="Y3789">
        <v>145261</v>
      </c>
      <c r="Z3789">
        <v>0.63</v>
      </c>
      <c r="AA3789">
        <v>840285.7</v>
      </c>
      <c r="AB3789">
        <v>864307.7</v>
      </c>
      <c r="AC3789">
        <v>0.99370000000000003</v>
      </c>
      <c r="AD3789">
        <v>1.0286</v>
      </c>
      <c r="AE3789">
        <v>0.65</v>
      </c>
      <c r="AH3789">
        <v>0</v>
      </c>
      <c r="AI3789">
        <v>0</v>
      </c>
      <c r="AJ3789">
        <v>0</v>
      </c>
      <c r="AK3789">
        <v>0</v>
      </c>
      <c r="AL3789">
        <v>0</v>
      </c>
    </row>
    <row r="3790" spans="1:38" hidden="1" x14ac:dyDescent="0.25">
      <c r="A3790">
        <v>16429</v>
      </c>
      <c r="B3790" t="s">
        <v>71</v>
      </c>
      <c r="C3790" t="s">
        <v>72</v>
      </c>
      <c r="D3790" t="s">
        <v>73</v>
      </c>
      <c r="E3790" t="s">
        <v>503</v>
      </c>
      <c r="F3790" t="s">
        <v>73</v>
      </c>
      <c r="H3790" t="s">
        <v>7986</v>
      </c>
      <c r="I3790" t="s">
        <v>7984</v>
      </c>
      <c r="J3790" t="s">
        <v>7987</v>
      </c>
      <c r="K3790">
        <v>1</v>
      </c>
      <c r="L3790">
        <v>1</v>
      </c>
      <c r="M3790">
        <v>0</v>
      </c>
      <c r="N3790">
        <v>0</v>
      </c>
      <c r="O3790">
        <v>0</v>
      </c>
      <c r="P3790">
        <v>1460.6659999999999</v>
      </c>
      <c r="Q3790">
        <v>1511.8630000000001</v>
      </c>
      <c r="R3790">
        <v>20000</v>
      </c>
      <c r="S3790">
        <v>1023940</v>
      </c>
      <c r="T3790">
        <v>0</v>
      </c>
      <c r="U3790">
        <v>812545</v>
      </c>
      <c r="V3790">
        <v>211395</v>
      </c>
      <c r="W3790">
        <v>199250</v>
      </c>
      <c r="X3790">
        <v>0</v>
      </c>
      <c r="Y3790">
        <v>199250</v>
      </c>
      <c r="Z3790">
        <v>5.75</v>
      </c>
      <c r="AA3790">
        <v>2146492</v>
      </c>
      <c r="AB3790">
        <v>2146492.4900000002</v>
      </c>
      <c r="AC3790">
        <v>0.9425</v>
      </c>
      <c r="AD3790">
        <v>1</v>
      </c>
      <c r="AE3790">
        <v>5.75</v>
      </c>
      <c r="AH3790">
        <v>0</v>
      </c>
      <c r="AI3790">
        <v>0</v>
      </c>
      <c r="AJ3790">
        <v>0</v>
      </c>
      <c r="AK3790">
        <v>0</v>
      </c>
      <c r="AL3790">
        <v>0</v>
      </c>
    </row>
    <row r="3791" spans="1:38" hidden="1" x14ac:dyDescent="0.25">
      <c r="A3791">
        <v>16430</v>
      </c>
      <c r="B3791" t="s">
        <v>71</v>
      </c>
      <c r="C3791" t="s">
        <v>72</v>
      </c>
      <c r="D3791" t="s">
        <v>375</v>
      </c>
      <c r="E3791" t="s">
        <v>503</v>
      </c>
      <c r="F3791" t="s">
        <v>375</v>
      </c>
      <c r="H3791" t="s">
        <v>7988</v>
      </c>
      <c r="I3791" t="s">
        <v>7984</v>
      </c>
      <c r="J3791" t="s">
        <v>7989</v>
      </c>
      <c r="K3791">
        <v>57</v>
      </c>
      <c r="L3791">
        <v>57</v>
      </c>
      <c r="M3791">
        <v>0</v>
      </c>
      <c r="N3791">
        <v>0</v>
      </c>
      <c r="O3791">
        <v>0</v>
      </c>
      <c r="P3791">
        <v>15.172000000000001</v>
      </c>
      <c r="Q3791">
        <v>16.544</v>
      </c>
      <c r="R3791">
        <v>20000</v>
      </c>
      <c r="S3791">
        <v>27440</v>
      </c>
      <c r="T3791">
        <v>0</v>
      </c>
      <c r="U3791">
        <v>8000</v>
      </c>
      <c r="V3791">
        <v>19440</v>
      </c>
      <c r="W3791">
        <v>18611</v>
      </c>
      <c r="X3791">
        <v>0</v>
      </c>
      <c r="Y3791">
        <v>18611</v>
      </c>
      <c r="Z3791">
        <v>4.26</v>
      </c>
      <c r="AA3791">
        <v>193726.36</v>
      </c>
      <c r="AB3791">
        <v>201900.36</v>
      </c>
      <c r="AC3791">
        <v>0.95740000000000003</v>
      </c>
      <c r="AD3791">
        <v>1.0422</v>
      </c>
      <c r="AE3791">
        <v>4.4400000000000004</v>
      </c>
      <c r="AH3791">
        <v>0</v>
      </c>
      <c r="AI3791">
        <v>0</v>
      </c>
      <c r="AJ3791">
        <v>0</v>
      </c>
      <c r="AK3791">
        <v>0</v>
      </c>
      <c r="AL3791">
        <v>0</v>
      </c>
    </row>
    <row r="3792" spans="1:38" hidden="1" x14ac:dyDescent="0.25">
      <c r="A3792">
        <v>16433</v>
      </c>
      <c r="B3792" t="s">
        <v>39</v>
      </c>
      <c r="C3792" t="s">
        <v>187</v>
      </c>
      <c r="D3792" t="s">
        <v>188</v>
      </c>
      <c r="E3792" t="s">
        <v>3558</v>
      </c>
      <c r="F3792" t="s">
        <v>188</v>
      </c>
      <c r="H3792" t="s">
        <v>7990</v>
      </c>
      <c r="I3792" t="s">
        <v>79</v>
      </c>
      <c r="J3792" t="s">
        <v>7991</v>
      </c>
      <c r="K3792">
        <v>46</v>
      </c>
      <c r="L3792">
        <v>46</v>
      </c>
      <c r="M3792">
        <v>0</v>
      </c>
      <c r="N3792">
        <v>0</v>
      </c>
      <c r="O3792">
        <v>0</v>
      </c>
      <c r="P3792">
        <v>98.128</v>
      </c>
      <c r="Q3792">
        <v>130.298</v>
      </c>
      <c r="R3792">
        <v>10000</v>
      </c>
      <c r="S3792">
        <v>321700</v>
      </c>
      <c r="T3792">
        <v>0</v>
      </c>
      <c r="U3792">
        <v>0</v>
      </c>
      <c r="V3792">
        <v>321700</v>
      </c>
      <c r="W3792">
        <v>301252</v>
      </c>
      <c r="X3792">
        <v>0</v>
      </c>
      <c r="Y3792">
        <v>301252</v>
      </c>
      <c r="Z3792">
        <v>6.36</v>
      </c>
      <c r="AA3792">
        <v>1158686.97</v>
      </c>
      <c r="AB3792">
        <v>1152169.97</v>
      </c>
      <c r="AC3792">
        <v>0.93640000000000001</v>
      </c>
      <c r="AD3792">
        <v>0.99439999999999995</v>
      </c>
      <c r="AE3792">
        <v>6.32</v>
      </c>
      <c r="AH3792">
        <v>0</v>
      </c>
      <c r="AI3792">
        <v>0</v>
      </c>
      <c r="AJ3792">
        <v>0</v>
      </c>
      <c r="AK3792">
        <v>0</v>
      </c>
      <c r="AL3792">
        <v>0</v>
      </c>
    </row>
    <row r="3793" spans="1:38" hidden="1" x14ac:dyDescent="0.25">
      <c r="A3793">
        <v>16434</v>
      </c>
      <c r="B3793" t="s">
        <v>52</v>
      </c>
      <c r="C3793" t="s">
        <v>129</v>
      </c>
      <c r="D3793" t="s">
        <v>242</v>
      </c>
      <c r="E3793" t="s">
        <v>243</v>
      </c>
      <c r="F3793" t="s">
        <v>242</v>
      </c>
      <c r="H3793" t="s">
        <v>7992</v>
      </c>
      <c r="I3793" t="s">
        <v>57</v>
      </c>
      <c r="J3793" t="s">
        <v>7993</v>
      </c>
      <c r="K3793">
        <v>425</v>
      </c>
      <c r="L3793">
        <v>425</v>
      </c>
      <c r="M3793">
        <v>0</v>
      </c>
      <c r="N3793">
        <v>425</v>
      </c>
      <c r="O3793">
        <v>0</v>
      </c>
      <c r="P3793">
        <v>18597.900000000001</v>
      </c>
      <c r="Q3793">
        <v>19175.3</v>
      </c>
      <c r="R3793">
        <v>1000</v>
      </c>
      <c r="S3793">
        <v>577400</v>
      </c>
      <c r="T3793">
        <v>0</v>
      </c>
      <c r="U3793">
        <v>0</v>
      </c>
      <c r="V3793">
        <v>577400</v>
      </c>
      <c r="W3793">
        <v>0</v>
      </c>
      <c r="X3793">
        <v>522978.59</v>
      </c>
      <c r="Y3793">
        <v>522978.59</v>
      </c>
      <c r="Z3793">
        <v>9.43</v>
      </c>
      <c r="AA3793">
        <v>3069884.23</v>
      </c>
      <c r="AB3793">
        <v>6139768.5140000004</v>
      </c>
      <c r="AC3793">
        <v>0.90569999999999995</v>
      </c>
      <c r="AD3793">
        <v>2</v>
      </c>
      <c r="AE3793">
        <v>18.86</v>
      </c>
      <c r="AH3793">
        <v>0</v>
      </c>
      <c r="AI3793">
        <v>0</v>
      </c>
      <c r="AJ3793">
        <v>0</v>
      </c>
      <c r="AK3793">
        <v>3335</v>
      </c>
      <c r="AL3793">
        <v>0</v>
      </c>
    </row>
    <row r="3794" spans="1:38" hidden="1" x14ac:dyDescent="0.25">
      <c r="A3794">
        <v>16435</v>
      </c>
      <c r="B3794" t="s">
        <v>52</v>
      </c>
      <c r="C3794" t="s">
        <v>129</v>
      </c>
      <c r="D3794" t="s">
        <v>252</v>
      </c>
      <c r="E3794" t="s">
        <v>253</v>
      </c>
      <c r="F3794" t="s">
        <v>252</v>
      </c>
      <c r="H3794" t="s">
        <v>7994</v>
      </c>
      <c r="I3794" t="s">
        <v>43</v>
      </c>
      <c r="J3794" t="s">
        <v>7995</v>
      </c>
      <c r="K3794">
        <v>322</v>
      </c>
      <c r="L3794">
        <v>322</v>
      </c>
      <c r="M3794">
        <v>0</v>
      </c>
      <c r="N3794">
        <v>0</v>
      </c>
      <c r="O3794">
        <v>0</v>
      </c>
      <c r="P3794">
        <v>1383.7</v>
      </c>
      <c r="Q3794">
        <v>1419.1</v>
      </c>
      <c r="R3794">
        <v>1000</v>
      </c>
      <c r="S3794">
        <v>35400</v>
      </c>
      <c r="T3794">
        <v>0</v>
      </c>
      <c r="U3794">
        <v>0</v>
      </c>
      <c r="V3794">
        <v>35400</v>
      </c>
      <c r="W3794">
        <v>30953.4</v>
      </c>
      <c r="X3794">
        <v>0</v>
      </c>
      <c r="Y3794">
        <v>30953.4</v>
      </c>
      <c r="Z3794">
        <v>12.56</v>
      </c>
      <c r="AA3794">
        <v>279481.34000000003</v>
      </c>
      <c r="AB3794">
        <v>305560.34000000003</v>
      </c>
      <c r="AC3794">
        <v>0.87439999999999996</v>
      </c>
      <c r="AD3794">
        <v>1.0932999999999999</v>
      </c>
      <c r="AE3794">
        <v>13.73</v>
      </c>
      <c r="AH3794">
        <v>0</v>
      </c>
      <c r="AI3794">
        <v>0</v>
      </c>
      <c r="AJ3794">
        <v>0</v>
      </c>
      <c r="AK3794">
        <v>0</v>
      </c>
      <c r="AL3794">
        <v>0</v>
      </c>
    </row>
    <row r="3795" spans="1:38" hidden="1" x14ac:dyDescent="0.25">
      <c r="A3795">
        <v>16436</v>
      </c>
      <c r="B3795" t="s">
        <v>52</v>
      </c>
      <c r="C3795" t="s">
        <v>129</v>
      </c>
      <c r="D3795" t="s">
        <v>252</v>
      </c>
      <c r="E3795" t="s">
        <v>833</v>
      </c>
      <c r="F3795" t="s">
        <v>252</v>
      </c>
      <c r="H3795" t="s">
        <v>7996</v>
      </c>
      <c r="I3795" t="s">
        <v>57</v>
      </c>
      <c r="J3795" t="s">
        <v>7997</v>
      </c>
      <c r="K3795">
        <v>286</v>
      </c>
      <c r="L3795">
        <v>286</v>
      </c>
      <c r="M3795">
        <v>0</v>
      </c>
      <c r="N3795">
        <v>286</v>
      </c>
      <c r="O3795">
        <v>0</v>
      </c>
      <c r="P3795">
        <v>9083</v>
      </c>
      <c r="Q3795">
        <v>9334.2000000000007</v>
      </c>
      <c r="R3795">
        <v>2000</v>
      </c>
      <c r="S3795">
        <v>502400</v>
      </c>
      <c r="T3795">
        <v>30000</v>
      </c>
      <c r="U3795">
        <v>0</v>
      </c>
      <c r="V3795">
        <v>532400</v>
      </c>
      <c r="W3795">
        <v>0</v>
      </c>
      <c r="X3795">
        <v>454236.02500000002</v>
      </c>
      <c r="Y3795">
        <v>454236.02500000002</v>
      </c>
      <c r="Z3795">
        <v>14.68</v>
      </c>
      <c r="AA3795">
        <v>2666364.9500000002</v>
      </c>
      <c r="AB3795">
        <v>5332730.4369999999</v>
      </c>
      <c r="AC3795">
        <v>0.85319999999999996</v>
      </c>
      <c r="AD3795">
        <v>2</v>
      </c>
      <c r="AE3795">
        <v>29.36</v>
      </c>
      <c r="AH3795">
        <v>0</v>
      </c>
      <c r="AI3795">
        <v>0</v>
      </c>
      <c r="AJ3795">
        <v>0</v>
      </c>
      <c r="AK3795">
        <v>2468.5</v>
      </c>
      <c r="AL3795">
        <v>0</v>
      </c>
    </row>
    <row r="3796" spans="1:38" hidden="1" x14ac:dyDescent="0.25">
      <c r="A3796">
        <v>16437</v>
      </c>
      <c r="B3796" t="s">
        <v>94</v>
      </c>
      <c r="C3796" t="s">
        <v>166</v>
      </c>
      <c r="D3796" t="s">
        <v>175</v>
      </c>
      <c r="E3796" t="s">
        <v>7661</v>
      </c>
      <c r="F3796" t="s">
        <v>175</v>
      </c>
      <c r="H3796" t="s">
        <v>7998</v>
      </c>
      <c r="I3796" t="s">
        <v>57</v>
      </c>
      <c r="J3796" t="s">
        <v>7999</v>
      </c>
      <c r="K3796">
        <v>375</v>
      </c>
      <c r="L3796">
        <v>375</v>
      </c>
      <c r="M3796">
        <v>0</v>
      </c>
      <c r="N3796">
        <v>355</v>
      </c>
      <c r="O3796">
        <v>0</v>
      </c>
      <c r="P3796">
        <v>5007</v>
      </c>
      <c r="Q3796">
        <v>5201.1000000000004</v>
      </c>
      <c r="R3796">
        <v>2000</v>
      </c>
      <c r="S3796">
        <v>388200</v>
      </c>
      <c r="T3796">
        <v>0</v>
      </c>
      <c r="U3796">
        <v>0</v>
      </c>
      <c r="V3796">
        <v>388200</v>
      </c>
      <c r="W3796">
        <v>382</v>
      </c>
      <c r="X3796">
        <v>350939.76500000001</v>
      </c>
      <c r="Y3796">
        <v>351321.76500000001</v>
      </c>
      <c r="Z3796">
        <v>9.5</v>
      </c>
      <c r="AA3796">
        <v>2065440.88</v>
      </c>
      <c r="AB3796">
        <v>4123721.3670000001</v>
      </c>
      <c r="AC3796">
        <v>0.90500000000000003</v>
      </c>
      <c r="AD3796">
        <v>1.9964999999999999</v>
      </c>
      <c r="AE3796">
        <v>18.97</v>
      </c>
      <c r="AH3796">
        <v>0</v>
      </c>
      <c r="AI3796">
        <v>0</v>
      </c>
      <c r="AJ3796">
        <v>0</v>
      </c>
      <c r="AK3796">
        <v>2608.5</v>
      </c>
      <c r="AL3796">
        <v>0</v>
      </c>
    </row>
    <row r="3797" spans="1:38" hidden="1" x14ac:dyDescent="0.25">
      <c r="A3797">
        <v>16446</v>
      </c>
      <c r="B3797" t="s">
        <v>45</v>
      </c>
      <c r="C3797" t="s">
        <v>155</v>
      </c>
      <c r="D3797" t="s">
        <v>155</v>
      </c>
      <c r="E3797" t="s">
        <v>7356</v>
      </c>
      <c r="F3797" t="s">
        <v>155</v>
      </c>
      <c r="H3797" t="s">
        <v>8000</v>
      </c>
      <c r="I3797" t="s">
        <v>62</v>
      </c>
      <c r="J3797" t="s">
        <v>8001</v>
      </c>
      <c r="K3797">
        <v>12</v>
      </c>
      <c r="L3797">
        <v>12</v>
      </c>
      <c r="M3797">
        <v>0</v>
      </c>
      <c r="N3797">
        <v>2</v>
      </c>
      <c r="O3797">
        <v>0</v>
      </c>
      <c r="P3797">
        <v>4202.6000000000004</v>
      </c>
      <c r="Q3797">
        <v>4203.7</v>
      </c>
      <c r="R3797">
        <v>2000</v>
      </c>
      <c r="S3797">
        <v>2200</v>
      </c>
      <c r="T3797">
        <v>3500</v>
      </c>
      <c r="U3797">
        <v>0</v>
      </c>
      <c r="V3797">
        <v>5700</v>
      </c>
      <c r="W3797">
        <v>2445.5</v>
      </c>
      <c r="X3797">
        <v>2928.68</v>
      </c>
      <c r="Y3797">
        <v>5374.18</v>
      </c>
      <c r="Z3797">
        <v>5.72</v>
      </c>
      <c r="AA3797">
        <v>112356.33</v>
      </c>
      <c r="AB3797">
        <v>1352777.682</v>
      </c>
      <c r="AC3797">
        <v>0.94279999999999997</v>
      </c>
      <c r="AD3797">
        <v>12.040100000000001</v>
      </c>
      <c r="AE3797">
        <v>68.87</v>
      </c>
      <c r="AH3797">
        <v>0</v>
      </c>
      <c r="AI3797">
        <v>0</v>
      </c>
      <c r="AJ3797">
        <v>0</v>
      </c>
      <c r="AK3797">
        <v>20</v>
      </c>
      <c r="AL3797">
        <v>0</v>
      </c>
    </row>
    <row r="3798" spans="1:38" hidden="1" x14ac:dyDescent="0.25">
      <c r="A3798">
        <v>16447</v>
      </c>
      <c r="B3798" t="s">
        <v>39</v>
      </c>
      <c r="C3798" t="s">
        <v>598</v>
      </c>
      <c r="D3798" t="s">
        <v>598</v>
      </c>
      <c r="E3798" t="s">
        <v>6805</v>
      </c>
      <c r="F3798" t="s">
        <v>598</v>
      </c>
      <c r="H3798" t="s">
        <v>8002</v>
      </c>
      <c r="I3798" t="s">
        <v>57</v>
      </c>
      <c r="J3798" t="s">
        <v>8003</v>
      </c>
      <c r="K3798">
        <v>166</v>
      </c>
      <c r="L3798">
        <v>166</v>
      </c>
      <c r="M3798">
        <v>0</v>
      </c>
      <c r="N3798">
        <v>166</v>
      </c>
      <c r="O3798">
        <v>0</v>
      </c>
      <c r="P3798">
        <v>331.50599999999997</v>
      </c>
      <c r="Q3798">
        <v>343.78899999999999</v>
      </c>
      <c r="R3798">
        <v>20000</v>
      </c>
      <c r="S3798">
        <v>245660</v>
      </c>
      <c r="T3798">
        <v>0</v>
      </c>
      <c r="U3798">
        <v>0</v>
      </c>
      <c r="V3798">
        <v>245660</v>
      </c>
      <c r="W3798">
        <v>0</v>
      </c>
      <c r="X3798">
        <v>222322.541</v>
      </c>
      <c r="Y3798">
        <v>222322.541</v>
      </c>
      <c r="Z3798">
        <v>9.5</v>
      </c>
      <c r="AA3798">
        <v>1305032.74</v>
      </c>
      <c r="AB3798">
        <v>2605007.4300000002</v>
      </c>
      <c r="AC3798">
        <v>0.90500000000000003</v>
      </c>
      <c r="AD3798">
        <v>1.9961</v>
      </c>
      <c r="AE3798">
        <v>18.96</v>
      </c>
      <c r="AH3798">
        <v>0</v>
      </c>
      <c r="AI3798">
        <v>0</v>
      </c>
      <c r="AJ3798">
        <v>0</v>
      </c>
      <c r="AK3798">
        <v>1290</v>
      </c>
      <c r="AL3798">
        <v>0</v>
      </c>
    </row>
    <row r="3799" spans="1:38" hidden="1" x14ac:dyDescent="0.25">
      <c r="A3799">
        <v>16448</v>
      </c>
      <c r="B3799" t="s">
        <v>39</v>
      </c>
      <c r="C3799" t="s">
        <v>598</v>
      </c>
      <c r="D3799" t="s">
        <v>598</v>
      </c>
      <c r="E3799" t="s">
        <v>6805</v>
      </c>
      <c r="F3799" t="s">
        <v>598</v>
      </c>
      <c r="H3799" t="s">
        <v>8004</v>
      </c>
      <c r="I3799" t="s">
        <v>57</v>
      </c>
      <c r="J3799" t="s">
        <v>8005</v>
      </c>
      <c r="K3799">
        <v>398</v>
      </c>
      <c r="L3799">
        <v>398</v>
      </c>
      <c r="M3799">
        <v>0</v>
      </c>
      <c r="N3799">
        <v>398</v>
      </c>
      <c r="O3799">
        <v>0</v>
      </c>
      <c r="P3799">
        <v>549.34299999999996</v>
      </c>
      <c r="Q3799">
        <v>568.15599999999995</v>
      </c>
      <c r="R3799">
        <v>20000</v>
      </c>
      <c r="S3799">
        <v>376260</v>
      </c>
      <c r="T3799">
        <v>0</v>
      </c>
      <c r="U3799">
        <v>0</v>
      </c>
      <c r="V3799">
        <v>376260</v>
      </c>
      <c r="W3799">
        <v>0</v>
      </c>
      <c r="X3799">
        <v>340515.891</v>
      </c>
      <c r="Y3799">
        <v>340515.891</v>
      </c>
      <c r="Z3799">
        <v>9.5</v>
      </c>
      <c r="AA3799">
        <v>1998828.52</v>
      </c>
      <c r="AB3799">
        <v>3997655.9279999998</v>
      </c>
      <c r="AC3799">
        <v>0.90500000000000003</v>
      </c>
      <c r="AD3799">
        <v>2</v>
      </c>
      <c r="AE3799">
        <v>19</v>
      </c>
      <c r="AH3799">
        <v>0</v>
      </c>
      <c r="AI3799">
        <v>0</v>
      </c>
      <c r="AJ3799">
        <v>0</v>
      </c>
      <c r="AK3799">
        <v>2935</v>
      </c>
      <c r="AL3799">
        <v>0</v>
      </c>
    </row>
    <row r="3800" spans="1:38" hidden="1" x14ac:dyDescent="0.25">
      <c r="A3800">
        <v>16449</v>
      </c>
      <c r="B3800" t="s">
        <v>94</v>
      </c>
      <c r="C3800" t="s">
        <v>102</v>
      </c>
      <c r="D3800" t="s">
        <v>102</v>
      </c>
      <c r="E3800" t="s">
        <v>1221</v>
      </c>
      <c r="F3800" t="s">
        <v>102</v>
      </c>
      <c r="H3800" t="s">
        <v>8006</v>
      </c>
      <c r="I3800" t="s">
        <v>57</v>
      </c>
      <c r="J3800" t="s">
        <v>8007</v>
      </c>
      <c r="K3800">
        <v>607</v>
      </c>
      <c r="L3800">
        <v>607</v>
      </c>
      <c r="M3800">
        <v>0</v>
      </c>
      <c r="N3800">
        <v>605</v>
      </c>
      <c r="O3800">
        <v>0</v>
      </c>
      <c r="P3800">
        <v>8104.6</v>
      </c>
      <c r="Q3800">
        <v>8329.7000000000007</v>
      </c>
      <c r="R3800">
        <v>2000</v>
      </c>
      <c r="S3800">
        <v>450200</v>
      </c>
      <c r="T3800">
        <v>0</v>
      </c>
      <c r="U3800">
        <v>0</v>
      </c>
      <c r="V3800">
        <v>450200</v>
      </c>
      <c r="W3800">
        <v>81</v>
      </c>
      <c r="X3800">
        <v>405049.90899999999</v>
      </c>
      <c r="Y3800">
        <v>405130.90899999999</v>
      </c>
      <c r="Z3800">
        <v>10.01</v>
      </c>
      <c r="AA3800">
        <v>2378428.16</v>
      </c>
      <c r="AB3800">
        <v>2379301.16</v>
      </c>
      <c r="AC3800">
        <v>0.89990000000000003</v>
      </c>
      <c r="AD3800">
        <v>1.0004</v>
      </c>
      <c r="AE3800">
        <v>10.01</v>
      </c>
      <c r="AH3800">
        <v>0</v>
      </c>
      <c r="AI3800">
        <v>0</v>
      </c>
      <c r="AJ3800">
        <v>0</v>
      </c>
      <c r="AK3800">
        <v>3542.51</v>
      </c>
      <c r="AL3800">
        <v>0</v>
      </c>
    </row>
    <row r="3801" spans="1:38" hidden="1" x14ac:dyDescent="0.25">
      <c r="A3801">
        <v>16450</v>
      </c>
      <c r="B3801" t="s">
        <v>94</v>
      </c>
      <c r="C3801" t="s">
        <v>102</v>
      </c>
      <c r="D3801" t="s">
        <v>3210</v>
      </c>
      <c r="E3801" t="s">
        <v>3238</v>
      </c>
      <c r="F3801" t="s">
        <v>3210</v>
      </c>
      <c r="H3801" t="s">
        <v>8008</v>
      </c>
      <c r="I3801" t="s">
        <v>57</v>
      </c>
      <c r="J3801" t="s">
        <v>8009</v>
      </c>
      <c r="K3801">
        <v>255</v>
      </c>
      <c r="L3801">
        <v>255</v>
      </c>
      <c r="M3801">
        <v>0</v>
      </c>
      <c r="N3801">
        <v>255</v>
      </c>
      <c r="O3801">
        <v>0</v>
      </c>
      <c r="P3801">
        <v>6563.9</v>
      </c>
      <c r="Q3801">
        <v>6968.5</v>
      </c>
      <c r="R3801">
        <v>2000</v>
      </c>
      <c r="S3801">
        <v>809200</v>
      </c>
      <c r="T3801">
        <v>0</v>
      </c>
      <c r="U3801">
        <v>400000</v>
      </c>
      <c r="V3801">
        <v>409200</v>
      </c>
      <c r="W3801">
        <v>0</v>
      </c>
      <c r="X3801">
        <v>369766.77</v>
      </c>
      <c r="Y3801">
        <v>369766.77</v>
      </c>
      <c r="Z3801">
        <v>9.64</v>
      </c>
      <c r="AA3801">
        <v>2170531.1</v>
      </c>
      <c r="AB3801">
        <v>2170531.1</v>
      </c>
      <c r="AC3801">
        <v>0.90359999999999996</v>
      </c>
      <c r="AD3801">
        <v>1</v>
      </c>
      <c r="AE3801">
        <v>9.64</v>
      </c>
      <c r="AH3801">
        <v>0</v>
      </c>
      <c r="AI3801">
        <v>0</v>
      </c>
      <c r="AJ3801">
        <v>0</v>
      </c>
      <c r="AK3801">
        <v>2119.1999999999998</v>
      </c>
      <c r="AL3801">
        <v>0</v>
      </c>
    </row>
    <row r="3802" spans="1:38" hidden="1" x14ac:dyDescent="0.25">
      <c r="A3802">
        <v>16451</v>
      </c>
      <c r="B3802" t="s">
        <v>94</v>
      </c>
      <c r="C3802" t="s">
        <v>102</v>
      </c>
      <c r="D3802" t="s">
        <v>3210</v>
      </c>
      <c r="E3802" t="s">
        <v>3238</v>
      </c>
      <c r="F3802" t="s">
        <v>3210</v>
      </c>
      <c r="H3802" t="s">
        <v>8010</v>
      </c>
      <c r="I3802" t="s">
        <v>57</v>
      </c>
      <c r="J3802" t="s">
        <v>8011</v>
      </c>
      <c r="K3802">
        <v>715</v>
      </c>
      <c r="L3802">
        <v>715</v>
      </c>
      <c r="M3802">
        <v>0</v>
      </c>
      <c r="N3802">
        <v>714</v>
      </c>
      <c r="O3802">
        <v>0</v>
      </c>
      <c r="P3802">
        <v>8903.4</v>
      </c>
      <c r="Q3802">
        <v>9350.7999999999993</v>
      </c>
      <c r="R3802">
        <v>2000</v>
      </c>
      <c r="S3802">
        <v>894800</v>
      </c>
      <c r="T3802">
        <v>0</v>
      </c>
      <c r="U3802">
        <v>0</v>
      </c>
      <c r="V3802">
        <v>894800</v>
      </c>
      <c r="W3802">
        <v>75</v>
      </c>
      <c r="X3802">
        <v>809721.73699999996</v>
      </c>
      <c r="Y3802">
        <v>809796.73699999996</v>
      </c>
      <c r="Z3802">
        <v>9.5</v>
      </c>
      <c r="AA3802">
        <v>4754160.59</v>
      </c>
      <c r="AB3802">
        <v>4753065.59</v>
      </c>
      <c r="AC3802">
        <v>0.90500000000000003</v>
      </c>
      <c r="AD3802">
        <v>0.99980000000000002</v>
      </c>
      <c r="AE3802">
        <v>9.5</v>
      </c>
      <c r="AH3802">
        <v>0</v>
      </c>
      <c r="AI3802">
        <v>0</v>
      </c>
      <c r="AJ3802">
        <v>0</v>
      </c>
      <c r="AK3802">
        <v>5656.1</v>
      </c>
      <c r="AL3802">
        <v>0</v>
      </c>
    </row>
    <row r="3803" spans="1:38" hidden="1" x14ac:dyDescent="0.25">
      <c r="A3803">
        <v>16453</v>
      </c>
      <c r="B3803" t="s">
        <v>94</v>
      </c>
      <c r="C3803" t="s">
        <v>102</v>
      </c>
      <c r="D3803" t="s">
        <v>159</v>
      </c>
      <c r="E3803" t="s">
        <v>651</v>
      </c>
      <c r="F3803" t="s">
        <v>159</v>
      </c>
      <c r="H3803" t="s">
        <v>8012</v>
      </c>
      <c r="I3803" t="s">
        <v>57</v>
      </c>
      <c r="J3803" t="s">
        <v>8013</v>
      </c>
      <c r="K3803">
        <v>396</v>
      </c>
      <c r="L3803">
        <v>396</v>
      </c>
      <c r="M3803">
        <v>0</v>
      </c>
      <c r="N3803">
        <v>396</v>
      </c>
      <c r="O3803">
        <v>0</v>
      </c>
      <c r="P3803">
        <v>848.17700000000002</v>
      </c>
      <c r="Q3803">
        <v>871.67499999999995</v>
      </c>
      <c r="R3803">
        <v>20000</v>
      </c>
      <c r="S3803">
        <v>469960</v>
      </c>
      <c r="T3803">
        <v>0</v>
      </c>
      <c r="U3803">
        <v>0</v>
      </c>
      <c r="V3803">
        <v>469960</v>
      </c>
      <c r="W3803">
        <v>0</v>
      </c>
      <c r="X3803">
        <v>425312.79</v>
      </c>
      <c r="Y3803">
        <v>425312.79</v>
      </c>
      <c r="Z3803">
        <v>9.5</v>
      </c>
      <c r="AA3803">
        <v>2496585.84</v>
      </c>
      <c r="AB3803">
        <v>4993172.0750000002</v>
      </c>
      <c r="AC3803">
        <v>0.90500000000000003</v>
      </c>
      <c r="AD3803">
        <v>2</v>
      </c>
      <c r="AE3803">
        <v>19</v>
      </c>
      <c r="AH3803">
        <v>0</v>
      </c>
      <c r="AI3803">
        <v>0</v>
      </c>
      <c r="AJ3803">
        <v>0</v>
      </c>
      <c r="AK3803">
        <v>3955</v>
      </c>
      <c r="AL3803">
        <v>0</v>
      </c>
    </row>
    <row r="3804" spans="1:38" hidden="1" x14ac:dyDescent="0.25">
      <c r="A3804">
        <v>16454</v>
      </c>
      <c r="B3804" t="s">
        <v>94</v>
      </c>
      <c r="C3804" t="s">
        <v>102</v>
      </c>
      <c r="D3804" t="s">
        <v>159</v>
      </c>
      <c r="E3804" t="s">
        <v>651</v>
      </c>
      <c r="F3804" t="s">
        <v>159</v>
      </c>
      <c r="H3804" t="s">
        <v>8014</v>
      </c>
      <c r="I3804" t="s">
        <v>57</v>
      </c>
      <c r="J3804" t="s">
        <v>8015</v>
      </c>
      <c r="K3804">
        <v>608</v>
      </c>
      <c r="L3804">
        <v>608</v>
      </c>
      <c r="M3804">
        <v>0</v>
      </c>
      <c r="N3804">
        <v>593</v>
      </c>
      <c r="O3804">
        <v>0</v>
      </c>
      <c r="P3804">
        <v>73.578000000000003</v>
      </c>
      <c r="Q3804">
        <v>99.384</v>
      </c>
      <c r="R3804">
        <v>20000</v>
      </c>
      <c r="S3804">
        <v>516120</v>
      </c>
      <c r="T3804">
        <v>0</v>
      </c>
      <c r="U3804">
        <v>0</v>
      </c>
      <c r="V3804">
        <v>516120</v>
      </c>
      <c r="W3804">
        <v>175</v>
      </c>
      <c r="X3804">
        <v>466912.35</v>
      </c>
      <c r="Y3804">
        <v>467087.35</v>
      </c>
      <c r="Z3804">
        <v>9.5</v>
      </c>
      <c r="AA3804">
        <v>2743825.03</v>
      </c>
      <c r="AB3804">
        <v>5484121.5580000002</v>
      </c>
      <c r="AC3804">
        <v>0.90500000000000003</v>
      </c>
      <c r="AD3804">
        <v>1.9986999999999999</v>
      </c>
      <c r="AE3804">
        <v>18.989999999999998</v>
      </c>
      <c r="AH3804">
        <v>0</v>
      </c>
      <c r="AI3804">
        <v>0</v>
      </c>
      <c r="AJ3804">
        <v>0</v>
      </c>
      <c r="AK3804">
        <v>3472.5</v>
      </c>
      <c r="AL3804">
        <v>0</v>
      </c>
    </row>
    <row r="3805" spans="1:38" hidden="1" x14ac:dyDescent="0.25">
      <c r="A3805">
        <v>16455</v>
      </c>
      <c r="B3805" t="s">
        <v>45</v>
      </c>
      <c r="C3805" t="s">
        <v>46</v>
      </c>
      <c r="D3805" t="s">
        <v>413</v>
      </c>
      <c r="E3805" t="s">
        <v>8016</v>
      </c>
      <c r="F3805" t="s">
        <v>413</v>
      </c>
      <c r="H3805" t="s">
        <v>8017</v>
      </c>
      <c r="I3805" t="s">
        <v>43</v>
      </c>
      <c r="J3805" t="s">
        <v>8018</v>
      </c>
      <c r="K3805">
        <v>443</v>
      </c>
      <c r="L3805">
        <v>443</v>
      </c>
      <c r="M3805">
        <v>0</v>
      </c>
      <c r="N3805">
        <v>0</v>
      </c>
      <c r="O3805">
        <v>0</v>
      </c>
      <c r="P3805">
        <v>4723.2</v>
      </c>
      <c r="Q3805">
        <v>4850.7</v>
      </c>
      <c r="R3805">
        <v>1000</v>
      </c>
      <c r="S3805">
        <v>127500</v>
      </c>
      <c r="T3805">
        <v>0</v>
      </c>
      <c r="U3805">
        <v>7791</v>
      </c>
      <c r="V3805">
        <v>119709</v>
      </c>
      <c r="W3805">
        <v>109323.25</v>
      </c>
      <c r="X3805">
        <v>0</v>
      </c>
      <c r="Y3805">
        <v>109323.25</v>
      </c>
      <c r="Z3805">
        <v>8.68</v>
      </c>
      <c r="AA3805">
        <v>1117415.92</v>
      </c>
      <c r="AB3805">
        <v>552043.1</v>
      </c>
      <c r="AC3805">
        <v>0.91320000000000001</v>
      </c>
      <c r="AD3805">
        <v>0.49399999999999999</v>
      </c>
      <c r="AE3805">
        <v>4.29</v>
      </c>
      <c r="AH3805">
        <v>0</v>
      </c>
      <c r="AI3805">
        <v>0</v>
      </c>
      <c r="AJ3805">
        <v>0</v>
      </c>
      <c r="AK3805">
        <v>0</v>
      </c>
      <c r="AL3805">
        <v>0</v>
      </c>
    </row>
    <row r="3806" spans="1:38" hidden="1" x14ac:dyDescent="0.25">
      <c r="A3806">
        <v>16456</v>
      </c>
      <c r="B3806" t="s">
        <v>45</v>
      </c>
      <c r="C3806" t="s">
        <v>46</v>
      </c>
      <c r="D3806" t="s">
        <v>413</v>
      </c>
      <c r="E3806" t="s">
        <v>8016</v>
      </c>
      <c r="F3806" t="s">
        <v>413</v>
      </c>
      <c r="H3806" t="s">
        <v>8019</v>
      </c>
      <c r="I3806" t="s">
        <v>57</v>
      </c>
      <c r="J3806" t="s">
        <v>8020</v>
      </c>
      <c r="K3806">
        <v>458</v>
      </c>
      <c r="L3806">
        <v>458</v>
      </c>
      <c r="M3806">
        <v>0</v>
      </c>
      <c r="N3806">
        <v>442</v>
      </c>
      <c r="O3806">
        <v>0</v>
      </c>
      <c r="P3806">
        <v>4268</v>
      </c>
      <c r="Q3806">
        <v>4363.6000000000004</v>
      </c>
      <c r="R3806">
        <v>2000</v>
      </c>
      <c r="S3806">
        <v>191200</v>
      </c>
      <c r="T3806">
        <v>0</v>
      </c>
      <c r="U3806">
        <v>13193</v>
      </c>
      <c r="V3806">
        <v>178007</v>
      </c>
      <c r="W3806">
        <v>8051</v>
      </c>
      <c r="X3806">
        <v>132600</v>
      </c>
      <c r="Y3806">
        <v>140651</v>
      </c>
      <c r="Z3806">
        <v>20.99</v>
      </c>
      <c r="AA3806">
        <v>860811.48</v>
      </c>
      <c r="AB3806">
        <v>1943481.42</v>
      </c>
      <c r="AC3806">
        <v>0.79010000000000002</v>
      </c>
      <c r="AD3806">
        <v>2.2576999999999998</v>
      </c>
      <c r="AE3806">
        <v>47.39</v>
      </c>
      <c r="AH3806">
        <v>0</v>
      </c>
      <c r="AI3806">
        <v>0</v>
      </c>
      <c r="AJ3806">
        <v>0</v>
      </c>
      <c r="AK3806">
        <v>4420</v>
      </c>
      <c r="AL3806">
        <v>0</v>
      </c>
    </row>
    <row r="3807" spans="1:38" hidden="1" x14ac:dyDescent="0.25">
      <c r="A3807">
        <v>16457</v>
      </c>
      <c r="B3807" t="s">
        <v>39</v>
      </c>
      <c r="C3807" t="s">
        <v>216</v>
      </c>
      <c r="D3807" t="s">
        <v>217</v>
      </c>
      <c r="E3807" t="s">
        <v>3565</v>
      </c>
      <c r="F3807" t="s">
        <v>217</v>
      </c>
      <c r="H3807" t="s">
        <v>8021</v>
      </c>
      <c r="I3807" t="s">
        <v>57</v>
      </c>
      <c r="J3807" t="s">
        <v>8022</v>
      </c>
      <c r="K3807">
        <v>245</v>
      </c>
      <c r="L3807">
        <v>245</v>
      </c>
      <c r="M3807">
        <v>0</v>
      </c>
      <c r="N3807">
        <v>245</v>
      </c>
      <c r="O3807">
        <v>0</v>
      </c>
      <c r="P3807">
        <v>5984.8</v>
      </c>
      <c r="Q3807">
        <v>6179.6</v>
      </c>
      <c r="R3807">
        <v>2000</v>
      </c>
      <c r="S3807">
        <v>389600</v>
      </c>
      <c r="T3807">
        <v>0</v>
      </c>
      <c r="U3807">
        <v>0</v>
      </c>
      <c r="V3807">
        <v>389600</v>
      </c>
      <c r="W3807">
        <v>0</v>
      </c>
      <c r="X3807">
        <v>352588.51799999998</v>
      </c>
      <c r="Y3807">
        <v>352588.51799999998</v>
      </c>
      <c r="Z3807">
        <v>9.5</v>
      </c>
      <c r="AA3807">
        <v>2052065.56</v>
      </c>
      <c r="AB3807">
        <v>2052065.56</v>
      </c>
      <c r="AC3807">
        <v>0.90500000000000003</v>
      </c>
      <c r="AD3807">
        <v>1</v>
      </c>
      <c r="AE3807">
        <v>9.5</v>
      </c>
      <c r="AH3807">
        <v>0</v>
      </c>
      <c r="AI3807">
        <v>0</v>
      </c>
      <c r="AJ3807">
        <v>0</v>
      </c>
      <c r="AK3807">
        <v>2195.5</v>
      </c>
      <c r="AL3807">
        <v>0</v>
      </c>
    </row>
    <row r="3808" spans="1:38" hidden="1" x14ac:dyDescent="0.25">
      <c r="A3808">
        <v>16458</v>
      </c>
      <c r="B3808" t="s">
        <v>94</v>
      </c>
      <c r="C3808" t="s">
        <v>207</v>
      </c>
      <c r="D3808" t="s">
        <v>207</v>
      </c>
      <c r="E3808" t="s">
        <v>8023</v>
      </c>
      <c r="F3808" t="s">
        <v>207</v>
      </c>
      <c r="H3808" t="s">
        <v>8024</v>
      </c>
      <c r="I3808" t="s">
        <v>7264</v>
      </c>
      <c r="J3808" t="s">
        <v>8025</v>
      </c>
      <c r="K3808">
        <v>1</v>
      </c>
      <c r="L3808">
        <v>1</v>
      </c>
      <c r="M3808">
        <v>0</v>
      </c>
      <c r="N3808">
        <v>0</v>
      </c>
      <c r="O3808">
        <v>0</v>
      </c>
      <c r="P3808">
        <v>873.29899999999998</v>
      </c>
      <c r="Q3808">
        <v>931.18399999999997</v>
      </c>
      <c r="R3808">
        <v>90000</v>
      </c>
      <c r="S3808">
        <v>5209650</v>
      </c>
      <c r="T3808">
        <v>0</v>
      </c>
      <c r="U3808">
        <v>0</v>
      </c>
      <c r="V3808">
        <v>5209650</v>
      </c>
      <c r="W3808">
        <v>5209650</v>
      </c>
      <c r="X3808">
        <v>0</v>
      </c>
      <c r="Y3808">
        <v>5209650</v>
      </c>
      <c r="Z3808">
        <v>0</v>
      </c>
      <c r="AA3808">
        <v>4736726</v>
      </c>
      <c r="AB3808">
        <v>2558047</v>
      </c>
      <c r="AC3808">
        <v>1</v>
      </c>
      <c r="AD3808">
        <v>0.54</v>
      </c>
      <c r="AE3808">
        <v>0</v>
      </c>
      <c r="AH3808">
        <v>0</v>
      </c>
      <c r="AI3808">
        <v>0</v>
      </c>
      <c r="AJ3808">
        <v>5209000</v>
      </c>
      <c r="AK3808">
        <v>0</v>
      </c>
      <c r="AL3808">
        <v>0</v>
      </c>
    </row>
    <row r="3809" spans="1:38" hidden="1" x14ac:dyDescent="0.25">
      <c r="A3809">
        <v>16459</v>
      </c>
      <c r="B3809" t="s">
        <v>94</v>
      </c>
      <c r="C3809" t="s">
        <v>95</v>
      </c>
      <c r="D3809" t="s">
        <v>151</v>
      </c>
      <c r="E3809" t="s">
        <v>8026</v>
      </c>
      <c r="F3809" t="s">
        <v>151</v>
      </c>
      <c r="H3809" t="s">
        <v>8027</v>
      </c>
      <c r="I3809" t="s">
        <v>79</v>
      </c>
      <c r="J3809" t="s">
        <v>8028</v>
      </c>
      <c r="K3809">
        <v>273</v>
      </c>
      <c r="L3809">
        <v>273</v>
      </c>
      <c r="M3809">
        <v>0</v>
      </c>
      <c r="N3809">
        <v>0</v>
      </c>
      <c r="O3809">
        <v>0</v>
      </c>
      <c r="P3809">
        <v>23763.7</v>
      </c>
      <c r="Q3809">
        <v>24077.7</v>
      </c>
      <c r="R3809">
        <v>2000</v>
      </c>
      <c r="S3809">
        <v>628000</v>
      </c>
      <c r="T3809">
        <v>0</v>
      </c>
      <c r="U3809">
        <v>180000</v>
      </c>
      <c r="V3809">
        <v>448000</v>
      </c>
      <c r="W3809">
        <v>448384.94</v>
      </c>
      <c r="X3809">
        <v>0</v>
      </c>
      <c r="Y3809">
        <v>448384.94</v>
      </c>
      <c r="Z3809">
        <v>-0.09</v>
      </c>
      <c r="AA3809">
        <v>5535772.8700000001</v>
      </c>
      <c r="AB3809">
        <v>6387911.0999999996</v>
      </c>
      <c r="AC3809">
        <v>1.0008999999999999</v>
      </c>
      <c r="AD3809">
        <v>1.1538999999999999</v>
      </c>
      <c r="AE3809">
        <v>-0.1</v>
      </c>
      <c r="AH3809">
        <v>0</v>
      </c>
      <c r="AI3809">
        <v>0</v>
      </c>
      <c r="AJ3809">
        <v>0</v>
      </c>
      <c r="AK3809">
        <v>0</v>
      </c>
      <c r="AL3809">
        <v>0</v>
      </c>
    </row>
    <row r="3810" spans="1:38" hidden="1" x14ac:dyDescent="0.25">
      <c r="A3810">
        <v>16460</v>
      </c>
      <c r="B3810" t="s">
        <v>71</v>
      </c>
      <c r="C3810" t="s">
        <v>108</v>
      </c>
      <c r="D3810" t="s">
        <v>340</v>
      </c>
      <c r="E3810" t="s">
        <v>1096</v>
      </c>
      <c r="F3810" t="s">
        <v>340</v>
      </c>
      <c r="H3810" t="s">
        <v>8029</v>
      </c>
      <c r="I3810" t="s">
        <v>57</v>
      </c>
      <c r="J3810" t="s">
        <v>8030</v>
      </c>
      <c r="K3810">
        <v>208</v>
      </c>
      <c r="L3810">
        <v>208</v>
      </c>
      <c r="M3810">
        <v>0</v>
      </c>
      <c r="N3810">
        <v>208</v>
      </c>
      <c r="O3810">
        <v>0</v>
      </c>
      <c r="P3810">
        <v>745.28599999999994</v>
      </c>
      <c r="Q3810">
        <v>772.505</v>
      </c>
      <c r="R3810">
        <v>20000</v>
      </c>
      <c r="S3810">
        <v>544380</v>
      </c>
      <c r="T3810">
        <v>0</v>
      </c>
      <c r="U3810">
        <v>0</v>
      </c>
      <c r="V3810">
        <v>544380</v>
      </c>
      <c r="W3810">
        <v>0</v>
      </c>
      <c r="X3810">
        <v>416000</v>
      </c>
      <c r="Y3810">
        <v>416000</v>
      </c>
      <c r="Z3810">
        <v>23.58</v>
      </c>
      <c r="AA3810">
        <v>2421120</v>
      </c>
      <c r="AB3810">
        <v>2421120</v>
      </c>
      <c r="AC3810">
        <v>0.76419999999999999</v>
      </c>
      <c r="AD3810">
        <v>1</v>
      </c>
      <c r="AE3810">
        <v>23.58</v>
      </c>
      <c r="AH3810">
        <v>0</v>
      </c>
      <c r="AI3810">
        <v>0</v>
      </c>
      <c r="AJ3810">
        <v>0</v>
      </c>
      <c r="AK3810">
        <v>2080</v>
      </c>
      <c r="AL3810">
        <v>0</v>
      </c>
    </row>
    <row r="3811" spans="1:38" hidden="1" x14ac:dyDescent="0.25">
      <c r="A3811">
        <v>16463</v>
      </c>
      <c r="B3811" t="s">
        <v>52</v>
      </c>
      <c r="C3811" t="s">
        <v>129</v>
      </c>
      <c r="D3811" t="s">
        <v>242</v>
      </c>
      <c r="E3811" t="s">
        <v>8031</v>
      </c>
      <c r="F3811" t="s">
        <v>242</v>
      </c>
      <c r="H3811" t="s">
        <v>8032</v>
      </c>
      <c r="I3811" t="s">
        <v>57</v>
      </c>
      <c r="J3811" t="s">
        <v>8033</v>
      </c>
      <c r="K3811">
        <v>230</v>
      </c>
      <c r="L3811">
        <v>230</v>
      </c>
      <c r="M3811">
        <v>0</v>
      </c>
      <c r="N3811">
        <v>230</v>
      </c>
      <c r="O3811">
        <v>0</v>
      </c>
      <c r="P3811">
        <v>6443.1</v>
      </c>
      <c r="Q3811">
        <v>6643.3</v>
      </c>
      <c r="R3811">
        <v>2000</v>
      </c>
      <c r="S3811">
        <v>400400</v>
      </c>
      <c r="T3811">
        <v>18000</v>
      </c>
      <c r="U3811">
        <v>0</v>
      </c>
      <c r="V3811">
        <v>418400</v>
      </c>
      <c r="W3811">
        <v>0</v>
      </c>
      <c r="X3811">
        <v>360784.46</v>
      </c>
      <c r="Y3811">
        <v>360784.46</v>
      </c>
      <c r="Z3811">
        <v>13.77</v>
      </c>
      <c r="AA3811">
        <v>2117804.7799999998</v>
      </c>
      <c r="AB3811">
        <v>4235609.5609999998</v>
      </c>
      <c r="AC3811">
        <v>0.86229999999999996</v>
      </c>
      <c r="AD3811">
        <v>2</v>
      </c>
      <c r="AE3811">
        <v>27.54</v>
      </c>
      <c r="AH3811">
        <v>0</v>
      </c>
      <c r="AI3811">
        <v>0</v>
      </c>
      <c r="AJ3811">
        <v>0</v>
      </c>
      <c r="AK3811">
        <v>1805</v>
      </c>
      <c r="AL3811">
        <v>0</v>
      </c>
    </row>
    <row r="3812" spans="1:38" hidden="1" x14ac:dyDescent="0.25">
      <c r="A3812">
        <v>16464</v>
      </c>
      <c r="B3812" t="s">
        <v>52</v>
      </c>
      <c r="C3812" t="s">
        <v>129</v>
      </c>
      <c r="D3812" t="s">
        <v>242</v>
      </c>
      <c r="E3812" t="s">
        <v>8031</v>
      </c>
      <c r="F3812" t="s">
        <v>242</v>
      </c>
      <c r="H3812" t="s">
        <v>8034</v>
      </c>
      <c r="I3812" t="s">
        <v>57</v>
      </c>
      <c r="J3812" t="s">
        <v>8035</v>
      </c>
      <c r="K3812">
        <v>137</v>
      </c>
      <c r="L3812">
        <v>137</v>
      </c>
      <c r="M3812">
        <v>0</v>
      </c>
      <c r="N3812">
        <v>137</v>
      </c>
      <c r="O3812">
        <v>0</v>
      </c>
      <c r="P3812">
        <v>1509.5</v>
      </c>
      <c r="Q3812">
        <v>1619.9</v>
      </c>
      <c r="R3812">
        <v>2000</v>
      </c>
      <c r="S3812">
        <v>220800</v>
      </c>
      <c r="T3812">
        <v>0</v>
      </c>
      <c r="U3812">
        <v>0</v>
      </c>
      <c r="V3812">
        <v>220800</v>
      </c>
      <c r="W3812">
        <v>0</v>
      </c>
      <c r="X3812">
        <v>199823.85200000001</v>
      </c>
      <c r="Y3812">
        <v>199823.85200000001</v>
      </c>
      <c r="Z3812">
        <v>9.5</v>
      </c>
      <c r="AA3812">
        <v>1162975.19</v>
      </c>
      <c r="AB3812">
        <v>2318186.1770000001</v>
      </c>
      <c r="AC3812">
        <v>0.90500000000000003</v>
      </c>
      <c r="AD3812">
        <v>1.9933000000000001</v>
      </c>
      <c r="AE3812">
        <v>18.940000000000001</v>
      </c>
      <c r="AH3812">
        <v>0</v>
      </c>
      <c r="AI3812">
        <v>0</v>
      </c>
      <c r="AJ3812">
        <v>0</v>
      </c>
      <c r="AK3812">
        <v>1002</v>
      </c>
      <c r="AL3812">
        <v>0</v>
      </c>
    </row>
    <row r="3813" spans="1:38" hidden="1" x14ac:dyDescent="0.25">
      <c r="A3813">
        <v>16465</v>
      </c>
      <c r="B3813" t="s">
        <v>52</v>
      </c>
      <c r="C3813" t="s">
        <v>129</v>
      </c>
      <c r="D3813" t="s">
        <v>242</v>
      </c>
      <c r="E3813" t="s">
        <v>8031</v>
      </c>
      <c r="F3813" t="s">
        <v>242</v>
      </c>
      <c r="H3813" t="s">
        <v>8036</v>
      </c>
      <c r="I3813" t="s">
        <v>43</v>
      </c>
      <c r="J3813" t="s">
        <v>8037</v>
      </c>
      <c r="K3813">
        <v>1439</v>
      </c>
      <c r="L3813">
        <v>1439</v>
      </c>
      <c r="M3813">
        <v>0</v>
      </c>
      <c r="N3813">
        <v>0</v>
      </c>
      <c r="O3813">
        <v>0</v>
      </c>
      <c r="P3813">
        <v>6038.1</v>
      </c>
      <c r="Q3813">
        <v>6174.3</v>
      </c>
      <c r="R3813">
        <v>2000</v>
      </c>
      <c r="S3813">
        <v>272400</v>
      </c>
      <c r="T3813">
        <v>0</v>
      </c>
      <c r="U3813">
        <v>63000</v>
      </c>
      <c r="V3813">
        <v>209400</v>
      </c>
      <c r="W3813">
        <v>185779</v>
      </c>
      <c r="X3813">
        <v>0</v>
      </c>
      <c r="Y3813">
        <v>185779</v>
      </c>
      <c r="Z3813">
        <v>11.28</v>
      </c>
      <c r="AA3813">
        <v>1651033</v>
      </c>
      <c r="AB3813">
        <v>692351.69</v>
      </c>
      <c r="AC3813">
        <v>0.88719999999999999</v>
      </c>
      <c r="AD3813">
        <v>0.41930000000000001</v>
      </c>
      <c r="AE3813">
        <v>4.7300000000000004</v>
      </c>
      <c r="AH3813">
        <v>0</v>
      </c>
      <c r="AI3813">
        <v>0</v>
      </c>
      <c r="AJ3813">
        <v>0</v>
      </c>
      <c r="AK3813">
        <v>0</v>
      </c>
      <c r="AL3813">
        <v>0</v>
      </c>
    </row>
    <row r="3814" spans="1:38" hidden="1" x14ac:dyDescent="0.25">
      <c r="A3814">
        <v>16466</v>
      </c>
      <c r="B3814" t="s">
        <v>52</v>
      </c>
      <c r="C3814" t="s">
        <v>129</v>
      </c>
      <c r="D3814" t="s">
        <v>242</v>
      </c>
      <c r="E3814" t="s">
        <v>8031</v>
      </c>
      <c r="F3814" t="s">
        <v>242</v>
      </c>
      <c r="H3814" t="s">
        <v>8038</v>
      </c>
      <c r="I3814" t="s">
        <v>43</v>
      </c>
      <c r="J3814" t="s">
        <v>8039</v>
      </c>
      <c r="K3814">
        <v>915</v>
      </c>
      <c r="L3814">
        <v>915</v>
      </c>
      <c r="M3814">
        <v>0</v>
      </c>
      <c r="N3814">
        <v>0</v>
      </c>
      <c r="O3814">
        <v>0</v>
      </c>
      <c r="P3814">
        <v>2148.5</v>
      </c>
      <c r="Q3814">
        <v>2180.9</v>
      </c>
      <c r="R3814">
        <v>2000</v>
      </c>
      <c r="S3814">
        <v>64800</v>
      </c>
      <c r="T3814">
        <v>0</v>
      </c>
      <c r="U3814">
        <v>0</v>
      </c>
      <c r="V3814">
        <v>64800</v>
      </c>
      <c r="W3814">
        <v>57491</v>
      </c>
      <c r="X3814">
        <v>0</v>
      </c>
      <c r="Y3814">
        <v>57491</v>
      </c>
      <c r="Z3814">
        <v>11.28</v>
      </c>
      <c r="AA3814">
        <v>666349.30000000005</v>
      </c>
      <c r="AB3814">
        <v>370244.3</v>
      </c>
      <c r="AC3814">
        <v>0.88719999999999999</v>
      </c>
      <c r="AD3814">
        <v>0.55559999999999998</v>
      </c>
      <c r="AE3814">
        <v>6.27</v>
      </c>
      <c r="AH3814">
        <v>0</v>
      </c>
      <c r="AI3814">
        <v>0</v>
      </c>
      <c r="AJ3814">
        <v>0</v>
      </c>
      <c r="AK3814">
        <v>0</v>
      </c>
      <c r="AL3814">
        <v>0</v>
      </c>
    </row>
    <row r="3815" spans="1:38" hidden="1" x14ac:dyDescent="0.25">
      <c r="A3815">
        <v>16467</v>
      </c>
      <c r="B3815" t="s">
        <v>52</v>
      </c>
      <c r="C3815" t="s">
        <v>129</v>
      </c>
      <c r="D3815" t="s">
        <v>242</v>
      </c>
      <c r="E3815" t="s">
        <v>8031</v>
      </c>
      <c r="F3815" t="s">
        <v>242</v>
      </c>
      <c r="H3815" t="s">
        <v>8040</v>
      </c>
      <c r="I3815" t="s">
        <v>57</v>
      </c>
      <c r="J3815" t="s">
        <v>8041</v>
      </c>
      <c r="K3815">
        <v>150</v>
      </c>
      <c r="L3815">
        <v>150</v>
      </c>
      <c r="M3815">
        <v>0</v>
      </c>
      <c r="N3815">
        <v>150</v>
      </c>
      <c r="O3815">
        <v>0</v>
      </c>
      <c r="P3815">
        <v>3281.5</v>
      </c>
      <c r="Q3815">
        <v>3366.6</v>
      </c>
      <c r="R3815">
        <v>2000</v>
      </c>
      <c r="S3815">
        <v>170200</v>
      </c>
      <c r="T3815">
        <v>0</v>
      </c>
      <c r="U3815">
        <v>0</v>
      </c>
      <c r="V3815">
        <v>170200</v>
      </c>
      <c r="W3815">
        <v>0</v>
      </c>
      <c r="X3815">
        <v>153383.45600000001</v>
      </c>
      <c r="Y3815">
        <v>153383.45600000001</v>
      </c>
      <c r="Z3815">
        <v>9.8800000000000008</v>
      </c>
      <c r="AA3815">
        <v>900360.8</v>
      </c>
      <c r="AB3815">
        <v>1800721.673</v>
      </c>
      <c r="AC3815">
        <v>0.9012</v>
      </c>
      <c r="AD3815">
        <v>2</v>
      </c>
      <c r="AE3815">
        <v>19.760000000000002</v>
      </c>
      <c r="AH3815">
        <v>0</v>
      </c>
      <c r="AI3815">
        <v>0</v>
      </c>
      <c r="AJ3815">
        <v>0</v>
      </c>
      <c r="AK3815">
        <v>988</v>
      </c>
      <c r="AL3815">
        <v>0</v>
      </c>
    </row>
    <row r="3816" spans="1:38" hidden="1" x14ac:dyDescent="0.25">
      <c r="A3816">
        <v>16468</v>
      </c>
      <c r="B3816" t="s">
        <v>45</v>
      </c>
      <c r="C3816" t="s">
        <v>453</v>
      </c>
      <c r="D3816" t="s">
        <v>569</v>
      </c>
      <c r="E3816" t="s">
        <v>8042</v>
      </c>
      <c r="F3816" t="s">
        <v>569</v>
      </c>
      <c r="H3816" t="s">
        <v>8043</v>
      </c>
      <c r="I3816" t="s">
        <v>43</v>
      </c>
      <c r="J3816" t="s">
        <v>8044</v>
      </c>
      <c r="K3816">
        <v>2141</v>
      </c>
      <c r="L3816">
        <v>2141</v>
      </c>
      <c r="M3816">
        <v>0</v>
      </c>
      <c r="N3816">
        <v>0</v>
      </c>
      <c r="O3816">
        <v>0</v>
      </c>
      <c r="P3816">
        <v>10139.5</v>
      </c>
      <c r="Q3816">
        <v>10297.9</v>
      </c>
      <c r="R3816">
        <v>1000</v>
      </c>
      <c r="S3816">
        <v>158400</v>
      </c>
      <c r="T3816">
        <v>45000</v>
      </c>
      <c r="U3816">
        <v>0</v>
      </c>
      <c r="V3816">
        <v>203400</v>
      </c>
      <c r="W3816">
        <v>185391.2</v>
      </c>
      <c r="X3816">
        <v>0</v>
      </c>
      <c r="Y3816">
        <v>185391.2</v>
      </c>
      <c r="Z3816">
        <v>8.85</v>
      </c>
      <c r="AA3816">
        <v>1799511.35</v>
      </c>
      <c r="AB3816">
        <v>1133246.68</v>
      </c>
      <c r="AC3816">
        <v>0.91149999999999998</v>
      </c>
      <c r="AD3816">
        <v>0.62980000000000003</v>
      </c>
      <c r="AE3816">
        <v>5.57</v>
      </c>
      <c r="AH3816">
        <v>0</v>
      </c>
      <c r="AI3816">
        <v>0</v>
      </c>
      <c r="AJ3816">
        <v>0</v>
      </c>
      <c r="AK3816">
        <v>0</v>
      </c>
      <c r="AL3816">
        <v>0</v>
      </c>
    </row>
    <row r="3817" spans="1:38" hidden="1" x14ac:dyDescent="0.25">
      <c r="A3817">
        <v>16469</v>
      </c>
      <c r="B3817" t="s">
        <v>45</v>
      </c>
      <c r="C3817" t="s">
        <v>453</v>
      </c>
      <c r="D3817" t="s">
        <v>569</v>
      </c>
      <c r="E3817" t="s">
        <v>8042</v>
      </c>
      <c r="F3817" t="s">
        <v>569</v>
      </c>
      <c r="H3817" t="s">
        <v>8045</v>
      </c>
      <c r="I3817" t="s">
        <v>57</v>
      </c>
      <c r="J3817" t="s">
        <v>8046</v>
      </c>
      <c r="K3817">
        <v>274</v>
      </c>
      <c r="L3817">
        <v>274</v>
      </c>
      <c r="M3817">
        <v>0</v>
      </c>
      <c r="N3817">
        <v>274</v>
      </c>
      <c r="O3817">
        <v>0</v>
      </c>
      <c r="P3817">
        <v>8658.1</v>
      </c>
      <c r="Q3817">
        <v>8989.7000000000007</v>
      </c>
      <c r="R3817">
        <v>1000</v>
      </c>
      <c r="S3817">
        <v>331600</v>
      </c>
      <c r="T3817">
        <v>0</v>
      </c>
      <c r="U3817">
        <v>0</v>
      </c>
      <c r="V3817">
        <v>331600</v>
      </c>
      <c r="W3817">
        <v>0</v>
      </c>
      <c r="X3817">
        <v>300098.09999999998</v>
      </c>
      <c r="Y3817">
        <v>300098.09999999998</v>
      </c>
      <c r="Z3817">
        <v>9.5</v>
      </c>
      <c r="AA3817">
        <v>1761575.94</v>
      </c>
      <c r="AB3817">
        <v>3523151.7179999999</v>
      </c>
      <c r="AC3817">
        <v>0.90500000000000003</v>
      </c>
      <c r="AD3817">
        <v>2</v>
      </c>
      <c r="AE3817">
        <v>19</v>
      </c>
      <c r="AH3817">
        <v>0</v>
      </c>
      <c r="AI3817">
        <v>0</v>
      </c>
      <c r="AJ3817">
        <v>0</v>
      </c>
      <c r="AK3817">
        <v>1844</v>
      </c>
      <c r="AL3817">
        <v>0</v>
      </c>
    </row>
    <row r="3818" spans="1:38" hidden="1" x14ac:dyDescent="0.25">
      <c r="A3818">
        <v>16470</v>
      </c>
      <c r="B3818" t="s">
        <v>45</v>
      </c>
      <c r="C3818" t="s">
        <v>453</v>
      </c>
      <c r="D3818" t="s">
        <v>569</v>
      </c>
      <c r="E3818" t="s">
        <v>8042</v>
      </c>
      <c r="F3818" t="s">
        <v>569</v>
      </c>
      <c r="H3818" t="s">
        <v>8047</v>
      </c>
      <c r="I3818" t="s">
        <v>57</v>
      </c>
      <c r="J3818" t="s">
        <v>8048</v>
      </c>
      <c r="K3818">
        <v>230</v>
      </c>
      <c r="L3818">
        <v>230</v>
      </c>
      <c r="M3818">
        <v>0</v>
      </c>
      <c r="N3818">
        <v>228</v>
      </c>
      <c r="O3818">
        <v>0</v>
      </c>
      <c r="P3818">
        <v>15106.9</v>
      </c>
      <c r="Q3818">
        <v>15385.7</v>
      </c>
      <c r="R3818">
        <v>2000</v>
      </c>
      <c r="S3818">
        <v>557600</v>
      </c>
      <c r="T3818">
        <v>0</v>
      </c>
      <c r="U3818">
        <v>209000</v>
      </c>
      <c r="V3818">
        <v>348600</v>
      </c>
      <c r="W3818">
        <v>57</v>
      </c>
      <c r="X3818">
        <v>315426.72499999998</v>
      </c>
      <c r="Y3818">
        <v>315483.72499999998</v>
      </c>
      <c r="Z3818">
        <v>9.5</v>
      </c>
      <c r="AA3818">
        <v>1852254.19</v>
      </c>
      <c r="AB3818">
        <v>3703809.0809999998</v>
      </c>
      <c r="AC3818">
        <v>0.90500000000000003</v>
      </c>
      <c r="AD3818">
        <v>1.9996</v>
      </c>
      <c r="AE3818">
        <v>19</v>
      </c>
      <c r="AH3818">
        <v>0</v>
      </c>
      <c r="AI3818">
        <v>0</v>
      </c>
      <c r="AJ3818">
        <v>0</v>
      </c>
      <c r="AK3818">
        <v>1587.5</v>
      </c>
      <c r="AL3818">
        <v>0</v>
      </c>
    </row>
    <row r="3819" spans="1:38" hidden="1" x14ac:dyDescent="0.25">
      <c r="A3819">
        <v>16471</v>
      </c>
      <c r="B3819" t="s">
        <v>45</v>
      </c>
      <c r="C3819" t="s">
        <v>453</v>
      </c>
      <c r="D3819" t="s">
        <v>569</v>
      </c>
      <c r="E3819" t="s">
        <v>8042</v>
      </c>
      <c r="F3819" t="s">
        <v>569</v>
      </c>
      <c r="H3819" t="s">
        <v>8049</v>
      </c>
      <c r="I3819" t="s">
        <v>79</v>
      </c>
      <c r="J3819" t="s">
        <v>8050</v>
      </c>
      <c r="K3819">
        <v>2</v>
      </c>
      <c r="L3819">
        <v>2</v>
      </c>
      <c r="M3819">
        <v>0</v>
      </c>
      <c r="N3819">
        <v>0</v>
      </c>
      <c r="O3819">
        <v>0</v>
      </c>
      <c r="P3819">
        <v>5638.3</v>
      </c>
      <c r="Q3819">
        <v>5849.3</v>
      </c>
      <c r="R3819">
        <v>1000</v>
      </c>
      <c r="S3819">
        <v>211000</v>
      </c>
      <c r="T3819">
        <v>0</v>
      </c>
      <c r="U3819">
        <v>92000</v>
      </c>
      <c r="V3819">
        <v>119000</v>
      </c>
      <c r="W3819">
        <v>116115.75</v>
      </c>
      <c r="X3819">
        <v>0</v>
      </c>
      <c r="Y3819">
        <v>116115.75</v>
      </c>
      <c r="Z3819">
        <v>2.42</v>
      </c>
      <c r="AA3819">
        <v>1148386</v>
      </c>
      <c r="AB3819">
        <v>1148386</v>
      </c>
      <c r="AC3819">
        <v>0.9758</v>
      </c>
      <c r="AD3819">
        <v>1</v>
      </c>
      <c r="AE3819">
        <v>2.42</v>
      </c>
      <c r="AH3819">
        <v>0</v>
      </c>
      <c r="AI3819">
        <v>0</v>
      </c>
      <c r="AJ3819">
        <v>0</v>
      </c>
      <c r="AK3819">
        <v>0</v>
      </c>
      <c r="AL3819">
        <v>0</v>
      </c>
    </row>
    <row r="3820" spans="1:38" hidden="1" x14ac:dyDescent="0.25">
      <c r="A3820">
        <v>16475</v>
      </c>
      <c r="B3820" t="s">
        <v>45</v>
      </c>
      <c r="C3820" t="s">
        <v>46</v>
      </c>
      <c r="D3820" t="s">
        <v>231</v>
      </c>
      <c r="E3820" t="s">
        <v>7775</v>
      </c>
      <c r="F3820" t="s">
        <v>231</v>
      </c>
      <c r="H3820" t="s">
        <v>8051</v>
      </c>
      <c r="I3820" t="s">
        <v>50</v>
      </c>
      <c r="J3820" t="s">
        <v>8052</v>
      </c>
      <c r="K3820">
        <v>2367</v>
      </c>
      <c r="L3820">
        <v>2367</v>
      </c>
      <c r="M3820">
        <v>0</v>
      </c>
      <c r="N3820">
        <v>7</v>
      </c>
      <c r="O3820">
        <v>0</v>
      </c>
      <c r="P3820">
        <v>11318.4</v>
      </c>
      <c r="Q3820">
        <v>11592.7</v>
      </c>
      <c r="R3820">
        <v>2000</v>
      </c>
      <c r="S3820">
        <v>548600</v>
      </c>
      <c r="T3820">
        <v>0</v>
      </c>
      <c r="U3820">
        <v>0</v>
      </c>
      <c r="V3820">
        <v>548600</v>
      </c>
      <c r="W3820">
        <v>468232.41</v>
      </c>
      <c r="X3820">
        <v>1580.67</v>
      </c>
      <c r="Y3820">
        <v>469813.08</v>
      </c>
      <c r="Z3820">
        <v>14.36</v>
      </c>
      <c r="AA3820">
        <v>5185076.49</v>
      </c>
      <c r="AB3820">
        <v>5782879.7999999998</v>
      </c>
      <c r="AC3820">
        <v>0.85640000000000005</v>
      </c>
      <c r="AD3820">
        <v>1.1153</v>
      </c>
      <c r="AE3820">
        <v>16.02</v>
      </c>
      <c r="AH3820">
        <v>0</v>
      </c>
      <c r="AI3820">
        <v>0</v>
      </c>
      <c r="AJ3820">
        <v>0</v>
      </c>
      <c r="AK3820">
        <v>70</v>
      </c>
      <c r="AL3820">
        <v>0</v>
      </c>
    </row>
    <row r="3821" spans="1:38" hidden="1" x14ac:dyDescent="0.25">
      <c r="A3821">
        <v>16478</v>
      </c>
      <c r="B3821" t="s">
        <v>52</v>
      </c>
      <c r="C3821" t="s">
        <v>52</v>
      </c>
      <c r="D3821" t="s">
        <v>139</v>
      </c>
      <c r="E3821" t="s">
        <v>8053</v>
      </c>
      <c r="F3821" t="s">
        <v>139</v>
      </c>
      <c r="H3821" t="s">
        <v>8054</v>
      </c>
      <c r="I3821" t="s">
        <v>43</v>
      </c>
      <c r="J3821" t="s">
        <v>8055</v>
      </c>
      <c r="K3821">
        <v>1160</v>
      </c>
      <c r="L3821">
        <v>1160</v>
      </c>
      <c r="M3821">
        <v>0</v>
      </c>
      <c r="N3821">
        <v>0</v>
      </c>
      <c r="O3821">
        <v>0</v>
      </c>
      <c r="P3821">
        <v>4993.2</v>
      </c>
      <c r="Q3821">
        <v>5149.3</v>
      </c>
      <c r="R3821">
        <v>2000</v>
      </c>
      <c r="S3821">
        <v>312200</v>
      </c>
      <c r="T3821">
        <v>0</v>
      </c>
      <c r="U3821">
        <v>0</v>
      </c>
      <c r="V3821">
        <v>312200</v>
      </c>
      <c r="W3821">
        <v>281348.15000000002</v>
      </c>
      <c r="X3821">
        <v>0</v>
      </c>
      <c r="Y3821">
        <v>281348.15000000002</v>
      </c>
      <c r="Z3821">
        <v>9.8800000000000008</v>
      </c>
      <c r="AA3821">
        <v>2701657.1</v>
      </c>
      <c r="AB3821">
        <v>1825012.1</v>
      </c>
      <c r="AC3821">
        <v>0.9012</v>
      </c>
      <c r="AD3821">
        <v>0.67549999999999999</v>
      </c>
      <c r="AE3821">
        <v>6.67</v>
      </c>
      <c r="AH3821">
        <v>0</v>
      </c>
      <c r="AI3821">
        <v>0</v>
      </c>
      <c r="AJ3821">
        <v>0</v>
      </c>
      <c r="AK3821">
        <v>0</v>
      </c>
      <c r="AL3821">
        <v>0</v>
      </c>
    </row>
    <row r="3822" spans="1:38" hidden="1" x14ac:dyDescent="0.25">
      <c r="A3822">
        <v>16479</v>
      </c>
      <c r="B3822" t="s">
        <v>52</v>
      </c>
      <c r="C3822" t="s">
        <v>52</v>
      </c>
      <c r="D3822" t="s">
        <v>139</v>
      </c>
      <c r="E3822" t="s">
        <v>8053</v>
      </c>
      <c r="F3822" t="s">
        <v>139</v>
      </c>
      <c r="H3822" t="s">
        <v>8056</v>
      </c>
      <c r="I3822" t="s">
        <v>57</v>
      </c>
      <c r="J3822" t="s">
        <v>8057</v>
      </c>
      <c r="K3822">
        <v>388</v>
      </c>
      <c r="L3822">
        <v>388</v>
      </c>
      <c r="M3822">
        <v>0</v>
      </c>
      <c r="N3822">
        <v>388</v>
      </c>
      <c r="O3822">
        <v>0</v>
      </c>
      <c r="P3822">
        <v>5258.6</v>
      </c>
      <c r="Q3822">
        <v>5399.9</v>
      </c>
      <c r="R3822">
        <v>2000</v>
      </c>
      <c r="S3822">
        <v>282600</v>
      </c>
      <c r="T3822">
        <v>0</v>
      </c>
      <c r="U3822">
        <v>0</v>
      </c>
      <c r="V3822">
        <v>282600</v>
      </c>
      <c r="W3822">
        <v>0</v>
      </c>
      <c r="X3822">
        <v>255754.08</v>
      </c>
      <c r="Y3822">
        <v>255754.08</v>
      </c>
      <c r="Z3822">
        <v>9.5</v>
      </c>
      <c r="AA3822">
        <v>1501276.76</v>
      </c>
      <c r="AB3822">
        <v>3002553.1320000002</v>
      </c>
      <c r="AC3822">
        <v>0.90500000000000003</v>
      </c>
      <c r="AD3822">
        <v>2</v>
      </c>
      <c r="AE3822">
        <v>19</v>
      </c>
      <c r="AH3822">
        <v>0</v>
      </c>
      <c r="AI3822">
        <v>0</v>
      </c>
      <c r="AJ3822">
        <v>0</v>
      </c>
      <c r="AK3822">
        <v>3880</v>
      </c>
      <c r="AL3822">
        <v>0</v>
      </c>
    </row>
    <row r="3823" spans="1:38" hidden="1" x14ac:dyDescent="0.25">
      <c r="A3823">
        <v>16480</v>
      </c>
      <c r="B3823" t="s">
        <v>52</v>
      </c>
      <c r="C3823" t="s">
        <v>52</v>
      </c>
      <c r="D3823" t="s">
        <v>139</v>
      </c>
      <c r="E3823" t="s">
        <v>8053</v>
      </c>
      <c r="F3823" t="s">
        <v>139</v>
      </c>
      <c r="H3823" t="s">
        <v>8058</v>
      </c>
      <c r="I3823" t="s">
        <v>43</v>
      </c>
      <c r="J3823" t="s">
        <v>8059</v>
      </c>
      <c r="K3823">
        <v>1314</v>
      </c>
      <c r="L3823">
        <v>1314</v>
      </c>
      <c r="M3823">
        <v>0</v>
      </c>
      <c r="N3823">
        <v>0</v>
      </c>
      <c r="O3823">
        <v>0</v>
      </c>
      <c r="P3823">
        <v>9156.9</v>
      </c>
      <c r="Q3823">
        <v>9340.7999999999993</v>
      </c>
      <c r="R3823">
        <v>2000</v>
      </c>
      <c r="S3823">
        <v>367800</v>
      </c>
      <c r="T3823">
        <v>0</v>
      </c>
      <c r="U3823">
        <v>0</v>
      </c>
      <c r="V3823">
        <v>367800</v>
      </c>
      <c r="W3823">
        <v>344698</v>
      </c>
      <c r="X3823">
        <v>0</v>
      </c>
      <c r="Y3823">
        <v>344698</v>
      </c>
      <c r="Z3823">
        <v>6.28</v>
      </c>
      <c r="AA3823">
        <v>2820866.72</v>
      </c>
      <c r="AB3823">
        <v>1135033.5</v>
      </c>
      <c r="AC3823">
        <v>0.93720000000000003</v>
      </c>
      <c r="AD3823">
        <v>0.40239999999999998</v>
      </c>
      <c r="AE3823">
        <v>2.5299999999999998</v>
      </c>
      <c r="AH3823">
        <v>0</v>
      </c>
      <c r="AI3823">
        <v>0</v>
      </c>
      <c r="AJ3823">
        <v>0</v>
      </c>
      <c r="AK3823">
        <v>0</v>
      </c>
      <c r="AL3823">
        <v>0</v>
      </c>
    </row>
    <row r="3824" spans="1:38" hidden="1" x14ac:dyDescent="0.25">
      <c r="A3824">
        <v>16481</v>
      </c>
      <c r="B3824" t="s">
        <v>52</v>
      </c>
      <c r="C3824" t="s">
        <v>52</v>
      </c>
      <c r="D3824" t="s">
        <v>139</v>
      </c>
      <c r="E3824" t="s">
        <v>8053</v>
      </c>
      <c r="F3824" t="s">
        <v>139</v>
      </c>
      <c r="H3824" t="s">
        <v>8060</v>
      </c>
      <c r="I3824" t="s">
        <v>57</v>
      </c>
      <c r="J3824" t="s">
        <v>8061</v>
      </c>
      <c r="K3824">
        <v>122</v>
      </c>
      <c r="L3824">
        <v>122</v>
      </c>
      <c r="M3824">
        <v>0</v>
      </c>
      <c r="N3824">
        <v>122</v>
      </c>
      <c r="O3824">
        <v>0</v>
      </c>
      <c r="P3824">
        <v>6502.9</v>
      </c>
      <c r="Q3824">
        <v>6664.2</v>
      </c>
      <c r="R3824">
        <v>2000</v>
      </c>
      <c r="S3824">
        <v>322600</v>
      </c>
      <c r="T3824">
        <v>0</v>
      </c>
      <c r="U3824">
        <v>52000</v>
      </c>
      <c r="V3824">
        <v>270600</v>
      </c>
      <c r="W3824">
        <v>0</v>
      </c>
      <c r="X3824">
        <v>244000</v>
      </c>
      <c r="Y3824">
        <v>244000</v>
      </c>
      <c r="Z3824">
        <v>9.83</v>
      </c>
      <c r="AA3824">
        <v>1432280</v>
      </c>
      <c r="AB3824">
        <v>2864560</v>
      </c>
      <c r="AC3824">
        <v>0.90169999999999995</v>
      </c>
      <c r="AD3824">
        <v>2</v>
      </c>
      <c r="AE3824">
        <v>19.66</v>
      </c>
      <c r="AH3824">
        <v>0</v>
      </c>
      <c r="AI3824">
        <v>0</v>
      </c>
      <c r="AJ3824">
        <v>0</v>
      </c>
      <c r="AK3824">
        <v>1220</v>
      </c>
      <c r="AL3824">
        <v>0</v>
      </c>
    </row>
    <row r="3825" spans="1:38" hidden="1" x14ac:dyDescent="0.25">
      <c r="A3825">
        <v>16482</v>
      </c>
      <c r="B3825" t="s">
        <v>94</v>
      </c>
      <c r="C3825" t="s">
        <v>166</v>
      </c>
      <c r="D3825" t="s">
        <v>171</v>
      </c>
      <c r="E3825" t="s">
        <v>8062</v>
      </c>
      <c r="F3825" t="s">
        <v>171</v>
      </c>
      <c r="H3825" t="s">
        <v>8063</v>
      </c>
      <c r="I3825" t="s">
        <v>57</v>
      </c>
      <c r="J3825" t="s">
        <v>8064</v>
      </c>
      <c r="K3825">
        <v>180</v>
      </c>
      <c r="L3825">
        <v>180</v>
      </c>
      <c r="M3825">
        <v>0</v>
      </c>
      <c r="N3825">
        <v>180</v>
      </c>
      <c r="O3825">
        <v>0</v>
      </c>
      <c r="P3825">
        <v>7077.8</v>
      </c>
      <c r="Q3825">
        <v>7297.5</v>
      </c>
      <c r="R3825">
        <v>2000</v>
      </c>
      <c r="S3825">
        <v>439400</v>
      </c>
      <c r="T3825">
        <v>0</v>
      </c>
      <c r="U3825">
        <v>0</v>
      </c>
      <c r="V3825">
        <v>439400</v>
      </c>
      <c r="W3825">
        <v>0</v>
      </c>
      <c r="X3825">
        <v>304100</v>
      </c>
      <c r="Y3825">
        <v>304100</v>
      </c>
      <c r="Z3825">
        <v>30.79</v>
      </c>
      <c r="AA3825">
        <v>1785067</v>
      </c>
      <c r="AB3825">
        <v>3570134</v>
      </c>
      <c r="AC3825">
        <v>0.69210000000000005</v>
      </c>
      <c r="AD3825">
        <v>2</v>
      </c>
      <c r="AE3825">
        <v>61.58</v>
      </c>
      <c r="AH3825">
        <v>0</v>
      </c>
      <c r="AI3825">
        <v>0</v>
      </c>
      <c r="AJ3825">
        <v>0</v>
      </c>
      <c r="AK3825">
        <v>1520.5</v>
      </c>
      <c r="AL3825">
        <v>0</v>
      </c>
    </row>
    <row r="3826" spans="1:38" hidden="1" x14ac:dyDescent="0.25">
      <c r="A3826">
        <v>16483</v>
      </c>
      <c r="B3826" t="s">
        <v>94</v>
      </c>
      <c r="C3826" t="s">
        <v>166</v>
      </c>
      <c r="D3826" t="s">
        <v>171</v>
      </c>
      <c r="E3826" t="s">
        <v>8062</v>
      </c>
      <c r="F3826" t="s">
        <v>171</v>
      </c>
      <c r="H3826" t="s">
        <v>8065</v>
      </c>
      <c r="I3826" t="s">
        <v>57</v>
      </c>
      <c r="J3826" t="s">
        <v>8066</v>
      </c>
      <c r="K3826">
        <v>113</v>
      </c>
      <c r="L3826">
        <v>113</v>
      </c>
      <c r="M3826">
        <v>0</v>
      </c>
      <c r="N3826">
        <v>113</v>
      </c>
      <c r="O3826">
        <v>0</v>
      </c>
      <c r="P3826">
        <v>5872.8</v>
      </c>
      <c r="Q3826">
        <v>6050.4</v>
      </c>
      <c r="R3826">
        <v>2000</v>
      </c>
      <c r="S3826">
        <v>355200</v>
      </c>
      <c r="T3826">
        <v>0</v>
      </c>
      <c r="U3826">
        <v>0</v>
      </c>
      <c r="V3826">
        <v>355200</v>
      </c>
      <c r="W3826">
        <v>0</v>
      </c>
      <c r="X3826">
        <v>185900</v>
      </c>
      <c r="Y3826">
        <v>185900</v>
      </c>
      <c r="Z3826">
        <v>47.66</v>
      </c>
      <c r="AA3826">
        <v>1091233</v>
      </c>
      <c r="AB3826">
        <v>2182466</v>
      </c>
      <c r="AC3826">
        <v>0.52339999999999998</v>
      </c>
      <c r="AD3826">
        <v>2</v>
      </c>
      <c r="AE3826">
        <v>95.32</v>
      </c>
      <c r="AH3826">
        <v>0</v>
      </c>
      <c r="AI3826">
        <v>0</v>
      </c>
      <c r="AJ3826">
        <v>0</v>
      </c>
      <c r="AK3826">
        <v>929.5</v>
      </c>
      <c r="AL3826">
        <v>0</v>
      </c>
    </row>
    <row r="3827" spans="1:38" hidden="1" x14ac:dyDescent="0.25">
      <c r="A3827">
        <v>16484</v>
      </c>
      <c r="B3827" t="s">
        <v>94</v>
      </c>
      <c r="C3827" t="s">
        <v>166</v>
      </c>
      <c r="D3827" t="s">
        <v>171</v>
      </c>
      <c r="E3827" t="s">
        <v>8062</v>
      </c>
      <c r="F3827" t="s">
        <v>171</v>
      </c>
      <c r="H3827" t="s">
        <v>8067</v>
      </c>
      <c r="I3827" t="s">
        <v>57</v>
      </c>
      <c r="J3827" t="s">
        <v>8068</v>
      </c>
      <c r="K3827">
        <v>154</v>
      </c>
      <c r="L3827">
        <v>154</v>
      </c>
      <c r="M3827">
        <v>0</v>
      </c>
      <c r="N3827">
        <v>154</v>
      </c>
      <c r="O3827">
        <v>0</v>
      </c>
      <c r="P3827">
        <v>5714.6</v>
      </c>
      <c r="Q3827">
        <v>5940.6</v>
      </c>
      <c r="R3827">
        <v>2000</v>
      </c>
      <c r="S3827">
        <v>452000</v>
      </c>
      <c r="T3827">
        <v>0</v>
      </c>
      <c r="U3827">
        <v>0</v>
      </c>
      <c r="V3827">
        <v>452000</v>
      </c>
      <c r="W3827">
        <v>0</v>
      </c>
      <c r="X3827">
        <v>272900</v>
      </c>
      <c r="Y3827">
        <v>272900</v>
      </c>
      <c r="Z3827">
        <v>39.619999999999997</v>
      </c>
      <c r="AA3827">
        <v>1601923</v>
      </c>
      <c r="AB3827">
        <v>3203846</v>
      </c>
      <c r="AC3827">
        <v>0.6038</v>
      </c>
      <c r="AD3827">
        <v>2</v>
      </c>
      <c r="AE3827">
        <v>79.239999999999995</v>
      </c>
      <c r="AH3827">
        <v>0</v>
      </c>
      <c r="AI3827">
        <v>0</v>
      </c>
      <c r="AJ3827">
        <v>0</v>
      </c>
      <c r="AK3827">
        <v>1364.5</v>
      </c>
      <c r="AL3827">
        <v>0</v>
      </c>
    </row>
    <row r="3828" spans="1:38" hidden="1" x14ac:dyDescent="0.25">
      <c r="A3828">
        <v>16485</v>
      </c>
      <c r="B3828" t="s">
        <v>94</v>
      </c>
      <c r="C3828" t="s">
        <v>166</v>
      </c>
      <c r="D3828" t="s">
        <v>171</v>
      </c>
      <c r="E3828" t="s">
        <v>8062</v>
      </c>
      <c r="F3828" t="s">
        <v>171</v>
      </c>
      <c r="H3828" t="s">
        <v>8069</v>
      </c>
      <c r="I3828" t="s">
        <v>57</v>
      </c>
      <c r="J3828" t="s">
        <v>8070</v>
      </c>
      <c r="K3828">
        <v>143</v>
      </c>
      <c r="L3828">
        <v>143</v>
      </c>
      <c r="M3828">
        <v>0</v>
      </c>
      <c r="N3828">
        <v>143</v>
      </c>
      <c r="O3828">
        <v>0</v>
      </c>
      <c r="P3828">
        <v>4306.1000000000004</v>
      </c>
      <c r="Q3828">
        <v>4447.7</v>
      </c>
      <c r="R3828">
        <v>2000</v>
      </c>
      <c r="S3828">
        <v>283200</v>
      </c>
      <c r="T3828">
        <v>0</v>
      </c>
      <c r="U3828">
        <v>0</v>
      </c>
      <c r="V3828">
        <v>283200</v>
      </c>
      <c r="W3828">
        <v>0</v>
      </c>
      <c r="X3828">
        <v>238900</v>
      </c>
      <c r="Y3828">
        <v>238900</v>
      </c>
      <c r="Z3828">
        <v>15.64</v>
      </c>
      <c r="AA3828">
        <v>1402343</v>
      </c>
      <c r="AB3828">
        <v>2804686</v>
      </c>
      <c r="AC3828">
        <v>0.84360000000000002</v>
      </c>
      <c r="AD3828">
        <v>2</v>
      </c>
      <c r="AE3828">
        <v>31.28</v>
      </c>
      <c r="AH3828">
        <v>0</v>
      </c>
      <c r="AI3828">
        <v>0</v>
      </c>
      <c r="AJ3828">
        <v>0</v>
      </c>
      <c r="AK3828">
        <v>1194.5</v>
      </c>
      <c r="AL3828">
        <v>0</v>
      </c>
    </row>
    <row r="3829" spans="1:38" hidden="1" x14ac:dyDescent="0.25">
      <c r="A3829">
        <v>16486</v>
      </c>
      <c r="B3829" t="s">
        <v>45</v>
      </c>
      <c r="C3829" t="s">
        <v>46</v>
      </c>
      <c r="D3829" t="s">
        <v>231</v>
      </c>
      <c r="E3829" t="s">
        <v>7775</v>
      </c>
      <c r="F3829" t="s">
        <v>231</v>
      </c>
      <c r="H3829" t="s">
        <v>8071</v>
      </c>
      <c r="I3829" t="s">
        <v>50</v>
      </c>
      <c r="J3829" t="s">
        <v>8072</v>
      </c>
      <c r="K3829">
        <v>2963</v>
      </c>
      <c r="L3829">
        <v>2963</v>
      </c>
      <c r="M3829">
        <v>0</v>
      </c>
      <c r="N3829">
        <v>16</v>
      </c>
      <c r="O3829">
        <v>0</v>
      </c>
      <c r="P3829">
        <v>14385.7</v>
      </c>
      <c r="Q3829">
        <v>14745.1</v>
      </c>
      <c r="R3829">
        <v>2000</v>
      </c>
      <c r="S3829">
        <v>718800</v>
      </c>
      <c r="T3829">
        <v>0</v>
      </c>
      <c r="U3829">
        <v>380000</v>
      </c>
      <c r="V3829">
        <v>338800</v>
      </c>
      <c r="W3829">
        <v>318595</v>
      </c>
      <c r="X3829">
        <v>6400</v>
      </c>
      <c r="Y3829">
        <v>324995</v>
      </c>
      <c r="Z3829">
        <v>4.07</v>
      </c>
      <c r="AA3829">
        <v>3524342.2</v>
      </c>
      <c r="AB3829">
        <v>3780872.14</v>
      </c>
      <c r="AC3829">
        <v>0.95930000000000004</v>
      </c>
      <c r="AD3829">
        <v>1.0728</v>
      </c>
      <c r="AE3829">
        <v>4.37</v>
      </c>
      <c r="AH3829">
        <v>0</v>
      </c>
      <c r="AI3829">
        <v>0</v>
      </c>
      <c r="AJ3829">
        <v>0</v>
      </c>
      <c r="AK3829">
        <v>160</v>
      </c>
      <c r="AL3829">
        <v>0</v>
      </c>
    </row>
    <row r="3830" spans="1:38" hidden="1" x14ac:dyDescent="0.25">
      <c r="A3830">
        <v>16487</v>
      </c>
      <c r="B3830" t="s">
        <v>45</v>
      </c>
      <c r="C3830" t="s">
        <v>46</v>
      </c>
      <c r="D3830" t="s">
        <v>231</v>
      </c>
      <c r="E3830" t="s">
        <v>7775</v>
      </c>
      <c r="F3830" t="s">
        <v>231</v>
      </c>
      <c r="H3830" t="s">
        <v>8073</v>
      </c>
      <c r="I3830" t="s">
        <v>50</v>
      </c>
      <c r="J3830" t="s">
        <v>8074</v>
      </c>
      <c r="K3830">
        <v>4603</v>
      </c>
      <c r="L3830">
        <v>4603</v>
      </c>
      <c r="M3830">
        <v>0</v>
      </c>
      <c r="N3830">
        <v>4</v>
      </c>
      <c r="O3830">
        <v>0</v>
      </c>
      <c r="P3830">
        <v>17674.3</v>
      </c>
      <c r="Q3830">
        <v>18189.3</v>
      </c>
      <c r="R3830">
        <v>2000</v>
      </c>
      <c r="S3830">
        <v>1030000</v>
      </c>
      <c r="T3830">
        <v>0</v>
      </c>
      <c r="U3830">
        <v>125000</v>
      </c>
      <c r="V3830">
        <v>905000</v>
      </c>
      <c r="W3830">
        <v>824875</v>
      </c>
      <c r="X3830">
        <v>1600</v>
      </c>
      <c r="Y3830">
        <v>826475</v>
      </c>
      <c r="Z3830">
        <v>8.68</v>
      </c>
      <c r="AA3830">
        <v>8696926.5199999996</v>
      </c>
      <c r="AB3830">
        <v>9938266.7200000007</v>
      </c>
      <c r="AC3830">
        <v>0.91320000000000001</v>
      </c>
      <c r="AD3830">
        <v>1.1427</v>
      </c>
      <c r="AE3830">
        <v>9.92</v>
      </c>
      <c r="AH3830">
        <v>0</v>
      </c>
      <c r="AI3830">
        <v>0</v>
      </c>
      <c r="AJ3830">
        <v>0</v>
      </c>
      <c r="AK3830">
        <v>40</v>
      </c>
      <c r="AL3830">
        <v>0</v>
      </c>
    </row>
    <row r="3831" spans="1:38" hidden="1" x14ac:dyDescent="0.25">
      <c r="A3831">
        <v>16488</v>
      </c>
      <c r="B3831" t="s">
        <v>52</v>
      </c>
      <c r="C3831" t="s">
        <v>53</v>
      </c>
      <c r="D3831" t="s">
        <v>67</v>
      </c>
      <c r="E3831" t="s">
        <v>68</v>
      </c>
      <c r="F3831" t="s">
        <v>67</v>
      </c>
      <c r="H3831" t="s">
        <v>8075</v>
      </c>
      <c r="I3831" t="s">
        <v>57</v>
      </c>
      <c r="J3831" t="s">
        <v>8076</v>
      </c>
      <c r="K3831">
        <v>259</v>
      </c>
      <c r="L3831">
        <v>259</v>
      </c>
      <c r="M3831">
        <v>0</v>
      </c>
      <c r="N3831">
        <v>258</v>
      </c>
      <c r="O3831">
        <v>0</v>
      </c>
      <c r="P3831">
        <v>137.9</v>
      </c>
      <c r="Q3831">
        <v>343.7</v>
      </c>
      <c r="R3831">
        <v>2000</v>
      </c>
      <c r="S3831">
        <v>411600</v>
      </c>
      <c r="T3831">
        <v>0</v>
      </c>
      <c r="U3831">
        <v>0</v>
      </c>
      <c r="V3831">
        <v>411600</v>
      </c>
      <c r="W3831">
        <v>20</v>
      </c>
      <c r="X3831">
        <v>372477.04200000002</v>
      </c>
      <c r="Y3831">
        <v>372497.04200000002</v>
      </c>
      <c r="Z3831">
        <v>9.5</v>
      </c>
      <c r="AA3831">
        <v>2186696.46</v>
      </c>
      <c r="AB3831">
        <v>4372880.6979999999</v>
      </c>
      <c r="AC3831">
        <v>0.90500000000000003</v>
      </c>
      <c r="AD3831">
        <v>1.9998</v>
      </c>
      <c r="AE3831">
        <v>19</v>
      </c>
      <c r="AH3831">
        <v>0</v>
      </c>
      <c r="AI3831">
        <v>0</v>
      </c>
      <c r="AJ3831">
        <v>0</v>
      </c>
      <c r="AK3831">
        <v>1979.25</v>
      </c>
      <c r="AL3831">
        <v>0</v>
      </c>
    </row>
    <row r="3832" spans="1:38" hidden="1" x14ac:dyDescent="0.25">
      <c r="A3832">
        <v>16493</v>
      </c>
      <c r="B3832" t="s">
        <v>71</v>
      </c>
      <c r="C3832" t="s">
        <v>108</v>
      </c>
      <c r="D3832" t="s">
        <v>340</v>
      </c>
      <c r="E3832" t="s">
        <v>963</v>
      </c>
      <c r="F3832" t="s">
        <v>340</v>
      </c>
      <c r="H3832" t="s">
        <v>8077</v>
      </c>
      <c r="I3832" t="s">
        <v>57</v>
      </c>
      <c r="J3832" t="s">
        <v>8078</v>
      </c>
      <c r="K3832">
        <v>484</v>
      </c>
      <c r="L3832">
        <v>484</v>
      </c>
      <c r="M3832">
        <v>0</v>
      </c>
      <c r="N3832">
        <v>462</v>
      </c>
      <c r="O3832">
        <v>0</v>
      </c>
      <c r="P3832">
        <v>12621.6</v>
      </c>
      <c r="Q3832">
        <v>13176.3</v>
      </c>
      <c r="R3832">
        <v>1000</v>
      </c>
      <c r="S3832">
        <v>554700</v>
      </c>
      <c r="T3832">
        <v>0</v>
      </c>
      <c r="U3832">
        <v>0</v>
      </c>
      <c r="V3832">
        <v>554700</v>
      </c>
      <c r="W3832">
        <v>730</v>
      </c>
      <c r="X3832">
        <v>911040</v>
      </c>
      <c r="Y3832">
        <v>911770</v>
      </c>
      <c r="Z3832">
        <v>-64.37</v>
      </c>
      <c r="AA3832">
        <v>5311086.18</v>
      </c>
      <c r="AB3832">
        <v>5308968.18</v>
      </c>
      <c r="AC3832">
        <v>1.6436999999999999</v>
      </c>
      <c r="AD3832">
        <v>0.99960000000000004</v>
      </c>
      <c r="AE3832">
        <v>-64.34</v>
      </c>
      <c r="AH3832">
        <v>0</v>
      </c>
      <c r="AI3832">
        <v>0</v>
      </c>
      <c r="AJ3832">
        <v>0</v>
      </c>
      <c r="AK3832">
        <v>2277.6</v>
      </c>
      <c r="AL3832">
        <v>0</v>
      </c>
    </row>
    <row r="3833" spans="1:38" hidden="1" x14ac:dyDescent="0.25">
      <c r="A3833">
        <v>16494</v>
      </c>
      <c r="B3833" t="s">
        <v>71</v>
      </c>
      <c r="C3833" t="s">
        <v>108</v>
      </c>
      <c r="D3833" t="s">
        <v>340</v>
      </c>
      <c r="E3833" t="s">
        <v>963</v>
      </c>
      <c r="F3833" t="s">
        <v>340</v>
      </c>
      <c r="H3833" t="s">
        <v>8079</v>
      </c>
      <c r="I3833" t="s">
        <v>57</v>
      </c>
      <c r="J3833" t="s">
        <v>8080</v>
      </c>
      <c r="K3833">
        <v>529</v>
      </c>
      <c r="L3833">
        <v>529</v>
      </c>
      <c r="M3833">
        <v>0</v>
      </c>
      <c r="N3833">
        <v>368</v>
      </c>
      <c r="O3833">
        <v>0</v>
      </c>
      <c r="P3833">
        <v>3536.07</v>
      </c>
      <c r="Q3833">
        <v>3751.98</v>
      </c>
      <c r="R3833">
        <v>2000</v>
      </c>
      <c r="S3833">
        <v>431820</v>
      </c>
      <c r="T3833">
        <v>0</v>
      </c>
      <c r="U3833">
        <v>0</v>
      </c>
      <c r="V3833">
        <v>431820</v>
      </c>
      <c r="W3833">
        <v>26060</v>
      </c>
      <c r="X3833">
        <v>729160</v>
      </c>
      <c r="Y3833">
        <v>755220</v>
      </c>
      <c r="Z3833">
        <v>-74.89</v>
      </c>
      <c r="AA3833">
        <v>4398129.5</v>
      </c>
      <c r="AB3833">
        <v>4698494.5</v>
      </c>
      <c r="AC3833">
        <v>1.7488999999999999</v>
      </c>
      <c r="AD3833">
        <v>1.0683</v>
      </c>
      <c r="AE3833">
        <v>-80</v>
      </c>
      <c r="AH3833">
        <v>0</v>
      </c>
      <c r="AI3833">
        <v>0</v>
      </c>
      <c r="AJ3833">
        <v>0</v>
      </c>
      <c r="AK3833">
        <v>1822.9</v>
      </c>
      <c r="AL3833">
        <v>0</v>
      </c>
    </row>
    <row r="3834" spans="1:38" hidden="1" x14ac:dyDescent="0.25">
      <c r="A3834">
        <v>16495</v>
      </c>
      <c r="B3834" t="s">
        <v>45</v>
      </c>
      <c r="C3834" t="s">
        <v>46</v>
      </c>
      <c r="D3834" t="s">
        <v>413</v>
      </c>
      <c r="E3834" t="s">
        <v>8016</v>
      </c>
      <c r="F3834" t="s">
        <v>413</v>
      </c>
      <c r="H3834" t="s">
        <v>8081</v>
      </c>
      <c r="I3834" t="s">
        <v>43</v>
      </c>
      <c r="J3834" t="s">
        <v>8082</v>
      </c>
      <c r="K3834">
        <v>1031</v>
      </c>
      <c r="L3834">
        <v>1031</v>
      </c>
      <c r="M3834">
        <v>0</v>
      </c>
      <c r="N3834">
        <v>0</v>
      </c>
      <c r="O3834">
        <v>0</v>
      </c>
      <c r="P3834">
        <v>14006.1</v>
      </c>
      <c r="Q3834">
        <v>14878.5</v>
      </c>
      <c r="R3834">
        <v>2000</v>
      </c>
      <c r="S3834">
        <v>1744800</v>
      </c>
      <c r="T3834">
        <v>0</v>
      </c>
      <c r="U3834">
        <v>1421039</v>
      </c>
      <c r="V3834">
        <v>323761</v>
      </c>
      <c r="W3834">
        <v>294329.90000000002</v>
      </c>
      <c r="X3834">
        <v>0</v>
      </c>
      <c r="Y3834">
        <v>294329.90000000002</v>
      </c>
      <c r="Z3834">
        <v>9.09</v>
      </c>
      <c r="AA3834">
        <v>2691519.53</v>
      </c>
      <c r="AB3834">
        <v>1589543.62</v>
      </c>
      <c r="AC3834">
        <v>0.90910000000000002</v>
      </c>
      <c r="AD3834">
        <v>0.59060000000000001</v>
      </c>
      <c r="AE3834">
        <v>5.37</v>
      </c>
      <c r="AH3834">
        <v>0</v>
      </c>
      <c r="AI3834">
        <v>0</v>
      </c>
      <c r="AJ3834">
        <v>0</v>
      </c>
      <c r="AK3834">
        <v>0</v>
      </c>
      <c r="AL3834">
        <v>0</v>
      </c>
    </row>
    <row r="3835" spans="1:38" hidden="1" x14ac:dyDescent="0.25">
      <c r="A3835">
        <v>16497</v>
      </c>
      <c r="B3835" t="s">
        <v>52</v>
      </c>
      <c r="C3835" t="s">
        <v>53</v>
      </c>
      <c r="D3835" t="s">
        <v>491</v>
      </c>
      <c r="E3835" t="s">
        <v>6736</v>
      </c>
      <c r="F3835" t="s">
        <v>491</v>
      </c>
      <c r="H3835" t="s">
        <v>8083</v>
      </c>
      <c r="I3835" t="s">
        <v>57</v>
      </c>
      <c r="J3835" t="s">
        <v>8084</v>
      </c>
      <c r="K3835">
        <v>197</v>
      </c>
      <c r="L3835">
        <v>197</v>
      </c>
      <c r="M3835">
        <v>0</v>
      </c>
      <c r="N3835">
        <v>195</v>
      </c>
      <c r="O3835">
        <v>0</v>
      </c>
      <c r="P3835">
        <v>3842.3</v>
      </c>
      <c r="Q3835">
        <v>4033.6</v>
      </c>
      <c r="R3835">
        <v>2000</v>
      </c>
      <c r="S3835">
        <v>382600</v>
      </c>
      <c r="T3835">
        <v>0</v>
      </c>
      <c r="U3835">
        <v>75000</v>
      </c>
      <c r="V3835">
        <v>307600</v>
      </c>
      <c r="W3835">
        <v>64</v>
      </c>
      <c r="X3835">
        <v>278313.288</v>
      </c>
      <c r="Y3835">
        <v>278377.288</v>
      </c>
      <c r="Z3835">
        <v>9.5</v>
      </c>
      <c r="AA3835">
        <v>1634369.94</v>
      </c>
      <c r="AB3835">
        <v>3268063.912</v>
      </c>
      <c r="AC3835">
        <v>0.90500000000000003</v>
      </c>
      <c r="AD3835">
        <v>1.9996</v>
      </c>
      <c r="AE3835">
        <v>19</v>
      </c>
      <c r="AH3835">
        <v>0</v>
      </c>
      <c r="AI3835">
        <v>0</v>
      </c>
      <c r="AJ3835">
        <v>0</v>
      </c>
      <c r="AK3835">
        <v>1441.5</v>
      </c>
      <c r="AL3835">
        <v>0</v>
      </c>
    </row>
    <row r="3836" spans="1:38" hidden="1" x14ac:dyDescent="0.25">
      <c r="A3836">
        <v>16499</v>
      </c>
      <c r="B3836" t="s">
        <v>39</v>
      </c>
      <c r="C3836" t="s">
        <v>216</v>
      </c>
      <c r="D3836" t="s">
        <v>217</v>
      </c>
      <c r="E3836" t="s">
        <v>3820</v>
      </c>
      <c r="F3836" t="s">
        <v>217</v>
      </c>
      <c r="H3836" t="s">
        <v>8085</v>
      </c>
      <c r="I3836" t="s">
        <v>57</v>
      </c>
      <c r="J3836" t="s">
        <v>8086</v>
      </c>
      <c r="K3836">
        <v>357</v>
      </c>
      <c r="L3836">
        <v>357</v>
      </c>
      <c r="M3836">
        <v>0</v>
      </c>
      <c r="N3836">
        <v>356</v>
      </c>
      <c r="O3836">
        <v>0</v>
      </c>
      <c r="P3836">
        <v>529.61500000000001</v>
      </c>
      <c r="Q3836">
        <v>554.70699999999999</v>
      </c>
      <c r="R3836">
        <v>20000</v>
      </c>
      <c r="S3836">
        <v>501840</v>
      </c>
      <c r="T3836">
        <v>0</v>
      </c>
      <c r="U3836">
        <v>0</v>
      </c>
      <c r="V3836">
        <v>501840</v>
      </c>
      <c r="W3836">
        <v>2</v>
      </c>
      <c r="X3836">
        <v>454162.74900000001</v>
      </c>
      <c r="Y3836">
        <v>454164.74900000001</v>
      </c>
      <c r="Z3836">
        <v>9.5</v>
      </c>
      <c r="AA3836">
        <v>2659506.86</v>
      </c>
      <c r="AB3836">
        <v>2659512.86</v>
      </c>
      <c r="AC3836">
        <v>0.90500000000000003</v>
      </c>
      <c r="AD3836">
        <v>1</v>
      </c>
      <c r="AE3836">
        <v>9.5</v>
      </c>
      <c r="AH3836">
        <v>0</v>
      </c>
      <c r="AI3836">
        <v>0</v>
      </c>
      <c r="AJ3836">
        <v>0</v>
      </c>
      <c r="AK3836">
        <v>2954</v>
      </c>
      <c r="AL3836">
        <v>0</v>
      </c>
    </row>
    <row r="3837" spans="1:38" hidden="1" x14ac:dyDescent="0.25">
      <c r="A3837">
        <v>16501</v>
      </c>
      <c r="B3837" t="s">
        <v>71</v>
      </c>
      <c r="C3837" t="s">
        <v>108</v>
      </c>
      <c r="D3837" t="s">
        <v>594</v>
      </c>
      <c r="E3837" t="s">
        <v>8087</v>
      </c>
      <c r="F3837" t="s">
        <v>594</v>
      </c>
      <c r="H3837" t="s">
        <v>8088</v>
      </c>
      <c r="I3837" t="s">
        <v>43</v>
      </c>
      <c r="J3837" t="s">
        <v>8089</v>
      </c>
      <c r="K3837">
        <v>3581</v>
      </c>
      <c r="L3837">
        <v>3581</v>
      </c>
      <c r="M3837">
        <v>0</v>
      </c>
      <c r="N3837">
        <v>0</v>
      </c>
      <c r="O3837">
        <v>0</v>
      </c>
      <c r="P3837">
        <v>27404.5</v>
      </c>
      <c r="Q3837">
        <v>27998.400000000001</v>
      </c>
      <c r="R3837">
        <v>1000</v>
      </c>
      <c r="S3837">
        <v>593900</v>
      </c>
      <c r="T3837">
        <v>0</v>
      </c>
      <c r="U3837">
        <v>253000</v>
      </c>
      <c r="V3837">
        <v>340900</v>
      </c>
      <c r="W3837">
        <v>316999.8</v>
      </c>
      <c r="X3837">
        <v>0</v>
      </c>
      <c r="Y3837">
        <v>316999.8</v>
      </c>
      <c r="Z3837">
        <v>7.01</v>
      </c>
      <c r="AA3837">
        <v>3663129.42</v>
      </c>
      <c r="AB3837">
        <v>3613041.01</v>
      </c>
      <c r="AC3837">
        <v>0.92989999999999995</v>
      </c>
      <c r="AD3837">
        <v>0.98629999999999995</v>
      </c>
      <c r="AE3837">
        <v>6.91</v>
      </c>
      <c r="AH3837">
        <v>0</v>
      </c>
      <c r="AI3837">
        <v>0</v>
      </c>
      <c r="AJ3837">
        <v>0</v>
      </c>
      <c r="AK3837">
        <v>0</v>
      </c>
      <c r="AL3837">
        <v>0</v>
      </c>
    </row>
    <row r="3838" spans="1:38" hidden="1" x14ac:dyDescent="0.25">
      <c r="A3838">
        <v>16502</v>
      </c>
      <c r="B3838" t="s">
        <v>52</v>
      </c>
      <c r="C3838" t="s">
        <v>120</v>
      </c>
      <c r="D3838" t="s">
        <v>121</v>
      </c>
      <c r="E3838" t="s">
        <v>122</v>
      </c>
      <c r="F3838" t="s">
        <v>121</v>
      </c>
      <c r="H3838" t="s">
        <v>8090</v>
      </c>
      <c r="I3838" t="s">
        <v>79</v>
      </c>
      <c r="J3838" t="s">
        <v>8091</v>
      </c>
      <c r="K3838">
        <v>2</v>
      </c>
      <c r="L3838">
        <v>2</v>
      </c>
      <c r="M3838">
        <v>0</v>
      </c>
      <c r="N3838">
        <v>0</v>
      </c>
      <c r="O3838">
        <v>0</v>
      </c>
      <c r="P3838">
        <v>2457.2840000000001</v>
      </c>
      <c r="Q3838">
        <v>2521.83</v>
      </c>
      <c r="R3838">
        <v>20000</v>
      </c>
      <c r="S3838">
        <v>1290920</v>
      </c>
      <c r="T3838">
        <v>0</v>
      </c>
      <c r="U3838">
        <v>700000</v>
      </c>
      <c r="V3838">
        <v>590920</v>
      </c>
      <c r="W3838">
        <v>533584.5</v>
      </c>
      <c r="X3838">
        <v>0</v>
      </c>
      <c r="Y3838">
        <v>533584.5</v>
      </c>
      <c r="Z3838">
        <v>9.6999999999999993</v>
      </c>
      <c r="AA3838">
        <v>2759480</v>
      </c>
      <c r="AB3838">
        <v>2321999</v>
      </c>
      <c r="AC3838">
        <v>0.90300000000000002</v>
      </c>
      <c r="AD3838">
        <v>0.84150000000000003</v>
      </c>
      <c r="AE3838">
        <v>8.16</v>
      </c>
      <c r="AH3838">
        <v>0</v>
      </c>
      <c r="AI3838">
        <v>0</v>
      </c>
      <c r="AJ3838">
        <v>0</v>
      </c>
      <c r="AK3838">
        <v>0</v>
      </c>
      <c r="AL3838">
        <v>0</v>
      </c>
    </row>
    <row r="3839" spans="1:38" hidden="1" x14ac:dyDescent="0.25">
      <c r="A3839">
        <v>16503</v>
      </c>
      <c r="B3839" t="s">
        <v>45</v>
      </c>
      <c r="C3839" t="s">
        <v>45</v>
      </c>
      <c r="D3839" t="s">
        <v>183</v>
      </c>
      <c r="E3839" t="s">
        <v>7877</v>
      </c>
      <c r="F3839" t="s">
        <v>183</v>
      </c>
      <c r="H3839" t="s">
        <v>8092</v>
      </c>
      <c r="I3839" t="s">
        <v>43</v>
      </c>
      <c r="J3839" t="s">
        <v>8093</v>
      </c>
      <c r="K3839">
        <v>1953</v>
      </c>
      <c r="L3839">
        <v>1953</v>
      </c>
      <c r="M3839">
        <v>0</v>
      </c>
      <c r="N3839">
        <v>0</v>
      </c>
      <c r="O3839">
        <v>0</v>
      </c>
      <c r="P3839">
        <v>8719.6</v>
      </c>
      <c r="Q3839">
        <v>8950.1</v>
      </c>
      <c r="R3839">
        <v>2000</v>
      </c>
      <c r="S3839">
        <v>461000</v>
      </c>
      <c r="T3839">
        <v>0</v>
      </c>
      <c r="U3839">
        <v>341000</v>
      </c>
      <c r="V3839">
        <v>120000</v>
      </c>
      <c r="W3839">
        <v>111788.81</v>
      </c>
      <c r="X3839">
        <v>0</v>
      </c>
      <c r="Y3839">
        <v>111788.81</v>
      </c>
      <c r="Z3839">
        <v>6.84</v>
      </c>
      <c r="AA3839">
        <v>1255010.2</v>
      </c>
      <c r="AB3839">
        <v>1571802.26</v>
      </c>
      <c r="AC3839">
        <v>0.93159999999999998</v>
      </c>
      <c r="AD3839">
        <v>1.2524</v>
      </c>
      <c r="AE3839">
        <v>8.57</v>
      </c>
      <c r="AH3839">
        <v>0</v>
      </c>
      <c r="AI3839">
        <v>0</v>
      </c>
      <c r="AJ3839">
        <v>0</v>
      </c>
      <c r="AK3839">
        <v>0</v>
      </c>
      <c r="AL3839">
        <v>0</v>
      </c>
    </row>
    <row r="3840" spans="1:38" hidden="1" x14ac:dyDescent="0.25">
      <c r="A3840">
        <v>16504</v>
      </c>
      <c r="B3840" t="s">
        <v>45</v>
      </c>
      <c r="C3840" t="s">
        <v>45</v>
      </c>
      <c r="D3840" t="s">
        <v>183</v>
      </c>
      <c r="E3840" t="s">
        <v>7877</v>
      </c>
      <c r="F3840" t="s">
        <v>183</v>
      </c>
      <c r="H3840" t="s">
        <v>8094</v>
      </c>
      <c r="I3840" t="s">
        <v>57</v>
      </c>
      <c r="J3840" t="s">
        <v>8095</v>
      </c>
      <c r="K3840">
        <v>722</v>
      </c>
      <c r="L3840">
        <v>722</v>
      </c>
      <c r="M3840">
        <v>0</v>
      </c>
      <c r="N3840">
        <v>722</v>
      </c>
      <c r="O3840">
        <v>0</v>
      </c>
      <c r="P3840">
        <v>5935.7</v>
      </c>
      <c r="Q3840">
        <v>6128.3</v>
      </c>
      <c r="R3840">
        <v>2000</v>
      </c>
      <c r="S3840">
        <v>385200</v>
      </c>
      <c r="T3840">
        <v>541000</v>
      </c>
      <c r="U3840">
        <v>0</v>
      </c>
      <c r="V3840">
        <v>926200</v>
      </c>
      <c r="W3840">
        <v>0</v>
      </c>
      <c r="X3840">
        <v>838210.66500000004</v>
      </c>
      <c r="Y3840">
        <v>838210.66500000004</v>
      </c>
      <c r="Z3840">
        <v>9.5</v>
      </c>
      <c r="AA3840">
        <v>4920298.83</v>
      </c>
      <c r="AB3840">
        <v>9840595.2119999994</v>
      </c>
      <c r="AC3840">
        <v>0.90500000000000003</v>
      </c>
      <c r="AD3840">
        <v>2</v>
      </c>
      <c r="AE3840">
        <v>19</v>
      </c>
      <c r="AH3840">
        <v>0</v>
      </c>
      <c r="AI3840">
        <v>0</v>
      </c>
      <c r="AJ3840">
        <v>0</v>
      </c>
      <c r="AK3840">
        <v>4910</v>
      </c>
      <c r="AL3840">
        <v>0</v>
      </c>
    </row>
    <row r="3841" spans="1:38" hidden="1" x14ac:dyDescent="0.25">
      <c r="A3841">
        <v>16506</v>
      </c>
      <c r="B3841" t="s">
        <v>45</v>
      </c>
      <c r="C3841" t="s">
        <v>46</v>
      </c>
      <c r="D3841" t="s">
        <v>47</v>
      </c>
      <c r="E3841" t="s">
        <v>48</v>
      </c>
      <c r="F3841" t="s">
        <v>47</v>
      </c>
      <c r="H3841" t="s">
        <v>8096</v>
      </c>
      <c r="I3841" t="s">
        <v>50</v>
      </c>
      <c r="J3841" t="s">
        <v>8097</v>
      </c>
      <c r="K3841">
        <v>1730</v>
      </c>
      <c r="L3841">
        <v>1730</v>
      </c>
      <c r="M3841">
        <v>0</v>
      </c>
      <c r="N3841">
        <v>103</v>
      </c>
      <c r="O3841">
        <v>0</v>
      </c>
      <c r="P3841">
        <v>23658.5</v>
      </c>
      <c r="Q3841">
        <v>23987.599999999999</v>
      </c>
      <c r="R3841">
        <v>2000</v>
      </c>
      <c r="S3841">
        <v>658200</v>
      </c>
      <c r="T3841">
        <v>0</v>
      </c>
      <c r="U3841">
        <v>140000</v>
      </c>
      <c r="V3841">
        <v>518200</v>
      </c>
      <c r="W3841">
        <v>294610.59999999998</v>
      </c>
      <c r="X3841">
        <v>174467.535</v>
      </c>
      <c r="Y3841">
        <v>469078.13500000001</v>
      </c>
      <c r="Z3841">
        <v>9.48</v>
      </c>
      <c r="AA3841">
        <v>4340643.03</v>
      </c>
      <c r="AB3841">
        <v>5219552.9910000004</v>
      </c>
      <c r="AC3841">
        <v>0.9052</v>
      </c>
      <c r="AD3841">
        <v>1.2024999999999999</v>
      </c>
      <c r="AE3841">
        <v>11.4</v>
      </c>
      <c r="AH3841">
        <v>0</v>
      </c>
      <c r="AI3841">
        <v>0</v>
      </c>
      <c r="AJ3841">
        <v>0</v>
      </c>
      <c r="AK3841">
        <v>1023</v>
      </c>
      <c r="AL3841">
        <v>0</v>
      </c>
    </row>
    <row r="3842" spans="1:38" hidden="1" x14ac:dyDescent="0.25">
      <c r="A3842">
        <v>16507</v>
      </c>
      <c r="B3842" t="s">
        <v>52</v>
      </c>
      <c r="C3842" t="s">
        <v>53</v>
      </c>
      <c r="D3842" t="s">
        <v>54</v>
      </c>
      <c r="E3842" t="s">
        <v>55</v>
      </c>
      <c r="F3842" t="s">
        <v>54</v>
      </c>
      <c r="H3842" t="s">
        <v>8098</v>
      </c>
      <c r="I3842" t="s">
        <v>57</v>
      </c>
      <c r="J3842" t="s">
        <v>8099</v>
      </c>
      <c r="K3842">
        <v>384</v>
      </c>
      <c r="L3842">
        <v>384</v>
      </c>
      <c r="M3842">
        <v>0</v>
      </c>
      <c r="N3842">
        <v>375</v>
      </c>
      <c r="O3842">
        <v>0</v>
      </c>
      <c r="P3842">
        <v>12757.3</v>
      </c>
      <c r="Q3842">
        <v>12992.5</v>
      </c>
      <c r="R3842">
        <v>2000</v>
      </c>
      <c r="S3842">
        <v>470400</v>
      </c>
      <c r="T3842">
        <v>0</v>
      </c>
      <c r="U3842">
        <v>0</v>
      </c>
      <c r="V3842">
        <v>470400</v>
      </c>
      <c r="W3842">
        <v>404.4</v>
      </c>
      <c r="X3842">
        <v>425308.652</v>
      </c>
      <c r="Y3842">
        <v>425713.05200000003</v>
      </c>
      <c r="Z3842">
        <v>9.5</v>
      </c>
      <c r="AA3842">
        <v>2504340.9500000002</v>
      </c>
      <c r="AB3842">
        <v>5001173.9179999996</v>
      </c>
      <c r="AC3842">
        <v>0.90500000000000003</v>
      </c>
      <c r="AD3842">
        <v>1.9970000000000001</v>
      </c>
      <c r="AE3842">
        <v>18.97</v>
      </c>
      <c r="AH3842">
        <v>0</v>
      </c>
      <c r="AI3842">
        <v>0</v>
      </c>
      <c r="AJ3842">
        <v>0</v>
      </c>
      <c r="AK3842">
        <v>2455.38</v>
      </c>
      <c r="AL3842">
        <v>0</v>
      </c>
    </row>
    <row r="3843" spans="1:38" hidden="1" x14ac:dyDescent="0.25">
      <c r="A3843">
        <v>16508</v>
      </c>
      <c r="B3843" t="s">
        <v>39</v>
      </c>
      <c r="C3843" t="s">
        <v>187</v>
      </c>
      <c r="D3843" t="s">
        <v>876</v>
      </c>
      <c r="E3843" t="s">
        <v>3404</v>
      </c>
      <c r="F3843" t="s">
        <v>876</v>
      </c>
      <c r="H3843" t="s">
        <v>8100</v>
      </c>
      <c r="I3843" t="s">
        <v>57</v>
      </c>
      <c r="J3843" t="s">
        <v>8101</v>
      </c>
      <c r="K3843">
        <v>447</v>
      </c>
      <c r="L3843">
        <v>447</v>
      </c>
      <c r="M3843">
        <v>0</v>
      </c>
      <c r="N3843">
        <v>447</v>
      </c>
      <c r="O3843">
        <v>0</v>
      </c>
      <c r="P3843">
        <v>6950.4</v>
      </c>
      <c r="Q3843">
        <v>7159.5</v>
      </c>
      <c r="R3843">
        <v>2000</v>
      </c>
      <c r="S3843">
        <v>418200</v>
      </c>
      <c r="T3843">
        <v>41140</v>
      </c>
      <c r="U3843">
        <v>0</v>
      </c>
      <c r="V3843">
        <v>459340</v>
      </c>
      <c r="W3843">
        <v>0</v>
      </c>
      <c r="X3843">
        <v>415701.5</v>
      </c>
      <c r="Y3843">
        <v>415701.5</v>
      </c>
      <c r="Z3843">
        <v>9.5</v>
      </c>
      <c r="AA3843">
        <v>2440167.5699999998</v>
      </c>
      <c r="AB3843">
        <v>4880350.2649999997</v>
      </c>
      <c r="AC3843">
        <v>0.90500000000000003</v>
      </c>
      <c r="AD3843">
        <v>2</v>
      </c>
      <c r="AE3843">
        <v>19</v>
      </c>
      <c r="AH3843">
        <v>0</v>
      </c>
      <c r="AI3843">
        <v>0</v>
      </c>
      <c r="AJ3843">
        <v>0</v>
      </c>
      <c r="AK3843">
        <v>3350</v>
      </c>
      <c r="AL3843">
        <v>0</v>
      </c>
    </row>
    <row r="3844" spans="1:38" hidden="1" x14ac:dyDescent="0.25">
      <c r="A3844">
        <v>16509</v>
      </c>
      <c r="B3844" t="s">
        <v>39</v>
      </c>
      <c r="C3844" t="s">
        <v>187</v>
      </c>
      <c r="D3844" t="s">
        <v>876</v>
      </c>
      <c r="E3844" t="s">
        <v>3404</v>
      </c>
      <c r="F3844" t="s">
        <v>876</v>
      </c>
      <c r="H3844" t="s">
        <v>8102</v>
      </c>
      <c r="I3844" t="s">
        <v>57</v>
      </c>
      <c r="J3844" t="s">
        <v>8103</v>
      </c>
      <c r="K3844">
        <v>169</v>
      </c>
      <c r="L3844">
        <v>169</v>
      </c>
      <c r="M3844">
        <v>0</v>
      </c>
      <c r="N3844">
        <v>164</v>
      </c>
      <c r="O3844">
        <v>0</v>
      </c>
      <c r="P3844">
        <v>249.46700000000001</v>
      </c>
      <c r="Q3844">
        <v>257.995</v>
      </c>
      <c r="R3844">
        <v>20000</v>
      </c>
      <c r="S3844">
        <v>170560</v>
      </c>
      <c r="T3844">
        <v>0</v>
      </c>
      <c r="U3844">
        <v>0</v>
      </c>
      <c r="V3844">
        <v>170560</v>
      </c>
      <c r="W3844">
        <v>779</v>
      </c>
      <c r="X3844">
        <v>153577.49400000001</v>
      </c>
      <c r="Y3844">
        <v>154356.49400000001</v>
      </c>
      <c r="Z3844">
        <v>9.5</v>
      </c>
      <c r="AA3844">
        <v>913684.47999999998</v>
      </c>
      <c r="AB3844">
        <v>1803000.44</v>
      </c>
      <c r="AC3844">
        <v>0.90500000000000003</v>
      </c>
      <c r="AD3844">
        <v>1.9733000000000001</v>
      </c>
      <c r="AE3844">
        <v>18.75</v>
      </c>
      <c r="AH3844">
        <v>0</v>
      </c>
      <c r="AI3844">
        <v>0</v>
      </c>
      <c r="AJ3844">
        <v>0</v>
      </c>
      <c r="AK3844">
        <v>1197</v>
      </c>
      <c r="AL3844">
        <v>0</v>
      </c>
    </row>
    <row r="3845" spans="1:38" hidden="1" x14ac:dyDescent="0.25">
      <c r="A3845">
        <v>16510</v>
      </c>
      <c r="B3845" t="s">
        <v>39</v>
      </c>
      <c r="C3845" t="s">
        <v>598</v>
      </c>
      <c r="D3845" t="s">
        <v>1649</v>
      </c>
      <c r="E3845" t="s">
        <v>3863</v>
      </c>
      <c r="F3845" t="s">
        <v>1649</v>
      </c>
      <c r="H3845" t="s">
        <v>8104</v>
      </c>
      <c r="I3845" t="s">
        <v>57</v>
      </c>
      <c r="J3845" t="s">
        <v>8105</v>
      </c>
      <c r="K3845">
        <v>313</v>
      </c>
      <c r="L3845">
        <v>313</v>
      </c>
      <c r="M3845">
        <v>0</v>
      </c>
      <c r="N3845">
        <v>313</v>
      </c>
      <c r="O3845">
        <v>0</v>
      </c>
      <c r="P3845">
        <v>6252</v>
      </c>
      <c r="Q3845">
        <v>6541.2</v>
      </c>
      <c r="R3845">
        <v>2000</v>
      </c>
      <c r="S3845">
        <v>578400</v>
      </c>
      <c r="T3845">
        <v>0</v>
      </c>
      <c r="U3845">
        <v>150000</v>
      </c>
      <c r="V3845">
        <v>428400</v>
      </c>
      <c r="W3845">
        <v>0</v>
      </c>
      <c r="X3845">
        <v>386460</v>
      </c>
      <c r="Y3845">
        <v>386460</v>
      </c>
      <c r="Z3845">
        <v>9.7899999999999991</v>
      </c>
      <c r="AA3845">
        <v>2268520.2000000002</v>
      </c>
      <c r="AB3845">
        <v>2268520.2000000002</v>
      </c>
      <c r="AC3845">
        <v>0.90210000000000001</v>
      </c>
      <c r="AD3845">
        <v>1</v>
      </c>
      <c r="AE3845">
        <v>9.7899999999999991</v>
      </c>
      <c r="AH3845">
        <v>0</v>
      </c>
      <c r="AI3845">
        <v>0</v>
      </c>
      <c r="AJ3845">
        <v>0</v>
      </c>
      <c r="AK3845">
        <v>1932.3</v>
      </c>
      <c r="AL3845">
        <v>0</v>
      </c>
    </row>
    <row r="3846" spans="1:38" hidden="1" x14ac:dyDescent="0.25">
      <c r="A3846">
        <v>16511</v>
      </c>
      <c r="B3846" t="s">
        <v>39</v>
      </c>
      <c r="C3846" t="s">
        <v>598</v>
      </c>
      <c r="D3846" t="s">
        <v>1649</v>
      </c>
      <c r="E3846" t="s">
        <v>3863</v>
      </c>
      <c r="F3846" t="s">
        <v>1649</v>
      </c>
      <c r="H3846" t="s">
        <v>8106</v>
      </c>
      <c r="I3846" t="s">
        <v>57</v>
      </c>
      <c r="J3846" t="s">
        <v>8107</v>
      </c>
      <c r="K3846">
        <v>759</v>
      </c>
      <c r="L3846">
        <v>759</v>
      </c>
      <c r="M3846">
        <v>0</v>
      </c>
      <c r="N3846">
        <v>759</v>
      </c>
      <c r="O3846">
        <v>0</v>
      </c>
      <c r="P3846">
        <v>6581.1</v>
      </c>
      <c r="Q3846">
        <v>6818.5</v>
      </c>
      <c r="R3846">
        <v>2000</v>
      </c>
      <c r="S3846">
        <v>474800</v>
      </c>
      <c r="T3846">
        <v>540000</v>
      </c>
      <c r="U3846">
        <v>0</v>
      </c>
      <c r="V3846">
        <v>1014800</v>
      </c>
      <c r="W3846">
        <v>0</v>
      </c>
      <c r="X3846">
        <v>918396.35699999996</v>
      </c>
      <c r="Y3846">
        <v>918396.35699999996</v>
      </c>
      <c r="Z3846">
        <v>9.5</v>
      </c>
      <c r="AA3846">
        <v>5390987.1100000003</v>
      </c>
      <c r="AB3846">
        <v>5390987.1100000003</v>
      </c>
      <c r="AC3846">
        <v>0.90500000000000003</v>
      </c>
      <c r="AD3846">
        <v>1</v>
      </c>
      <c r="AE3846">
        <v>9.5</v>
      </c>
      <c r="AH3846">
        <v>0</v>
      </c>
      <c r="AI3846">
        <v>0</v>
      </c>
      <c r="AJ3846">
        <v>0</v>
      </c>
      <c r="AK3846">
        <v>4792.55</v>
      </c>
      <c r="AL3846">
        <v>0</v>
      </c>
    </row>
    <row r="3847" spans="1:38" hidden="1" x14ac:dyDescent="0.25">
      <c r="A3847">
        <v>16512</v>
      </c>
      <c r="B3847" t="s">
        <v>39</v>
      </c>
      <c r="C3847" t="s">
        <v>598</v>
      </c>
      <c r="D3847" t="s">
        <v>1649</v>
      </c>
      <c r="E3847" t="s">
        <v>3863</v>
      </c>
      <c r="F3847" t="s">
        <v>1649</v>
      </c>
      <c r="H3847" t="s">
        <v>8108</v>
      </c>
      <c r="I3847" t="s">
        <v>43</v>
      </c>
      <c r="J3847" t="s">
        <v>8109</v>
      </c>
      <c r="K3847">
        <v>3988</v>
      </c>
      <c r="L3847">
        <v>3988</v>
      </c>
      <c r="M3847">
        <v>0</v>
      </c>
      <c r="N3847">
        <v>3</v>
      </c>
      <c r="O3847">
        <v>0</v>
      </c>
      <c r="P3847">
        <v>20129</v>
      </c>
      <c r="Q3847">
        <v>20430.599999999999</v>
      </c>
      <c r="R3847">
        <v>2000</v>
      </c>
      <c r="S3847">
        <v>603200</v>
      </c>
      <c r="T3847">
        <v>0</v>
      </c>
      <c r="U3847">
        <v>335000</v>
      </c>
      <c r="V3847">
        <v>268200</v>
      </c>
      <c r="W3847">
        <v>248518.25</v>
      </c>
      <c r="X3847">
        <v>3267.4859999999999</v>
      </c>
      <c r="Y3847">
        <v>251785.736</v>
      </c>
      <c r="Z3847">
        <v>6.12</v>
      </c>
      <c r="AA3847">
        <v>2555659.91</v>
      </c>
      <c r="AB3847">
        <v>3338201.4</v>
      </c>
      <c r="AC3847">
        <v>0.93879999999999997</v>
      </c>
      <c r="AD3847">
        <v>1.3062</v>
      </c>
      <c r="AE3847">
        <v>7.99</v>
      </c>
      <c r="AH3847">
        <v>0</v>
      </c>
      <c r="AI3847">
        <v>0</v>
      </c>
      <c r="AJ3847">
        <v>0</v>
      </c>
      <c r="AK3847">
        <v>18</v>
      </c>
      <c r="AL3847">
        <v>0</v>
      </c>
    </row>
    <row r="3848" spans="1:38" hidden="1" x14ac:dyDescent="0.25">
      <c r="A3848">
        <v>16536</v>
      </c>
      <c r="B3848" t="s">
        <v>4546</v>
      </c>
      <c r="C3848" t="s">
        <v>4547</v>
      </c>
      <c r="D3848" t="s">
        <v>4548</v>
      </c>
      <c r="E3848" t="s">
        <v>6463</v>
      </c>
      <c r="F3848" t="s">
        <v>4550</v>
      </c>
      <c r="H3848" t="s">
        <v>8110</v>
      </c>
      <c r="I3848" t="s">
        <v>378</v>
      </c>
      <c r="J3848" t="s">
        <v>8111</v>
      </c>
      <c r="K3848">
        <v>5973</v>
      </c>
      <c r="L3848">
        <v>5973</v>
      </c>
      <c r="M3848">
        <v>0</v>
      </c>
      <c r="N3848">
        <v>0</v>
      </c>
      <c r="O3848">
        <v>0</v>
      </c>
      <c r="P3848">
        <v>28041.1</v>
      </c>
      <c r="Q3848">
        <v>28604.3</v>
      </c>
      <c r="R3848">
        <v>2000</v>
      </c>
      <c r="S3848">
        <v>1126400</v>
      </c>
      <c r="T3848">
        <v>0</v>
      </c>
      <c r="U3848">
        <v>110000</v>
      </c>
      <c r="V3848">
        <v>1016400</v>
      </c>
      <c r="W3848">
        <v>950361</v>
      </c>
      <c r="X3848">
        <v>0</v>
      </c>
      <c r="Y3848">
        <v>950361</v>
      </c>
      <c r="Z3848">
        <v>6.5</v>
      </c>
      <c r="AA3848">
        <v>9573879.2799999993</v>
      </c>
      <c r="AB3848">
        <v>10382428.83</v>
      </c>
      <c r="AC3848">
        <v>0.93500000000000005</v>
      </c>
      <c r="AD3848">
        <v>1.0845</v>
      </c>
      <c r="AE3848">
        <v>7.05</v>
      </c>
      <c r="AH3848">
        <v>0</v>
      </c>
      <c r="AI3848">
        <v>0</v>
      </c>
      <c r="AJ3848">
        <v>0</v>
      </c>
      <c r="AK3848">
        <v>0</v>
      </c>
      <c r="AL3848">
        <v>0</v>
      </c>
    </row>
    <row r="3849" spans="1:38" hidden="1" x14ac:dyDescent="0.25">
      <c r="A3849">
        <v>16564</v>
      </c>
      <c r="B3849" t="s">
        <v>94</v>
      </c>
      <c r="C3849" t="s">
        <v>95</v>
      </c>
      <c r="D3849" t="s">
        <v>151</v>
      </c>
      <c r="E3849" t="s">
        <v>8026</v>
      </c>
      <c r="F3849" t="s">
        <v>151</v>
      </c>
      <c r="H3849" t="s">
        <v>8112</v>
      </c>
      <c r="I3849" t="s">
        <v>79</v>
      </c>
      <c r="J3849" t="s">
        <v>8113</v>
      </c>
      <c r="K3849">
        <v>1</v>
      </c>
      <c r="L3849">
        <v>1</v>
      </c>
      <c r="M3849">
        <v>0</v>
      </c>
      <c r="N3849">
        <v>0</v>
      </c>
      <c r="O3849">
        <v>0</v>
      </c>
      <c r="P3849">
        <v>3766</v>
      </c>
      <c r="Q3849">
        <v>3972.75</v>
      </c>
      <c r="R3849">
        <v>2000</v>
      </c>
      <c r="S3849">
        <v>413500</v>
      </c>
      <c r="T3849">
        <v>0</v>
      </c>
      <c r="U3849">
        <v>0</v>
      </c>
      <c r="V3849">
        <v>413500</v>
      </c>
      <c r="W3849">
        <v>414000</v>
      </c>
      <c r="X3849">
        <v>0</v>
      </c>
      <c r="Y3849">
        <v>414000</v>
      </c>
      <c r="Z3849">
        <v>-0.12</v>
      </c>
      <c r="AA3849">
        <v>4022680</v>
      </c>
      <c r="AB3849">
        <v>3661083</v>
      </c>
      <c r="AC3849">
        <v>1.0012000000000001</v>
      </c>
      <c r="AD3849">
        <v>0.91010000000000002</v>
      </c>
      <c r="AE3849">
        <v>-0.11</v>
      </c>
      <c r="AH3849">
        <v>0</v>
      </c>
      <c r="AI3849">
        <v>0</v>
      </c>
      <c r="AJ3849">
        <v>0</v>
      </c>
      <c r="AK3849">
        <v>0</v>
      </c>
      <c r="AL3849">
        <v>0</v>
      </c>
    </row>
    <row r="3850" spans="1:38" hidden="1" x14ac:dyDescent="0.25">
      <c r="A3850">
        <v>16566</v>
      </c>
      <c r="B3850" t="s">
        <v>45</v>
      </c>
      <c r="C3850" t="s">
        <v>46</v>
      </c>
      <c r="D3850" t="s">
        <v>8114</v>
      </c>
      <c r="E3850" t="s">
        <v>8115</v>
      </c>
      <c r="F3850" t="s">
        <v>8114</v>
      </c>
      <c r="H3850" t="s">
        <v>8116</v>
      </c>
      <c r="I3850" t="s">
        <v>50</v>
      </c>
      <c r="J3850" t="s">
        <v>8117</v>
      </c>
      <c r="K3850">
        <v>131</v>
      </c>
      <c r="L3850">
        <v>131</v>
      </c>
      <c r="M3850">
        <v>0</v>
      </c>
      <c r="N3850">
        <v>29</v>
      </c>
      <c r="O3850">
        <v>0</v>
      </c>
      <c r="P3850">
        <v>10742.4</v>
      </c>
      <c r="Q3850">
        <v>10958.9</v>
      </c>
      <c r="R3850">
        <v>2000</v>
      </c>
      <c r="S3850">
        <v>433000</v>
      </c>
      <c r="T3850">
        <v>0</v>
      </c>
      <c r="U3850">
        <v>364000</v>
      </c>
      <c r="V3850">
        <v>69000</v>
      </c>
      <c r="W3850">
        <v>21569</v>
      </c>
      <c r="X3850">
        <v>42400</v>
      </c>
      <c r="Y3850">
        <v>63969</v>
      </c>
      <c r="Z3850">
        <v>7.29</v>
      </c>
      <c r="AA3850">
        <v>505484.69</v>
      </c>
      <c r="AB3850">
        <v>742188.69</v>
      </c>
      <c r="AC3850">
        <v>0.92710000000000004</v>
      </c>
      <c r="AD3850">
        <v>1.4682999999999999</v>
      </c>
      <c r="AE3850">
        <v>10.7</v>
      </c>
      <c r="AH3850">
        <v>0</v>
      </c>
      <c r="AI3850">
        <v>0</v>
      </c>
      <c r="AJ3850">
        <v>0</v>
      </c>
      <c r="AK3850">
        <v>290</v>
      </c>
      <c r="AL3850">
        <v>0</v>
      </c>
    </row>
    <row r="3851" spans="1:38" hidden="1" x14ac:dyDescent="0.25">
      <c r="A3851">
        <v>16569</v>
      </c>
      <c r="B3851" t="s">
        <v>52</v>
      </c>
      <c r="C3851" t="s">
        <v>129</v>
      </c>
      <c r="D3851" t="s">
        <v>242</v>
      </c>
      <c r="E3851" t="s">
        <v>1981</v>
      </c>
      <c r="F3851" t="s">
        <v>242</v>
      </c>
      <c r="H3851" t="s">
        <v>8118</v>
      </c>
      <c r="I3851" t="s">
        <v>57</v>
      </c>
      <c r="J3851" t="s">
        <v>8119</v>
      </c>
      <c r="K3851">
        <v>260</v>
      </c>
      <c r="L3851">
        <v>260</v>
      </c>
      <c r="M3851">
        <v>0</v>
      </c>
      <c r="N3851">
        <v>260</v>
      </c>
      <c r="O3851">
        <v>0</v>
      </c>
      <c r="P3851">
        <v>294.35500000000002</v>
      </c>
      <c r="Q3851">
        <v>307.13</v>
      </c>
      <c r="R3851">
        <v>20000</v>
      </c>
      <c r="S3851">
        <v>255500</v>
      </c>
      <c r="T3851">
        <v>15000</v>
      </c>
      <c r="U3851">
        <v>0</v>
      </c>
      <c r="V3851">
        <v>270500</v>
      </c>
      <c r="W3851">
        <v>0</v>
      </c>
      <c r="X3851">
        <v>231227.981</v>
      </c>
      <c r="Y3851">
        <v>231227.981</v>
      </c>
      <c r="Z3851">
        <v>14.52</v>
      </c>
      <c r="AA3851">
        <v>1357307.94</v>
      </c>
      <c r="AB3851">
        <v>2714616.148</v>
      </c>
      <c r="AC3851">
        <v>0.8548</v>
      </c>
      <c r="AD3851">
        <v>2</v>
      </c>
      <c r="AE3851">
        <v>29.04</v>
      </c>
      <c r="AH3851">
        <v>0</v>
      </c>
      <c r="AI3851">
        <v>0</v>
      </c>
      <c r="AJ3851">
        <v>0</v>
      </c>
      <c r="AK3851">
        <v>1953.5</v>
      </c>
      <c r="AL3851">
        <v>0</v>
      </c>
    </row>
    <row r="3852" spans="1:38" hidden="1" x14ac:dyDescent="0.25">
      <c r="A3852">
        <v>16570</v>
      </c>
      <c r="B3852" t="s">
        <v>39</v>
      </c>
      <c r="C3852" t="s">
        <v>39</v>
      </c>
      <c r="D3852" t="s">
        <v>2297</v>
      </c>
      <c r="E3852" t="s">
        <v>3858</v>
      </c>
      <c r="F3852" t="s">
        <v>2297</v>
      </c>
      <c r="H3852" t="s">
        <v>8120</v>
      </c>
      <c r="I3852" t="s">
        <v>43</v>
      </c>
      <c r="J3852" t="s">
        <v>8121</v>
      </c>
      <c r="K3852">
        <v>3555</v>
      </c>
      <c r="L3852">
        <v>3555</v>
      </c>
      <c r="M3852">
        <v>0</v>
      </c>
      <c r="N3852">
        <v>0</v>
      </c>
      <c r="O3852">
        <v>0</v>
      </c>
      <c r="P3852">
        <v>2220.5520000000001</v>
      </c>
      <c r="Q3852">
        <v>2266.9789999999998</v>
      </c>
      <c r="R3852">
        <v>10000</v>
      </c>
      <c r="S3852">
        <v>464270</v>
      </c>
      <c r="T3852">
        <v>0</v>
      </c>
      <c r="U3852">
        <v>233000</v>
      </c>
      <c r="V3852">
        <v>231270</v>
      </c>
      <c r="W3852">
        <v>209904.7</v>
      </c>
      <c r="X3852">
        <v>0</v>
      </c>
      <c r="Y3852">
        <v>209904.7</v>
      </c>
      <c r="Z3852">
        <v>9.24</v>
      </c>
      <c r="AA3852">
        <v>2172584.0499999998</v>
      </c>
      <c r="AB3852">
        <v>1767724.64</v>
      </c>
      <c r="AC3852">
        <v>0.90759999999999996</v>
      </c>
      <c r="AD3852">
        <v>0.81369999999999998</v>
      </c>
      <c r="AE3852">
        <v>7.52</v>
      </c>
      <c r="AH3852">
        <v>0</v>
      </c>
      <c r="AI3852">
        <v>0</v>
      </c>
      <c r="AJ3852">
        <v>0</v>
      </c>
      <c r="AK3852">
        <v>0</v>
      </c>
      <c r="AL3852">
        <v>0</v>
      </c>
    </row>
    <row r="3853" spans="1:38" hidden="1" x14ac:dyDescent="0.25">
      <c r="A3853">
        <v>16571</v>
      </c>
      <c r="B3853" t="s">
        <v>39</v>
      </c>
      <c r="C3853" t="s">
        <v>187</v>
      </c>
      <c r="D3853" t="s">
        <v>2456</v>
      </c>
      <c r="E3853" t="s">
        <v>3410</v>
      </c>
      <c r="F3853" t="s">
        <v>2456</v>
      </c>
      <c r="H3853" t="s">
        <v>8122</v>
      </c>
      <c r="I3853" t="s">
        <v>57</v>
      </c>
      <c r="J3853" t="s">
        <v>8123</v>
      </c>
      <c r="K3853">
        <v>95</v>
      </c>
      <c r="L3853">
        <v>95</v>
      </c>
      <c r="M3853">
        <v>0</v>
      </c>
      <c r="N3853">
        <v>95</v>
      </c>
      <c r="O3853">
        <v>0</v>
      </c>
      <c r="P3853">
        <v>453.11900000000003</v>
      </c>
      <c r="Q3853">
        <v>461.28300000000002</v>
      </c>
      <c r="R3853">
        <v>20000</v>
      </c>
      <c r="S3853">
        <v>163280</v>
      </c>
      <c r="T3853">
        <v>0</v>
      </c>
      <c r="U3853">
        <v>0</v>
      </c>
      <c r="V3853">
        <v>163280</v>
      </c>
      <c r="W3853">
        <v>0</v>
      </c>
      <c r="X3853">
        <v>149400</v>
      </c>
      <c r="Y3853">
        <v>149400</v>
      </c>
      <c r="Z3853">
        <v>8.5</v>
      </c>
      <c r="AA3853">
        <v>876978</v>
      </c>
      <c r="AB3853">
        <v>1753956</v>
      </c>
      <c r="AC3853">
        <v>0.91500000000000004</v>
      </c>
      <c r="AD3853">
        <v>2</v>
      </c>
      <c r="AE3853">
        <v>17</v>
      </c>
      <c r="AH3853">
        <v>0</v>
      </c>
      <c r="AI3853">
        <v>0</v>
      </c>
      <c r="AJ3853">
        <v>0</v>
      </c>
      <c r="AK3853">
        <v>747</v>
      </c>
      <c r="AL3853">
        <v>0</v>
      </c>
    </row>
    <row r="3854" spans="1:38" hidden="1" x14ac:dyDescent="0.25">
      <c r="A3854">
        <v>16572</v>
      </c>
      <c r="B3854" t="s">
        <v>39</v>
      </c>
      <c r="C3854" t="s">
        <v>216</v>
      </c>
      <c r="D3854" t="s">
        <v>2218</v>
      </c>
      <c r="E3854" t="s">
        <v>2219</v>
      </c>
      <c r="F3854" t="s">
        <v>2218</v>
      </c>
      <c r="H3854" t="s">
        <v>8124</v>
      </c>
      <c r="I3854" t="s">
        <v>43</v>
      </c>
      <c r="J3854" t="s">
        <v>8125</v>
      </c>
      <c r="K3854">
        <v>720</v>
      </c>
      <c r="L3854">
        <v>720</v>
      </c>
      <c r="M3854">
        <v>0</v>
      </c>
      <c r="N3854">
        <v>0</v>
      </c>
      <c r="O3854">
        <v>0</v>
      </c>
      <c r="P3854">
        <v>3.633</v>
      </c>
      <c r="Q3854">
        <v>9.4700000000000006</v>
      </c>
      <c r="R3854">
        <v>20000</v>
      </c>
      <c r="S3854">
        <v>116740</v>
      </c>
      <c r="T3854">
        <v>0</v>
      </c>
      <c r="U3854">
        <v>0</v>
      </c>
      <c r="V3854">
        <v>116740</v>
      </c>
      <c r="W3854">
        <v>99844</v>
      </c>
      <c r="X3854">
        <v>0</v>
      </c>
      <c r="Y3854">
        <v>99844</v>
      </c>
      <c r="Z3854">
        <v>14.47</v>
      </c>
      <c r="AA3854">
        <v>959684.91</v>
      </c>
      <c r="AB3854">
        <v>749309.91</v>
      </c>
      <c r="AC3854">
        <v>0.85529999999999995</v>
      </c>
      <c r="AD3854">
        <v>0.78080000000000005</v>
      </c>
      <c r="AE3854">
        <v>11.3</v>
      </c>
      <c r="AH3854">
        <v>0</v>
      </c>
      <c r="AI3854">
        <v>0</v>
      </c>
      <c r="AJ3854">
        <v>0</v>
      </c>
      <c r="AK3854">
        <v>0</v>
      </c>
      <c r="AL3854">
        <v>0</v>
      </c>
    </row>
    <row r="3855" spans="1:38" hidden="1" x14ac:dyDescent="0.25">
      <c r="A3855">
        <v>16573</v>
      </c>
      <c r="B3855" t="s">
        <v>94</v>
      </c>
      <c r="C3855" t="s">
        <v>102</v>
      </c>
      <c r="D3855" t="s">
        <v>102</v>
      </c>
      <c r="E3855" t="s">
        <v>8126</v>
      </c>
      <c r="F3855" t="s">
        <v>102</v>
      </c>
      <c r="H3855" t="s">
        <v>2637</v>
      </c>
      <c r="I3855" t="s">
        <v>57</v>
      </c>
      <c r="J3855" t="s">
        <v>8127</v>
      </c>
      <c r="K3855">
        <v>133</v>
      </c>
      <c r="L3855">
        <v>133</v>
      </c>
      <c r="M3855">
        <v>0</v>
      </c>
      <c r="N3855">
        <v>127</v>
      </c>
      <c r="O3855">
        <v>0</v>
      </c>
      <c r="P3855">
        <v>8269.7000000000007</v>
      </c>
      <c r="Q3855">
        <v>8659.5</v>
      </c>
      <c r="R3855">
        <v>1000</v>
      </c>
      <c r="S3855">
        <v>389800</v>
      </c>
      <c r="T3855">
        <v>0</v>
      </c>
      <c r="U3855">
        <v>0</v>
      </c>
      <c r="V3855">
        <v>389800</v>
      </c>
      <c r="W3855">
        <v>142</v>
      </c>
      <c r="X3855">
        <v>164540</v>
      </c>
      <c r="Y3855">
        <v>164682</v>
      </c>
      <c r="Z3855">
        <v>57.75</v>
      </c>
      <c r="AA3855">
        <v>967602.24</v>
      </c>
      <c r="AB3855">
        <v>1851416.24</v>
      </c>
      <c r="AC3855">
        <v>0.42249999999999999</v>
      </c>
      <c r="AD3855">
        <v>1.9134</v>
      </c>
      <c r="AE3855">
        <v>110.5</v>
      </c>
      <c r="AH3855">
        <v>0</v>
      </c>
      <c r="AI3855">
        <v>0</v>
      </c>
      <c r="AJ3855">
        <v>0</v>
      </c>
      <c r="AK3855">
        <v>822.7</v>
      </c>
      <c r="AL3855">
        <v>0</v>
      </c>
    </row>
    <row r="3856" spans="1:38" hidden="1" x14ac:dyDescent="0.25">
      <c r="A3856">
        <v>16574</v>
      </c>
      <c r="B3856" t="s">
        <v>94</v>
      </c>
      <c r="C3856" t="s">
        <v>102</v>
      </c>
      <c r="D3856" t="s">
        <v>102</v>
      </c>
      <c r="E3856" t="s">
        <v>8126</v>
      </c>
      <c r="F3856" t="s">
        <v>102</v>
      </c>
      <c r="H3856" t="s">
        <v>8128</v>
      </c>
      <c r="I3856" t="s">
        <v>43</v>
      </c>
      <c r="J3856" t="s">
        <v>8129</v>
      </c>
      <c r="K3856">
        <v>2613</v>
      </c>
      <c r="L3856">
        <v>2613</v>
      </c>
      <c r="M3856">
        <v>0</v>
      </c>
      <c r="N3856">
        <v>0</v>
      </c>
      <c r="O3856">
        <v>0</v>
      </c>
      <c r="P3856">
        <v>8471.7000000000007</v>
      </c>
      <c r="Q3856">
        <v>8673</v>
      </c>
      <c r="R3856">
        <v>1000</v>
      </c>
      <c r="S3856">
        <v>201300</v>
      </c>
      <c r="T3856">
        <v>0</v>
      </c>
      <c r="U3856">
        <v>0</v>
      </c>
      <c r="V3856">
        <v>201300</v>
      </c>
      <c r="W3856">
        <v>129152.85</v>
      </c>
      <c r="X3856">
        <v>0</v>
      </c>
      <c r="Y3856">
        <v>129152.85</v>
      </c>
      <c r="Z3856">
        <v>35.840000000000003</v>
      </c>
      <c r="AA3856">
        <v>1551330.75</v>
      </c>
      <c r="AB3856">
        <v>945870.43</v>
      </c>
      <c r="AC3856">
        <v>0.64159999999999995</v>
      </c>
      <c r="AD3856">
        <v>0.60970000000000002</v>
      </c>
      <c r="AE3856">
        <v>21.85</v>
      </c>
      <c r="AH3856">
        <v>0</v>
      </c>
      <c r="AI3856">
        <v>0</v>
      </c>
      <c r="AJ3856">
        <v>0</v>
      </c>
      <c r="AK3856">
        <v>0</v>
      </c>
      <c r="AL3856">
        <v>0</v>
      </c>
    </row>
    <row r="3857" spans="1:38" hidden="1" x14ac:dyDescent="0.25">
      <c r="A3857">
        <v>16576</v>
      </c>
      <c r="B3857" t="s">
        <v>71</v>
      </c>
      <c r="C3857" t="s">
        <v>108</v>
      </c>
      <c r="D3857" t="s">
        <v>290</v>
      </c>
      <c r="E3857" t="s">
        <v>291</v>
      </c>
      <c r="F3857" t="s">
        <v>290</v>
      </c>
      <c r="H3857" t="s">
        <v>8130</v>
      </c>
      <c r="I3857" t="s">
        <v>50</v>
      </c>
      <c r="J3857" t="s">
        <v>8131</v>
      </c>
      <c r="K3857">
        <v>1871</v>
      </c>
      <c r="L3857">
        <v>1871</v>
      </c>
      <c r="M3857">
        <v>0</v>
      </c>
      <c r="N3857">
        <v>6</v>
      </c>
      <c r="O3857">
        <v>0</v>
      </c>
      <c r="P3857">
        <v>1661.1</v>
      </c>
      <c r="Q3857">
        <v>1702.2380000000001</v>
      </c>
      <c r="R3857">
        <v>20000</v>
      </c>
      <c r="S3857">
        <v>822760</v>
      </c>
      <c r="T3857">
        <v>0</v>
      </c>
      <c r="U3857">
        <v>0</v>
      </c>
      <c r="V3857">
        <v>822760</v>
      </c>
      <c r="W3857">
        <v>798930.5</v>
      </c>
      <c r="X3857">
        <v>7252.8</v>
      </c>
      <c r="Y3857">
        <v>806183.3</v>
      </c>
      <c r="Z3857">
        <v>2.0099999999999998</v>
      </c>
      <c r="AA3857">
        <v>8666547.3300000001</v>
      </c>
      <c r="AB3857">
        <v>8648832.6160000004</v>
      </c>
      <c r="AC3857">
        <v>0.97989999999999999</v>
      </c>
      <c r="AD3857">
        <v>0.998</v>
      </c>
      <c r="AE3857">
        <v>2.0099999999999998</v>
      </c>
      <c r="AH3857">
        <v>0</v>
      </c>
      <c r="AI3857">
        <v>0</v>
      </c>
      <c r="AJ3857">
        <v>0</v>
      </c>
      <c r="AK3857">
        <v>60</v>
      </c>
      <c r="AL3857">
        <v>0</v>
      </c>
    </row>
    <row r="3858" spans="1:38" hidden="1" x14ac:dyDescent="0.25">
      <c r="A3858">
        <v>16577</v>
      </c>
      <c r="B3858" t="s">
        <v>52</v>
      </c>
      <c r="C3858" t="s">
        <v>52</v>
      </c>
      <c r="D3858" t="s">
        <v>139</v>
      </c>
      <c r="E3858" t="s">
        <v>143</v>
      </c>
      <c r="F3858" t="s">
        <v>139</v>
      </c>
      <c r="H3858" t="s">
        <v>8132</v>
      </c>
      <c r="I3858" t="s">
        <v>43</v>
      </c>
      <c r="J3858" t="s">
        <v>8133</v>
      </c>
      <c r="K3858">
        <v>621</v>
      </c>
      <c r="L3858">
        <v>621</v>
      </c>
      <c r="M3858">
        <v>0</v>
      </c>
      <c r="N3858">
        <v>0</v>
      </c>
      <c r="O3858">
        <v>0</v>
      </c>
      <c r="P3858">
        <v>9094.14</v>
      </c>
      <c r="Q3858">
        <v>9094.14</v>
      </c>
      <c r="R3858">
        <v>2000</v>
      </c>
      <c r="S3858">
        <v>0</v>
      </c>
      <c r="T3858">
        <v>68616</v>
      </c>
      <c r="U3858">
        <v>0</v>
      </c>
      <c r="V3858">
        <v>68616</v>
      </c>
      <c r="W3858">
        <v>62439</v>
      </c>
      <c r="X3858">
        <v>0</v>
      </c>
      <c r="Y3858">
        <v>62439</v>
      </c>
      <c r="Z3858">
        <v>9</v>
      </c>
      <c r="AA3858">
        <v>611912.32999999996</v>
      </c>
      <c r="AB3858">
        <v>240566.83</v>
      </c>
      <c r="AC3858">
        <v>0.91</v>
      </c>
      <c r="AD3858">
        <v>0.3931</v>
      </c>
      <c r="AE3858">
        <v>3.54</v>
      </c>
      <c r="AH3858">
        <v>0</v>
      </c>
      <c r="AI3858">
        <v>0</v>
      </c>
      <c r="AJ3858">
        <v>0</v>
      </c>
      <c r="AK3858">
        <v>0</v>
      </c>
      <c r="AL3858">
        <v>0</v>
      </c>
    </row>
    <row r="3859" spans="1:38" hidden="1" x14ac:dyDescent="0.25">
      <c r="A3859">
        <v>16578</v>
      </c>
      <c r="B3859" t="s">
        <v>52</v>
      </c>
      <c r="C3859" t="s">
        <v>53</v>
      </c>
      <c r="D3859" t="s">
        <v>491</v>
      </c>
      <c r="E3859" t="s">
        <v>6736</v>
      </c>
      <c r="F3859" t="s">
        <v>491</v>
      </c>
      <c r="H3859" t="s">
        <v>8134</v>
      </c>
      <c r="I3859" t="s">
        <v>79</v>
      </c>
      <c r="J3859" t="s">
        <v>8135</v>
      </c>
      <c r="K3859">
        <v>15</v>
      </c>
      <c r="L3859">
        <v>15</v>
      </c>
      <c r="M3859">
        <v>0</v>
      </c>
      <c r="N3859">
        <v>0</v>
      </c>
      <c r="O3859">
        <v>0</v>
      </c>
      <c r="P3859">
        <v>12012</v>
      </c>
      <c r="Q3859">
        <v>12394.5</v>
      </c>
      <c r="R3859">
        <v>2000</v>
      </c>
      <c r="S3859">
        <v>765000</v>
      </c>
      <c r="T3859">
        <v>45000</v>
      </c>
      <c r="U3859">
        <v>0</v>
      </c>
      <c r="V3859">
        <v>810000</v>
      </c>
      <c r="W3859">
        <v>749261.4</v>
      </c>
      <c r="X3859">
        <v>0</v>
      </c>
      <c r="Y3859">
        <v>749261.4</v>
      </c>
      <c r="Z3859">
        <v>7.5</v>
      </c>
      <c r="AA3859">
        <v>8283144</v>
      </c>
      <c r="AB3859">
        <v>8519132</v>
      </c>
      <c r="AC3859">
        <v>0.92500000000000004</v>
      </c>
      <c r="AD3859">
        <v>1.0285</v>
      </c>
      <c r="AE3859">
        <v>7.71</v>
      </c>
      <c r="AH3859">
        <v>0</v>
      </c>
      <c r="AI3859">
        <v>0</v>
      </c>
      <c r="AJ3859">
        <v>0</v>
      </c>
      <c r="AK3859">
        <v>0</v>
      </c>
      <c r="AL3859">
        <v>0</v>
      </c>
    </row>
    <row r="3860" spans="1:38" hidden="1" x14ac:dyDescent="0.25">
      <c r="A3860">
        <v>16579</v>
      </c>
      <c r="B3860" t="s">
        <v>45</v>
      </c>
      <c r="C3860" t="s">
        <v>453</v>
      </c>
      <c r="D3860" t="s">
        <v>454</v>
      </c>
      <c r="E3860" t="s">
        <v>6323</v>
      </c>
      <c r="F3860" t="s">
        <v>454</v>
      </c>
      <c r="H3860" t="s">
        <v>8136</v>
      </c>
      <c r="I3860" t="s">
        <v>43</v>
      </c>
      <c r="J3860" t="s">
        <v>8137</v>
      </c>
      <c r="K3860">
        <v>1134</v>
      </c>
      <c r="L3860">
        <v>1134</v>
      </c>
      <c r="M3860">
        <v>0</v>
      </c>
      <c r="N3860">
        <v>0</v>
      </c>
      <c r="O3860">
        <v>0</v>
      </c>
      <c r="P3860">
        <v>2501.3000000000002</v>
      </c>
      <c r="Q3860">
        <v>2544</v>
      </c>
      <c r="R3860">
        <v>2000</v>
      </c>
      <c r="S3860">
        <v>85400</v>
      </c>
      <c r="T3860">
        <v>0</v>
      </c>
      <c r="U3860">
        <v>11500</v>
      </c>
      <c r="V3860">
        <v>73900</v>
      </c>
      <c r="W3860">
        <v>66884</v>
      </c>
      <c r="X3860">
        <v>0</v>
      </c>
      <c r="Y3860">
        <v>66884</v>
      </c>
      <c r="Z3860">
        <v>9.49</v>
      </c>
      <c r="AA3860">
        <v>669120.80000000005</v>
      </c>
      <c r="AB3860">
        <v>562053.80000000005</v>
      </c>
      <c r="AC3860">
        <v>0.90510000000000002</v>
      </c>
      <c r="AD3860">
        <v>0.84</v>
      </c>
      <c r="AE3860">
        <v>7.97</v>
      </c>
      <c r="AH3860">
        <v>0</v>
      </c>
      <c r="AI3860">
        <v>0</v>
      </c>
      <c r="AJ3860">
        <v>0</v>
      </c>
      <c r="AK3860">
        <v>0</v>
      </c>
      <c r="AL3860">
        <v>0</v>
      </c>
    </row>
    <row r="3861" spans="1:38" hidden="1" x14ac:dyDescent="0.25">
      <c r="A3861">
        <v>16580</v>
      </c>
      <c r="B3861" t="s">
        <v>45</v>
      </c>
      <c r="C3861" t="s">
        <v>453</v>
      </c>
      <c r="D3861" t="s">
        <v>454</v>
      </c>
      <c r="E3861" t="s">
        <v>6323</v>
      </c>
      <c r="F3861" t="s">
        <v>454</v>
      </c>
      <c r="H3861" t="s">
        <v>8138</v>
      </c>
      <c r="I3861" t="s">
        <v>57</v>
      </c>
      <c r="J3861" t="s">
        <v>8139</v>
      </c>
      <c r="K3861">
        <v>392</v>
      </c>
      <c r="L3861">
        <v>392</v>
      </c>
      <c r="M3861">
        <v>0</v>
      </c>
      <c r="N3861">
        <v>390</v>
      </c>
      <c r="O3861">
        <v>0</v>
      </c>
      <c r="P3861">
        <v>8899.4</v>
      </c>
      <c r="Q3861">
        <v>9138.1</v>
      </c>
      <c r="R3861">
        <v>2000</v>
      </c>
      <c r="S3861">
        <v>477400</v>
      </c>
      <c r="T3861">
        <v>0</v>
      </c>
      <c r="U3861">
        <v>0</v>
      </c>
      <c r="V3861">
        <v>477400</v>
      </c>
      <c r="W3861">
        <v>90</v>
      </c>
      <c r="X3861">
        <v>431958.00199999998</v>
      </c>
      <c r="Y3861">
        <v>432048.00199999998</v>
      </c>
      <c r="Z3861">
        <v>9.5</v>
      </c>
      <c r="AA3861">
        <v>2536432.7799999998</v>
      </c>
      <c r="AB3861">
        <v>5072012.301</v>
      </c>
      <c r="AC3861">
        <v>0.90500000000000003</v>
      </c>
      <c r="AD3861">
        <v>1.9997</v>
      </c>
      <c r="AE3861">
        <v>19</v>
      </c>
      <c r="AH3861">
        <v>0</v>
      </c>
      <c r="AI3861">
        <v>0</v>
      </c>
      <c r="AJ3861">
        <v>0</v>
      </c>
      <c r="AK3861">
        <v>2807</v>
      </c>
      <c r="AL3861">
        <v>0</v>
      </c>
    </row>
    <row r="3862" spans="1:38" hidden="1" x14ac:dyDescent="0.25">
      <c r="A3862">
        <v>16581</v>
      </c>
      <c r="B3862" t="s">
        <v>45</v>
      </c>
      <c r="C3862" t="s">
        <v>453</v>
      </c>
      <c r="D3862" t="s">
        <v>454</v>
      </c>
      <c r="E3862" t="s">
        <v>6323</v>
      </c>
      <c r="F3862" t="s">
        <v>454</v>
      </c>
      <c r="H3862" t="s">
        <v>8140</v>
      </c>
      <c r="I3862" t="s">
        <v>57</v>
      </c>
      <c r="J3862" t="s">
        <v>8141</v>
      </c>
      <c r="K3862">
        <v>159</v>
      </c>
      <c r="L3862">
        <v>159</v>
      </c>
      <c r="M3862">
        <v>0</v>
      </c>
      <c r="N3862">
        <v>159</v>
      </c>
      <c r="O3862">
        <v>0</v>
      </c>
      <c r="P3862">
        <v>2974.2</v>
      </c>
      <c r="Q3862">
        <v>3069.1</v>
      </c>
      <c r="R3862">
        <v>2000</v>
      </c>
      <c r="S3862">
        <v>189800</v>
      </c>
      <c r="T3862">
        <v>0</v>
      </c>
      <c r="U3862">
        <v>0</v>
      </c>
      <c r="V3862">
        <v>189800</v>
      </c>
      <c r="W3862">
        <v>0</v>
      </c>
      <c r="X3862">
        <v>171769.122</v>
      </c>
      <c r="Y3862">
        <v>171769.122</v>
      </c>
      <c r="Z3862">
        <v>9.5</v>
      </c>
      <c r="AA3862">
        <v>1008284.61</v>
      </c>
      <c r="AB3862">
        <v>2016569.388</v>
      </c>
      <c r="AC3862">
        <v>0.90500000000000003</v>
      </c>
      <c r="AD3862">
        <v>2</v>
      </c>
      <c r="AE3862">
        <v>19</v>
      </c>
      <c r="AH3862">
        <v>0</v>
      </c>
      <c r="AI3862">
        <v>0</v>
      </c>
      <c r="AJ3862">
        <v>0</v>
      </c>
      <c r="AK3862">
        <v>1071</v>
      </c>
      <c r="AL3862">
        <v>0</v>
      </c>
    </row>
    <row r="3863" spans="1:38" hidden="1" x14ac:dyDescent="0.25">
      <c r="A3863">
        <v>16582</v>
      </c>
      <c r="B3863" t="s">
        <v>71</v>
      </c>
      <c r="C3863" t="s">
        <v>72</v>
      </c>
      <c r="D3863" t="s">
        <v>73</v>
      </c>
      <c r="E3863" t="s">
        <v>74</v>
      </c>
      <c r="F3863" t="s">
        <v>73</v>
      </c>
      <c r="H3863" t="s">
        <v>8142</v>
      </c>
      <c r="I3863" t="s">
        <v>57</v>
      </c>
      <c r="J3863" t="s">
        <v>8143</v>
      </c>
      <c r="K3863">
        <v>306</v>
      </c>
      <c r="L3863">
        <v>306</v>
      </c>
      <c r="M3863">
        <v>0</v>
      </c>
      <c r="N3863">
        <v>298</v>
      </c>
      <c r="O3863">
        <v>0</v>
      </c>
      <c r="P3863">
        <v>771.58</v>
      </c>
      <c r="Q3863">
        <v>784.44</v>
      </c>
      <c r="R3863">
        <v>40000</v>
      </c>
      <c r="S3863">
        <v>514400</v>
      </c>
      <c r="T3863">
        <v>0</v>
      </c>
      <c r="U3863">
        <v>0</v>
      </c>
      <c r="V3863">
        <v>514400</v>
      </c>
      <c r="W3863">
        <v>36351</v>
      </c>
      <c r="X3863">
        <v>429179.6</v>
      </c>
      <c r="Y3863">
        <v>465530.6</v>
      </c>
      <c r="Z3863">
        <v>9.5</v>
      </c>
      <c r="AA3863">
        <v>2832237.06</v>
      </c>
      <c r="AB3863">
        <v>5478529.3119999999</v>
      </c>
      <c r="AC3863">
        <v>0.90500000000000003</v>
      </c>
      <c r="AD3863">
        <v>1.9342999999999999</v>
      </c>
      <c r="AE3863">
        <v>18.38</v>
      </c>
      <c r="AH3863">
        <v>0</v>
      </c>
      <c r="AI3863">
        <v>0</v>
      </c>
      <c r="AJ3863">
        <v>0</v>
      </c>
      <c r="AK3863">
        <v>2980</v>
      </c>
      <c r="AL3863">
        <v>0</v>
      </c>
    </row>
    <row r="3864" spans="1:38" hidden="1" x14ac:dyDescent="0.25">
      <c r="A3864">
        <v>16588</v>
      </c>
      <c r="B3864" t="s">
        <v>45</v>
      </c>
      <c r="C3864" t="s">
        <v>45</v>
      </c>
      <c r="D3864" t="s">
        <v>608</v>
      </c>
      <c r="E3864" t="s">
        <v>8144</v>
      </c>
      <c r="F3864" t="s">
        <v>608</v>
      </c>
      <c r="H3864" t="s">
        <v>8145</v>
      </c>
      <c r="I3864" t="s">
        <v>79</v>
      </c>
      <c r="J3864" t="s">
        <v>8146</v>
      </c>
      <c r="K3864">
        <v>4</v>
      </c>
      <c r="L3864">
        <v>4</v>
      </c>
      <c r="M3864">
        <v>0</v>
      </c>
      <c r="N3864">
        <v>0</v>
      </c>
      <c r="O3864">
        <v>0</v>
      </c>
      <c r="P3864">
        <v>78630</v>
      </c>
      <c r="Q3864">
        <v>80364</v>
      </c>
      <c r="R3864">
        <v>500</v>
      </c>
      <c r="S3864">
        <v>867000</v>
      </c>
      <c r="T3864">
        <v>56000</v>
      </c>
      <c r="U3864">
        <v>0</v>
      </c>
      <c r="V3864">
        <v>923000</v>
      </c>
      <c r="W3864">
        <v>914286.5</v>
      </c>
      <c r="X3864">
        <v>0</v>
      </c>
      <c r="Y3864">
        <v>914286.5</v>
      </c>
      <c r="Z3864">
        <v>0.94</v>
      </c>
      <c r="AA3864">
        <v>2883806</v>
      </c>
      <c r="AB3864">
        <v>2883806</v>
      </c>
      <c r="AC3864">
        <v>0.99060000000000004</v>
      </c>
      <c r="AD3864">
        <v>1</v>
      </c>
      <c r="AE3864">
        <v>0.94</v>
      </c>
      <c r="AH3864">
        <v>0</v>
      </c>
      <c r="AI3864">
        <v>0</v>
      </c>
      <c r="AJ3864">
        <v>0</v>
      </c>
      <c r="AK3864">
        <v>0</v>
      </c>
      <c r="AL3864">
        <v>0</v>
      </c>
    </row>
    <row r="3865" spans="1:38" hidden="1" x14ac:dyDescent="0.25">
      <c r="A3865">
        <v>16591</v>
      </c>
      <c r="B3865" t="s">
        <v>94</v>
      </c>
      <c r="C3865" t="s">
        <v>95</v>
      </c>
      <c r="D3865" t="s">
        <v>3165</v>
      </c>
      <c r="E3865" t="s">
        <v>5074</v>
      </c>
      <c r="F3865" t="s">
        <v>3165</v>
      </c>
      <c r="H3865" t="s">
        <v>8147</v>
      </c>
      <c r="I3865" t="s">
        <v>57</v>
      </c>
      <c r="J3865" t="s">
        <v>8148</v>
      </c>
      <c r="K3865">
        <v>281</v>
      </c>
      <c r="L3865">
        <v>281</v>
      </c>
      <c r="M3865">
        <v>0</v>
      </c>
      <c r="N3865">
        <v>274</v>
      </c>
      <c r="O3865">
        <v>0</v>
      </c>
      <c r="P3865">
        <v>6057.4</v>
      </c>
      <c r="Q3865">
        <v>6255.5</v>
      </c>
      <c r="R3865">
        <v>2000</v>
      </c>
      <c r="S3865">
        <v>396200</v>
      </c>
      <c r="T3865">
        <v>0</v>
      </c>
      <c r="U3865">
        <v>0</v>
      </c>
      <c r="V3865">
        <v>396200</v>
      </c>
      <c r="W3865">
        <v>26</v>
      </c>
      <c r="X3865">
        <v>358535.46899999998</v>
      </c>
      <c r="Y3865">
        <v>358561.46899999998</v>
      </c>
      <c r="Z3865">
        <v>9.5</v>
      </c>
      <c r="AA3865">
        <v>2105180.44</v>
      </c>
      <c r="AB3865">
        <v>4209664.5959999999</v>
      </c>
      <c r="AC3865">
        <v>0.90500000000000003</v>
      </c>
      <c r="AD3865">
        <v>1.9997</v>
      </c>
      <c r="AE3865">
        <v>19</v>
      </c>
      <c r="AH3865">
        <v>0</v>
      </c>
      <c r="AI3865">
        <v>0</v>
      </c>
      <c r="AJ3865">
        <v>0</v>
      </c>
      <c r="AK3865">
        <v>2450</v>
      </c>
      <c r="AL3865">
        <v>0</v>
      </c>
    </row>
    <row r="3866" spans="1:38" hidden="1" x14ac:dyDescent="0.25">
      <c r="A3866">
        <v>16592</v>
      </c>
      <c r="B3866" t="s">
        <v>39</v>
      </c>
      <c r="C3866" t="s">
        <v>598</v>
      </c>
      <c r="D3866" t="s">
        <v>599</v>
      </c>
      <c r="E3866" t="s">
        <v>823</v>
      </c>
      <c r="F3866" t="s">
        <v>599</v>
      </c>
      <c r="H3866" t="s">
        <v>8149</v>
      </c>
      <c r="I3866" t="s">
        <v>57</v>
      </c>
      <c r="J3866" t="s">
        <v>8150</v>
      </c>
      <c r="K3866">
        <v>438</v>
      </c>
      <c r="L3866">
        <v>438</v>
      </c>
      <c r="M3866">
        <v>0</v>
      </c>
      <c r="N3866">
        <v>438</v>
      </c>
      <c r="O3866">
        <v>0</v>
      </c>
      <c r="P3866">
        <v>6602.9</v>
      </c>
      <c r="Q3866">
        <v>6861.1</v>
      </c>
      <c r="R3866">
        <v>2000</v>
      </c>
      <c r="S3866">
        <v>516400</v>
      </c>
      <c r="T3866">
        <v>0</v>
      </c>
      <c r="U3866">
        <v>0</v>
      </c>
      <c r="V3866">
        <v>516400</v>
      </c>
      <c r="W3866">
        <v>0</v>
      </c>
      <c r="X3866">
        <v>440700</v>
      </c>
      <c r="Y3866">
        <v>440700</v>
      </c>
      <c r="Z3866">
        <v>14.66</v>
      </c>
      <c r="AA3866">
        <v>2586909</v>
      </c>
      <c r="AB3866">
        <v>2586909</v>
      </c>
      <c r="AC3866">
        <v>0.85340000000000005</v>
      </c>
      <c r="AD3866">
        <v>1</v>
      </c>
      <c r="AE3866">
        <v>14.66</v>
      </c>
      <c r="AH3866">
        <v>0</v>
      </c>
      <c r="AI3866">
        <v>0</v>
      </c>
      <c r="AJ3866">
        <v>0</v>
      </c>
      <c r="AK3866">
        <v>2203.5</v>
      </c>
      <c r="AL3866">
        <v>0</v>
      </c>
    </row>
    <row r="3867" spans="1:38" hidden="1" x14ac:dyDescent="0.25">
      <c r="A3867">
        <v>16593</v>
      </c>
      <c r="B3867" t="s">
        <v>39</v>
      </c>
      <c r="C3867" t="s">
        <v>598</v>
      </c>
      <c r="D3867" t="s">
        <v>599</v>
      </c>
      <c r="E3867" t="s">
        <v>823</v>
      </c>
      <c r="F3867" t="s">
        <v>599</v>
      </c>
      <c r="H3867" t="s">
        <v>8151</v>
      </c>
      <c r="I3867" t="s">
        <v>57</v>
      </c>
      <c r="J3867" t="s">
        <v>8152</v>
      </c>
      <c r="K3867">
        <v>350</v>
      </c>
      <c r="L3867">
        <v>350</v>
      </c>
      <c r="M3867">
        <v>0</v>
      </c>
      <c r="N3867">
        <v>350</v>
      </c>
      <c r="O3867">
        <v>0</v>
      </c>
      <c r="P3867">
        <v>6476.6</v>
      </c>
      <c r="Q3867">
        <v>6764.6</v>
      </c>
      <c r="R3867">
        <v>2000</v>
      </c>
      <c r="S3867">
        <v>576000</v>
      </c>
      <c r="T3867">
        <v>0</v>
      </c>
      <c r="U3867">
        <v>0</v>
      </c>
      <c r="V3867">
        <v>576000</v>
      </c>
      <c r="W3867">
        <v>0</v>
      </c>
      <c r="X3867">
        <v>356000</v>
      </c>
      <c r="Y3867">
        <v>356000</v>
      </c>
      <c r="Z3867">
        <v>38.19</v>
      </c>
      <c r="AA3867">
        <v>2089720</v>
      </c>
      <c r="AB3867">
        <v>2089720</v>
      </c>
      <c r="AC3867">
        <v>0.61809999999999998</v>
      </c>
      <c r="AD3867">
        <v>1</v>
      </c>
      <c r="AE3867">
        <v>38.19</v>
      </c>
      <c r="AH3867">
        <v>0</v>
      </c>
      <c r="AI3867">
        <v>0</v>
      </c>
      <c r="AJ3867">
        <v>0</v>
      </c>
      <c r="AK3867">
        <v>1780</v>
      </c>
      <c r="AL3867">
        <v>0</v>
      </c>
    </row>
    <row r="3868" spans="1:38" hidden="1" x14ac:dyDescent="0.25">
      <c r="A3868">
        <v>16594</v>
      </c>
      <c r="B3868" t="s">
        <v>52</v>
      </c>
      <c r="C3868" t="s">
        <v>53</v>
      </c>
      <c r="D3868" t="s">
        <v>67</v>
      </c>
      <c r="E3868" t="s">
        <v>6611</v>
      </c>
      <c r="F3868" t="s">
        <v>67</v>
      </c>
      <c r="H3868" t="s">
        <v>8153</v>
      </c>
      <c r="I3868" t="s">
        <v>57</v>
      </c>
      <c r="J3868" t="s">
        <v>8154</v>
      </c>
      <c r="K3868">
        <v>365</v>
      </c>
      <c r="L3868">
        <v>365</v>
      </c>
      <c r="M3868">
        <v>0</v>
      </c>
      <c r="N3868">
        <v>358</v>
      </c>
      <c r="O3868">
        <v>2</v>
      </c>
      <c r="P3868">
        <v>110.7</v>
      </c>
      <c r="Q3868">
        <v>731.3</v>
      </c>
      <c r="R3868">
        <v>1000</v>
      </c>
      <c r="S3868">
        <v>620600</v>
      </c>
      <c r="T3868">
        <v>0</v>
      </c>
      <c r="U3868">
        <v>58230</v>
      </c>
      <c r="V3868">
        <v>562370</v>
      </c>
      <c r="W3868">
        <v>282</v>
      </c>
      <c r="X3868">
        <v>508661.68900000001</v>
      </c>
      <c r="Y3868">
        <v>508943.68900000001</v>
      </c>
      <c r="Z3868">
        <v>9.5</v>
      </c>
      <c r="AA3868">
        <v>2964589.92</v>
      </c>
      <c r="AB3868">
        <v>5965528.2599999998</v>
      </c>
      <c r="AC3868">
        <v>0.90500000000000003</v>
      </c>
      <c r="AD3868">
        <v>2.0123000000000002</v>
      </c>
      <c r="AE3868">
        <v>19.12</v>
      </c>
      <c r="AH3868">
        <v>0</v>
      </c>
      <c r="AI3868">
        <v>0</v>
      </c>
      <c r="AJ3868">
        <v>0</v>
      </c>
      <c r="AK3868">
        <v>2556.41</v>
      </c>
      <c r="AL3868">
        <v>0</v>
      </c>
    </row>
    <row r="3869" spans="1:38" hidden="1" x14ac:dyDescent="0.25">
      <c r="A3869">
        <v>16596</v>
      </c>
      <c r="B3869" t="s">
        <v>94</v>
      </c>
      <c r="C3869" t="s">
        <v>95</v>
      </c>
      <c r="D3869" t="s">
        <v>151</v>
      </c>
      <c r="E3869" t="s">
        <v>8026</v>
      </c>
      <c r="F3869" t="s">
        <v>151</v>
      </c>
      <c r="H3869" t="s">
        <v>8155</v>
      </c>
      <c r="I3869" t="s">
        <v>79</v>
      </c>
      <c r="J3869" t="s">
        <v>8156</v>
      </c>
      <c r="K3869">
        <v>3</v>
      </c>
      <c r="L3869">
        <v>3</v>
      </c>
      <c r="M3869">
        <v>0</v>
      </c>
      <c r="N3869">
        <v>0</v>
      </c>
      <c r="O3869">
        <v>0</v>
      </c>
      <c r="P3869">
        <v>125.95</v>
      </c>
      <c r="Q3869">
        <v>127.6</v>
      </c>
      <c r="R3869">
        <v>2000</v>
      </c>
      <c r="S3869">
        <v>3300</v>
      </c>
      <c r="T3869">
        <v>13500</v>
      </c>
      <c r="U3869">
        <v>0</v>
      </c>
      <c r="V3869">
        <v>16800</v>
      </c>
      <c r="W3869">
        <v>16050</v>
      </c>
      <c r="X3869">
        <v>0</v>
      </c>
      <c r="Y3869">
        <v>16050</v>
      </c>
      <c r="Z3869">
        <v>4.46</v>
      </c>
      <c r="AA3869">
        <v>459764</v>
      </c>
      <c r="AB3869">
        <v>586186</v>
      </c>
      <c r="AC3869">
        <v>0.95540000000000003</v>
      </c>
      <c r="AD3869">
        <v>1.2749999999999999</v>
      </c>
      <c r="AE3869">
        <v>5.69</v>
      </c>
      <c r="AH3869">
        <v>0</v>
      </c>
      <c r="AI3869">
        <v>0</v>
      </c>
      <c r="AJ3869">
        <v>0</v>
      </c>
      <c r="AK3869">
        <v>0</v>
      </c>
      <c r="AL3869">
        <v>0</v>
      </c>
    </row>
    <row r="3870" spans="1:38" hidden="1" x14ac:dyDescent="0.25">
      <c r="A3870">
        <v>16598</v>
      </c>
      <c r="B3870" t="s">
        <v>94</v>
      </c>
      <c r="C3870" t="s">
        <v>95</v>
      </c>
      <c r="D3870" t="s">
        <v>151</v>
      </c>
      <c r="E3870" t="s">
        <v>8026</v>
      </c>
      <c r="F3870" t="s">
        <v>151</v>
      </c>
      <c r="H3870" t="s">
        <v>8157</v>
      </c>
      <c r="I3870" t="s">
        <v>79</v>
      </c>
      <c r="J3870" t="s">
        <v>8158</v>
      </c>
      <c r="K3870">
        <v>2</v>
      </c>
      <c r="L3870">
        <v>2</v>
      </c>
      <c r="M3870">
        <v>0</v>
      </c>
      <c r="N3870">
        <v>0</v>
      </c>
      <c r="O3870">
        <v>0</v>
      </c>
      <c r="P3870">
        <v>887.43</v>
      </c>
      <c r="Q3870">
        <v>966.99</v>
      </c>
      <c r="R3870">
        <v>2000</v>
      </c>
      <c r="S3870">
        <v>159120</v>
      </c>
      <c r="T3870">
        <v>0</v>
      </c>
      <c r="U3870">
        <v>0</v>
      </c>
      <c r="V3870">
        <v>159120</v>
      </c>
      <c r="W3870">
        <v>158608.6</v>
      </c>
      <c r="X3870">
        <v>0</v>
      </c>
      <c r="Y3870">
        <v>158608.6</v>
      </c>
      <c r="Z3870">
        <v>0.32</v>
      </c>
      <c r="AA3870">
        <v>1563653</v>
      </c>
      <c r="AB3870">
        <v>1563653</v>
      </c>
      <c r="AC3870">
        <v>0.99680000000000002</v>
      </c>
      <c r="AD3870">
        <v>1</v>
      </c>
      <c r="AE3870">
        <v>0.32</v>
      </c>
      <c r="AH3870">
        <v>0</v>
      </c>
      <c r="AI3870">
        <v>0</v>
      </c>
      <c r="AJ3870">
        <v>0</v>
      </c>
      <c r="AK3870">
        <v>0</v>
      </c>
      <c r="AL3870">
        <v>0</v>
      </c>
    </row>
    <row r="3871" spans="1:38" hidden="1" x14ac:dyDescent="0.25">
      <c r="A3871">
        <v>16599</v>
      </c>
      <c r="B3871" t="s">
        <v>94</v>
      </c>
      <c r="C3871" t="s">
        <v>207</v>
      </c>
      <c r="D3871" t="s">
        <v>5329</v>
      </c>
      <c r="E3871" t="s">
        <v>7688</v>
      </c>
      <c r="F3871" t="s">
        <v>5329</v>
      </c>
      <c r="H3871" t="s">
        <v>8159</v>
      </c>
      <c r="I3871" t="s">
        <v>50</v>
      </c>
      <c r="J3871" t="s">
        <v>8160</v>
      </c>
      <c r="K3871">
        <v>970</v>
      </c>
      <c r="L3871">
        <v>970</v>
      </c>
      <c r="M3871">
        <v>0</v>
      </c>
      <c r="N3871">
        <v>0</v>
      </c>
      <c r="O3871">
        <v>0</v>
      </c>
      <c r="P3871">
        <v>9182.2999999999993</v>
      </c>
      <c r="Q3871">
        <v>9378.5</v>
      </c>
      <c r="R3871">
        <v>2000</v>
      </c>
      <c r="S3871">
        <v>392400</v>
      </c>
      <c r="T3871">
        <v>20000</v>
      </c>
      <c r="U3871">
        <v>0</v>
      </c>
      <c r="V3871">
        <v>412400</v>
      </c>
      <c r="W3871">
        <v>372875</v>
      </c>
      <c r="X3871">
        <v>0</v>
      </c>
      <c r="Y3871">
        <v>372875</v>
      </c>
      <c r="Z3871">
        <v>9.58</v>
      </c>
      <c r="AA3871">
        <v>3496733.56</v>
      </c>
      <c r="AB3871">
        <v>4196419.07</v>
      </c>
      <c r="AC3871">
        <v>0.9042</v>
      </c>
      <c r="AD3871">
        <v>1.2000999999999999</v>
      </c>
      <c r="AE3871">
        <v>11.5</v>
      </c>
      <c r="AH3871">
        <v>0</v>
      </c>
      <c r="AI3871">
        <v>0</v>
      </c>
      <c r="AJ3871">
        <v>0</v>
      </c>
      <c r="AK3871">
        <v>0</v>
      </c>
      <c r="AL3871">
        <v>0</v>
      </c>
    </row>
    <row r="3872" spans="1:38" hidden="1" x14ac:dyDescent="0.25">
      <c r="A3872">
        <v>16601</v>
      </c>
      <c r="B3872" t="s">
        <v>94</v>
      </c>
      <c r="C3872" t="s">
        <v>102</v>
      </c>
      <c r="D3872" t="s">
        <v>102</v>
      </c>
      <c r="E3872" t="s">
        <v>3800</v>
      </c>
      <c r="F3872" t="s">
        <v>102</v>
      </c>
      <c r="H3872" t="s">
        <v>8161</v>
      </c>
      <c r="I3872" t="s">
        <v>43</v>
      </c>
      <c r="J3872" t="s">
        <v>8162</v>
      </c>
      <c r="K3872">
        <v>4038</v>
      </c>
      <c r="L3872">
        <v>4038</v>
      </c>
      <c r="M3872">
        <v>0</v>
      </c>
      <c r="N3872">
        <v>0</v>
      </c>
      <c r="O3872">
        <v>0</v>
      </c>
      <c r="P3872">
        <v>3496.1</v>
      </c>
      <c r="Q3872">
        <v>3620.4</v>
      </c>
      <c r="R3872">
        <v>2000</v>
      </c>
      <c r="S3872">
        <v>248600</v>
      </c>
      <c r="T3872">
        <v>0</v>
      </c>
      <c r="U3872">
        <v>0</v>
      </c>
      <c r="V3872">
        <v>248600</v>
      </c>
      <c r="W3872">
        <v>214730.58</v>
      </c>
      <c r="X3872">
        <v>0</v>
      </c>
      <c r="Y3872">
        <v>214730.58</v>
      </c>
      <c r="Z3872">
        <v>13.62</v>
      </c>
      <c r="AA3872">
        <v>2491860.44</v>
      </c>
      <c r="AB3872">
        <v>1714366.12</v>
      </c>
      <c r="AC3872">
        <v>0.86380000000000001</v>
      </c>
      <c r="AD3872">
        <v>0.68799999999999994</v>
      </c>
      <c r="AE3872">
        <v>9.3699999999999992</v>
      </c>
      <c r="AH3872">
        <v>0</v>
      </c>
      <c r="AI3872">
        <v>0</v>
      </c>
      <c r="AJ3872">
        <v>0</v>
      </c>
      <c r="AK3872">
        <v>0</v>
      </c>
      <c r="AL3872">
        <v>0</v>
      </c>
    </row>
    <row r="3873" spans="1:38" hidden="1" x14ac:dyDescent="0.25">
      <c r="A3873">
        <v>16602</v>
      </c>
      <c r="B3873" t="s">
        <v>45</v>
      </c>
      <c r="C3873" t="s">
        <v>46</v>
      </c>
      <c r="D3873" t="s">
        <v>231</v>
      </c>
      <c r="E3873" t="s">
        <v>7775</v>
      </c>
      <c r="F3873" t="s">
        <v>231</v>
      </c>
      <c r="H3873" t="s">
        <v>8163</v>
      </c>
      <c r="I3873" t="s">
        <v>50</v>
      </c>
      <c r="J3873" t="s">
        <v>8164</v>
      </c>
      <c r="K3873">
        <v>2329</v>
      </c>
      <c r="L3873">
        <v>2329</v>
      </c>
      <c r="M3873">
        <v>0</v>
      </c>
      <c r="N3873">
        <v>47</v>
      </c>
      <c r="O3873">
        <v>0</v>
      </c>
      <c r="P3873">
        <v>17388.599999999999</v>
      </c>
      <c r="Q3873">
        <v>17973.400000000001</v>
      </c>
      <c r="R3873">
        <v>2000</v>
      </c>
      <c r="S3873">
        <v>1169600</v>
      </c>
      <c r="T3873">
        <v>0</v>
      </c>
      <c r="U3873">
        <v>0</v>
      </c>
      <c r="V3873">
        <v>1169600</v>
      </c>
      <c r="W3873">
        <v>742606.8</v>
      </c>
      <c r="X3873">
        <v>10613.07</v>
      </c>
      <c r="Y3873">
        <v>753219.87</v>
      </c>
      <c r="Z3873">
        <v>35.6</v>
      </c>
      <c r="AA3873">
        <v>7799082.2000000002</v>
      </c>
      <c r="AB3873">
        <v>8071387.5099999998</v>
      </c>
      <c r="AC3873">
        <v>0.64400000000000002</v>
      </c>
      <c r="AD3873">
        <v>1.0348999999999999</v>
      </c>
      <c r="AE3873">
        <v>36.840000000000003</v>
      </c>
      <c r="AH3873">
        <v>0</v>
      </c>
      <c r="AI3873">
        <v>0</v>
      </c>
      <c r="AJ3873">
        <v>0</v>
      </c>
      <c r="AK3873">
        <v>470</v>
      </c>
      <c r="AL3873">
        <v>0</v>
      </c>
    </row>
    <row r="3874" spans="1:38" hidden="1" x14ac:dyDescent="0.25">
      <c r="A3874">
        <v>16606</v>
      </c>
      <c r="B3874" t="s">
        <v>45</v>
      </c>
      <c r="C3874" t="s">
        <v>453</v>
      </c>
      <c r="D3874" t="s">
        <v>569</v>
      </c>
      <c r="E3874" t="s">
        <v>8042</v>
      </c>
      <c r="F3874" t="s">
        <v>569</v>
      </c>
      <c r="H3874" t="s">
        <v>8165</v>
      </c>
      <c r="I3874" t="s">
        <v>57</v>
      </c>
      <c r="J3874" t="s">
        <v>8166</v>
      </c>
      <c r="K3874">
        <v>9</v>
      </c>
      <c r="L3874">
        <v>9</v>
      </c>
      <c r="M3874">
        <v>0</v>
      </c>
      <c r="N3874">
        <v>9</v>
      </c>
      <c r="O3874">
        <v>0</v>
      </c>
      <c r="P3874">
        <v>2593.6</v>
      </c>
      <c r="Q3874">
        <v>2807.7</v>
      </c>
      <c r="R3874">
        <v>1000</v>
      </c>
      <c r="S3874">
        <v>214100</v>
      </c>
      <c r="T3874">
        <v>0</v>
      </c>
      <c r="U3874">
        <v>201760</v>
      </c>
      <c r="V3874">
        <v>12340</v>
      </c>
      <c r="W3874">
        <v>0</v>
      </c>
      <c r="X3874">
        <v>11167.677</v>
      </c>
      <c r="Y3874">
        <v>11167.677</v>
      </c>
      <c r="Z3874">
        <v>9.5</v>
      </c>
      <c r="AA3874">
        <v>65554.28</v>
      </c>
      <c r="AB3874">
        <v>131108.54199999999</v>
      </c>
      <c r="AC3874">
        <v>0.90500000000000003</v>
      </c>
      <c r="AD3874">
        <v>2</v>
      </c>
      <c r="AE3874">
        <v>19</v>
      </c>
      <c r="AH3874">
        <v>0</v>
      </c>
      <c r="AI3874">
        <v>0</v>
      </c>
      <c r="AJ3874">
        <v>0</v>
      </c>
      <c r="AK3874">
        <v>79</v>
      </c>
      <c r="AL3874">
        <v>0</v>
      </c>
    </row>
    <row r="3875" spans="1:38" hidden="1" x14ac:dyDescent="0.25">
      <c r="A3875">
        <v>16607</v>
      </c>
      <c r="B3875" t="s">
        <v>45</v>
      </c>
      <c r="C3875" t="s">
        <v>453</v>
      </c>
      <c r="D3875" t="s">
        <v>569</v>
      </c>
      <c r="E3875" t="s">
        <v>8042</v>
      </c>
      <c r="F3875" t="s">
        <v>569</v>
      </c>
      <c r="H3875" t="s">
        <v>8167</v>
      </c>
      <c r="I3875" t="s">
        <v>43</v>
      </c>
      <c r="J3875" t="s">
        <v>8168</v>
      </c>
      <c r="K3875">
        <v>6</v>
      </c>
      <c r="L3875">
        <v>6</v>
      </c>
      <c r="M3875">
        <v>0</v>
      </c>
      <c r="N3875">
        <v>0</v>
      </c>
      <c r="O3875">
        <v>0</v>
      </c>
      <c r="P3875">
        <v>1904.9</v>
      </c>
      <c r="Q3875">
        <v>1946.3</v>
      </c>
      <c r="R3875">
        <v>1000</v>
      </c>
      <c r="S3875">
        <v>41400</v>
      </c>
      <c r="T3875">
        <v>3100</v>
      </c>
      <c r="U3875">
        <v>0</v>
      </c>
      <c r="V3875">
        <v>44500</v>
      </c>
      <c r="W3875">
        <v>40409</v>
      </c>
      <c r="X3875">
        <v>0</v>
      </c>
      <c r="Y3875">
        <v>40409</v>
      </c>
      <c r="Z3875">
        <v>9.19</v>
      </c>
      <c r="AA3875">
        <v>378245.51</v>
      </c>
      <c r="AB3875">
        <v>2932393.51</v>
      </c>
      <c r="AC3875">
        <v>0.90810000000000002</v>
      </c>
      <c r="AD3875">
        <v>7.7526000000000002</v>
      </c>
      <c r="AE3875">
        <v>71.25</v>
      </c>
      <c r="AH3875">
        <v>0</v>
      </c>
      <c r="AI3875">
        <v>0</v>
      </c>
      <c r="AJ3875">
        <v>0</v>
      </c>
      <c r="AK3875">
        <v>0</v>
      </c>
      <c r="AL3875">
        <v>0</v>
      </c>
    </row>
    <row r="3876" spans="1:38" hidden="1" x14ac:dyDescent="0.25">
      <c r="A3876">
        <v>16608</v>
      </c>
      <c r="B3876" t="s">
        <v>52</v>
      </c>
      <c r="C3876" t="s">
        <v>53</v>
      </c>
      <c r="D3876" t="s">
        <v>54</v>
      </c>
      <c r="E3876" t="s">
        <v>55</v>
      </c>
      <c r="F3876" t="s">
        <v>54</v>
      </c>
      <c r="H3876" t="s">
        <v>8169</v>
      </c>
      <c r="I3876" t="s">
        <v>79</v>
      </c>
      <c r="J3876" t="s">
        <v>8170</v>
      </c>
      <c r="K3876">
        <v>1</v>
      </c>
      <c r="L3876">
        <v>1</v>
      </c>
      <c r="M3876">
        <v>0</v>
      </c>
      <c r="N3876">
        <v>0</v>
      </c>
      <c r="O3876">
        <v>0</v>
      </c>
      <c r="P3876">
        <v>19643</v>
      </c>
      <c r="Q3876">
        <v>20012.900000000001</v>
      </c>
      <c r="R3876">
        <v>1000</v>
      </c>
      <c r="S3876">
        <v>369900</v>
      </c>
      <c r="T3876">
        <v>0</v>
      </c>
      <c r="U3876">
        <v>0</v>
      </c>
      <c r="V3876">
        <v>369900</v>
      </c>
      <c r="W3876">
        <v>369337.5</v>
      </c>
      <c r="X3876">
        <v>0</v>
      </c>
      <c r="Y3876">
        <v>369337.5</v>
      </c>
      <c r="Z3876">
        <v>0.15</v>
      </c>
      <c r="AA3876">
        <v>3335962</v>
      </c>
      <c r="AB3876">
        <v>3333334</v>
      </c>
      <c r="AC3876">
        <v>0.99850000000000005</v>
      </c>
      <c r="AD3876">
        <v>0.99919999999999998</v>
      </c>
      <c r="AE3876">
        <v>0.15</v>
      </c>
      <c r="AH3876">
        <v>0</v>
      </c>
      <c r="AI3876">
        <v>0</v>
      </c>
      <c r="AJ3876">
        <v>0</v>
      </c>
      <c r="AK3876">
        <v>0</v>
      </c>
      <c r="AL3876">
        <v>0</v>
      </c>
    </row>
    <row r="3877" spans="1:38" hidden="1" x14ac:dyDescent="0.25">
      <c r="A3877">
        <v>16609</v>
      </c>
      <c r="B3877" t="s">
        <v>39</v>
      </c>
      <c r="C3877" t="s">
        <v>216</v>
      </c>
      <c r="D3877" t="s">
        <v>800</v>
      </c>
      <c r="E3877" t="s">
        <v>1166</v>
      </c>
      <c r="F3877" t="s">
        <v>800</v>
      </c>
      <c r="H3877" t="s">
        <v>8171</v>
      </c>
      <c r="I3877" t="s">
        <v>43</v>
      </c>
      <c r="J3877" t="s">
        <v>8172</v>
      </c>
      <c r="K3877">
        <v>1348</v>
      </c>
      <c r="L3877">
        <v>1348</v>
      </c>
      <c r="M3877">
        <v>0</v>
      </c>
      <c r="N3877">
        <v>0</v>
      </c>
      <c r="O3877">
        <v>0</v>
      </c>
      <c r="P3877">
        <v>343.58600000000001</v>
      </c>
      <c r="Q3877">
        <v>348.73599999999999</v>
      </c>
      <c r="R3877">
        <v>20000</v>
      </c>
      <c r="S3877">
        <v>103000</v>
      </c>
      <c r="T3877">
        <v>172293.9</v>
      </c>
      <c r="U3877">
        <v>120640</v>
      </c>
      <c r="V3877">
        <v>154653.9</v>
      </c>
      <c r="W3877">
        <v>144586.79999999999</v>
      </c>
      <c r="X3877">
        <v>0</v>
      </c>
      <c r="Y3877">
        <v>144586.79999999999</v>
      </c>
      <c r="Z3877">
        <v>6.51</v>
      </c>
      <c r="AA3877">
        <v>1396190.73</v>
      </c>
      <c r="AB3877">
        <v>1025932.37</v>
      </c>
      <c r="AC3877">
        <v>0.93489999999999995</v>
      </c>
      <c r="AD3877">
        <v>0.73480000000000001</v>
      </c>
      <c r="AE3877">
        <v>4.78</v>
      </c>
      <c r="AH3877">
        <v>0</v>
      </c>
      <c r="AI3877">
        <v>0</v>
      </c>
      <c r="AJ3877">
        <v>0</v>
      </c>
      <c r="AK3877">
        <v>0</v>
      </c>
      <c r="AL3877">
        <v>0</v>
      </c>
    </row>
    <row r="3878" spans="1:38" hidden="1" x14ac:dyDescent="0.25">
      <c r="A3878">
        <v>16613</v>
      </c>
      <c r="B3878" t="s">
        <v>94</v>
      </c>
      <c r="C3878" t="s">
        <v>102</v>
      </c>
      <c r="D3878" t="s">
        <v>159</v>
      </c>
      <c r="E3878" t="s">
        <v>842</v>
      </c>
      <c r="F3878" t="s">
        <v>159</v>
      </c>
      <c r="H3878" t="s">
        <v>8173</v>
      </c>
      <c r="I3878" t="s">
        <v>57</v>
      </c>
      <c r="J3878" t="s">
        <v>8174</v>
      </c>
      <c r="K3878">
        <v>408</v>
      </c>
      <c r="L3878">
        <v>408</v>
      </c>
      <c r="M3878">
        <v>0</v>
      </c>
      <c r="N3878">
        <v>403</v>
      </c>
      <c r="O3878">
        <v>0</v>
      </c>
      <c r="P3878">
        <v>590.23699999999997</v>
      </c>
      <c r="Q3878">
        <v>621.89400000000001</v>
      </c>
      <c r="R3878">
        <v>20000</v>
      </c>
      <c r="S3878">
        <v>633140</v>
      </c>
      <c r="T3878">
        <v>0</v>
      </c>
      <c r="U3878">
        <v>0</v>
      </c>
      <c r="V3878">
        <v>633140</v>
      </c>
      <c r="W3878">
        <v>3594</v>
      </c>
      <c r="X3878">
        <v>569399.41399999999</v>
      </c>
      <c r="Y3878">
        <v>572993.41399999999</v>
      </c>
      <c r="Z3878">
        <v>9.5</v>
      </c>
      <c r="AA3878">
        <v>3374533.18</v>
      </c>
      <c r="AB3878">
        <v>6685189.852</v>
      </c>
      <c r="AC3878">
        <v>0.90500000000000003</v>
      </c>
      <c r="AD3878">
        <v>1.9811000000000001</v>
      </c>
      <c r="AE3878">
        <v>18.82</v>
      </c>
      <c r="AH3878">
        <v>0</v>
      </c>
      <c r="AI3878">
        <v>0</v>
      </c>
      <c r="AJ3878">
        <v>0</v>
      </c>
      <c r="AK3878">
        <v>3722.1</v>
      </c>
      <c r="AL3878">
        <v>0</v>
      </c>
    </row>
    <row r="3879" spans="1:38" hidden="1" x14ac:dyDescent="0.25">
      <c r="A3879">
        <v>16614</v>
      </c>
      <c r="B3879" t="s">
        <v>94</v>
      </c>
      <c r="C3879" t="s">
        <v>102</v>
      </c>
      <c r="D3879" t="s">
        <v>159</v>
      </c>
      <c r="E3879" t="s">
        <v>842</v>
      </c>
      <c r="F3879" t="s">
        <v>159</v>
      </c>
      <c r="H3879" t="s">
        <v>8175</v>
      </c>
      <c r="I3879" t="s">
        <v>57</v>
      </c>
      <c r="J3879" t="s">
        <v>8176</v>
      </c>
      <c r="K3879">
        <v>336</v>
      </c>
      <c r="L3879">
        <v>336</v>
      </c>
      <c r="M3879">
        <v>0</v>
      </c>
      <c r="N3879">
        <v>334</v>
      </c>
      <c r="O3879">
        <v>0</v>
      </c>
      <c r="P3879">
        <v>599.52499999999998</v>
      </c>
      <c r="Q3879">
        <v>620.803</v>
      </c>
      <c r="R3879">
        <v>20000</v>
      </c>
      <c r="S3879">
        <v>425560</v>
      </c>
      <c r="T3879">
        <v>0</v>
      </c>
      <c r="U3879">
        <v>0</v>
      </c>
      <c r="V3879">
        <v>425560</v>
      </c>
      <c r="W3879">
        <v>4</v>
      </c>
      <c r="X3879">
        <v>385126.7</v>
      </c>
      <c r="Y3879">
        <v>385130.7</v>
      </c>
      <c r="Z3879">
        <v>9.5</v>
      </c>
      <c r="AA3879">
        <v>2261121.2999999998</v>
      </c>
      <c r="AB3879">
        <v>4526637.0219999999</v>
      </c>
      <c r="AC3879">
        <v>0.90500000000000003</v>
      </c>
      <c r="AD3879">
        <v>2.0019</v>
      </c>
      <c r="AE3879">
        <v>19.02</v>
      </c>
      <c r="AH3879">
        <v>0</v>
      </c>
      <c r="AI3879">
        <v>0</v>
      </c>
      <c r="AJ3879">
        <v>0</v>
      </c>
      <c r="AK3879">
        <v>2757.76</v>
      </c>
      <c r="AL3879">
        <v>0</v>
      </c>
    </row>
    <row r="3880" spans="1:38" hidden="1" x14ac:dyDescent="0.25">
      <c r="A3880">
        <v>16615</v>
      </c>
      <c r="B3880" t="s">
        <v>52</v>
      </c>
      <c r="C3880" t="s">
        <v>52</v>
      </c>
      <c r="D3880" t="s">
        <v>116</v>
      </c>
      <c r="E3880" t="s">
        <v>117</v>
      </c>
      <c r="F3880" t="s">
        <v>116</v>
      </c>
      <c r="H3880" t="s">
        <v>8177</v>
      </c>
      <c r="I3880" t="s">
        <v>79</v>
      </c>
      <c r="J3880" t="s">
        <v>8178</v>
      </c>
      <c r="K3880">
        <v>1</v>
      </c>
      <c r="L3880">
        <v>1</v>
      </c>
      <c r="M3880">
        <v>0</v>
      </c>
      <c r="N3880">
        <v>0</v>
      </c>
      <c r="O3880">
        <v>0</v>
      </c>
      <c r="P3880">
        <v>1432.8</v>
      </c>
      <c r="Q3880">
        <v>1562.8</v>
      </c>
      <c r="R3880">
        <v>2000</v>
      </c>
      <c r="S3880">
        <v>260000</v>
      </c>
      <c r="T3880">
        <v>0</v>
      </c>
      <c r="U3880">
        <v>179000</v>
      </c>
      <c r="V3880">
        <v>81000</v>
      </c>
      <c r="W3880">
        <v>73720</v>
      </c>
      <c r="X3880">
        <v>0</v>
      </c>
      <c r="Y3880">
        <v>73720</v>
      </c>
      <c r="Z3880">
        <v>8.99</v>
      </c>
      <c r="AA3880">
        <v>797878</v>
      </c>
      <c r="AB3880">
        <v>797878</v>
      </c>
      <c r="AC3880">
        <v>0.91010000000000002</v>
      </c>
      <c r="AD3880">
        <v>1</v>
      </c>
      <c r="AE3880">
        <v>8.99</v>
      </c>
      <c r="AH3880">
        <v>0</v>
      </c>
      <c r="AI3880">
        <v>0</v>
      </c>
      <c r="AJ3880">
        <v>0</v>
      </c>
      <c r="AK3880">
        <v>0</v>
      </c>
      <c r="AL3880">
        <v>0</v>
      </c>
    </row>
    <row r="3881" spans="1:38" hidden="1" x14ac:dyDescent="0.25">
      <c r="A3881">
        <v>16616</v>
      </c>
      <c r="B3881" t="s">
        <v>52</v>
      </c>
      <c r="C3881" t="s">
        <v>52</v>
      </c>
      <c r="D3881" t="s">
        <v>116</v>
      </c>
      <c r="E3881" t="s">
        <v>117</v>
      </c>
      <c r="F3881" t="s">
        <v>116</v>
      </c>
      <c r="H3881" t="s">
        <v>8179</v>
      </c>
      <c r="I3881" t="s">
        <v>43</v>
      </c>
      <c r="J3881" t="s">
        <v>8180</v>
      </c>
      <c r="K3881">
        <v>616</v>
      </c>
      <c r="L3881">
        <v>616</v>
      </c>
      <c r="M3881">
        <v>0</v>
      </c>
      <c r="N3881">
        <v>0</v>
      </c>
      <c r="O3881">
        <v>0</v>
      </c>
      <c r="P3881">
        <v>8042.9</v>
      </c>
      <c r="Q3881">
        <v>8042.9</v>
      </c>
      <c r="R3881">
        <v>2000</v>
      </c>
      <c r="S3881">
        <v>0</v>
      </c>
      <c r="T3881">
        <v>43000</v>
      </c>
      <c r="U3881">
        <v>0</v>
      </c>
      <c r="V3881">
        <v>43000</v>
      </c>
      <c r="W3881">
        <v>40249.199999999997</v>
      </c>
      <c r="X3881">
        <v>0</v>
      </c>
      <c r="Y3881">
        <v>40249.199999999997</v>
      </c>
      <c r="Z3881">
        <v>6.4</v>
      </c>
      <c r="AA3881">
        <v>490160.02</v>
      </c>
      <c r="AB3881">
        <v>395766.19</v>
      </c>
      <c r="AC3881">
        <v>0.93600000000000005</v>
      </c>
      <c r="AD3881">
        <v>0.80740000000000001</v>
      </c>
      <c r="AE3881">
        <v>5.17</v>
      </c>
      <c r="AH3881">
        <v>0</v>
      </c>
      <c r="AI3881">
        <v>0</v>
      </c>
      <c r="AJ3881">
        <v>0</v>
      </c>
      <c r="AK3881">
        <v>0</v>
      </c>
      <c r="AL3881">
        <v>0</v>
      </c>
    </row>
    <row r="3882" spans="1:38" hidden="1" x14ac:dyDescent="0.25">
      <c r="A3882">
        <v>16617</v>
      </c>
      <c r="B3882" t="s">
        <v>52</v>
      </c>
      <c r="C3882" t="s">
        <v>52</v>
      </c>
      <c r="D3882" t="s">
        <v>139</v>
      </c>
      <c r="E3882" t="s">
        <v>1065</v>
      </c>
      <c r="F3882" t="s">
        <v>139</v>
      </c>
      <c r="H3882" t="s">
        <v>8181</v>
      </c>
      <c r="I3882" t="s">
        <v>43</v>
      </c>
      <c r="J3882" t="s">
        <v>8182</v>
      </c>
      <c r="K3882">
        <v>1257</v>
      </c>
      <c r="L3882">
        <v>1257</v>
      </c>
      <c r="M3882">
        <v>0</v>
      </c>
      <c r="N3882">
        <v>0</v>
      </c>
      <c r="O3882">
        <v>0</v>
      </c>
      <c r="P3882">
        <v>4199.8</v>
      </c>
      <c r="Q3882">
        <v>4301.8</v>
      </c>
      <c r="R3882">
        <v>2000</v>
      </c>
      <c r="S3882">
        <v>204000</v>
      </c>
      <c r="T3882">
        <v>0</v>
      </c>
      <c r="U3882">
        <v>0</v>
      </c>
      <c r="V3882">
        <v>204000</v>
      </c>
      <c r="W3882">
        <v>185547</v>
      </c>
      <c r="X3882">
        <v>0</v>
      </c>
      <c r="Y3882">
        <v>185547</v>
      </c>
      <c r="Z3882">
        <v>9.0500000000000007</v>
      </c>
      <c r="AA3882">
        <v>1681222.87</v>
      </c>
      <c r="AB3882">
        <v>586900.87</v>
      </c>
      <c r="AC3882">
        <v>0.90949999999999998</v>
      </c>
      <c r="AD3882">
        <v>0.34910000000000002</v>
      </c>
      <c r="AE3882">
        <v>3.16</v>
      </c>
      <c r="AH3882">
        <v>0</v>
      </c>
      <c r="AI3882">
        <v>0</v>
      </c>
      <c r="AJ3882">
        <v>0</v>
      </c>
      <c r="AK3882">
        <v>0</v>
      </c>
      <c r="AL3882">
        <v>0</v>
      </c>
    </row>
    <row r="3883" spans="1:38" hidden="1" x14ac:dyDescent="0.25">
      <c r="A3883">
        <v>16618</v>
      </c>
      <c r="B3883" t="s">
        <v>94</v>
      </c>
      <c r="C3883" t="s">
        <v>95</v>
      </c>
      <c r="D3883" t="s">
        <v>331</v>
      </c>
      <c r="E3883" t="s">
        <v>8183</v>
      </c>
      <c r="F3883" t="s">
        <v>331</v>
      </c>
      <c r="H3883" t="s">
        <v>8184</v>
      </c>
      <c r="I3883" t="s">
        <v>57</v>
      </c>
      <c r="J3883" t="s">
        <v>8185</v>
      </c>
      <c r="K3883">
        <v>556</v>
      </c>
      <c r="L3883">
        <v>556</v>
      </c>
      <c r="M3883">
        <v>0</v>
      </c>
      <c r="N3883">
        <v>479</v>
      </c>
      <c r="O3883">
        <v>0</v>
      </c>
      <c r="P3883">
        <v>9141.1</v>
      </c>
      <c r="Q3883">
        <v>9564.5</v>
      </c>
      <c r="R3883">
        <v>2000</v>
      </c>
      <c r="S3883">
        <v>846800</v>
      </c>
      <c r="T3883">
        <v>0</v>
      </c>
      <c r="U3883">
        <v>0</v>
      </c>
      <c r="V3883">
        <v>846800</v>
      </c>
      <c r="W3883">
        <v>1290</v>
      </c>
      <c r="X3883">
        <v>765063.06</v>
      </c>
      <c r="Y3883">
        <v>766353.06</v>
      </c>
      <c r="Z3883">
        <v>9.5</v>
      </c>
      <c r="AA3883">
        <v>4510913.49</v>
      </c>
      <c r="AB3883">
        <v>8997983.6530000009</v>
      </c>
      <c r="AC3883">
        <v>0.90500000000000003</v>
      </c>
      <c r="AD3883">
        <v>1.9946999999999999</v>
      </c>
      <c r="AE3883">
        <v>18.95</v>
      </c>
      <c r="AH3883">
        <v>0</v>
      </c>
      <c r="AI3883">
        <v>0</v>
      </c>
      <c r="AJ3883">
        <v>0</v>
      </c>
      <c r="AK3883">
        <v>4643.5</v>
      </c>
      <c r="AL3883">
        <v>0</v>
      </c>
    </row>
    <row r="3884" spans="1:38" hidden="1" x14ac:dyDescent="0.25">
      <c r="A3884">
        <v>16619</v>
      </c>
      <c r="B3884" t="s">
        <v>94</v>
      </c>
      <c r="C3884" t="s">
        <v>95</v>
      </c>
      <c r="D3884" t="s">
        <v>331</v>
      </c>
      <c r="E3884" t="s">
        <v>8183</v>
      </c>
      <c r="F3884" t="s">
        <v>331</v>
      </c>
      <c r="H3884" t="s">
        <v>8186</v>
      </c>
      <c r="I3884" t="s">
        <v>57</v>
      </c>
      <c r="J3884" t="s">
        <v>8187</v>
      </c>
      <c r="K3884">
        <v>296</v>
      </c>
      <c r="L3884">
        <v>296</v>
      </c>
      <c r="M3884">
        <v>0</v>
      </c>
      <c r="N3884">
        <v>295</v>
      </c>
      <c r="O3884">
        <v>0</v>
      </c>
      <c r="P3884">
        <v>7107.7</v>
      </c>
      <c r="Q3884">
        <v>7321.2</v>
      </c>
      <c r="R3884">
        <v>2000</v>
      </c>
      <c r="S3884">
        <v>427000</v>
      </c>
      <c r="T3884">
        <v>0</v>
      </c>
      <c r="U3884">
        <v>0</v>
      </c>
      <c r="V3884">
        <v>427000</v>
      </c>
      <c r="W3884">
        <v>0</v>
      </c>
      <c r="X3884">
        <v>386435.788</v>
      </c>
      <c r="Y3884">
        <v>386435.788</v>
      </c>
      <c r="Z3884">
        <v>9.5</v>
      </c>
      <c r="AA3884">
        <v>2268378.4700000002</v>
      </c>
      <c r="AB3884">
        <v>4536756.4639999997</v>
      </c>
      <c r="AC3884">
        <v>0.90500000000000003</v>
      </c>
      <c r="AD3884">
        <v>2</v>
      </c>
      <c r="AE3884">
        <v>19</v>
      </c>
      <c r="AH3884">
        <v>0</v>
      </c>
      <c r="AI3884">
        <v>0</v>
      </c>
      <c r="AJ3884">
        <v>0</v>
      </c>
      <c r="AK3884">
        <v>2771.5</v>
      </c>
      <c r="AL3884">
        <v>0</v>
      </c>
    </row>
    <row r="3885" spans="1:38" hidden="1" x14ac:dyDescent="0.25">
      <c r="A3885">
        <v>16620</v>
      </c>
      <c r="B3885" t="s">
        <v>94</v>
      </c>
      <c r="C3885" t="s">
        <v>95</v>
      </c>
      <c r="D3885" t="s">
        <v>331</v>
      </c>
      <c r="E3885" t="s">
        <v>8183</v>
      </c>
      <c r="F3885" t="s">
        <v>331</v>
      </c>
      <c r="H3885" t="s">
        <v>8188</v>
      </c>
      <c r="I3885" t="s">
        <v>57</v>
      </c>
      <c r="J3885" t="s">
        <v>8189</v>
      </c>
      <c r="K3885">
        <v>278</v>
      </c>
      <c r="L3885">
        <v>278</v>
      </c>
      <c r="M3885">
        <v>0</v>
      </c>
      <c r="N3885">
        <v>275</v>
      </c>
      <c r="O3885">
        <v>0</v>
      </c>
      <c r="P3885">
        <v>6804.5</v>
      </c>
      <c r="Q3885">
        <v>7192.8</v>
      </c>
      <c r="R3885">
        <v>2000</v>
      </c>
      <c r="S3885">
        <v>776600</v>
      </c>
      <c r="T3885">
        <v>0</v>
      </c>
      <c r="U3885">
        <v>225000</v>
      </c>
      <c r="V3885">
        <v>551600</v>
      </c>
      <c r="W3885">
        <v>0</v>
      </c>
      <c r="X3885">
        <v>499199.16899999999</v>
      </c>
      <c r="Y3885">
        <v>499199.16899999999</v>
      </c>
      <c r="Z3885">
        <v>9.5</v>
      </c>
      <c r="AA3885">
        <v>2930298.58</v>
      </c>
      <c r="AB3885">
        <v>5860597.7149999999</v>
      </c>
      <c r="AC3885">
        <v>0.90500000000000003</v>
      </c>
      <c r="AD3885">
        <v>2</v>
      </c>
      <c r="AE3885">
        <v>19</v>
      </c>
      <c r="AH3885">
        <v>0</v>
      </c>
      <c r="AI3885">
        <v>0</v>
      </c>
      <c r="AJ3885">
        <v>0</v>
      </c>
      <c r="AK3885">
        <v>2558.5</v>
      </c>
      <c r="AL3885">
        <v>0</v>
      </c>
    </row>
    <row r="3886" spans="1:38" hidden="1" x14ac:dyDescent="0.25">
      <c r="A3886">
        <v>16621</v>
      </c>
      <c r="B3886" t="s">
        <v>71</v>
      </c>
      <c r="C3886" t="s">
        <v>108</v>
      </c>
      <c r="D3886" t="s">
        <v>108</v>
      </c>
      <c r="E3886" t="s">
        <v>612</v>
      </c>
      <c r="F3886" t="s">
        <v>108</v>
      </c>
      <c r="H3886" t="s">
        <v>8190</v>
      </c>
      <c r="I3886" t="s">
        <v>7264</v>
      </c>
      <c r="J3886" t="s">
        <v>8191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2000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</row>
    <row r="3887" spans="1:38" hidden="1" x14ac:dyDescent="0.25">
      <c r="A3887">
        <v>16622</v>
      </c>
      <c r="B3887" t="s">
        <v>52</v>
      </c>
      <c r="C3887" t="s">
        <v>120</v>
      </c>
      <c r="D3887" t="s">
        <v>121</v>
      </c>
      <c r="E3887" t="s">
        <v>122</v>
      </c>
      <c r="F3887" t="s">
        <v>121</v>
      </c>
      <c r="H3887" t="s">
        <v>8192</v>
      </c>
      <c r="I3887" t="s">
        <v>43</v>
      </c>
      <c r="J3887" t="s">
        <v>8193</v>
      </c>
      <c r="K3887">
        <v>1367</v>
      </c>
      <c r="L3887">
        <v>1367</v>
      </c>
      <c r="M3887">
        <v>0</v>
      </c>
      <c r="N3887">
        <v>34</v>
      </c>
      <c r="O3887">
        <v>0</v>
      </c>
      <c r="P3887">
        <v>25917.599999999999</v>
      </c>
      <c r="Q3887">
        <v>26485.599999999999</v>
      </c>
      <c r="R3887">
        <v>1000</v>
      </c>
      <c r="S3887">
        <v>568000</v>
      </c>
      <c r="T3887">
        <v>50000</v>
      </c>
      <c r="U3887">
        <v>150000</v>
      </c>
      <c r="V3887">
        <v>468000</v>
      </c>
      <c r="W3887">
        <v>383421</v>
      </c>
      <c r="X3887">
        <v>52868.639999999999</v>
      </c>
      <c r="Y3887">
        <v>436289.64</v>
      </c>
      <c r="Z3887">
        <v>6.78</v>
      </c>
      <c r="AA3887">
        <v>3988097.96</v>
      </c>
      <c r="AB3887">
        <v>4863896.67</v>
      </c>
      <c r="AC3887">
        <v>0.93220000000000003</v>
      </c>
      <c r="AD3887">
        <v>1.2196</v>
      </c>
      <c r="AE3887">
        <v>8.27</v>
      </c>
      <c r="AH3887">
        <v>0</v>
      </c>
      <c r="AI3887">
        <v>0</v>
      </c>
      <c r="AJ3887">
        <v>0</v>
      </c>
      <c r="AK3887">
        <v>340</v>
      </c>
      <c r="AL3887">
        <v>0</v>
      </c>
    </row>
    <row r="3888" spans="1:38" hidden="1" x14ac:dyDescent="0.25">
      <c r="A3888">
        <v>16623</v>
      </c>
      <c r="B3888" t="s">
        <v>45</v>
      </c>
      <c r="C3888" t="s">
        <v>46</v>
      </c>
      <c r="D3888" t="s">
        <v>231</v>
      </c>
      <c r="E3888" t="s">
        <v>7775</v>
      </c>
      <c r="F3888" t="s">
        <v>231</v>
      </c>
      <c r="H3888" t="s">
        <v>8194</v>
      </c>
      <c r="I3888" t="s">
        <v>50</v>
      </c>
      <c r="J3888" t="s">
        <v>8195</v>
      </c>
      <c r="K3888">
        <v>2634</v>
      </c>
      <c r="L3888">
        <v>2634</v>
      </c>
      <c r="M3888">
        <v>0</v>
      </c>
      <c r="N3888">
        <v>18</v>
      </c>
      <c r="O3888">
        <v>0</v>
      </c>
      <c r="P3888">
        <v>385.98899999999998</v>
      </c>
      <c r="Q3888">
        <v>401.37299999999999</v>
      </c>
      <c r="R3888">
        <v>40000</v>
      </c>
      <c r="S3888">
        <v>615360</v>
      </c>
      <c r="T3888">
        <v>0</v>
      </c>
      <c r="U3888">
        <v>0</v>
      </c>
      <c r="V3888">
        <v>615360</v>
      </c>
      <c r="W3888">
        <v>512678.40000000002</v>
      </c>
      <c r="X3888">
        <v>4064.58</v>
      </c>
      <c r="Y3888">
        <v>516742.98</v>
      </c>
      <c r="Z3888">
        <v>16.03</v>
      </c>
      <c r="AA3888">
        <v>5690350.46</v>
      </c>
      <c r="AB3888">
        <v>5944990.7400000002</v>
      </c>
      <c r="AC3888">
        <v>0.8397</v>
      </c>
      <c r="AD3888">
        <v>1.0447</v>
      </c>
      <c r="AE3888">
        <v>16.75</v>
      </c>
      <c r="AH3888">
        <v>0</v>
      </c>
      <c r="AI3888">
        <v>0</v>
      </c>
      <c r="AJ3888">
        <v>0</v>
      </c>
      <c r="AK3888">
        <v>180</v>
      </c>
      <c r="AL3888">
        <v>0</v>
      </c>
    </row>
    <row r="3889" spans="1:38" hidden="1" x14ac:dyDescent="0.25">
      <c r="A3889">
        <v>16624</v>
      </c>
      <c r="B3889" t="s">
        <v>4546</v>
      </c>
      <c r="C3889" t="s">
        <v>4547</v>
      </c>
      <c r="D3889" t="s">
        <v>4548</v>
      </c>
      <c r="E3889" t="s">
        <v>6463</v>
      </c>
      <c r="F3889" t="s">
        <v>4550</v>
      </c>
      <c r="H3889" t="s">
        <v>8196</v>
      </c>
      <c r="I3889" t="s">
        <v>378</v>
      </c>
      <c r="J3889" t="s">
        <v>8197</v>
      </c>
      <c r="K3889">
        <v>7546</v>
      </c>
      <c r="L3889">
        <v>7546</v>
      </c>
      <c r="M3889">
        <v>0</v>
      </c>
      <c r="N3889">
        <v>4</v>
      </c>
      <c r="O3889">
        <v>0</v>
      </c>
      <c r="P3889">
        <v>18030</v>
      </c>
      <c r="Q3889">
        <v>18433.5</v>
      </c>
      <c r="R3889">
        <v>2000</v>
      </c>
      <c r="S3889">
        <v>807000</v>
      </c>
      <c r="T3889">
        <v>0</v>
      </c>
      <c r="U3889">
        <v>0</v>
      </c>
      <c r="V3889">
        <v>807000</v>
      </c>
      <c r="W3889">
        <v>782293.5</v>
      </c>
      <c r="X3889">
        <v>6000</v>
      </c>
      <c r="Y3889">
        <v>788293.5</v>
      </c>
      <c r="Z3889">
        <v>2.3199999999999998</v>
      </c>
      <c r="AA3889">
        <v>8582197.8200000003</v>
      </c>
      <c r="AB3889">
        <v>8400426.8499999996</v>
      </c>
      <c r="AC3889">
        <v>0.9768</v>
      </c>
      <c r="AD3889">
        <v>0.9788</v>
      </c>
      <c r="AE3889">
        <v>2.27</v>
      </c>
      <c r="AH3889">
        <v>0</v>
      </c>
      <c r="AI3889">
        <v>0</v>
      </c>
      <c r="AJ3889">
        <v>0</v>
      </c>
      <c r="AK3889">
        <v>40</v>
      </c>
      <c r="AL3889">
        <v>0</v>
      </c>
    </row>
    <row r="3890" spans="1:38" hidden="1" x14ac:dyDescent="0.25">
      <c r="A3890">
        <v>16625</v>
      </c>
      <c r="B3890" t="s">
        <v>39</v>
      </c>
      <c r="C3890" t="s">
        <v>216</v>
      </c>
      <c r="D3890" t="s">
        <v>3431</v>
      </c>
      <c r="E3890" t="s">
        <v>4184</v>
      </c>
      <c r="F3890" t="s">
        <v>3431</v>
      </c>
      <c r="H3890" t="s">
        <v>8198</v>
      </c>
      <c r="I3890" t="s">
        <v>43</v>
      </c>
      <c r="J3890" t="s">
        <v>8199</v>
      </c>
      <c r="K3890">
        <v>2001</v>
      </c>
      <c r="L3890">
        <v>2001</v>
      </c>
      <c r="M3890">
        <v>0</v>
      </c>
      <c r="N3890">
        <v>0</v>
      </c>
      <c r="O3890">
        <v>0</v>
      </c>
      <c r="P3890">
        <v>3876.2</v>
      </c>
      <c r="Q3890">
        <v>3876.2</v>
      </c>
      <c r="R3890">
        <v>10000</v>
      </c>
      <c r="S3890">
        <v>0</v>
      </c>
      <c r="T3890">
        <v>328660</v>
      </c>
      <c r="U3890">
        <v>0</v>
      </c>
      <c r="V3890">
        <v>328660</v>
      </c>
      <c r="W3890">
        <v>281080</v>
      </c>
      <c r="X3890">
        <v>0</v>
      </c>
      <c r="Y3890">
        <v>281080</v>
      </c>
      <c r="Z3890">
        <v>14.48</v>
      </c>
      <c r="AA3890">
        <v>2824882.78</v>
      </c>
      <c r="AB3890">
        <v>1760058.78</v>
      </c>
      <c r="AC3890">
        <v>0.85519999999999996</v>
      </c>
      <c r="AD3890">
        <v>0.62309999999999999</v>
      </c>
      <c r="AE3890">
        <v>9.02</v>
      </c>
      <c r="AH3890">
        <v>0</v>
      </c>
      <c r="AI3890">
        <v>0</v>
      </c>
      <c r="AJ3890">
        <v>0</v>
      </c>
      <c r="AK3890">
        <v>0</v>
      </c>
      <c r="AL3890">
        <v>0</v>
      </c>
    </row>
    <row r="3891" spans="1:38" hidden="1" x14ac:dyDescent="0.25">
      <c r="A3891">
        <v>16626</v>
      </c>
      <c r="B3891" t="s">
        <v>45</v>
      </c>
      <c r="C3891" t="s">
        <v>46</v>
      </c>
      <c r="D3891" t="s">
        <v>8114</v>
      </c>
      <c r="E3891" t="s">
        <v>8115</v>
      </c>
      <c r="F3891" t="s">
        <v>8114</v>
      </c>
      <c r="H3891" t="s">
        <v>8200</v>
      </c>
      <c r="I3891" t="s">
        <v>50</v>
      </c>
      <c r="J3891" t="s">
        <v>8201</v>
      </c>
      <c r="K3891">
        <v>3590</v>
      </c>
      <c r="L3891">
        <v>3590</v>
      </c>
      <c r="M3891">
        <v>0</v>
      </c>
      <c r="N3891">
        <v>121</v>
      </c>
      <c r="O3891">
        <v>0</v>
      </c>
      <c r="P3891">
        <v>14829.7</v>
      </c>
      <c r="Q3891">
        <v>15199</v>
      </c>
      <c r="R3891">
        <v>2000</v>
      </c>
      <c r="S3891">
        <v>738600</v>
      </c>
      <c r="T3891">
        <v>0</v>
      </c>
      <c r="U3891">
        <v>80000</v>
      </c>
      <c r="V3891">
        <v>658600</v>
      </c>
      <c r="W3891">
        <v>427485.4</v>
      </c>
      <c r="X3891">
        <v>181500</v>
      </c>
      <c r="Y3891">
        <v>608985.4</v>
      </c>
      <c r="Z3891">
        <v>7.53</v>
      </c>
      <c r="AA3891">
        <v>5603686.1299999999</v>
      </c>
      <c r="AB3891">
        <v>6387932.5300000003</v>
      </c>
      <c r="AC3891">
        <v>0.92469999999999997</v>
      </c>
      <c r="AD3891">
        <v>1.1399999999999999</v>
      </c>
      <c r="AE3891">
        <v>8.58</v>
      </c>
      <c r="AH3891">
        <v>0</v>
      </c>
      <c r="AI3891">
        <v>0</v>
      </c>
      <c r="AJ3891">
        <v>0</v>
      </c>
      <c r="AK3891">
        <v>1210</v>
      </c>
      <c r="AL3891">
        <v>0</v>
      </c>
    </row>
    <row r="3892" spans="1:38" hidden="1" x14ac:dyDescent="0.25">
      <c r="A3892">
        <v>16627</v>
      </c>
      <c r="B3892" t="s">
        <v>45</v>
      </c>
      <c r="C3892" t="s">
        <v>46</v>
      </c>
      <c r="D3892" t="s">
        <v>8114</v>
      </c>
      <c r="E3892" t="s">
        <v>8115</v>
      </c>
      <c r="F3892" t="s">
        <v>8114</v>
      </c>
      <c r="H3892" t="s">
        <v>8202</v>
      </c>
      <c r="I3892" t="s">
        <v>50</v>
      </c>
      <c r="J3892" t="s">
        <v>8203</v>
      </c>
      <c r="K3892">
        <v>1229</v>
      </c>
      <c r="L3892">
        <v>1229</v>
      </c>
      <c r="M3892">
        <v>0</v>
      </c>
      <c r="N3892">
        <v>35</v>
      </c>
      <c r="O3892">
        <v>0</v>
      </c>
      <c r="P3892">
        <v>11514.7</v>
      </c>
      <c r="Q3892">
        <v>11827</v>
      </c>
      <c r="R3892">
        <v>2000</v>
      </c>
      <c r="S3892">
        <v>624600</v>
      </c>
      <c r="T3892">
        <v>0</v>
      </c>
      <c r="U3892">
        <v>195000</v>
      </c>
      <c r="V3892">
        <v>429600</v>
      </c>
      <c r="W3892">
        <v>346635</v>
      </c>
      <c r="X3892">
        <v>52440</v>
      </c>
      <c r="Y3892">
        <v>399075</v>
      </c>
      <c r="Z3892">
        <v>7.11</v>
      </c>
      <c r="AA3892">
        <v>4154404.39</v>
      </c>
      <c r="AB3892">
        <v>4200181.05</v>
      </c>
      <c r="AC3892">
        <v>0.92889999999999995</v>
      </c>
      <c r="AD3892">
        <v>1.0109999999999999</v>
      </c>
      <c r="AE3892">
        <v>7.19</v>
      </c>
      <c r="AH3892">
        <v>0</v>
      </c>
      <c r="AI3892">
        <v>0</v>
      </c>
      <c r="AJ3892">
        <v>0</v>
      </c>
      <c r="AK3892">
        <v>350</v>
      </c>
      <c r="AL3892">
        <v>0</v>
      </c>
    </row>
    <row r="3893" spans="1:38" hidden="1" x14ac:dyDescent="0.25">
      <c r="A3893">
        <v>16628</v>
      </c>
      <c r="B3893" t="s">
        <v>45</v>
      </c>
      <c r="C3893" t="s">
        <v>46</v>
      </c>
      <c r="D3893" t="s">
        <v>8114</v>
      </c>
      <c r="E3893" t="s">
        <v>8115</v>
      </c>
      <c r="F3893" t="s">
        <v>8114</v>
      </c>
      <c r="H3893" t="s">
        <v>8204</v>
      </c>
      <c r="I3893" t="s">
        <v>50</v>
      </c>
      <c r="J3893" t="s">
        <v>8205</v>
      </c>
      <c r="K3893">
        <v>4320</v>
      </c>
      <c r="L3893">
        <v>4320</v>
      </c>
      <c r="M3893">
        <v>0</v>
      </c>
      <c r="N3893">
        <v>92</v>
      </c>
      <c r="O3893">
        <v>0</v>
      </c>
      <c r="P3893">
        <v>23893.599999999999</v>
      </c>
      <c r="Q3893">
        <v>24594.5</v>
      </c>
      <c r="R3893">
        <v>2000</v>
      </c>
      <c r="S3893">
        <v>1401800</v>
      </c>
      <c r="T3893">
        <v>0</v>
      </c>
      <c r="U3893">
        <v>440000</v>
      </c>
      <c r="V3893">
        <v>961800</v>
      </c>
      <c r="W3893">
        <v>750968.5</v>
      </c>
      <c r="X3893">
        <v>138000</v>
      </c>
      <c r="Y3893">
        <v>888968.5</v>
      </c>
      <c r="Z3893">
        <v>7.57</v>
      </c>
      <c r="AA3893">
        <v>9236120.9399999995</v>
      </c>
      <c r="AB3893">
        <v>10543035.449999999</v>
      </c>
      <c r="AC3893">
        <v>0.92430000000000001</v>
      </c>
      <c r="AD3893">
        <v>1.1415</v>
      </c>
      <c r="AE3893">
        <v>8.64</v>
      </c>
      <c r="AH3893">
        <v>0</v>
      </c>
      <c r="AI3893">
        <v>0</v>
      </c>
      <c r="AJ3893">
        <v>0</v>
      </c>
      <c r="AK3893">
        <v>920</v>
      </c>
      <c r="AL3893">
        <v>0</v>
      </c>
    </row>
    <row r="3894" spans="1:38" hidden="1" x14ac:dyDescent="0.25">
      <c r="A3894">
        <v>16629</v>
      </c>
      <c r="B3894" t="s">
        <v>45</v>
      </c>
      <c r="C3894" t="s">
        <v>45</v>
      </c>
      <c r="D3894" t="s">
        <v>183</v>
      </c>
      <c r="E3894" t="s">
        <v>732</v>
      </c>
      <c r="F3894" t="s">
        <v>183</v>
      </c>
      <c r="H3894" t="s">
        <v>8206</v>
      </c>
      <c r="I3894" t="s">
        <v>57</v>
      </c>
      <c r="J3894" t="s">
        <v>8207</v>
      </c>
      <c r="K3894">
        <v>170</v>
      </c>
      <c r="L3894">
        <v>170</v>
      </c>
      <c r="M3894">
        <v>0</v>
      </c>
      <c r="N3894">
        <v>170</v>
      </c>
      <c r="O3894">
        <v>0</v>
      </c>
      <c r="P3894">
        <v>154.09</v>
      </c>
      <c r="Q3894">
        <v>165.82599999999999</v>
      </c>
      <c r="R3894">
        <v>20000</v>
      </c>
      <c r="S3894">
        <v>234720</v>
      </c>
      <c r="T3894">
        <v>0</v>
      </c>
      <c r="U3894">
        <v>0</v>
      </c>
      <c r="V3894">
        <v>234720</v>
      </c>
      <c r="W3894">
        <v>0</v>
      </c>
      <c r="X3894">
        <v>212421.27600000001</v>
      </c>
      <c r="Y3894">
        <v>212421.27600000001</v>
      </c>
      <c r="Z3894">
        <v>9.5</v>
      </c>
      <c r="AA3894">
        <v>1246913.07</v>
      </c>
      <c r="AB3894">
        <v>2493826.0109999999</v>
      </c>
      <c r="AC3894">
        <v>0.90500000000000003</v>
      </c>
      <c r="AD3894">
        <v>2</v>
      </c>
      <c r="AE3894">
        <v>19</v>
      </c>
      <c r="AH3894">
        <v>0</v>
      </c>
      <c r="AI3894">
        <v>0</v>
      </c>
      <c r="AJ3894">
        <v>0</v>
      </c>
      <c r="AK3894">
        <v>1098</v>
      </c>
      <c r="AL3894">
        <v>0</v>
      </c>
    </row>
    <row r="3895" spans="1:38" hidden="1" x14ac:dyDescent="0.25">
      <c r="A3895">
        <v>16631</v>
      </c>
      <c r="B3895" t="s">
        <v>52</v>
      </c>
      <c r="C3895" t="s">
        <v>129</v>
      </c>
      <c r="D3895" t="s">
        <v>242</v>
      </c>
      <c r="E3895" t="s">
        <v>3337</v>
      </c>
      <c r="F3895" t="s">
        <v>242</v>
      </c>
      <c r="H3895" t="s">
        <v>8208</v>
      </c>
      <c r="I3895" t="s">
        <v>57</v>
      </c>
      <c r="J3895" t="s">
        <v>8209</v>
      </c>
      <c r="K3895">
        <v>283</v>
      </c>
      <c r="L3895">
        <v>283</v>
      </c>
      <c r="M3895">
        <v>0</v>
      </c>
      <c r="N3895">
        <v>283</v>
      </c>
      <c r="O3895">
        <v>0</v>
      </c>
      <c r="P3895">
        <v>406.37700000000001</v>
      </c>
      <c r="Q3895">
        <v>419.30900000000003</v>
      </c>
      <c r="R3895">
        <v>30000</v>
      </c>
      <c r="S3895">
        <v>387960</v>
      </c>
      <c r="T3895">
        <v>0</v>
      </c>
      <c r="U3895">
        <v>0</v>
      </c>
      <c r="V3895">
        <v>387960</v>
      </c>
      <c r="W3895">
        <v>0</v>
      </c>
      <c r="X3895">
        <v>349898.66800000001</v>
      </c>
      <c r="Y3895">
        <v>349898.66800000001</v>
      </c>
      <c r="Z3895">
        <v>9.81</v>
      </c>
      <c r="AA3895">
        <v>2053904.6</v>
      </c>
      <c r="AB3895">
        <v>4107918.753</v>
      </c>
      <c r="AC3895">
        <v>0.90190000000000003</v>
      </c>
      <c r="AD3895">
        <v>2.0001000000000002</v>
      </c>
      <c r="AE3895">
        <v>19.62</v>
      </c>
      <c r="AH3895">
        <v>0</v>
      </c>
      <c r="AI3895">
        <v>0</v>
      </c>
      <c r="AJ3895">
        <v>0</v>
      </c>
      <c r="AK3895">
        <v>1992.5</v>
      </c>
      <c r="AL3895">
        <v>0</v>
      </c>
    </row>
    <row r="3896" spans="1:38" hidden="1" x14ac:dyDescent="0.25">
      <c r="A3896">
        <v>16632</v>
      </c>
      <c r="B3896" t="s">
        <v>94</v>
      </c>
      <c r="C3896" t="s">
        <v>166</v>
      </c>
      <c r="D3896" t="s">
        <v>224</v>
      </c>
      <c r="E3896" t="s">
        <v>680</v>
      </c>
      <c r="F3896" t="s">
        <v>224</v>
      </c>
      <c r="H3896" t="s">
        <v>8210</v>
      </c>
      <c r="I3896" t="s">
        <v>57</v>
      </c>
      <c r="J3896" t="s">
        <v>8211</v>
      </c>
      <c r="K3896">
        <v>308</v>
      </c>
      <c r="L3896">
        <v>308</v>
      </c>
      <c r="M3896">
        <v>0</v>
      </c>
      <c r="N3896">
        <v>307</v>
      </c>
      <c r="O3896">
        <v>0</v>
      </c>
      <c r="P3896">
        <v>8781.6</v>
      </c>
      <c r="Q3896">
        <v>9167.9</v>
      </c>
      <c r="R3896">
        <v>2000</v>
      </c>
      <c r="S3896">
        <v>772600</v>
      </c>
      <c r="T3896">
        <v>0</v>
      </c>
      <c r="U3896">
        <v>0</v>
      </c>
      <c r="V3896">
        <v>772600</v>
      </c>
      <c r="W3896">
        <v>32</v>
      </c>
      <c r="X3896">
        <v>523060</v>
      </c>
      <c r="Y3896">
        <v>523092</v>
      </c>
      <c r="Z3896">
        <v>32.29</v>
      </c>
      <c r="AA3896">
        <v>3044791.03</v>
      </c>
      <c r="AB3896">
        <v>3072958.03</v>
      </c>
      <c r="AC3896">
        <v>0.67710000000000004</v>
      </c>
      <c r="AD3896">
        <v>1.0093000000000001</v>
      </c>
      <c r="AE3896">
        <v>32.590000000000003</v>
      </c>
      <c r="AH3896">
        <v>0</v>
      </c>
      <c r="AI3896">
        <v>0</v>
      </c>
      <c r="AJ3896">
        <v>0</v>
      </c>
      <c r="AK3896">
        <v>2615.3000000000002</v>
      </c>
      <c r="AL3896">
        <v>0</v>
      </c>
    </row>
    <row r="3897" spans="1:38" hidden="1" x14ac:dyDescent="0.25">
      <c r="A3897">
        <v>16633</v>
      </c>
      <c r="B3897" t="s">
        <v>94</v>
      </c>
      <c r="C3897" t="s">
        <v>102</v>
      </c>
      <c r="D3897" t="s">
        <v>159</v>
      </c>
      <c r="E3897" t="s">
        <v>842</v>
      </c>
      <c r="F3897" t="s">
        <v>159</v>
      </c>
      <c r="H3897" t="s">
        <v>8212</v>
      </c>
      <c r="I3897" t="s">
        <v>57</v>
      </c>
      <c r="J3897" t="s">
        <v>8213</v>
      </c>
      <c r="K3897">
        <v>409</v>
      </c>
      <c r="L3897">
        <v>409</v>
      </c>
      <c r="M3897">
        <v>0</v>
      </c>
      <c r="N3897">
        <v>399</v>
      </c>
      <c r="O3897">
        <v>0</v>
      </c>
      <c r="P3897">
        <v>713.67</v>
      </c>
      <c r="Q3897">
        <v>739.80899999999997</v>
      </c>
      <c r="R3897">
        <v>20000</v>
      </c>
      <c r="S3897">
        <v>522780</v>
      </c>
      <c r="T3897">
        <v>0</v>
      </c>
      <c r="U3897">
        <v>0</v>
      </c>
      <c r="V3897">
        <v>522780</v>
      </c>
      <c r="W3897">
        <v>966</v>
      </c>
      <c r="X3897">
        <v>472149.364</v>
      </c>
      <c r="Y3897">
        <v>473115.364</v>
      </c>
      <c r="Z3897">
        <v>9.5</v>
      </c>
      <c r="AA3897">
        <v>2785972.25</v>
      </c>
      <c r="AB3897">
        <v>5577150.9419999998</v>
      </c>
      <c r="AC3897">
        <v>0.90500000000000003</v>
      </c>
      <c r="AD3897">
        <v>2.0019</v>
      </c>
      <c r="AE3897">
        <v>19.02</v>
      </c>
      <c r="AH3897">
        <v>0</v>
      </c>
      <c r="AI3897">
        <v>0</v>
      </c>
      <c r="AJ3897">
        <v>0</v>
      </c>
      <c r="AK3897">
        <v>3734</v>
      </c>
      <c r="AL3897">
        <v>0</v>
      </c>
    </row>
    <row r="3898" spans="1:38" hidden="1" x14ac:dyDescent="0.25">
      <c r="A3898">
        <v>16634</v>
      </c>
      <c r="B3898" t="s">
        <v>45</v>
      </c>
      <c r="C3898" t="s">
        <v>45</v>
      </c>
      <c r="D3898" t="s">
        <v>125</v>
      </c>
      <c r="E3898" t="s">
        <v>8214</v>
      </c>
      <c r="F3898" t="s">
        <v>125</v>
      </c>
      <c r="H3898" t="s">
        <v>1998</v>
      </c>
      <c r="I3898" t="s">
        <v>436</v>
      </c>
      <c r="J3898" t="s">
        <v>8215</v>
      </c>
      <c r="K3898">
        <v>5</v>
      </c>
      <c r="L3898">
        <v>5</v>
      </c>
      <c r="M3898">
        <v>0</v>
      </c>
      <c r="N3898">
        <v>4</v>
      </c>
      <c r="O3898">
        <v>0</v>
      </c>
      <c r="P3898">
        <v>0</v>
      </c>
      <c r="Q3898">
        <v>0</v>
      </c>
      <c r="R3898">
        <v>2000</v>
      </c>
      <c r="S3898">
        <v>0</v>
      </c>
      <c r="T3898">
        <v>0</v>
      </c>
      <c r="U3898">
        <v>0</v>
      </c>
      <c r="V3898">
        <v>0</v>
      </c>
      <c r="W3898">
        <v>39</v>
      </c>
      <c r="X3898">
        <v>0</v>
      </c>
      <c r="Y3898">
        <v>39</v>
      </c>
      <c r="Z3898">
        <v>-3900</v>
      </c>
      <c r="AA3898">
        <v>381.15</v>
      </c>
      <c r="AB3898">
        <v>381.15</v>
      </c>
      <c r="AC3898">
        <v>0</v>
      </c>
      <c r="AD3898">
        <v>1</v>
      </c>
      <c r="AE3898">
        <v>100</v>
      </c>
      <c r="AH3898">
        <v>0</v>
      </c>
      <c r="AI3898">
        <v>0</v>
      </c>
      <c r="AJ3898">
        <v>0</v>
      </c>
      <c r="AK3898">
        <v>32</v>
      </c>
      <c r="AL3898">
        <v>0</v>
      </c>
    </row>
    <row r="3899" spans="1:38" hidden="1" x14ac:dyDescent="0.25">
      <c r="A3899">
        <v>16635</v>
      </c>
      <c r="B3899" t="s">
        <v>4546</v>
      </c>
      <c r="C3899" t="s">
        <v>4547</v>
      </c>
      <c r="D3899" t="s">
        <v>4548</v>
      </c>
      <c r="E3899" t="s">
        <v>4549</v>
      </c>
      <c r="F3899" t="s">
        <v>4550</v>
      </c>
      <c r="H3899" t="s">
        <v>8216</v>
      </c>
      <c r="I3899" t="s">
        <v>378</v>
      </c>
      <c r="J3899" t="s">
        <v>8217</v>
      </c>
      <c r="K3899">
        <v>1150</v>
      </c>
      <c r="L3899">
        <v>1150</v>
      </c>
      <c r="M3899">
        <v>0</v>
      </c>
      <c r="N3899">
        <v>0</v>
      </c>
      <c r="O3899">
        <v>0</v>
      </c>
      <c r="P3899">
        <v>4851.3</v>
      </c>
      <c r="Q3899">
        <v>4979.5</v>
      </c>
      <c r="R3899">
        <v>2000</v>
      </c>
      <c r="S3899">
        <v>256400</v>
      </c>
      <c r="T3899">
        <v>0</v>
      </c>
      <c r="U3899">
        <v>0</v>
      </c>
      <c r="V3899">
        <v>256400</v>
      </c>
      <c r="W3899">
        <v>243740</v>
      </c>
      <c r="X3899">
        <v>0</v>
      </c>
      <c r="Y3899">
        <v>243740</v>
      </c>
      <c r="Z3899">
        <v>4.9400000000000004</v>
      </c>
      <c r="AA3899">
        <v>2372762.08</v>
      </c>
      <c r="AB3899">
        <v>2394722.66</v>
      </c>
      <c r="AC3899">
        <v>0.9506</v>
      </c>
      <c r="AD3899">
        <v>1.0093000000000001</v>
      </c>
      <c r="AE3899">
        <v>4.99</v>
      </c>
      <c r="AH3899">
        <v>0</v>
      </c>
      <c r="AI3899">
        <v>0</v>
      </c>
      <c r="AJ3899">
        <v>0</v>
      </c>
      <c r="AK3899">
        <v>0</v>
      </c>
      <c r="AL3899">
        <v>0</v>
      </c>
    </row>
    <row r="3900" spans="1:38" hidden="1" x14ac:dyDescent="0.25">
      <c r="A3900">
        <v>16636</v>
      </c>
      <c r="B3900" t="s">
        <v>45</v>
      </c>
      <c r="C3900" t="s">
        <v>46</v>
      </c>
      <c r="D3900" t="s">
        <v>46</v>
      </c>
      <c r="E3900" t="s">
        <v>77</v>
      </c>
      <c r="F3900" t="s">
        <v>46</v>
      </c>
      <c r="H3900" t="s">
        <v>8218</v>
      </c>
      <c r="I3900" t="s">
        <v>79</v>
      </c>
      <c r="J3900" t="s">
        <v>8219</v>
      </c>
      <c r="K3900">
        <v>100</v>
      </c>
      <c r="L3900">
        <v>100</v>
      </c>
      <c r="M3900">
        <v>0</v>
      </c>
      <c r="N3900">
        <v>0</v>
      </c>
      <c r="O3900">
        <v>0</v>
      </c>
      <c r="P3900">
        <v>1165.8019999999999</v>
      </c>
      <c r="Q3900">
        <v>1195.0740000000001</v>
      </c>
      <c r="R3900">
        <v>40000</v>
      </c>
      <c r="S3900">
        <v>1170880</v>
      </c>
      <c r="T3900">
        <v>0</v>
      </c>
      <c r="U3900">
        <v>50000</v>
      </c>
      <c r="V3900">
        <v>1120880</v>
      </c>
      <c r="W3900">
        <v>1056321</v>
      </c>
      <c r="X3900">
        <v>0</v>
      </c>
      <c r="Y3900">
        <v>1056321</v>
      </c>
      <c r="Z3900">
        <v>5.76</v>
      </c>
      <c r="AA3900">
        <v>8278585.6200000001</v>
      </c>
      <c r="AB3900">
        <v>8857212</v>
      </c>
      <c r="AC3900">
        <v>0.94240000000000002</v>
      </c>
      <c r="AD3900">
        <v>1.0699000000000001</v>
      </c>
      <c r="AE3900">
        <v>6.16</v>
      </c>
      <c r="AH3900">
        <v>0</v>
      </c>
      <c r="AI3900">
        <v>0</v>
      </c>
      <c r="AJ3900">
        <v>0</v>
      </c>
      <c r="AK3900">
        <v>0</v>
      </c>
      <c r="AL3900">
        <v>0</v>
      </c>
    </row>
    <row r="3901" spans="1:38" hidden="1" x14ac:dyDescent="0.25">
      <c r="A3901">
        <v>16637</v>
      </c>
      <c r="B3901" t="s">
        <v>45</v>
      </c>
      <c r="C3901" t="s">
        <v>46</v>
      </c>
      <c r="D3901" t="s">
        <v>231</v>
      </c>
      <c r="E3901" t="s">
        <v>8220</v>
      </c>
      <c r="F3901" t="s">
        <v>231</v>
      </c>
      <c r="H3901" t="s">
        <v>8221</v>
      </c>
      <c r="I3901" t="s">
        <v>50</v>
      </c>
      <c r="J3901" t="s">
        <v>8222</v>
      </c>
      <c r="K3901">
        <v>260</v>
      </c>
      <c r="L3901">
        <v>260</v>
      </c>
      <c r="M3901">
        <v>0</v>
      </c>
      <c r="N3901">
        <v>0</v>
      </c>
      <c r="O3901">
        <v>0</v>
      </c>
      <c r="P3901">
        <v>19066.2</v>
      </c>
      <c r="Q3901">
        <v>19379.5</v>
      </c>
      <c r="R3901">
        <v>2000</v>
      </c>
      <c r="S3901">
        <v>626600</v>
      </c>
      <c r="T3901">
        <v>0</v>
      </c>
      <c r="U3901">
        <v>0</v>
      </c>
      <c r="V3901">
        <v>626600</v>
      </c>
      <c r="W3901">
        <v>583962.5</v>
      </c>
      <c r="X3901">
        <v>0</v>
      </c>
      <c r="Y3901">
        <v>583962.5</v>
      </c>
      <c r="Z3901">
        <v>6.8</v>
      </c>
      <c r="AA3901">
        <v>5512651.3300000001</v>
      </c>
      <c r="AB3901">
        <v>6362610.6699999999</v>
      </c>
      <c r="AC3901">
        <v>0.93200000000000005</v>
      </c>
      <c r="AD3901">
        <v>1.1541999999999999</v>
      </c>
      <c r="AE3901">
        <v>7.85</v>
      </c>
      <c r="AH3901">
        <v>0</v>
      </c>
      <c r="AI3901">
        <v>0</v>
      </c>
      <c r="AJ3901">
        <v>0</v>
      </c>
      <c r="AK3901">
        <v>0</v>
      </c>
      <c r="AL3901">
        <v>0</v>
      </c>
    </row>
    <row r="3902" spans="1:38" hidden="1" x14ac:dyDescent="0.25">
      <c r="A3902">
        <v>16638</v>
      </c>
      <c r="B3902" t="s">
        <v>45</v>
      </c>
      <c r="C3902" t="s">
        <v>46</v>
      </c>
      <c r="D3902" t="s">
        <v>231</v>
      </c>
      <c r="E3902" t="s">
        <v>8220</v>
      </c>
      <c r="F3902" t="s">
        <v>231</v>
      </c>
      <c r="H3902" t="s">
        <v>8223</v>
      </c>
      <c r="I3902" t="s">
        <v>50</v>
      </c>
      <c r="J3902" t="s">
        <v>8224</v>
      </c>
      <c r="K3902">
        <v>343</v>
      </c>
      <c r="L3902">
        <v>343</v>
      </c>
      <c r="M3902">
        <v>0</v>
      </c>
      <c r="N3902">
        <v>9</v>
      </c>
      <c r="O3902">
        <v>0</v>
      </c>
      <c r="P3902">
        <v>19610.400000000001</v>
      </c>
      <c r="Q3902">
        <v>20164.599999999999</v>
      </c>
      <c r="R3902">
        <v>2000</v>
      </c>
      <c r="S3902">
        <v>1108400</v>
      </c>
      <c r="T3902">
        <v>0</v>
      </c>
      <c r="U3902">
        <v>0</v>
      </c>
      <c r="V3902">
        <v>1108400</v>
      </c>
      <c r="W3902">
        <v>1006973.5</v>
      </c>
      <c r="X3902">
        <v>1919.386</v>
      </c>
      <c r="Y3902">
        <v>1008892.8860000001</v>
      </c>
      <c r="Z3902">
        <v>8.98</v>
      </c>
      <c r="AA3902">
        <v>9792928</v>
      </c>
      <c r="AB3902">
        <v>10635110</v>
      </c>
      <c r="AC3902">
        <v>0.91020000000000001</v>
      </c>
      <c r="AD3902">
        <v>1.0860000000000001</v>
      </c>
      <c r="AE3902">
        <v>9.75</v>
      </c>
      <c r="AH3902">
        <v>0</v>
      </c>
      <c r="AI3902">
        <v>0</v>
      </c>
      <c r="AJ3902">
        <v>0</v>
      </c>
      <c r="AK3902">
        <v>85</v>
      </c>
      <c r="AL3902">
        <v>0</v>
      </c>
    </row>
    <row r="3903" spans="1:38" hidden="1" x14ac:dyDescent="0.25">
      <c r="A3903">
        <v>16639</v>
      </c>
      <c r="B3903" t="s">
        <v>45</v>
      </c>
      <c r="C3903" t="s">
        <v>453</v>
      </c>
      <c r="D3903" t="s">
        <v>771</v>
      </c>
      <c r="E3903" t="s">
        <v>8225</v>
      </c>
      <c r="F3903" t="s">
        <v>771</v>
      </c>
      <c r="H3903" t="s">
        <v>8226</v>
      </c>
      <c r="I3903" t="s">
        <v>57</v>
      </c>
      <c r="J3903" t="s">
        <v>8227</v>
      </c>
      <c r="K3903">
        <v>146</v>
      </c>
      <c r="L3903">
        <v>146</v>
      </c>
      <c r="M3903">
        <v>0</v>
      </c>
      <c r="N3903">
        <v>146</v>
      </c>
      <c r="O3903">
        <v>0</v>
      </c>
      <c r="P3903">
        <v>6789.1</v>
      </c>
      <c r="Q3903">
        <v>6958.2</v>
      </c>
      <c r="R3903">
        <v>2000</v>
      </c>
      <c r="S3903">
        <v>338200</v>
      </c>
      <c r="T3903">
        <v>0</v>
      </c>
      <c r="U3903">
        <v>90000</v>
      </c>
      <c r="V3903">
        <v>248200</v>
      </c>
      <c r="W3903">
        <v>0</v>
      </c>
      <c r="X3903">
        <v>224621.30600000001</v>
      </c>
      <c r="Y3903">
        <v>224621.30600000001</v>
      </c>
      <c r="Z3903">
        <v>9.5</v>
      </c>
      <c r="AA3903">
        <v>1318527.1399999999</v>
      </c>
      <c r="AB3903">
        <v>2637054.1609999998</v>
      </c>
      <c r="AC3903">
        <v>0.90500000000000003</v>
      </c>
      <c r="AD3903">
        <v>2</v>
      </c>
      <c r="AE3903">
        <v>19</v>
      </c>
      <c r="AH3903">
        <v>0</v>
      </c>
      <c r="AI3903">
        <v>0</v>
      </c>
      <c r="AJ3903">
        <v>0</v>
      </c>
      <c r="AK3903">
        <v>1130.5</v>
      </c>
      <c r="AL3903">
        <v>0</v>
      </c>
    </row>
    <row r="3904" spans="1:38" hidden="1" x14ac:dyDescent="0.25">
      <c r="A3904">
        <v>16640</v>
      </c>
      <c r="B3904" t="s">
        <v>45</v>
      </c>
      <c r="C3904" t="s">
        <v>453</v>
      </c>
      <c r="D3904" t="s">
        <v>771</v>
      </c>
      <c r="E3904" t="s">
        <v>8225</v>
      </c>
      <c r="F3904" t="s">
        <v>771</v>
      </c>
      <c r="H3904" t="s">
        <v>8228</v>
      </c>
      <c r="I3904" t="s">
        <v>43</v>
      </c>
      <c r="J3904" t="s">
        <v>8229</v>
      </c>
      <c r="K3904">
        <v>1393</v>
      </c>
      <c r="L3904">
        <v>1393</v>
      </c>
      <c r="M3904">
        <v>0</v>
      </c>
      <c r="N3904">
        <v>0</v>
      </c>
      <c r="O3904">
        <v>0</v>
      </c>
      <c r="P3904">
        <v>8366.4</v>
      </c>
      <c r="Q3904">
        <v>8453.1</v>
      </c>
      <c r="R3904">
        <v>2000</v>
      </c>
      <c r="S3904">
        <v>173400</v>
      </c>
      <c r="T3904">
        <v>0</v>
      </c>
      <c r="U3904">
        <v>25500</v>
      </c>
      <c r="V3904">
        <v>147900</v>
      </c>
      <c r="W3904">
        <v>135775</v>
      </c>
      <c r="X3904">
        <v>0</v>
      </c>
      <c r="Y3904">
        <v>135775</v>
      </c>
      <c r="Z3904">
        <v>8.1999999999999993</v>
      </c>
      <c r="AA3904">
        <v>1420091.32</v>
      </c>
      <c r="AB3904">
        <v>1237954.8600000001</v>
      </c>
      <c r="AC3904">
        <v>0.91800000000000004</v>
      </c>
      <c r="AD3904">
        <v>0.87170000000000003</v>
      </c>
      <c r="AE3904">
        <v>7.15</v>
      </c>
      <c r="AH3904">
        <v>0</v>
      </c>
      <c r="AI3904">
        <v>0</v>
      </c>
      <c r="AJ3904">
        <v>0</v>
      </c>
      <c r="AK3904">
        <v>0</v>
      </c>
      <c r="AL3904">
        <v>0</v>
      </c>
    </row>
    <row r="3905" spans="1:38" hidden="1" x14ac:dyDescent="0.25">
      <c r="A3905">
        <v>16647</v>
      </c>
      <c r="B3905" t="s">
        <v>52</v>
      </c>
      <c r="C3905" t="s">
        <v>52</v>
      </c>
      <c r="D3905" t="s">
        <v>139</v>
      </c>
      <c r="E3905" t="s">
        <v>8053</v>
      </c>
      <c r="F3905" t="s">
        <v>139</v>
      </c>
      <c r="H3905" t="s">
        <v>8230</v>
      </c>
      <c r="I3905" t="s">
        <v>57</v>
      </c>
      <c r="J3905" t="s">
        <v>8231</v>
      </c>
      <c r="K3905">
        <v>192</v>
      </c>
      <c r="L3905">
        <v>192</v>
      </c>
      <c r="M3905">
        <v>0</v>
      </c>
      <c r="N3905">
        <v>191</v>
      </c>
      <c r="O3905">
        <v>0</v>
      </c>
      <c r="P3905">
        <v>3560.6</v>
      </c>
      <c r="Q3905">
        <v>3657.3</v>
      </c>
      <c r="R3905">
        <v>2000</v>
      </c>
      <c r="S3905">
        <v>193400</v>
      </c>
      <c r="T3905">
        <v>52000</v>
      </c>
      <c r="U3905">
        <v>0</v>
      </c>
      <c r="V3905">
        <v>245400</v>
      </c>
      <c r="W3905">
        <v>1536</v>
      </c>
      <c r="X3905">
        <v>220551.52</v>
      </c>
      <c r="Y3905">
        <v>222087.52</v>
      </c>
      <c r="Z3905">
        <v>9.5</v>
      </c>
      <c r="AA3905">
        <v>1306078.1100000001</v>
      </c>
      <c r="AB3905">
        <v>2529058.4559999998</v>
      </c>
      <c r="AC3905">
        <v>0.90500000000000003</v>
      </c>
      <c r="AD3905">
        <v>1.9363999999999999</v>
      </c>
      <c r="AE3905">
        <v>18.399999999999999</v>
      </c>
      <c r="AH3905">
        <v>0</v>
      </c>
      <c r="AI3905">
        <v>0</v>
      </c>
      <c r="AJ3905">
        <v>0</v>
      </c>
      <c r="AK3905">
        <v>1910</v>
      </c>
      <c r="AL3905">
        <v>0</v>
      </c>
    </row>
    <row r="3906" spans="1:38" hidden="1" x14ac:dyDescent="0.25">
      <c r="A3906">
        <v>16648</v>
      </c>
      <c r="B3906" t="s">
        <v>52</v>
      </c>
      <c r="C3906" t="s">
        <v>52</v>
      </c>
      <c r="D3906" t="s">
        <v>139</v>
      </c>
      <c r="E3906" t="s">
        <v>8053</v>
      </c>
      <c r="F3906" t="s">
        <v>139</v>
      </c>
      <c r="H3906" t="s">
        <v>8232</v>
      </c>
      <c r="I3906" t="s">
        <v>57</v>
      </c>
      <c r="J3906" t="s">
        <v>8233</v>
      </c>
      <c r="K3906">
        <v>161</v>
      </c>
      <c r="L3906">
        <v>161</v>
      </c>
      <c r="M3906">
        <v>0</v>
      </c>
      <c r="N3906">
        <v>161</v>
      </c>
      <c r="O3906">
        <v>0</v>
      </c>
      <c r="P3906">
        <v>6072.3</v>
      </c>
      <c r="Q3906">
        <v>6229</v>
      </c>
      <c r="R3906">
        <v>2000</v>
      </c>
      <c r="S3906">
        <v>313400</v>
      </c>
      <c r="T3906">
        <v>0</v>
      </c>
      <c r="U3906">
        <v>0</v>
      </c>
      <c r="V3906">
        <v>313400</v>
      </c>
      <c r="W3906">
        <v>0</v>
      </c>
      <c r="X3906">
        <v>283627.26</v>
      </c>
      <c r="Y3906">
        <v>283627.26</v>
      </c>
      <c r="Z3906">
        <v>9.5</v>
      </c>
      <c r="AA3906">
        <v>1664891.34</v>
      </c>
      <c r="AB3906">
        <v>3329783.324</v>
      </c>
      <c r="AC3906">
        <v>0.90500000000000003</v>
      </c>
      <c r="AD3906">
        <v>2</v>
      </c>
      <c r="AE3906">
        <v>19</v>
      </c>
      <c r="AH3906">
        <v>0</v>
      </c>
      <c r="AI3906">
        <v>0</v>
      </c>
      <c r="AJ3906">
        <v>0</v>
      </c>
      <c r="AK3906">
        <v>1610</v>
      </c>
      <c r="AL3906">
        <v>0</v>
      </c>
    </row>
    <row r="3907" spans="1:38" hidden="1" x14ac:dyDescent="0.25">
      <c r="A3907">
        <v>16649</v>
      </c>
      <c r="B3907" t="s">
        <v>45</v>
      </c>
      <c r="C3907" t="s">
        <v>453</v>
      </c>
      <c r="D3907" t="s">
        <v>2887</v>
      </c>
      <c r="E3907" t="s">
        <v>4790</v>
      </c>
      <c r="F3907" t="s">
        <v>2887</v>
      </c>
      <c r="H3907" t="s">
        <v>8234</v>
      </c>
      <c r="I3907" t="s">
        <v>79</v>
      </c>
      <c r="J3907" t="s">
        <v>8235</v>
      </c>
      <c r="K3907">
        <v>18</v>
      </c>
      <c r="L3907">
        <v>18</v>
      </c>
      <c r="M3907">
        <v>0</v>
      </c>
      <c r="N3907">
        <v>0</v>
      </c>
      <c r="O3907">
        <v>0</v>
      </c>
      <c r="P3907">
        <v>230.374</v>
      </c>
      <c r="Q3907">
        <v>232.25299999999999</v>
      </c>
      <c r="R3907">
        <v>40000</v>
      </c>
      <c r="S3907">
        <v>75160</v>
      </c>
      <c r="T3907">
        <v>0</v>
      </c>
      <c r="U3907">
        <v>31000</v>
      </c>
      <c r="V3907">
        <v>44160</v>
      </c>
      <c r="W3907">
        <v>43174.45</v>
      </c>
      <c r="X3907">
        <v>0</v>
      </c>
      <c r="Y3907">
        <v>43174.45</v>
      </c>
      <c r="Z3907">
        <v>2.23</v>
      </c>
      <c r="AA3907">
        <v>447662</v>
      </c>
      <c r="AB3907">
        <v>746161</v>
      </c>
      <c r="AC3907">
        <v>0.97770000000000001</v>
      </c>
      <c r="AD3907">
        <v>1.6668000000000001</v>
      </c>
      <c r="AE3907">
        <v>3.72</v>
      </c>
      <c r="AH3907">
        <v>0</v>
      </c>
      <c r="AI3907">
        <v>0</v>
      </c>
      <c r="AJ3907">
        <v>0</v>
      </c>
      <c r="AK3907">
        <v>0</v>
      </c>
      <c r="AL3907">
        <v>0</v>
      </c>
    </row>
    <row r="3908" spans="1:38" hidden="1" x14ac:dyDescent="0.25">
      <c r="A3908">
        <v>16651</v>
      </c>
      <c r="B3908" t="s">
        <v>94</v>
      </c>
      <c r="C3908" t="s">
        <v>95</v>
      </c>
      <c r="D3908" t="s">
        <v>238</v>
      </c>
      <c r="E3908" t="s">
        <v>239</v>
      </c>
      <c r="F3908" t="s">
        <v>238</v>
      </c>
      <c r="H3908" t="s">
        <v>8236</v>
      </c>
      <c r="I3908" t="s">
        <v>436</v>
      </c>
      <c r="J3908" t="s">
        <v>8237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175.2</v>
      </c>
      <c r="Q3908">
        <v>175.2</v>
      </c>
      <c r="R3908">
        <v>2000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</row>
    <row r="3909" spans="1:38" hidden="1" x14ac:dyDescent="0.25">
      <c r="A3909">
        <v>16652</v>
      </c>
      <c r="B3909" t="s">
        <v>94</v>
      </c>
      <c r="C3909" t="s">
        <v>95</v>
      </c>
      <c r="D3909" t="s">
        <v>238</v>
      </c>
      <c r="E3909" t="s">
        <v>8238</v>
      </c>
      <c r="F3909" t="s">
        <v>238</v>
      </c>
      <c r="H3909" t="s">
        <v>8239</v>
      </c>
      <c r="I3909" t="s">
        <v>57</v>
      </c>
      <c r="J3909" t="s">
        <v>8240</v>
      </c>
      <c r="K3909">
        <v>233</v>
      </c>
      <c r="L3909">
        <v>233</v>
      </c>
      <c r="M3909">
        <v>0</v>
      </c>
      <c r="N3909">
        <v>189</v>
      </c>
      <c r="O3909">
        <v>0</v>
      </c>
      <c r="P3909">
        <v>8440</v>
      </c>
      <c r="Q3909">
        <v>8666.7000000000007</v>
      </c>
      <c r="R3909">
        <v>2000</v>
      </c>
      <c r="S3909">
        <v>453400</v>
      </c>
      <c r="T3909">
        <v>0</v>
      </c>
      <c r="U3909">
        <v>80000</v>
      </c>
      <c r="V3909">
        <v>373400</v>
      </c>
      <c r="W3909">
        <v>937</v>
      </c>
      <c r="X3909">
        <v>349000</v>
      </c>
      <c r="Y3909">
        <v>349937</v>
      </c>
      <c r="Z3909">
        <v>6.28</v>
      </c>
      <c r="AA3909">
        <v>2060922.17</v>
      </c>
      <c r="AB3909">
        <v>4108377.17</v>
      </c>
      <c r="AC3909">
        <v>0.93720000000000003</v>
      </c>
      <c r="AD3909">
        <v>1.9935</v>
      </c>
      <c r="AE3909">
        <v>12.52</v>
      </c>
      <c r="AH3909">
        <v>0</v>
      </c>
      <c r="AI3909">
        <v>0</v>
      </c>
      <c r="AJ3909">
        <v>0</v>
      </c>
      <c r="AK3909">
        <v>1745</v>
      </c>
      <c r="AL3909">
        <v>0</v>
      </c>
    </row>
    <row r="3910" spans="1:38" hidden="1" x14ac:dyDescent="0.25">
      <c r="A3910">
        <v>16653</v>
      </c>
      <c r="B3910" t="s">
        <v>94</v>
      </c>
      <c r="C3910" t="s">
        <v>95</v>
      </c>
      <c r="D3910" t="s">
        <v>238</v>
      </c>
      <c r="E3910" t="s">
        <v>8238</v>
      </c>
      <c r="F3910" t="s">
        <v>238</v>
      </c>
      <c r="H3910" t="s">
        <v>8241</v>
      </c>
      <c r="I3910" t="s">
        <v>57</v>
      </c>
      <c r="J3910" t="s">
        <v>8242</v>
      </c>
      <c r="K3910">
        <v>122</v>
      </c>
      <c r="L3910">
        <v>122</v>
      </c>
      <c r="M3910">
        <v>0</v>
      </c>
      <c r="N3910">
        <v>122</v>
      </c>
      <c r="O3910">
        <v>0</v>
      </c>
      <c r="P3910">
        <v>7299</v>
      </c>
      <c r="Q3910">
        <v>7434.7</v>
      </c>
      <c r="R3910">
        <v>2000</v>
      </c>
      <c r="S3910">
        <v>271400</v>
      </c>
      <c r="T3910">
        <v>0</v>
      </c>
      <c r="U3910">
        <v>40000</v>
      </c>
      <c r="V3910">
        <v>231400</v>
      </c>
      <c r="W3910">
        <v>0</v>
      </c>
      <c r="X3910">
        <v>213300</v>
      </c>
      <c r="Y3910">
        <v>213300</v>
      </c>
      <c r="Z3910">
        <v>7.82</v>
      </c>
      <c r="AA3910">
        <v>1252071</v>
      </c>
      <c r="AB3910">
        <v>2504142</v>
      </c>
      <c r="AC3910">
        <v>0.92179999999999995</v>
      </c>
      <c r="AD3910">
        <v>2</v>
      </c>
      <c r="AE3910">
        <v>15.64</v>
      </c>
      <c r="AH3910">
        <v>0</v>
      </c>
      <c r="AI3910">
        <v>0</v>
      </c>
      <c r="AJ3910">
        <v>0</v>
      </c>
      <c r="AK3910">
        <v>1066.5</v>
      </c>
      <c r="AL3910">
        <v>0</v>
      </c>
    </row>
    <row r="3911" spans="1:38" hidden="1" x14ac:dyDescent="0.25">
      <c r="A3911">
        <v>16654</v>
      </c>
      <c r="B3911" t="s">
        <v>94</v>
      </c>
      <c r="C3911" t="s">
        <v>166</v>
      </c>
      <c r="D3911" t="s">
        <v>224</v>
      </c>
      <c r="E3911" t="s">
        <v>680</v>
      </c>
      <c r="F3911" t="s">
        <v>224</v>
      </c>
      <c r="H3911" t="s">
        <v>8243</v>
      </c>
      <c r="I3911" t="s">
        <v>57</v>
      </c>
      <c r="J3911" t="s">
        <v>8244</v>
      </c>
      <c r="K3911">
        <v>244</v>
      </c>
      <c r="L3911">
        <v>244</v>
      </c>
      <c r="M3911">
        <v>0</v>
      </c>
      <c r="N3911">
        <v>244</v>
      </c>
      <c r="O3911">
        <v>0</v>
      </c>
      <c r="P3911">
        <v>7250.2</v>
      </c>
      <c r="Q3911">
        <v>7399</v>
      </c>
      <c r="R3911">
        <v>2000</v>
      </c>
      <c r="S3911">
        <v>297600</v>
      </c>
      <c r="T3911">
        <v>48200</v>
      </c>
      <c r="U3911">
        <v>0</v>
      </c>
      <c r="V3911">
        <v>345800</v>
      </c>
      <c r="W3911">
        <v>0</v>
      </c>
      <c r="X3911">
        <v>312949.87800000003</v>
      </c>
      <c r="Y3911">
        <v>312949.87800000003</v>
      </c>
      <c r="Z3911">
        <v>9.5</v>
      </c>
      <c r="AA3911">
        <v>1821368.39</v>
      </c>
      <c r="AB3911">
        <v>1821368.39</v>
      </c>
      <c r="AC3911">
        <v>0.90500000000000003</v>
      </c>
      <c r="AD3911">
        <v>1</v>
      </c>
      <c r="AE3911">
        <v>9.5</v>
      </c>
      <c r="AH3911">
        <v>0</v>
      </c>
      <c r="AI3911">
        <v>0</v>
      </c>
      <c r="AJ3911">
        <v>0</v>
      </c>
      <c r="AK3911">
        <v>2130.1999999999998</v>
      </c>
      <c r="AL3911">
        <v>0</v>
      </c>
    </row>
    <row r="3912" spans="1:38" hidden="1" x14ac:dyDescent="0.25">
      <c r="A3912">
        <v>16655</v>
      </c>
      <c r="B3912" t="s">
        <v>52</v>
      </c>
      <c r="C3912" t="s">
        <v>120</v>
      </c>
      <c r="D3912" t="s">
        <v>4597</v>
      </c>
      <c r="E3912" t="s">
        <v>7179</v>
      </c>
      <c r="F3912" t="s">
        <v>4597</v>
      </c>
      <c r="H3912" t="s">
        <v>8245</v>
      </c>
      <c r="I3912" t="s">
        <v>43</v>
      </c>
      <c r="J3912" t="s">
        <v>8246</v>
      </c>
      <c r="K3912">
        <v>1362</v>
      </c>
      <c r="L3912">
        <v>1362</v>
      </c>
      <c r="M3912">
        <v>0</v>
      </c>
      <c r="N3912">
        <v>0</v>
      </c>
      <c r="O3912">
        <v>0</v>
      </c>
      <c r="P3912">
        <v>726.65300000000002</v>
      </c>
      <c r="Q3912">
        <v>738.4</v>
      </c>
      <c r="R3912">
        <v>20000</v>
      </c>
      <c r="S3912">
        <v>234940</v>
      </c>
      <c r="T3912">
        <v>0</v>
      </c>
      <c r="U3912">
        <v>0</v>
      </c>
      <c r="V3912">
        <v>234940</v>
      </c>
      <c r="W3912">
        <v>211680.95</v>
      </c>
      <c r="X3912">
        <v>0</v>
      </c>
      <c r="Y3912">
        <v>211680.95</v>
      </c>
      <c r="Z3912">
        <v>9.9</v>
      </c>
      <c r="AA3912">
        <v>1514591.39</v>
      </c>
      <c r="AB3912">
        <v>1054562.46</v>
      </c>
      <c r="AC3912">
        <v>0.90100000000000002</v>
      </c>
      <c r="AD3912">
        <v>0.69630000000000003</v>
      </c>
      <c r="AE3912">
        <v>6.89</v>
      </c>
      <c r="AH3912">
        <v>0</v>
      </c>
      <c r="AI3912">
        <v>0</v>
      </c>
      <c r="AJ3912">
        <v>0</v>
      </c>
      <c r="AK3912">
        <v>0</v>
      </c>
      <c r="AL3912">
        <v>0</v>
      </c>
    </row>
    <row r="3913" spans="1:38" hidden="1" x14ac:dyDescent="0.25">
      <c r="A3913">
        <v>16657</v>
      </c>
      <c r="B3913" t="s">
        <v>45</v>
      </c>
      <c r="C3913" t="s">
        <v>46</v>
      </c>
      <c r="D3913" t="s">
        <v>413</v>
      </c>
      <c r="E3913" t="s">
        <v>414</v>
      </c>
      <c r="F3913" t="s">
        <v>413</v>
      </c>
      <c r="H3913" t="s">
        <v>8247</v>
      </c>
      <c r="I3913" t="s">
        <v>378</v>
      </c>
      <c r="J3913" t="s">
        <v>8248</v>
      </c>
      <c r="K3913">
        <v>16</v>
      </c>
      <c r="L3913">
        <v>16</v>
      </c>
      <c r="M3913">
        <v>0</v>
      </c>
      <c r="N3913">
        <v>0</v>
      </c>
      <c r="O3913">
        <v>0</v>
      </c>
      <c r="P3913">
        <v>65.5</v>
      </c>
      <c r="Q3913">
        <v>70.3</v>
      </c>
      <c r="R3913">
        <v>2000</v>
      </c>
      <c r="S3913">
        <v>9600</v>
      </c>
      <c r="T3913">
        <v>0</v>
      </c>
      <c r="U3913">
        <v>1200</v>
      </c>
      <c r="V3913">
        <v>8400</v>
      </c>
      <c r="W3913">
        <v>7745</v>
      </c>
      <c r="X3913">
        <v>0</v>
      </c>
      <c r="Y3913">
        <v>7745</v>
      </c>
      <c r="Z3913">
        <v>7.8</v>
      </c>
      <c r="AA3913">
        <v>85655.5</v>
      </c>
      <c r="AB3913">
        <v>61005.5</v>
      </c>
      <c r="AC3913">
        <v>0.92200000000000004</v>
      </c>
      <c r="AD3913">
        <v>0.71220000000000006</v>
      </c>
      <c r="AE3913">
        <v>5.56</v>
      </c>
      <c r="AH3913">
        <v>0</v>
      </c>
      <c r="AI3913">
        <v>0</v>
      </c>
      <c r="AJ3913">
        <v>0</v>
      </c>
      <c r="AK3913">
        <v>0</v>
      </c>
      <c r="AL3913">
        <v>0</v>
      </c>
    </row>
    <row r="3914" spans="1:38" hidden="1" x14ac:dyDescent="0.25">
      <c r="A3914">
        <v>16658</v>
      </c>
      <c r="B3914" t="s">
        <v>4546</v>
      </c>
      <c r="C3914" t="s">
        <v>4547</v>
      </c>
      <c r="D3914" t="s">
        <v>4548</v>
      </c>
      <c r="E3914" t="s">
        <v>6463</v>
      </c>
      <c r="F3914" t="s">
        <v>4550</v>
      </c>
      <c r="H3914" t="s">
        <v>8249</v>
      </c>
      <c r="I3914" t="s">
        <v>79</v>
      </c>
      <c r="J3914" t="s">
        <v>8250</v>
      </c>
      <c r="K3914">
        <v>1</v>
      </c>
      <c r="L3914">
        <v>1</v>
      </c>
      <c r="M3914">
        <v>0</v>
      </c>
      <c r="N3914">
        <v>0</v>
      </c>
      <c r="O3914">
        <v>0</v>
      </c>
      <c r="P3914">
        <v>14669.5</v>
      </c>
      <c r="Q3914">
        <v>14936.9</v>
      </c>
      <c r="R3914">
        <v>2000</v>
      </c>
      <c r="S3914">
        <v>534800</v>
      </c>
      <c r="T3914">
        <v>140000</v>
      </c>
      <c r="U3914">
        <v>0</v>
      </c>
      <c r="V3914">
        <v>674800</v>
      </c>
      <c r="W3914">
        <v>631575</v>
      </c>
      <c r="X3914">
        <v>0</v>
      </c>
      <c r="Y3914">
        <v>631575</v>
      </c>
      <c r="Z3914">
        <v>6.41</v>
      </c>
      <c r="AA3914">
        <v>5953106</v>
      </c>
      <c r="AB3914">
        <v>5953106</v>
      </c>
      <c r="AC3914">
        <v>0.93589999999999995</v>
      </c>
      <c r="AD3914">
        <v>1</v>
      </c>
      <c r="AE3914">
        <v>6.41</v>
      </c>
      <c r="AH3914">
        <v>0</v>
      </c>
      <c r="AI3914">
        <v>0</v>
      </c>
      <c r="AJ3914">
        <v>0</v>
      </c>
      <c r="AK3914">
        <v>0</v>
      </c>
      <c r="AL3914">
        <v>0</v>
      </c>
    </row>
    <row r="3915" spans="1:38" hidden="1" x14ac:dyDescent="0.25">
      <c r="A3915">
        <v>16660</v>
      </c>
      <c r="B3915" t="s">
        <v>94</v>
      </c>
      <c r="C3915" t="s">
        <v>166</v>
      </c>
      <c r="D3915" t="s">
        <v>171</v>
      </c>
      <c r="E3915" t="s">
        <v>172</v>
      </c>
      <c r="F3915" t="s">
        <v>171</v>
      </c>
      <c r="H3915" t="s">
        <v>8251</v>
      </c>
      <c r="I3915" t="s">
        <v>57</v>
      </c>
      <c r="J3915" t="s">
        <v>8252</v>
      </c>
      <c r="K3915">
        <v>215</v>
      </c>
      <c r="L3915">
        <v>215</v>
      </c>
      <c r="M3915">
        <v>0</v>
      </c>
      <c r="N3915">
        <v>215</v>
      </c>
      <c r="O3915">
        <v>0</v>
      </c>
      <c r="P3915">
        <v>6239</v>
      </c>
      <c r="Q3915">
        <v>6469.2</v>
      </c>
      <c r="R3915">
        <v>2000</v>
      </c>
      <c r="S3915">
        <v>460400</v>
      </c>
      <c r="T3915">
        <v>0</v>
      </c>
      <c r="U3915">
        <v>0</v>
      </c>
      <c r="V3915">
        <v>460400</v>
      </c>
      <c r="W3915">
        <v>0</v>
      </c>
      <c r="X3915">
        <v>344900</v>
      </c>
      <c r="Y3915">
        <v>344900</v>
      </c>
      <c r="Z3915">
        <v>25.09</v>
      </c>
      <c r="AA3915">
        <v>2024563</v>
      </c>
      <c r="AB3915">
        <v>4049126</v>
      </c>
      <c r="AC3915">
        <v>0.74909999999999999</v>
      </c>
      <c r="AD3915">
        <v>2</v>
      </c>
      <c r="AE3915">
        <v>50.18</v>
      </c>
      <c r="AH3915">
        <v>0</v>
      </c>
      <c r="AI3915">
        <v>0</v>
      </c>
      <c r="AJ3915">
        <v>0</v>
      </c>
      <c r="AK3915">
        <v>1724.5</v>
      </c>
      <c r="AL3915">
        <v>0</v>
      </c>
    </row>
    <row r="3916" spans="1:38" hidden="1" x14ac:dyDescent="0.25">
      <c r="A3916">
        <v>16661</v>
      </c>
      <c r="B3916" t="s">
        <v>94</v>
      </c>
      <c r="C3916" t="s">
        <v>166</v>
      </c>
      <c r="D3916" t="s">
        <v>171</v>
      </c>
      <c r="E3916" t="s">
        <v>172</v>
      </c>
      <c r="F3916" t="s">
        <v>171</v>
      </c>
      <c r="H3916" t="s">
        <v>8253</v>
      </c>
      <c r="I3916" t="s">
        <v>43</v>
      </c>
      <c r="J3916" t="s">
        <v>8254</v>
      </c>
      <c r="K3916">
        <v>805</v>
      </c>
      <c r="L3916">
        <v>805</v>
      </c>
      <c r="M3916">
        <v>0</v>
      </c>
      <c r="N3916">
        <v>0</v>
      </c>
      <c r="O3916">
        <v>0</v>
      </c>
      <c r="P3916">
        <v>1420.3</v>
      </c>
      <c r="Q3916">
        <v>1485.6</v>
      </c>
      <c r="R3916">
        <v>2000</v>
      </c>
      <c r="S3916">
        <v>130600</v>
      </c>
      <c r="T3916">
        <v>0</v>
      </c>
      <c r="U3916">
        <v>0</v>
      </c>
      <c r="V3916">
        <v>130600</v>
      </c>
      <c r="W3916">
        <v>50280</v>
      </c>
      <c r="X3916">
        <v>0</v>
      </c>
      <c r="Y3916">
        <v>50280</v>
      </c>
      <c r="Z3916">
        <v>61.5</v>
      </c>
      <c r="AA3916">
        <v>546193.38</v>
      </c>
      <c r="AB3916">
        <v>268968.67</v>
      </c>
      <c r="AC3916">
        <v>0.38500000000000001</v>
      </c>
      <c r="AD3916">
        <v>0.4924</v>
      </c>
      <c r="AE3916">
        <v>30.28</v>
      </c>
      <c r="AH3916">
        <v>0</v>
      </c>
      <c r="AI3916">
        <v>0</v>
      </c>
      <c r="AJ3916">
        <v>0</v>
      </c>
      <c r="AK3916">
        <v>0</v>
      </c>
      <c r="AL3916">
        <v>0</v>
      </c>
    </row>
    <row r="3917" spans="1:38" hidden="1" x14ac:dyDescent="0.25">
      <c r="A3917">
        <v>16662</v>
      </c>
      <c r="B3917" t="s">
        <v>45</v>
      </c>
      <c r="C3917" t="s">
        <v>46</v>
      </c>
      <c r="D3917" t="s">
        <v>8114</v>
      </c>
      <c r="E3917" t="s">
        <v>8115</v>
      </c>
      <c r="F3917" t="s">
        <v>8114</v>
      </c>
      <c r="H3917" t="s">
        <v>8255</v>
      </c>
      <c r="I3917" t="s">
        <v>50</v>
      </c>
      <c r="J3917" t="s">
        <v>8256</v>
      </c>
      <c r="K3917">
        <v>1938</v>
      </c>
      <c r="L3917">
        <v>1938</v>
      </c>
      <c r="M3917">
        <v>0</v>
      </c>
      <c r="N3917">
        <v>72</v>
      </c>
      <c r="O3917">
        <v>0</v>
      </c>
      <c r="P3917">
        <v>12379.9</v>
      </c>
      <c r="Q3917">
        <v>12710.2</v>
      </c>
      <c r="R3917">
        <v>2000</v>
      </c>
      <c r="S3917">
        <v>660600</v>
      </c>
      <c r="T3917">
        <v>0</v>
      </c>
      <c r="U3917">
        <v>0</v>
      </c>
      <c r="V3917">
        <v>660600</v>
      </c>
      <c r="W3917">
        <v>527993.25</v>
      </c>
      <c r="X3917">
        <v>108000</v>
      </c>
      <c r="Y3917">
        <v>635993.25</v>
      </c>
      <c r="Z3917">
        <v>3.72</v>
      </c>
      <c r="AA3917">
        <v>6179621.29</v>
      </c>
      <c r="AB3917">
        <v>6821935.8700000001</v>
      </c>
      <c r="AC3917">
        <v>0.96279999999999999</v>
      </c>
      <c r="AD3917">
        <v>1.1039000000000001</v>
      </c>
      <c r="AE3917">
        <v>4.1100000000000003</v>
      </c>
      <c r="AH3917">
        <v>0</v>
      </c>
      <c r="AI3917">
        <v>0</v>
      </c>
      <c r="AJ3917">
        <v>0</v>
      </c>
      <c r="AK3917">
        <v>720</v>
      </c>
      <c r="AL3917">
        <v>0</v>
      </c>
    </row>
    <row r="3918" spans="1:38" hidden="1" x14ac:dyDescent="0.25">
      <c r="A3918">
        <v>16663</v>
      </c>
      <c r="B3918" t="s">
        <v>45</v>
      </c>
      <c r="C3918" t="s">
        <v>46</v>
      </c>
      <c r="D3918" t="s">
        <v>8114</v>
      </c>
      <c r="E3918" t="s">
        <v>8115</v>
      </c>
      <c r="F3918" t="s">
        <v>8114</v>
      </c>
      <c r="H3918" t="s">
        <v>8257</v>
      </c>
      <c r="I3918" t="s">
        <v>50</v>
      </c>
      <c r="J3918" t="s">
        <v>8258</v>
      </c>
      <c r="K3918">
        <v>2193</v>
      </c>
      <c r="L3918">
        <v>2193</v>
      </c>
      <c r="M3918">
        <v>0</v>
      </c>
      <c r="N3918">
        <v>384</v>
      </c>
      <c r="O3918">
        <v>0</v>
      </c>
      <c r="P3918">
        <v>17907</v>
      </c>
      <c r="Q3918">
        <v>18349.8</v>
      </c>
      <c r="R3918">
        <v>2000</v>
      </c>
      <c r="S3918">
        <v>885600</v>
      </c>
      <c r="T3918">
        <v>320000</v>
      </c>
      <c r="U3918">
        <v>0</v>
      </c>
      <c r="V3918">
        <v>1205600</v>
      </c>
      <c r="W3918">
        <v>546345.5</v>
      </c>
      <c r="X3918">
        <v>576000</v>
      </c>
      <c r="Y3918">
        <v>1122345.5</v>
      </c>
      <c r="Z3918">
        <v>6.91</v>
      </c>
      <c r="AA3918">
        <v>7259796.7599999998</v>
      </c>
      <c r="AB3918">
        <v>10198894.82</v>
      </c>
      <c r="AC3918">
        <v>0.93089999999999995</v>
      </c>
      <c r="AD3918">
        <v>1.4048</v>
      </c>
      <c r="AE3918">
        <v>9.7100000000000009</v>
      </c>
      <c r="AH3918">
        <v>0</v>
      </c>
      <c r="AI3918">
        <v>0</v>
      </c>
      <c r="AJ3918">
        <v>0</v>
      </c>
      <c r="AK3918">
        <v>3840</v>
      </c>
      <c r="AL3918">
        <v>0</v>
      </c>
    </row>
    <row r="3919" spans="1:38" hidden="1" x14ac:dyDescent="0.25">
      <c r="A3919">
        <v>16664</v>
      </c>
      <c r="B3919" t="s">
        <v>45</v>
      </c>
      <c r="C3919" t="s">
        <v>46</v>
      </c>
      <c r="D3919" t="s">
        <v>8114</v>
      </c>
      <c r="E3919" t="s">
        <v>8115</v>
      </c>
      <c r="F3919" t="s">
        <v>8114</v>
      </c>
      <c r="H3919" t="s">
        <v>8259</v>
      </c>
      <c r="I3919" t="s">
        <v>50</v>
      </c>
      <c r="J3919" t="s">
        <v>8260</v>
      </c>
      <c r="K3919">
        <v>1639</v>
      </c>
      <c r="L3919">
        <v>1639</v>
      </c>
      <c r="M3919">
        <v>0</v>
      </c>
      <c r="N3919">
        <v>344</v>
      </c>
      <c r="O3919">
        <v>0</v>
      </c>
      <c r="P3919">
        <v>11694</v>
      </c>
      <c r="Q3919">
        <v>12058.3</v>
      </c>
      <c r="R3919">
        <v>2000</v>
      </c>
      <c r="S3919">
        <v>728600</v>
      </c>
      <c r="T3919">
        <v>0</v>
      </c>
      <c r="U3919">
        <v>0</v>
      </c>
      <c r="V3919">
        <v>728600</v>
      </c>
      <c r="W3919">
        <v>193183.5</v>
      </c>
      <c r="X3919">
        <v>516000</v>
      </c>
      <c r="Y3919">
        <v>709183.5</v>
      </c>
      <c r="Z3919">
        <v>2.66</v>
      </c>
      <c r="AA3919">
        <v>5137997.49</v>
      </c>
      <c r="AB3919">
        <v>5274080.82</v>
      </c>
      <c r="AC3919">
        <v>0.97340000000000004</v>
      </c>
      <c r="AD3919">
        <v>1.0265</v>
      </c>
      <c r="AE3919">
        <v>2.73</v>
      </c>
      <c r="AH3919">
        <v>0</v>
      </c>
      <c r="AI3919">
        <v>0</v>
      </c>
      <c r="AJ3919">
        <v>0</v>
      </c>
      <c r="AK3919">
        <v>3440</v>
      </c>
      <c r="AL3919">
        <v>0</v>
      </c>
    </row>
    <row r="3920" spans="1:38" hidden="1" x14ac:dyDescent="0.25">
      <c r="A3920">
        <v>16665</v>
      </c>
      <c r="B3920" t="s">
        <v>39</v>
      </c>
      <c r="C3920" t="s">
        <v>39</v>
      </c>
      <c r="D3920" t="s">
        <v>40</v>
      </c>
      <c r="E3920" t="s">
        <v>1281</v>
      </c>
      <c r="F3920" t="s">
        <v>40</v>
      </c>
      <c r="H3920" t="s">
        <v>8261</v>
      </c>
      <c r="I3920" t="s">
        <v>57</v>
      </c>
      <c r="J3920" t="s">
        <v>8262</v>
      </c>
      <c r="K3920">
        <v>149</v>
      </c>
      <c r="L3920">
        <v>149</v>
      </c>
      <c r="M3920">
        <v>0</v>
      </c>
      <c r="N3920">
        <v>149</v>
      </c>
      <c r="O3920">
        <v>0</v>
      </c>
      <c r="P3920">
        <v>468.62</v>
      </c>
      <c r="Q3920">
        <v>489.78100000000001</v>
      </c>
      <c r="R3920">
        <v>20000</v>
      </c>
      <c r="S3920">
        <v>423220</v>
      </c>
      <c r="T3920">
        <v>0</v>
      </c>
      <c r="U3920">
        <v>178000</v>
      </c>
      <c r="V3920">
        <v>245220</v>
      </c>
      <c r="W3920">
        <v>0</v>
      </c>
      <c r="X3920">
        <v>221924.32500000001</v>
      </c>
      <c r="Y3920">
        <v>221924.32500000001</v>
      </c>
      <c r="Z3920">
        <v>9.5</v>
      </c>
      <c r="AA3920">
        <v>1302695.1200000001</v>
      </c>
      <c r="AB3920">
        <v>2605390.943</v>
      </c>
      <c r="AC3920">
        <v>0.90500000000000003</v>
      </c>
      <c r="AD3920">
        <v>2</v>
      </c>
      <c r="AE3920">
        <v>19</v>
      </c>
      <c r="AH3920">
        <v>0</v>
      </c>
      <c r="AI3920">
        <v>0</v>
      </c>
      <c r="AJ3920">
        <v>0</v>
      </c>
      <c r="AK3920">
        <v>1117.5</v>
      </c>
      <c r="AL3920">
        <v>0</v>
      </c>
    </row>
    <row r="3921" spans="1:38" hidden="1" x14ac:dyDescent="0.25">
      <c r="A3921">
        <v>16666</v>
      </c>
      <c r="B3921" t="s">
        <v>94</v>
      </c>
      <c r="C3921" t="s">
        <v>102</v>
      </c>
      <c r="D3921" t="s">
        <v>159</v>
      </c>
      <c r="E3921" t="s">
        <v>842</v>
      </c>
      <c r="F3921" t="s">
        <v>159</v>
      </c>
      <c r="H3921" t="s">
        <v>8263</v>
      </c>
      <c r="I3921" t="s">
        <v>57</v>
      </c>
      <c r="J3921" t="s">
        <v>8264</v>
      </c>
      <c r="K3921">
        <v>193</v>
      </c>
      <c r="L3921">
        <v>193</v>
      </c>
      <c r="M3921">
        <v>0</v>
      </c>
      <c r="N3921">
        <v>193</v>
      </c>
      <c r="O3921">
        <v>0</v>
      </c>
      <c r="P3921">
        <v>5674.3</v>
      </c>
      <c r="Q3921">
        <v>6103.4</v>
      </c>
      <c r="R3921">
        <v>2000</v>
      </c>
      <c r="S3921">
        <v>858200</v>
      </c>
      <c r="T3921">
        <v>0</v>
      </c>
      <c r="U3921">
        <v>0</v>
      </c>
      <c r="V3921">
        <v>858200</v>
      </c>
      <c r="W3921">
        <v>0</v>
      </c>
      <c r="X3921">
        <v>361780</v>
      </c>
      <c r="Y3921">
        <v>361780</v>
      </c>
      <c r="Z3921">
        <v>57.84</v>
      </c>
      <c r="AA3921">
        <v>2123648.6</v>
      </c>
      <c r="AB3921">
        <v>4247297.2</v>
      </c>
      <c r="AC3921">
        <v>0.42159999999999997</v>
      </c>
      <c r="AD3921">
        <v>2</v>
      </c>
      <c r="AE3921">
        <v>115.68</v>
      </c>
      <c r="AH3921">
        <v>0</v>
      </c>
      <c r="AI3921">
        <v>0</v>
      </c>
      <c r="AJ3921">
        <v>0</v>
      </c>
      <c r="AK3921">
        <v>1808.9</v>
      </c>
      <c r="AL3921">
        <v>0</v>
      </c>
    </row>
    <row r="3922" spans="1:38" hidden="1" x14ac:dyDescent="0.25">
      <c r="A3922">
        <v>16667</v>
      </c>
      <c r="B3922" t="s">
        <v>45</v>
      </c>
      <c r="C3922" t="s">
        <v>453</v>
      </c>
      <c r="D3922" t="s">
        <v>771</v>
      </c>
      <c r="E3922" t="s">
        <v>1852</v>
      </c>
      <c r="F3922" t="s">
        <v>771</v>
      </c>
      <c r="H3922" t="s">
        <v>8265</v>
      </c>
      <c r="I3922" t="s">
        <v>43</v>
      </c>
      <c r="J3922" t="s">
        <v>8266</v>
      </c>
      <c r="K3922">
        <v>1765</v>
      </c>
      <c r="L3922">
        <v>1765</v>
      </c>
      <c r="M3922">
        <v>0</v>
      </c>
      <c r="N3922">
        <v>0</v>
      </c>
      <c r="O3922">
        <v>0</v>
      </c>
      <c r="P3922">
        <v>12005.8</v>
      </c>
      <c r="Q3922">
        <v>12251.5</v>
      </c>
      <c r="R3922">
        <v>1000</v>
      </c>
      <c r="S3922">
        <v>245700</v>
      </c>
      <c r="T3922">
        <v>0</v>
      </c>
      <c r="U3922">
        <v>95000</v>
      </c>
      <c r="V3922">
        <v>150700</v>
      </c>
      <c r="W3922">
        <v>138283</v>
      </c>
      <c r="X3922">
        <v>0</v>
      </c>
      <c r="Y3922">
        <v>138283</v>
      </c>
      <c r="Z3922">
        <v>8.24</v>
      </c>
      <c r="AA3922">
        <v>1455028.29</v>
      </c>
      <c r="AB3922">
        <v>971950.95</v>
      </c>
      <c r="AC3922">
        <v>0.91759999999999997</v>
      </c>
      <c r="AD3922">
        <v>0.66800000000000004</v>
      </c>
      <c r="AE3922">
        <v>5.5</v>
      </c>
      <c r="AH3922">
        <v>0</v>
      </c>
      <c r="AI3922">
        <v>0</v>
      </c>
      <c r="AJ3922">
        <v>0</v>
      </c>
      <c r="AK3922">
        <v>0</v>
      </c>
      <c r="AL3922">
        <v>0</v>
      </c>
    </row>
    <row r="3923" spans="1:38" hidden="1" x14ac:dyDescent="0.25">
      <c r="A3923">
        <v>16668</v>
      </c>
      <c r="B3923" t="s">
        <v>94</v>
      </c>
      <c r="C3923" t="s">
        <v>95</v>
      </c>
      <c r="D3923" t="s">
        <v>331</v>
      </c>
      <c r="E3923" t="s">
        <v>8183</v>
      </c>
      <c r="F3923" t="s">
        <v>331</v>
      </c>
      <c r="H3923" t="s">
        <v>8267</v>
      </c>
      <c r="I3923" t="s">
        <v>57</v>
      </c>
      <c r="J3923" t="s">
        <v>8268</v>
      </c>
      <c r="K3923">
        <v>313</v>
      </c>
      <c r="L3923">
        <v>313</v>
      </c>
      <c r="M3923">
        <v>0</v>
      </c>
      <c r="N3923">
        <v>308</v>
      </c>
      <c r="O3923">
        <v>0</v>
      </c>
      <c r="P3923">
        <v>5346.9</v>
      </c>
      <c r="Q3923">
        <v>5553.4</v>
      </c>
      <c r="R3923">
        <v>2000</v>
      </c>
      <c r="S3923">
        <v>413000</v>
      </c>
      <c r="T3923">
        <v>225000</v>
      </c>
      <c r="U3923">
        <v>0</v>
      </c>
      <c r="V3923">
        <v>638000</v>
      </c>
      <c r="W3923">
        <v>145</v>
      </c>
      <c r="X3923">
        <v>577245.91599999997</v>
      </c>
      <c r="Y3923">
        <v>577390.91599999997</v>
      </c>
      <c r="Z3923">
        <v>9.5</v>
      </c>
      <c r="AA3923">
        <v>3391183.98</v>
      </c>
      <c r="AB3923">
        <v>6784127.5379999997</v>
      </c>
      <c r="AC3923">
        <v>0.90500000000000003</v>
      </c>
      <c r="AD3923">
        <v>2.0005000000000002</v>
      </c>
      <c r="AE3923">
        <v>19</v>
      </c>
      <c r="AH3923">
        <v>0</v>
      </c>
      <c r="AI3923">
        <v>0</v>
      </c>
      <c r="AJ3923">
        <v>0</v>
      </c>
      <c r="AK3923">
        <v>2914</v>
      </c>
      <c r="AL3923">
        <v>0</v>
      </c>
    </row>
    <row r="3924" spans="1:38" hidden="1" x14ac:dyDescent="0.25">
      <c r="A3924">
        <v>16669</v>
      </c>
      <c r="B3924" t="s">
        <v>94</v>
      </c>
      <c r="C3924" t="s">
        <v>102</v>
      </c>
      <c r="D3924" t="s">
        <v>102</v>
      </c>
      <c r="E3924" t="s">
        <v>8126</v>
      </c>
      <c r="F3924" t="s">
        <v>102</v>
      </c>
      <c r="H3924" t="s">
        <v>8269</v>
      </c>
      <c r="I3924" t="s">
        <v>57</v>
      </c>
      <c r="J3924" t="s">
        <v>8270</v>
      </c>
      <c r="K3924">
        <v>222</v>
      </c>
      <c r="L3924">
        <v>222</v>
      </c>
      <c r="M3924">
        <v>0</v>
      </c>
      <c r="N3924">
        <v>222</v>
      </c>
      <c r="O3924">
        <v>0</v>
      </c>
      <c r="P3924">
        <v>9124.6</v>
      </c>
      <c r="Q3924">
        <v>9533.2000000000007</v>
      </c>
      <c r="R3924">
        <v>1000</v>
      </c>
      <c r="S3924">
        <v>408600</v>
      </c>
      <c r="T3924">
        <v>0</v>
      </c>
      <c r="U3924">
        <v>0</v>
      </c>
      <c r="V3924">
        <v>408600</v>
      </c>
      <c r="W3924">
        <v>0</v>
      </c>
      <c r="X3924">
        <v>302502</v>
      </c>
      <c r="Y3924">
        <v>302502</v>
      </c>
      <c r="Z3924">
        <v>25.97</v>
      </c>
      <c r="AA3924">
        <v>1775686.74</v>
      </c>
      <c r="AB3924">
        <v>3551373.48</v>
      </c>
      <c r="AC3924">
        <v>0.74029999999999996</v>
      </c>
      <c r="AD3924">
        <v>2</v>
      </c>
      <c r="AE3924">
        <v>51.94</v>
      </c>
      <c r="AH3924">
        <v>0</v>
      </c>
      <c r="AI3924">
        <v>0</v>
      </c>
      <c r="AJ3924">
        <v>0</v>
      </c>
      <c r="AK3924">
        <v>1512.51</v>
      </c>
      <c r="AL3924">
        <v>0</v>
      </c>
    </row>
    <row r="3925" spans="1:38" hidden="1" x14ac:dyDescent="0.25">
      <c r="A3925">
        <v>16670</v>
      </c>
      <c r="B3925" t="s">
        <v>94</v>
      </c>
      <c r="C3925" t="s">
        <v>102</v>
      </c>
      <c r="D3925" t="s">
        <v>102</v>
      </c>
      <c r="E3925" t="s">
        <v>8126</v>
      </c>
      <c r="F3925" t="s">
        <v>102</v>
      </c>
      <c r="H3925" t="s">
        <v>8271</v>
      </c>
      <c r="I3925" t="s">
        <v>57</v>
      </c>
      <c r="J3925" t="s">
        <v>8272</v>
      </c>
      <c r="K3925">
        <v>346</v>
      </c>
      <c r="L3925">
        <v>346</v>
      </c>
      <c r="M3925">
        <v>0</v>
      </c>
      <c r="N3925">
        <v>338</v>
      </c>
      <c r="O3925">
        <v>0</v>
      </c>
      <c r="P3925">
        <v>11437.9</v>
      </c>
      <c r="Q3925">
        <v>11879.3</v>
      </c>
      <c r="R3925">
        <v>1000</v>
      </c>
      <c r="S3925">
        <v>441400</v>
      </c>
      <c r="T3925">
        <v>0</v>
      </c>
      <c r="U3925">
        <v>0</v>
      </c>
      <c r="V3925">
        <v>441400</v>
      </c>
      <c r="W3925">
        <v>166</v>
      </c>
      <c r="X3925">
        <v>398313.136</v>
      </c>
      <c r="Y3925">
        <v>398479.136</v>
      </c>
      <c r="Z3925">
        <v>9.7200000000000006</v>
      </c>
      <c r="AA3925">
        <v>2340364.9700000002</v>
      </c>
      <c r="AB3925">
        <v>2341001.9700000002</v>
      </c>
      <c r="AC3925">
        <v>0.90280000000000005</v>
      </c>
      <c r="AD3925">
        <v>1.0003</v>
      </c>
      <c r="AE3925">
        <v>9.7200000000000006</v>
      </c>
      <c r="AH3925">
        <v>0</v>
      </c>
      <c r="AI3925">
        <v>0</v>
      </c>
      <c r="AJ3925">
        <v>0</v>
      </c>
      <c r="AK3925">
        <v>2021.02</v>
      </c>
      <c r="AL3925">
        <v>0</v>
      </c>
    </row>
    <row r="3926" spans="1:38" hidden="1" x14ac:dyDescent="0.25">
      <c r="A3926">
        <v>16671</v>
      </c>
      <c r="B3926" t="s">
        <v>39</v>
      </c>
      <c r="C3926" t="s">
        <v>598</v>
      </c>
      <c r="D3926" t="s">
        <v>599</v>
      </c>
      <c r="E3926" t="s">
        <v>3876</v>
      </c>
      <c r="F3926" t="s">
        <v>599</v>
      </c>
      <c r="H3926" t="s">
        <v>8273</v>
      </c>
      <c r="I3926" t="s">
        <v>57</v>
      </c>
      <c r="J3926" t="s">
        <v>8274</v>
      </c>
      <c r="K3926">
        <v>344</v>
      </c>
      <c r="L3926">
        <v>344</v>
      </c>
      <c r="M3926">
        <v>0</v>
      </c>
      <c r="N3926">
        <v>344</v>
      </c>
      <c r="O3926">
        <v>0</v>
      </c>
      <c r="P3926">
        <v>850.51900000000001</v>
      </c>
      <c r="Q3926">
        <v>902.995</v>
      </c>
      <c r="R3926">
        <v>20000</v>
      </c>
      <c r="S3926">
        <v>1049520</v>
      </c>
      <c r="T3926">
        <v>0</v>
      </c>
      <c r="U3926">
        <v>0</v>
      </c>
      <c r="V3926">
        <v>1049520</v>
      </c>
      <c r="W3926">
        <v>0</v>
      </c>
      <c r="X3926">
        <v>372800</v>
      </c>
      <c r="Y3926">
        <v>372800</v>
      </c>
      <c r="Z3926">
        <v>64.48</v>
      </c>
      <c r="AA3926">
        <v>2188336</v>
      </c>
      <c r="AB3926">
        <v>2188336</v>
      </c>
      <c r="AC3926">
        <v>0.35520000000000002</v>
      </c>
      <c r="AD3926">
        <v>1</v>
      </c>
      <c r="AE3926">
        <v>64.48</v>
      </c>
      <c r="AH3926">
        <v>0</v>
      </c>
      <c r="AI3926">
        <v>0</v>
      </c>
      <c r="AJ3926">
        <v>0</v>
      </c>
      <c r="AK3926">
        <v>1864</v>
      </c>
      <c r="AL3926">
        <v>0</v>
      </c>
    </row>
    <row r="3927" spans="1:38" hidden="1" x14ac:dyDescent="0.25">
      <c r="A3927">
        <v>16672</v>
      </c>
      <c r="B3927" t="s">
        <v>39</v>
      </c>
      <c r="C3927" t="s">
        <v>216</v>
      </c>
      <c r="D3927" t="s">
        <v>217</v>
      </c>
      <c r="E3927" t="s">
        <v>8275</v>
      </c>
      <c r="F3927" t="s">
        <v>217</v>
      </c>
      <c r="H3927" t="s">
        <v>8276</v>
      </c>
      <c r="I3927" t="s">
        <v>57</v>
      </c>
      <c r="J3927" t="s">
        <v>8277</v>
      </c>
      <c r="K3927">
        <v>215</v>
      </c>
      <c r="L3927">
        <v>215</v>
      </c>
      <c r="M3927">
        <v>0</v>
      </c>
      <c r="N3927">
        <v>206</v>
      </c>
      <c r="O3927">
        <v>0</v>
      </c>
      <c r="P3927">
        <v>5966.3</v>
      </c>
      <c r="Q3927">
        <v>6197.5</v>
      </c>
      <c r="R3927">
        <v>2000</v>
      </c>
      <c r="S3927">
        <v>462400</v>
      </c>
      <c r="T3927">
        <v>0</v>
      </c>
      <c r="U3927">
        <v>0</v>
      </c>
      <c r="V3927">
        <v>462400</v>
      </c>
      <c r="W3927">
        <v>1073</v>
      </c>
      <c r="X3927">
        <v>366400</v>
      </c>
      <c r="Y3927">
        <v>367473</v>
      </c>
      <c r="Z3927">
        <v>20.53</v>
      </c>
      <c r="AA3927">
        <v>2143188.52</v>
      </c>
      <c r="AB3927">
        <v>2149579.52</v>
      </c>
      <c r="AC3927">
        <v>0.79469999999999996</v>
      </c>
      <c r="AD3927">
        <v>1.0029999999999999</v>
      </c>
      <c r="AE3927">
        <v>20.59</v>
      </c>
      <c r="AH3927">
        <v>0</v>
      </c>
      <c r="AI3927">
        <v>0</v>
      </c>
      <c r="AJ3927">
        <v>0</v>
      </c>
      <c r="AK3927">
        <v>1832</v>
      </c>
      <c r="AL3927">
        <v>0</v>
      </c>
    </row>
    <row r="3928" spans="1:38" hidden="1" x14ac:dyDescent="0.25">
      <c r="A3928">
        <v>16673</v>
      </c>
      <c r="B3928" t="s">
        <v>39</v>
      </c>
      <c r="C3928" t="s">
        <v>216</v>
      </c>
      <c r="D3928" t="s">
        <v>217</v>
      </c>
      <c r="E3928" t="s">
        <v>8275</v>
      </c>
      <c r="F3928" t="s">
        <v>217</v>
      </c>
      <c r="H3928" t="s">
        <v>8278</v>
      </c>
      <c r="I3928" t="s">
        <v>43</v>
      </c>
      <c r="J3928" t="s">
        <v>8279</v>
      </c>
      <c r="K3928">
        <v>2824</v>
      </c>
      <c r="L3928">
        <v>2824</v>
      </c>
      <c r="M3928">
        <v>0</v>
      </c>
      <c r="N3928">
        <v>0</v>
      </c>
      <c r="O3928">
        <v>0</v>
      </c>
      <c r="P3928">
        <v>2392.1</v>
      </c>
      <c r="Q3928">
        <v>2514.3000000000002</v>
      </c>
      <c r="R3928">
        <v>2000</v>
      </c>
      <c r="S3928">
        <v>244400</v>
      </c>
      <c r="T3928">
        <v>0</v>
      </c>
      <c r="U3928">
        <v>0</v>
      </c>
      <c r="V3928">
        <v>244400</v>
      </c>
      <c r="W3928">
        <v>176903.3</v>
      </c>
      <c r="X3928">
        <v>0</v>
      </c>
      <c r="Y3928">
        <v>176903.3</v>
      </c>
      <c r="Z3928">
        <v>27.62</v>
      </c>
      <c r="AA3928">
        <v>1840090.64</v>
      </c>
      <c r="AB3928">
        <v>1338037.6399999999</v>
      </c>
      <c r="AC3928">
        <v>0.7238</v>
      </c>
      <c r="AD3928">
        <v>0.72719999999999996</v>
      </c>
      <c r="AE3928">
        <v>20.09</v>
      </c>
      <c r="AH3928">
        <v>0</v>
      </c>
      <c r="AI3928">
        <v>0</v>
      </c>
      <c r="AJ3928">
        <v>0</v>
      </c>
      <c r="AK3928">
        <v>0</v>
      </c>
      <c r="AL3928">
        <v>0</v>
      </c>
    </row>
    <row r="3929" spans="1:38" hidden="1" x14ac:dyDescent="0.25">
      <c r="A3929">
        <v>16674</v>
      </c>
      <c r="B3929" t="s">
        <v>39</v>
      </c>
      <c r="C3929" t="s">
        <v>216</v>
      </c>
      <c r="D3929" t="s">
        <v>217</v>
      </c>
      <c r="E3929" t="s">
        <v>8275</v>
      </c>
      <c r="F3929" t="s">
        <v>217</v>
      </c>
      <c r="H3929" t="s">
        <v>8280</v>
      </c>
      <c r="I3929" t="s">
        <v>79</v>
      </c>
      <c r="J3929" t="s">
        <v>8281</v>
      </c>
      <c r="K3929">
        <v>21</v>
      </c>
      <c r="L3929">
        <v>21</v>
      </c>
      <c r="M3929">
        <v>0</v>
      </c>
      <c r="N3929">
        <v>0</v>
      </c>
      <c r="O3929">
        <v>0</v>
      </c>
      <c r="P3929">
        <v>2955.9</v>
      </c>
      <c r="Q3929">
        <v>3115.4</v>
      </c>
      <c r="R3929">
        <v>2000</v>
      </c>
      <c r="S3929">
        <v>319000</v>
      </c>
      <c r="T3929">
        <v>0</v>
      </c>
      <c r="U3929">
        <v>0</v>
      </c>
      <c r="V3929">
        <v>319000</v>
      </c>
      <c r="W3929">
        <v>214568</v>
      </c>
      <c r="X3929">
        <v>0</v>
      </c>
      <c r="Y3929">
        <v>214568</v>
      </c>
      <c r="Z3929">
        <v>32.74</v>
      </c>
      <c r="AA3929">
        <v>2458179.5699999998</v>
      </c>
      <c r="AB3929">
        <v>2012981.57</v>
      </c>
      <c r="AC3929">
        <v>0.67259999999999998</v>
      </c>
      <c r="AD3929">
        <v>0.81889999999999996</v>
      </c>
      <c r="AE3929">
        <v>26.81</v>
      </c>
      <c r="AH3929">
        <v>0</v>
      </c>
      <c r="AI3929">
        <v>0</v>
      </c>
      <c r="AJ3929">
        <v>0</v>
      </c>
      <c r="AK3929">
        <v>0</v>
      </c>
      <c r="AL3929">
        <v>0</v>
      </c>
    </row>
    <row r="3930" spans="1:38" hidden="1" x14ac:dyDescent="0.25">
      <c r="A3930">
        <v>16675</v>
      </c>
      <c r="B3930" t="s">
        <v>39</v>
      </c>
      <c r="C3930" t="s">
        <v>216</v>
      </c>
      <c r="D3930" t="s">
        <v>217</v>
      </c>
      <c r="E3930" t="s">
        <v>8275</v>
      </c>
      <c r="F3930" t="s">
        <v>217</v>
      </c>
      <c r="H3930" t="s">
        <v>8282</v>
      </c>
      <c r="I3930" t="s">
        <v>57</v>
      </c>
      <c r="J3930" t="s">
        <v>8283</v>
      </c>
      <c r="K3930">
        <v>448</v>
      </c>
      <c r="L3930">
        <v>448</v>
      </c>
      <c r="M3930">
        <v>0</v>
      </c>
      <c r="N3930">
        <v>447</v>
      </c>
      <c r="O3930">
        <v>0</v>
      </c>
      <c r="P3930">
        <v>7783.3</v>
      </c>
      <c r="Q3930">
        <v>7984.6</v>
      </c>
      <c r="R3930">
        <v>2000</v>
      </c>
      <c r="S3930">
        <v>402600</v>
      </c>
      <c r="T3930">
        <v>0</v>
      </c>
      <c r="U3930">
        <v>0</v>
      </c>
      <c r="V3930">
        <v>402600</v>
      </c>
      <c r="W3930">
        <v>53</v>
      </c>
      <c r="X3930">
        <v>364300.20600000001</v>
      </c>
      <c r="Y3930">
        <v>364353.20600000001</v>
      </c>
      <c r="Z3930">
        <v>9.5</v>
      </c>
      <c r="AA3930">
        <v>2121365.65</v>
      </c>
      <c r="AB3930">
        <v>2121364.65</v>
      </c>
      <c r="AC3930">
        <v>0.90500000000000003</v>
      </c>
      <c r="AD3930">
        <v>1</v>
      </c>
      <c r="AE3930">
        <v>9.5</v>
      </c>
      <c r="AH3930">
        <v>0</v>
      </c>
      <c r="AI3930">
        <v>0</v>
      </c>
      <c r="AJ3930">
        <v>0</v>
      </c>
      <c r="AK3930">
        <v>3947</v>
      </c>
      <c r="AL3930">
        <v>0</v>
      </c>
    </row>
    <row r="3931" spans="1:38" hidden="1" x14ac:dyDescent="0.25">
      <c r="A3931">
        <v>16676</v>
      </c>
      <c r="B3931" t="s">
        <v>39</v>
      </c>
      <c r="C3931" t="s">
        <v>216</v>
      </c>
      <c r="D3931" t="s">
        <v>217</v>
      </c>
      <c r="E3931" t="s">
        <v>8275</v>
      </c>
      <c r="F3931" t="s">
        <v>217</v>
      </c>
      <c r="H3931" t="s">
        <v>8284</v>
      </c>
      <c r="I3931" t="s">
        <v>43</v>
      </c>
      <c r="J3931" t="s">
        <v>8285</v>
      </c>
      <c r="K3931">
        <v>2315</v>
      </c>
      <c r="L3931">
        <v>2315</v>
      </c>
      <c r="M3931">
        <v>0</v>
      </c>
      <c r="N3931">
        <v>0</v>
      </c>
      <c r="O3931">
        <v>0</v>
      </c>
      <c r="P3931">
        <v>5195.1000000000004</v>
      </c>
      <c r="Q3931">
        <v>5300.9</v>
      </c>
      <c r="R3931">
        <v>2000</v>
      </c>
      <c r="S3931">
        <v>211600</v>
      </c>
      <c r="T3931">
        <v>0</v>
      </c>
      <c r="U3931">
        <v>0</v>
      </c>
      <c r="V3931">
        <v>211600</v>
      </c>
      <c r="W3931">
        <v>178271.4</v>
      </c>
      <c r="X3931">
        <v>0</v>
      </c>
      <c r="Y3931">
        <v>178271.4</v>
      </c>
      <c r="Z3931">
        <v>15.75</v>
      </c>
      <c r="AA3931">
        <v>1907732.26</v>
      </c>
      <c r="AB3931">
        <v>1187022.26</v>
      </c>
      <c r="AC3931">
        <v>0.84250000000000003</v>
      </c>
      <c r="AD3931">
        <v>0.62219999999999998</v>
      </c>
      <c r="AE3931">
        <v>9.8000000000000007</v>
      </c>
      <c r="AH3931">
        <v>0</v>
      </c>
      <c r="AI3931">
        <v>0</v>
      </c>
      <c r="AJ3931">
        <v>0</v>
      </c>
      <c r="AK3931">
        <v>0</v>
      </c>
      <c r="AL3931">
        <v>0</v>
      </c>
    </row>
    <row r="3932" spans="1:38" hidden="1" x14ac:dyDescent="0.25">
      <c r="A3932">
        <v>16677</v>
      </c>
      <c r="B3932" t="s">
        <v>39</v>
      </c>
      <c r="C3932" t="s">
        <v>216</v>
      </c>
      <c r="D3932" t="s">
        <v>217</v>
      </c>
      <c r="E3932" t="s">
        <v>8275</v>
      </c>
      <c r="F3932" t="s">
        <v>217</v>
      </c>
      <c r="H3932" t="s">
        <v>8286</v>
      </c>
      <c r="I3932" t="s">
        <v>57</v>
      </c>
      <c r="J3932" t="s">
        <v>8287</v>
      </c>
      <c r="K3932">
        <v>335</v>
      </c>
      <c r="L3932">
        <v>335</v>
      </c>
      <c r="M3932">
        <v>0</v>
      </c>
      <c r="N3932">
        <v>311</v>
      </c>
      <c r="O3932">
        <v>0</v>
      </c>
      <c r="P3932">
        <v>5445.3</v>
      </c>
      <c r="Q3932">
        <v>5679.9</v>
      </c>
      <c r="R3932">
        <v>2000</v>
      </c>
      <c r="S3932">
        <v>469200</v>
      </c>
      <c r="T3932">
        <v>0</v>
      </c>
      <c r="U3932">
        <v>0</v>
      </c>
      <c r="V3932">
        <v>469200</v>
      </c>
      <c r="W3932">
        <v>442</v>
      </c>
      <c r="X3932">
        <v>424184.76400000002</v>
      </c>
      <c r="Y3932">
        <v>424626.76400000002</v>
      </c>
      <c r="Z3932">
        <v>9.5</v>
      </c>
      <c r="AA3932">
        <v>2478236.9500000002</v>
      </c>
      <c r="AB3932">
        <v>2476444.9500000002</v>
      </c>
      <c r="AC3932">
        <v>0.90500000000000003</v>
      </c>
      <c r="AD3932">
        <v>0.99929999999999997</v>
      </c>
      <c r="AE3932">
        <v>9.49</v>
      </c>
      <c r="AH3932">
        <v>0</v>
      </c>
      <c r="AI3932">
        <v>0</v>
      </c>
      <c r="AJ3932">
        <v>0</v>
      </c>
      <c r="AK3932">
        <v>2750</v>
      </c>
      <c r="AL3932">
        <v>0</v>
      </c>
    </row>
    <row r="3933" spans="1:38" hidden="1" x14ac:dyDescent="0.25">
      <c r="A3933">
        <v>16678</v>
      </c>
      <c r="B3933" t="s">
        <v>52</v>
      </c>
      <c r="C3933" t="s">
        <v>120</v>
      </c>
      <c r="D3933" t="s">
        <v>121</v>
      </c>
      <c r="E3933" t="s">
        <v>148</v>
      </c>
      <c r="F3933" t="s">
        <v>121</v>
      </c>
      <c r="H3933" t="s">
        <v>8288</v>
      </c>
      <c r="I3933" t="s">
        <v>79</v>
      </c>
      <c r="J3933" t="s">
        <v>8289</v>
      </c>
      <c r="K3933">
        <v>42</v>
      </c>
      <c r="L3933">
        <v>42</v>
      </c>
      <c r="M3933">
        <v>0</v>
      </c>
      <c r="N3933">
        <v>0</v>
      </c>
      <c r="O3933">
        <v>0</v>
      </c>
      <c r="P3933">
        <v>3185.7559999999999</v>
      </c>
      <c r="Q3933">
        <v>3234.636</v>
      </c>
      <c r="R3933">
        <v>40000</v>
      </c>
      <c r="S3933">
        <v>1955200</v>
      </c>
      <c r="T3933">
        <v>350000</v>
      </c>
      <c r="U3933">
        <v>0</v>
      </c>
      <c r="V3933">
        <v>2305200</v>
      </c>
      <c r="W3933">
        <v>2191825.4</v>
      </c>
      <c r="X3933">
        <v>0</v>
      </c>
      <c r="Y3933">
        <v>2191825.4</v>
      </c>
      <c r="Z3933">
        <v>4.92</v>
      </c>
      <c r="AA3933">
        <v>9000634.7100000009</v>
      </c>
      <c r="AB3933">
        <v>9729386.7100000009</v>
      </c>
      <c r="AC3933">
        <v>0.95079999999999998</v>
      </c>
      <c r="AD3933">
        <v>1.081</v>
      </c>
      <c r="AE3933">
        <v>5.32</v>
      </c>
      <c r="AH3933">
        <v>0</v>
      </c>
      <c r="AI3933">
        <v>0</v>
      </c>
      <c r="AJ3933">
        <v>0</v>
      </c>
      <c r="AK3933">
        <v>0</v>
      </c>
      <c r="AL3933">
        <v>0</v>
      </c>
    </row>
    <row r="3934" spans="1:38" x14ac:dyDescent="0.25">
      <c r="A3934">
        <v>16679</v>
      </c>
      <c r="B3934" t="s">
        <v>71</v>
      </c>
      <c r="C3934" t="s">
        <v>72</v>
      </c>
      <c r="D3934" t="s">
        <v>275</v>
      </c>
      <c r="E3934" t="s">
        <v>1181</v>
      </c>
      <c r="F3934" t="s">
        <v>275</v>
      </c>
      <c r="H3934" t="s">
        <v>8290</v>
      </c>
      <c r="I3934" t="s">
        <v>79</v>
      </c>
      <c r="J3934" t="s">
        <v>8291</v>
      </c>
      <c r="K3934">
        <v>1</v>
      </c>
      <c r="L3934">
        <v>1</v>
      </c>
      <c r="M3934">
        <v>0</v>
      </c>
      <c r="N3934">
        <v>0</v>
      </c>
      <c r="O3934">
        <v>0</v>
      </c>
      <c r="P3934">
        <v>19103.2</v>
      </c>
      <c r="Q3934">
        <v>19539</v>
      </c>
      <c r="R3934">
        <v>2000</v>
      </c>
      <c r="S3934">
        <v>871600</v>
      </c>
      <c r="T3934">
        <v>0</v>
      </c>
      <c r="U3934">
        <v>0</v>
      </c>
      <c r="V3934">
        <v>871600</v>
      </c>
      <c r="W3934">
        <v>877815</v>
      </c>
      <c r="X3934">
        <v>0</v>
      </c>
      <c r="Y3934">
        <v>877815</v>
      </c>
      <c r="Z3934">
        <v>-0.71</v>
      </c>
      <c r="AA3934">
        <v>5031407</v>
      </c>
      <c r="AB3934">
        <v>5031407</v>
      </c>
      <c r="AC3934">
        <v>1.0071000000000001</v>
      </c>
      <c r="AD3934">
        <v>1</v>
      </c>
      <c r="AE3934">
        <v>-0.71</v>
      </c>
      <c r="AH3934">
        <v>0</v>
      </c>
      <c r="AI3934">
        <v>0</v>
      </c>
      <c r="AJ3934">
        <v>0</v>
      </c>
      <c r="AK3934">
        <v>0</v>
      </c>
      <c r="AL3934">
        <v>0</v>
      </c>
    </row>
    <row r="3935" spans="1:38" hidden="1" x14ac:dyDescent="0.25">
      <c r="A3935">
        <v>16680</v>
      </c>
      <c r="B3935" t="s">
        <v>94</v>
      </c>
      <c r="C3935" t="s">
        <v>95</v>
      </c>
      <c r="D3935" t="s">
        <v>151</v>
      </c>
      <c r="E3935" t="s">
        <v>8026</v>
      </c>
      <c r="F3935" t="s">
        <v>151</v>
      </c>
      <c r="H3935" t="s">
        <v>8292</v>
      </c>
      <c r="I3935" t="s">
        <v>79</v>
      </c>
      <c r="J3935" t="s">
        <v>8293</v>
      </c>
      <c r="K3935">
        <v>230</v>
      </c>
      <c r="L3935">
        <v>230</v>
      </c>
      <c r="M3935">
        <v>0</v>
      </c>
      <c r="N3935">
        <v>0</v>
      </c>
      <c r="O3935">
        <v>0</v>
      </c>
      <c r="P3935">
        <v>22530.799999999999</v>
      </c>
      <c r="Q3935">
        <v>23101.9</v>
      </c>
      <c r="R3935">
        <v>2000</v>
      </c>
      <c r="S3935">
        <v>1142200</v>
      </c>
      <c r="T3935">
        <v>0</v>
      </c>
      <c r="U3935">
        <v>350000</v>
      </c>
      <c r="V3935">
        <v>792200</v>
      </c>
      <c r="W3935">
        <v>739713.6</v>
      </c>
      <c r="X3935">
        <v>0</v>
      </c>
      <c r="Y3935">
        <v>739713.6</v>
      </c>
      <c r="Z3935">
        <v>6.63</v>
      </c>
      <c r="AA3935">
        <v>8103535.3600000003</v>
      </c>
      <c r="AB3935">
        <v>9332306.2699999996</v>
      </c>
      <c r="AC3935">
        <v>0.93369999999999997</v>
      </c>
      <c r="AD3935">
        <v>1.1516</v>
      </c>
      <c r="AE3935">
        <v>7.64</v>
      </c>
      <c r="AH3935">
        <v>0</v>
      </c>
      <c r="AI3935">
        <v>0</v>
      </c>
      <c r="AJ3935">
        <v>0</v>
      </c>
      <c r="AK3935">
        <v>0</v>
      </c>
      <c r="AL3935">
        <v>0</v>
      </c>
    </row>
    <row r="3936" spans="1:38" hidden="1" x14ac:dyDescent="0.25">
      <c r="A3936">
        <v>16681</v>
      </c>
      <c r="B3936" t="s">
        <v>39</v>
      </c>
      <c r="C3936" t="s">
        <v>598</v>
      </c>
      <c r="D3936" t="s">
        <v>1649</v>
      </c>
      <c r="E3936" t="s">
        <v>3863</v>
      </c>
      <c r="F3936" t="s">
        <v>1649</v>
      </c>
      <c r="H3936" t="s">
        <v>8294</v>
      </c>
      <c r="I3936" t="s">
        <v>57</v>
      </c>
      <c r="J3936" t="s">
        <v>8295</v>
      </c>
      <c r="K3936">
        <v>380</v>
      </c>
      <c r="L3936">
        <v>380</v>
      </c>
      <c r="M3936">
        <v>0</v>
      </c>
      <c r="N3936">
        <v>380</v>
      </c>
      <c r="O3936">
        <v>0</v>
      </c>
      <c r="P3936">
        <v>4480</v>
      </c>
      <c r="Q3936">
        <v>4743.8</v>
      </c>
      <c r="R3936">
        <v>2000</v>
      </c>
      <c r="S3936">
        <v>527600</v>
      </c>
      <c r="T3936">
        <v>0</v>
      </c>
      <c r="U3936">
        <v>0</v>
      </c>
      <c r="V3936">
        <v>527600</v>
      </c>
      <c r="W3936">
        <v>0</v>
      </c>
      <c r="X3936">
        <v>477477.266</v>
      </c>
      <c r="Y3936">
        <v>477477.266</v>
      </c>
      <c r="Z3936">
        <v>9.5</v>
      </c>
      <c r="AA3936">
        <v>2802791.49</v>
      </c>
      <c r="AB3936">
        <v>2802791.49</v>
      </c>
      <c r="AC3936">
        <v>0.90500000000000003</v>
      </c>
      <c r="AD3936">
        <v>1</v>
      </c>
      <c r="AE3936">
        <v>9.5</v>
      </c>
      <c r="AH3936">
        <v>0</v>
      </c>
      <c r="AI3936">
        <v>0</v>
      </c>
      <c r="AJ3936">
        <v>0</v>
      </c>
      <c r="AK3936">
        <v>2401</v>
      </c>
      <c r="AL3936">
        <v>0</v>
      </c>
    </row>
    <row r="3937" spans="1:38" hidden="1" x14ac:dyDescent="0.25">
      <c r="A3937">
        <v>16682</v>
      </c>
      <c r="B3937" t="s">
        <v>39</v>
      </c>
      <c r="C3937" t="s">
        <v>598</v>
      </c>
      <c r="D3937" t="s">
        <v>1649</v>
      </c>
      <c r="E3937" t="s">
        <v>3487</v>
      </c>
      <c r="F3937" t="s">
        <v>1649</v>
      </c>
      <c r="H3937" t="s">
        <v>8296</v>
      </c>
      <c r="I3937" t="s">
        <v>43</v>
      </c>
      <c r="J3937" t="s">
        <v>8297</v>
      </c>
      <c r="K3937">
        <v>877</v>
      </c>
      <c r="L3937">
        <v>877</v>
      </c>
      <c r="M3937">
        <v>0</v>
      </c>
      <c r="N3937">
        <v>3</v>
      </c>
      <c r="O3937">
        <v>0</v>
      </c>
      <c r="P3937">
        <v>4612.3999999999996</v>
      </c>
      <c r="Q3937">
        <v>4839.8</v>
      </c>
      <c r="R3937">
        <v>2000</v>
      </c>
      <c r="S3937">
        <v>454800</v>
      </c>
      <c r="T3937">
        <v>0</v>
      </c>
      <c r="U3937">
        <v>378000</v>
      </c>
      <c r="V3937">
        <v>76800</v>
      </c>
      <c r="W3937">
        <v>70225</v>
      </c>
      <c r="X3937">
        <v>3630.54</v>
      </c>
      <c r="Y3937">
        <v>73855.539999999994</v>
      </c>
      <c r="Z3937">
        <v>3.83</v>
      </c>
      <c r="AA3937">
        <v>682525.14</v>
      </c>
      <c r="AB3937">
        <v>434411.69</v>
      </c>
      <c r="AC3937">
        <v>0.9617</v>
      </c>
      <c r="AD3937">
        <v>0.63649999999999995</v>
      </c>
      <c r="AE3937">
        <v>2.44</v>
      </c>
      <c r="AH3937">
        <v>0</v>
      </c>
      <c r="AI3937">
        <v>0</v>
      </c>
      <c r="AJ3937">
        <v>0</v>
      </c>
      <c r="AK3937">
        <v>20</v>
      </c>
      <c r="AL3937">
        <v>0</v>
      </c>
    </row>
    <row r="3938" spans="1:38" hidden="1" x14ac:dyDescent="0.25">
      <c r="A3938">
        <v>16683</v>
      </c>
      <c r="B3938" t="s">
        <v>39</v>
      </c>
      <c r="C3938" t="s">
        <v>598</v>
      </c>
      <c r="D3938" t="s">
        <v>1649</v>
      </c>
      <c r="E3938" t="s">
        <v>3487</v>
      </c>
      <c r="F3938" t="s">
        <v>1649</v>
      </c>
      <c r="H3938" t="s">
        <v>8298</v>
      </c>
      <c r="I3938" t="s">
        <v>43</v>
      </c>
      <c r="J3938" t="s">
        <v>8299</v>
      </c>
      <c r="K3938">
        <v>1549</v>
      </c>
      <c r="L3938">
        <v>1549</v>
      </c>
      <c r="M3938">
        <v>0</v>
      </c>
      <c r="N3938">
        <v>0</v>
      </c>
      <c r="O3938">
        <v>0</v>
      </c>
      <c r="P3938">
        <v>5343.7</v>
      </c>
      <c r="Q3938">
        <v>5540.4</v>
      </c>
      <c r="R3938">
        <v>2000</v>
      </c>
      <c r="S3938">
        <v>393400</v>
      </c>
      <c r="T3938">
        <v>0</v>
      </c>
      <c r="U3938">
        <v>248000</v>
      </c>
      <c r="V3938">
        <v>145400</v>
      </c>
      <c r="W3938">
        <v>134830</v>
      </c>
      <c r="X3938">
        <v>0</v>
      </c>
      <c r="Y3938">
        <v>134830</v>
      </c>
      <c r="Z3938">
        <v>7.27</v>
      </c>
      <c r="AA3938">
        <v>1547574.52</v>
      </c>
      <c r="AB3938">
        <v>2400469.6800000002</v>
      </c>
      <c r="AC3938">
        <v>0.92730000000000001</v>
      </c>
      <c r="AD3938">
        <v>1.5510999999999999</v>
      </c>
      <c r="AE3938">
        <v>11.28</v>
      </c>
      <c r="AH3938">
        <v>0</v>
      </c>
      <c r="AI3938">
        <v>0</v>
      </c>
      <c r="AJ3938">
        <v>0</v>
      </c>
      <c r="AK3938">
        <v>0</v>
      </c>
      <c r="AL3938">
        <v>0</v>
      </c>
    </row>
    <row r="3939" spans="1:38" hidden="1" x14ac:dyDescent="0.25">
      <c r="A3939">
        <v>16684</v>
      </c>
      <c r="B3939" t="s">
        <v>52</v>
      </c>
      <c r="C3939" t="s">
        <v>120</v>
      </c>
      <c r="D3939" t="s">
        <v>192</v>
      </c>
      <c r="E3939" t="s">
        <v>560</v>
      </c>
      <c r="F3939" t="s">
        <v>192</v>
      </c>
      <c r="H3939" t="s">
        <v>8300</v>
      </c>
      <c r="I3939" t="s">
        <v>57</v>
      </c>
      <c r="J3939" t="s">
        <v>8301</v>
      </c>
      <c r="K3939">
        <v>169</v>
      </c>
      <c r="L3939">
        <v>169</v>
      </c>
      <c r="M3939">
        <v>0</v>
      </c>
      <c r="N3939">
        <v>168</v>
      </c>
      <c r="O3939">
        <v>0</v>
      </c>
      <c r="P3939">
        <v>623.00800000000004</v>
      </c>
      <c r="Q3939">
        <v>642.28599999999994</v>
      </c>
      <c r="R3939">
        <v>20000</v>
      </c>
      <c r="S3939">
        <v>385560</v>
      </c>
      <c r="T3939">
        <v>0</v>
      </c>
      <c r="U3939">
        <v>15000</v>
      </c>
      <c r="V3939">
        <v>370560</v>
      </c>
      <c r="W3939">
        <v>0</v>
      </c>
      <c r="X3939">
        <v>335000</v>
      </c>
      <c r="Y3939">
        <v>335000</v>
      </c>
      <c r="Z3939">
        <v>9.6</v>
      </c>
      <c r="AA3939">
        <v>1966450</v>
      </c>
      <c r="AB3939">
        <v>3932900</v>
      </c>
      <c r="AC3939">
        <v>0.90400000000000003</v>
      </c>
      <c r="AD3939">
        <v>2</v>
      </c>
      <c r="AE3939">
        <v>19.2</v>
      </c>
      <c r="AH3939">
        <v>0</v>
      </c>
      <c r="AI3939">
        <v>0</v>
      </c>
      <c r="AJ3939">
        <v>0</v>
      </c>
      <c r="AK3939">
        <v>1675</v>
      </c>
      <c r="AL3939">
        <v>0</v>
      </c>
    </row>
    <row r="3940" spans="1:38" hidden="1" x14ac:dyDescent="0.25">
      <c r="A3940">
        <v>16685</v>
      </c>
      <c r="B3940" t="s">
        <v>94</v>
      </c>
      <c r="C3940" t="s">
        <v>166</v>
      </c>
      <c r="D3940" t="s">
        <v>171</v>
      </c>
      <c r="E3940" t="s">
        <v>320</v>
      </c>
      <c r="F3940" t="s">
        <v>171</v>
      </c>
      <c r="H3940" t="s">
        <v>8302</v>
      </c>
      <c r="I3940" t="s">
        <v>57</v>
      </c>
      <c r="J3940" t="s">
        <v>8303</v>
      </c>
      <c r="K3940">
        <v>157</v>
      </c>
      <c r="L3940">
        <v>157</v>
      </c>
      <c r="M3940">
        <v>0</v>
      </c>
      <c r="N3940">
        <v>157</v>
      </c>
      <c r="O3940">
        <v>0</v>
      </c>
      <c r="P3940">
        <v>3987.9</v>
      </c>
      <c r="Q3940">
        <v>4208.1000000000004</v>
      </c>
      <c r="R3940">
        <v>2000</v>
      </c>
      <c r="S3940">
        <v>440400</v>
      </c>
      <c r="T3940">
        <v>0</v>
      </c>
      <c r="U3940">
        <v>0</v>
      </c>
      <c r="V3940">
        <v>440400</v>
      </c>
      <c r="W3940">
        <v>0</v>
      </c>
      <c r="X3940">
        <v>258900</v>
      </c>
      <c r="Y3940">
        <v>258900</v>
      </c>
      <c r="Z3940">
        <v>41.21</v>
      </c>
      <c r="AA3940">
        <v>1519743</v>
      </c>
      <c r="AB3940">
        <v>3039486</v>
      </c>
      <c r="AC3940">
        <v>0.58789999999999998</v>
      </c>
      <c r="AD3940">
        <v>2</v>
      </c>
      <c r="AE3940">
        <v>82.42</v>
      </c>
      <c r="AH3940">
        <v>0</v>
      </c>
      <c r="AI3940">
        <v>0</v>
      </c>
      <c r="AJ3940">
        <v>0</v>
      </c>
      <c r="AK3940">
        <v>1294.5</v>
      </c>
      <c r="AL3940">
        <v>0</v>
      </c>
    </row>
    <row r="3941" spans="1:38" hidden="1" x14ac:dyDescent="0.25">
      <c r="A3941">
        <v>16686</v>
      </c>
      <c r="B3941" t="s">
        <v>45</v>
      </c>
      <c r="C3941" t="s">
        <v>45</v>
      </c>
      <c r="D3941" t="s">
        <v>581</v>
      </c>
      <c r="E3941" t="s">
        <v>8304</v>
      </c>
      <c r="F3941" t="s">
        <v>581</v>
      </c>
      <c r="H3941" t="s">
        <v>8305</v>
      </c>
      <c r="I3941" t="s">
        <v>43</v>
      </c>
      <c r="J3941" t="s">
        <v>8306</v>
      </c>
      <c r="K3941">
        <v>1103</v>
      </c>
      <c r="L3941">
        <v>1103</v>
      </c>
      <c r="M3941">
        <v>0</v>
      </c>
      <c r="N3941">
        <v>0</v>
      </c>
      <c r="O3941">
        <v>0</v>
      </c>
      <c r="P3941">
        <v>2235.5</v>
      </c>
      <c r="Q3941">
        <v>2272.6999999999998</v>
      </c>
      <c r="R3941">
        <v>4000</v>
      </c>
      <c r="S3941">
        <v>148800</v>
      </c>
      <c r="T3941">
        <v>0</v>
      </c>
      <c r="U3941">
        <v>46000</v>
      </c>
      <c r="V3941">
        <v>102800</v>
      </c>
      <c r="W3941">
        <v>94281.8</v>
      </c>
      <c r="X3941">
        <v>0</v>
      </c>
      <c r="Y3941">
        <v>94281.8</v>
      </c>
      <c r="Z3941">
        <v>8.2899999999999991</v>
      </c>
      <c r="AA3941">
        <v>1024101.23</v>
      </c>
      <c r="AB3941">
        <v>1203329.53</v>
      </c>
      <c r="AC3941">
        <v>0.91710000000000003</v>
      </c>
      <c r="AD3941">
        <v>1.175</v>
      </c>
      <c r="AE3941">
        <v>9.74</v>
      </c>
      <c r="AH3941">
        <v>0</v>
      </c>
      <c r="AI3941">
        <v>0</v>
      </c>
      <c r="AJ3941">
        <v>0</v>
      </c>
      <c r="AK3941">
        <v>0</v>
      </c>
      <c r="AL3941">
        <v>0</v>
      </c>
    </row>
    <row r="3942" spans="1:38" hidden="1" x14ac:dyDescent="0.25">
      <c r="A3942">
        <v>16687</v>
      </c>
      <c r="B3942" t="s">
        <v>45</v>
      </c>
      <c r="C3942" t="s">
        <v>45</v>
      </c>
      <c r="D3942" t="s">
        <v>581</v>
      </c>
      <c r="E3942" t="s">
        <v>8304</v>
      </c>
      <c r="F3942" t="s">
        <v>581</v>
      </c>
      <c r="H3942" t="s">
        <v>8307</v>
      </c>
      <c r="I3942" t="s">
        <v>57</v>
      </c>
      <c r="J3942" t="s">
        <v>8308</v>
      </c>
      <c r="K3942">
        <v>448</v>
      </c>
      <c r="L3942">
        <v>448</v>
      </c>
      <c r="M3942">
        <v>0</v>
      </c>
      <c r="N3942">
        <v>443</v>
      </c>
      <c r="O3942">
        <v>0</v>
      </c>
      <c r="P3942">
        <v>6045.1</v>
      </c>
      <c r="Q3942">
        <v>6327.6</v>
      </c>
      <c r="R3942">
        <v>2000</v>
      </c>
      <c r="S3942">
        <v>565000</v>
      </c>
      <c r="T3942">
        <v>0</v>
      </c>
      <c r="U3942">
        <v>11590.95</v>
      </c>
      <c r="V3942">
        <v>553409.05000000005</v>
      </c>
      <c r="W3942">
        <v>413</v>
      </c>
      <c r="X3942">
        <v>500420.85600000003</v>
      </c>
      <c r="Y3942">
        <v>500833.85600000003</v>
      </c>
      <c r="Z3942">
        <v>9.5</v>
      </c>
      <c r="AA3942">
        <v>2941597.3</v>
      </c>
      <c r="AB3942">
        <v>5880246.7790000001</v>
      </c>
      <c r="AC3942">
        <v>0.90500000000000003</v>
      </c>
      <c r="AD3942">
        <v>1.9990000000000001</v>
      </c>
      <c r="AE3942">
        <v>18.989999999999998</v>
      </c>
      <c r="AH3942">
        <v>0</v>
      </c>
      <c r="AI3942">
        <v>0</v>
      </c>
      <c r="AJ3942">
        <v>0</v>
      </c>
      <c r="AK3942">
        <v>2974.8</v>
      </c>
      <c r="AL3942">
        <v>0</v>
      </c>
    </row>
    <row r="3943" spans="1:38" hidden="1" x14ac:dyDescent="0.25">
      <c r="A3943">
        <v>16688</v>
      </c>
      <c r="B3943" t="s">
        <v>39</v>
      </c>
      <c r="C3943" t="s">
        <v>187</v>
      </c>
      <c r="D3943" t="s">
        <v>188</v>
      </c>
      <c r="E3943" t="s">
        <v>3558</v>
      </c>
      <c r="F3943" t="s">
        <v>188</v>
      </c>
      <c r="H3943" t="s">
        <v>8309</v>
      </c>
      <c r="I3943" t="s">
        <v>57</v>
      </c>
      <c r="J3943" t="s">
        <v>8310</v>
      </c>
      <c r="K3943">
        <v>276</v>
      </c>
      <c r="L3943">
        <v>276</v>
      </c>
      <c r="M3943">
        <v>0</v>
      </c>
      <c r="N3943">
        <v>276</v>
      </c>
      <c r="O3943">
        <v>0</v>
      </c>
      <c r="P3943">
        <v>6294.9</v>
      </c>
      <c r="Q3943">
        <v>6597.2</v>
      </c>
      <c r="R3943">
        <v>2000</v>
      </c>
      <c r="S3943">
        <v>604600</v>
      </c>
      <c r="T3943">
        <v>0</v>
      </c>
      <c r="U3943">
        <v>138000</v>
      </c>
      <c r="V3943">
        <v>466600</v>
      </c>
      <c r="W3943">
        <v>0</v>
      </c>
      <c r="X3943">
        <v>430600</v>
      </c>
      <c r="Y3943">
        <v>430600</v>
      </c>
      <c r="Z3943">
        <v>7.72</v>
      </c>
      <c r="AA3943">
        <v>2527622</v>
      </c>
      <c r="AB3943">
        <v>5055868</v>
      </c>
      <c r="AC3943">
        <v>0.92279999999999995</v>
      </c>
      <c r="AD3943">
        <v>2.0002</v>
      </c>
      <c r="AE3943">
        <v>15.44</v>
      </c>
      <c r="AH3943">
        <v>0</v>
      </c>
      <c r="AI3943">
        <v>0</v>
      </c>
      <c r="AJ3943">
        <v>0</v>
      </c>
      <c r="AK3943">
        <v>2153</v>
      </c>
      <c r="AL3943">
        <v>0</v>
      </c>
    </row>
    <row r="3944" spans="1:38" hidden="1" x14ac:dyDescent="0.25">
      <c r="A3944">
        <v>16689</v>
      </c>
      <c r="B3944" t="s">
        <v>39</v>
      </c>
      <c r="C3944" t="s">
        <v>187</v>
      </c>
      <c r="D3944" t="s">
        <v>188</v>
      </c>
      <c r="E3944" t="s">
        <v>3558</v>
      </c>
      <c r="F3944" t="s">
        <v>188</v>
      </c>
      <c r="H3944" t="s">
        <v>8311</v>
      </c>
      <c r="I3944" t="s">
        <v>57</v>
      </c>
      <c r="J3944" t="s">
        <v>8312</v>
      </c>
      <c r="K3944">
        <v>328</v>
      </c>
      <c r="L3944">
        <v>328</v>
      </c>
      <c r="M3944">
        <v>0</v>
      </c>
      <c r="N3944">
        <v>328</v>
      </c>
      <c r="O3944">
        <v>0</v>
      </c>
      <c r="P3944">
        <v>9277.2000000000007</v>
      </c>
      <c r="Q3944">
        <v>9519.5</v>
      </c>
      <c r="R3944">
        <v>2000</v>
      </c>
      <c r="S3944">
        <v>854000</v>
      </c>
      <c r="T3944">
        <v>0</v>
      </c>
      <c r="U3944">
        <v>296000</v>
      </c>
      <c r="V3944">
        <v>558000</v>
      </c>
      <c r="W3944">
        <v>0</v>
      </c>
      <c r="X3944">
        <v>514500</v>
      </c>
      <c r="Y3944">
        <v>514500</v>
      </c>
      <c r="Z3944">
        <v>7.8</v>
      </c>
      <c r="AA3944">
        <v>3020115</v>
      </c>
      <c r="AB3944">
        <v>6040230</v>
      </c>
      <c r="AC3944">
        <v>0.92200000000000004</v>
      </c>
      <c r="AD3944">
        <v>2</v>
      </c>
      <c r="AE3944">
        <v>15.6</v>
      </c>
      <c r="AH3944">
        <v>0</v>
      </c>
      <c r="AI3944">
        <v>0</v>
      </c>
      <c r="AJ3944">
        <v>0</v>
      </c>
      <c r="AK3944">
        <v>2572.5</v>
      </c>
      <c r="AL3944">
        <v>369400</v>
      </c>
    </row>
    <row r="3945" spans="1:38" hidden="1" x14ac:dyDescent="0.25">
      <c r="A3945">
        <v>16690</v>
      </c>
      <c r="B3945" t="s">
        <v>39</v>
      </c>
      <c r="C3945" t="s">
        <v>187</v>
      </c>
      <c r="D3945" t="s">
        <v>188</v>
      </c>
      <c r="E3945" t="s">
        <v>8313</v>
      </c>
      <c r="F3945" t="s">
        <v>188</v>
      </c>
      <c r="H3945" t="s">
        <v>8314</v>
      </c>
      <c r="I3945" t="s">
        <v>57</v>
      </c>
      <c r="J3945" t="s">
        <v>8315</v>
      </c>
      <c r="K3945">
        <v>444</v>
      </c>
      <c r="L3945">
        <v>444</v>
      </c>
      <c r="M3945">
        <v>0</v>
      </c>
      <c r="N3945">
        <v>444</v>
      </c>
      <c r="O3945">
        <v>0</v>
      </c>
      <c r="P3945">
        <v>3432.4</v>
      </c>
      <c r="Q3945">
        <v>3600.6</v>
      </c>
      <c r="R3945">
        <v>2000</v>
      </c>
      <c r="S3945">
        <v>336400</v>
      </c>
      <c r="T3945">
        <v>409970</v>
      </c>
      <c r="U3945">
        <v>0</v>
      </c>
      <c r="V3945">
        <v>746370</v>
      </c>
      <c r="W3945">
        <v>0</v>
      </c>
      <c r="X3945">
        <v>675466.53200000001</v>
      </c>
      <c r="Y3945">
        <v>675466.53200000001</v>
      </c>
      <c r="Z3945">
        <v>9.5</v>
      </c>
      <c r="AA3945">
        <v>3964989.85</v>
      </c>
      <c r="AB3945">
        <v>7929978.4790000003</v>
      </c>
      <c r="AC3945">
        <v>0.90500000000000003</v>
      </c>
      <c r="AD3945">
        <v>2</v>
      </c>
      <c r="AE3945">
        <v>19</v>
      </c>
      <c r="AH3945">
        <v>0</v>
      </c>
      <c r="AI3945">
        <v>0</v>
      </c>
      <c r="AJ3945">
        <v>0</v>
      </c>
      <c r="AK3945">
        <v>3497</v>
      </c>
      <c r="AL3945">
        <v>0</v>
      </c>
    </row>
    <row r="3946" spans="1:38" hidden="1" x14ac:dyDescent="0.25">
      <c r="A3946">
        <v>16691</v>
      </c>
      <c r="B3946" t="s">
        <v>39</v>
      </c>
      <c r="C3946" t="s">
        <v>187</v>
      </c>
      <c r="D3946" t="s">
        <v>188</v>
      </c>
      <c r="E3946" t="s">
        <v>8313</v>
      </c>
      <c r="F3946" t="s">
        <v>188</v>
      </c>
      <c r="H3946" t="s">
        <v>8316</v>
      </c>
      <c r="I3946" t="s">
        <v>57</v>
      </c>
      <c r="J3946" t="s">
        <v>8317</v>
      </c>
      <c r="K3946">
        <v>369</v>
      </c>
      <c r="L3946">
        <v>369</v>
      </c>
      <c r="M3946">
        <v>0</v>
      </c>
      <c r="N3946">
        <v>369</v>
      </c>
      <c r="O3946">
        <v>0</v>
      </c>
      <c r="P3946">
        <v>4934.1000000000004</v>
      </c>
      <c r="Q3946">
        <v>5116</v>
      </c>
      <c r="R3946">
        <v>2000</v>
      </c>
      <c r="S3946">
        <v>363800</v>
      </c>
      <c r="T3946">
        <v>268900</v>
      </c>
      <c r="U3946">
        <v>0</v>
      </c>
      <c r="V3946">
        <v>632700</v>
      </c>
      <c r="W3946">
        <v>0</v>
      </c>
      <c r="X3946">
        <v>329238.09600000002</v>
      </c>
      <c r="Y3946">
        <v>329238.09600000002</v>
      </c>
      <c r="Z3946">
        <v>47.96</v>
      </c>
      <c r="AA3946">
        <v>1932626.76</v>
      </c>
      <c r="AB3946">
        <v>3865254.3390000002</v>
      </c>
      <c r="AC3946">
        <v>0.52039999999999997</v>
      </c>
      <c r="AD3946">
        <v>2</v>
      </c>
      <c r="AE3946">
        <v>95.92</v>
      </c>
      <c r="AH3946">
        <v>0</v>
      </c>
      <c r="AI3946">
        <v>0</v>
      </c>
      <c r="AJ3946">
        <v>0</v>
      </c>
      <c r="AK3946">
        <v>2904</v>
      </c>
      <c r="AL3946">
        <v>0</v>
      </c>
    </row>
    <row r="3947" spans="1:38" hidden="1" x14ac:dyDescent="0.25">
      <c r="A3947">
        <v>16692</v>
      </c>
      <c r="B3947" t="s">
        <v>39</v>
      </c>
      <c r="C3947" t="s">
        <v>187</v>
      </c>
      <c r="D3947" t="s">
        <v>188</v>
      </c>
      <c r="E3947" t="s">
        <v>8313</v>
      </c>
      <c r="F3947" t="s">
        <v>188</v>
      </c>
      <c r="H3947" t="s">
        <v>8318</v>
      </c>
      <c r="I3947" t="s">
        <v>57</v>
      </c>
      <c r="J3947" t="s">
        <v>8319</v>
      </c>
      <c r="K3947">
        <v>289</v>
      </c>
      <c r="L3947">
        <v>289</v>
      </c>
      <c r="M3947">
        <v>0</v>
      </c>
      <c r="N3947">
        <v>289</v>
      </c>
      <c r="O3947">
        <v>0</v>
      </c>
      <c r="P3947">
        <v>4033.7</v>
      </c>
      <c r="Q3947">
        <v>4202.5</v>
      </c>
      <c r="R3947">
        <v>2000</v>
      </c>
      <c r="S3947">
        <v>337600</v>
      </c>
      <c r="T3947">
        <v>139940</v>
      </c>
      <c r="U3947">
        <v>0</v>
      </c>
      <c r="V3947">
        <v>477540</v>
      </c>
      <c r="W3947">
        <v>0</v>
      </c>
      <c r="X3947">
        <v>432174.64899999998</v>
      </c>
      <c r="Y3947">
        <v>432174.64899999998</v>
      </c>
      <c r="Z3947">
        <v>9.5</v>
      </c>
      <c r="AA3947">
        <v>2536865.0299999998</v>
      </c>
      <c r="AB3947">
        <v>5073730.2539999997</v>
      </c>
      <c r="AC3947">
        <v>0.90500000000000003</v>
      </c>
      <c r="AD3947">
        <v>2</v>
      </c>
      <c r="AE3947">
        <v>19</v>
      </c>
      <c r="AH3947">
        <v>0</v>
      </c>
      <c r="AI3947">
        <v>0</v>
      </c>
      <c r="AJ3947">
        <v>0</v>
      </c>
      <c r="AK3947">
        <v>2241.5</v>
      </c>
      <c r="AL3947">
        <v>0</v>
      </c>
    </row>
    <row r="3948" spans="1:38" hidden="1" x14ac:dyDescent="0.25">
      <c r="A3948">
        <v>16693</v>
      </c>
      <c r="B3948" t="s">
        <v>39</v>
      </c>
      <c r="C3948" t="s">
        <v>187</v>
      </c>
      <c r="D3948" t="s">
        <v>188</v>
      </c>
      <c r="E3948" t="s">
        <v>8313</v>
      </c>
      <c r="F3948" t="s">
        <v>188</v>
      </c>
      <c r="H3948" t="s">
        <v>8320</v>
      </c>
      <c r="I3948" t="s">
        <v>57</v>
      </c>
      <c r="J3948" t="s">
        <v>8321</v>
      </c>
      <c r="K3948">
        <v>296</v>
      </c>
      <c r="L3948">
        <v>296</v>
      </c>
      <c r="M3948">
        <v>0</v>
      </c>
      <c r="N3948">
        <v>296</v>
      </c>
      <c r="O3948">
        <v>0</v>
      </c>
      <c r="P3948">
        <v>5166.2</v>
      </c>
      <c r="Q3948">
        <v>5425</v>
      </c>
      <c r="R3948">
        <v>2000</v>
      </c>
      <c r="S3948">
        <v>517600</v>
      </c>
      <c r="T3948">
        <v>0</v>
      </c>
      <c r="U3948">
        <v>24000</v>
      </c>
      <c r="V3948">
        <v>493600</v>
      </c>
      <c r="W3948">
        <v>0</v>
      </c>
      <c r="X3948">
        <v>465400</v>
      </c>
      <c r="Y3948">
        <v>465400</v>
      </c>
      <c r="Z3948">
        <v>5.71</v>
      </c>
      <c r="AA3948">
        <v>2731898</v>
      </c>
      <c r="AB3948">
        <v>5463796</v>
      </c>
      <c r="AC3948">
        <v>0.94289999999999996</v>
      </c>
      <c r="AD3948">
        <v>2</v>
      </c>
      <c r="AE3948">
        <v>11.42</v>
      </c>
      <c r="AH3948">
        <v>0</v>
      </c>
      <c r="AI3948">
        <v>0</v>
      </c>
      <c r="AJ3948">
        <v>0</v>
      </c>
      <c r="AK3948">
        <v>2327</v>
      </c>
      <c r="AL3948">
        <v>0</v>
      </c>
    </row>
    <row r="3949" spans="1:38" hidden="1" x14ac:dyDescent="0.25">
      <c r="A3949">
        <v>16694</v>
      </c>
      <c r="B3949" t="s">
        <v>39</v>
      </c>
      <c r="C3949" t="s">
        <v>187</v>
      </c>
      <c r="D3949" t="s">
        <v>188</v>
      </c>
      <c r="E3949" t="s">
        <v>8313</v>
      </c>
      <c r="F3949" t="s">
        <v>188</v>
      </c>
      <c r="H3949" t="s">
        <v>8322</v>
      </c>
      <c r="I3949" t="s">
        <v>57</v>
      </c>
      <c r="J3949" t="s">
        <v>8323</v>
      </c>
      <c r="K3949">
        <v>161</v>
      </c>
      <c r="L3949">
        <v>161</v>
      </c>
      <c r="M3949">
        <v>0</v>
      </c>
      <c r="N3949">
        <v>161</v>
      </c>
      <c r="O3949">
        <v>0</v>
      </c>
      <c r="P3949">
        <v>7326.3</v>
      </c>
      <c r="Q3949">
        <v>7692.9</v>
      </c>
      <c r="R3949">
        <v>2000</v>
      </c>
      <c r="S3949">
        <v>733200</v>
      </c>
      <c r="T3949">
        <v>0</v>
      </c>
      <c r="U3949">
        <v>459600</v>
      </c>
      <c r="V3949">
        <v>273600</v>
      </c>
      <c r="W3949">
        <v>0</v>
      </c>
      <c r="X3949">
        <v>251900</v>
      </c>
      <c r="Y3949">
        <v>251900</v>
      </c>
      <c r="Z3949">
        <v>7.93</v>
      </c>
      <c r="AA3949">
        <v>1478653</v>
      </c>
      <c r="AB3949">
        <v>2957306</v>
      </c>
      <c r="AC3949">
        <v>0.92069999999999996</v>
      </c>
      <c r="AD3949">
        <v>2</v>
      </c>
      <c r="AE3949">
        <v>15.86</v>
      </c>
      <c r="AH3949">
        <v>0</v>
      </c>
      <c r="AI3949">
        <v>0</v>
      </c>
      <c r="AJ3949">
        <v>0</v>
      </c>
      <c r="AK3949">
        <v>1259.5</v>
      </c>
      <c r="AL3949">
        <v>0</v>
      </c>
    </row>
    <row r="3950" spans="1:38" hidden="1" x14ac:dyDescent="0.25">
      <c r="A3950">
        <v>16695</v>
      </c>
      <c r="B3950" t="s">
        <v>39</v>
      </c>
      <c r="C3950" t="s">
        <v>187</v>
      </c>
      <c r="D3950" t="s">
        <v>188</v>
      </c>
      <c r="E3950" t="s">
        <v>8313</v>
      </c>
      <c r="F3950" t="s">
        <v>188</v>
      </c>
      <c r="H3950" t="s">
        <v>8324</v>
      </c>
      <c r="I3950" t="s">
        <v>43</v>
      </c>
      <c r="J3950" t="s">
        <v>8325</v>
      </c>
      <c r="K3950">
        <v>1900</v>
      </c>
      <c r="L3950">
        <v>1900</v>
      </c>
      <c r="M3950">
        <v>0</v>
      </c>
      <c r="N3950">
        <v>0</v>
      </c>
      <c r="O3950">
        <v>0</v>
      </c>
      <c r="P3950">
        <v>4204.7</v>
      </c>
      <c r="Q3950">
        <v>4526.7</v>
      </c>
      <c r="R3950">
        <v>2000</v>
      </c>
      <c r="S3950">
        <v>644000</v>
      </c>
      <c r="T3950">
        <v>0</v>
      </c>
      <c r="U3950">
        <v>539940</v>
      </c>
      <c r="V3950">
        <v>104060</v>
      </c>
      <c r="W3950">
        <v>90555.8</v>
      </c>
      <c r="X3950">
        <v>0</v>
      </c>
      <c r="Y3950">
        <v>90555.8</v>
      </c>
      <c r="Z3950">
        <v>12.98</v>
      </c>
      <c r="AA3950">
        <v>1100016</v>
      </c>
      <c r="AB3950">
        <v>1162068.67</v>
      </c>
      <c r="AC3950">
        <v>0.87019999999999997</v>
      </c>
      <c r="AD3950">
        <v>1.0564</v>
      </c>
      <c r="AE3950">
        <v>13.71</v>
      </c>
      <c r="AH3950">
        <v>0</v>
      </c>
      <c r="AI3950">
        <v>0</v>
      </c>
      <c r="AJ3950">
        <v>0</v>
      </c>
      <c r="AK3950">
        <v>0</v>
      </c>
      <c r="AL3950">
        <v>0</v>
      </c>
    </row>
    <row r="3951" spans="1:38" hidden="1" x14ac:dyDescent="0.25">
      <c r="A3951">
        <v>16696</v>
      </c>
      <c r="B3951" t="s">
        <v>39</v>
      </c>
      <c r="C3951" t="s">
        <v>187</v>
      </c>
      <c r="D3951" t="s">
        <v>188</v>
      </c>
      <c r="E3951" t="s">
        <v>808</v>
      </c>
      <c r="F3951" t="s">
        <v>188</v>
      </c>
      <c r="H3951" t="s">
        <v>8326</v>
      </c>
      <c r="I3951" t="s">
        <v>57</v>
      </c>
      <c r="J3951" t="s">
        <v>8327</v>
      </c>
      <c r="K3951">
        <v>268</v>
      </c>
      <c r="L3951">
        <v>268</v>
      </c>
      <c r="M3951">
        <v>0</v>
      </c>
      <c r="N3951">
        <v>268</v>
      </c>
      <c r="O3951">
        <v>0</v>
      </c>
      <c r="P3951">
        <v>586.98299999999995</v>
      </c>
      <c r="Q3951">
        <v>620.11900000000003</v>
      </c>
      <c r="R3951">
        <v>20000</v>
      </c>
      <c r="S3951">
        <v>662720</v>
      </c>
      <c r="T3951">
        <v>0</v>
      </c>
      <c r="U3951">
        <v>208900</v>
      </c>
      <c r="V3951">
        <v>453820</v>
      </c>
      <c r="W3951">
        <v>0</v>
      </c>
      <c r="X3951">
        <v>421200</v>
      </c>
      <c r="Y3951">
        <v>421200</v>
      </c>
      <c r="Z3951">
        <v>7.19</v>
      </c>
      <c r="AA3951">
        <v>2472444</v>
      </c>
      <c r="AB3951">
        <v>4946021</v>
      </c>
      <c r="AC3951">
        <v>0.92810000000000004</v>
      </c>
      <c r="AD3951">
        <v>2.0005000000000002</v>
      </c>
      <c r="AE3951">
        <v>14.38</v>
      </c>
      <c r="AH3951">
        <v>0</v>
      </c>
      <c r="AI3951">
        <v>0</v>
      </c>
      <c r="AJ3951">
        <v>0</v>
      </c>
      <c r="AK3951">
        <v>2106</v>
      </c>
      <c r="AL3951">
        <v>0</v>
      </c>
    </row>
    <row r="3952" spans="1:38" hidden="1" x14ac:dyDescent="0.25">
      <c r="A3952">
        <v>16697</v>
      </c>
      <c r="B3952" t="s">
        <v>94</v>
      </c>
      <c r="C3952" t="s">
        <v>102</v>
      </c>
      <c r="D3952" t="s">
        <v>159</v>
      </c>
      <c r="E3952" t="s">
        <v>966</v>
      </c>
      <c r="F3952" t="s">
        <v>159</v>
      </c>
      <c r="H3952" t="s">
        <v>8328</v>
      </c>
      <c r="I3952" t="s">
        <v>57</v>
      </c>
      <c r="J3952" t="s">
        <v>8329</v>
      </c>
      <c r="K3952">
        <v>468</v>
      </c>
      <c r="L3952">
        <v>468</v>
      </c>
      <c r="M3952">
        <v>0</v>
      </c>
      <c r="N3952">
        <v>440</v>
      </c>
      <c r="O3952">
        <v>0</v>
      </c>
      <c r="P3952">
        <v>6380.1</v>
      </c>
      <c r="Q3952">
        <v>6465.2</v>
      </c>
      <c r="R3952">
        <v>2000</v>
      </c>
      <c r="S3952">
        <v>170200</v>
      </c>
      <c r="T3952">
        <v>0</v>
      </c>
      <c r="U3952">
        <v>0</v>
      </c>
      <c r="V3952">
        <v>170200</v>
      </c>
      <c r="W3952">
        <v>594</v>
      </c>
      <c r="X3952">
        <v>153437.42600000001</v>
      </c>
      <c r="Y3952">
        <v>154031.42600000001</v>
      </c>
      <c r="Z3952">
        <v>9.5</v>
      </c>
      <c r="AA3952">
        <v>909485.68</v>
      </c>
      <c r="AB3952">
        <v>1808003.706</v>
      </c>
      <c r="AC3952">
        <v>0.90500000000000003</v>
      </c>
      <c r="AD3952">
        <v>1.9879</v>
      </c>
      <c r="AE3952">
        <v>18.89</v>
      </c>
      <c r="AH3952">
        <v>0</v>
      </c>
      <c r="AI3952">
        <v>0</v>
      </c>
      <c r="AJ3952">
        <v>0</v>
      </c>
      <c r="AK3952">
        <v>2358</v>
      </c>
      <c r="AL3952">
        <v>0</v>
      </c>
    </row>
    <row r="3953" spans="1:38" hidden="1" x14ac:dyDescent="0.25">
      <c r="A3953">
        <v>16698</v>
      </c>
      <c r="B3953" t="s">
        <v>52</v>
      </c>
      <c r="C3953" t="s">
        <v>52</v>
      </c>
      <c r="D3953" t="s">
        <v>139</v>
      </c>
      <c r="E3953" t="s">
        <v>8053</v>
      </c>
      <c r="F3953" t="s">
        <v>139</v>
      </c>
      <c r="H3953" t="s">
        <v>8330</v>
      </c>
      <c r="I3953" t="s">
        <v>43</v>
      </c>
      <c r="J3953" t="s">
        <v>8331</v>
      </c>
      <c r="K3953">
        <v>693</v>
      </c>
      <c r="L3953">
        <v>693</v>
      </c>
      <c r="M3953">
        <v>0</v>
      </c>
      <c r="N3953">
        <v>0</v>
      </c>
      <c r="O3953">
        <v>0</v>
      </c>
      <c r="P3953">
        <v>1671.7</v>
      </c>
      <c r="Q3953">
        <v>1671.7</v>
      </c>
      <c r="R3953">
        <v>2000</v>
      </c>
      <c r="S3953">
        <v>0</v>
      </c>
      <c r="T3953">
        <v>176190</v>
      </c>
      <c r="U3953">
        <v>0</v>
      </c>
      <c r="V3953">
        <v>176190</v>
      </c>
      <c r="W3953">
        <v>159462</v>
      </c>
      <c r="X3953">
        <v>0</v>
      </c>
      <c r="Y3953">
        <v>159462</v>
      </c>
      <c r="Z3953">
        <v>9.49</v>
      </c>
      <c r="AA3953">
        <v>1294103.73</v>
      </c>
      <c r="AB3953">
        <v>-26152.27</v>
      </c>
      <c r="AC3953">
        <v>0.90510000000000002</v>
      </c>
      <c r="AD3953">
        <v>-2.0199999999999999E-2</v>
      </c>
      <c r="AE3953">
        <v>-0.19</v>
      </c>
      <c r="AH3953">
        <v>0</v>
      </c>
      <c r="AI3953">
        <v>0</v>
      </c>
      <c r="AJ3953">
        <v>0</v>
      </c>
      <c r="AK3953">
        <v>0</v>
      </c>
      <c r="AL3953">
        <v>0</v>
      </c>
    </row>
    <row r="3954" spans="1:38" hidden="1" x14ac:dyDescent="0.25">
      <c r="A3954">
        <v>16699</v>
      </c>
      <c r="B3954" t="s">
        <v>52</v>
      </c>
      <c r="C3954" t="s">
        <v>52</v>
      </c>
      <c r="D3954" t="s">
        <v>139</v>
      </c>
      <c r="E3954" t="s">
        <v>8053</v>
      </c>
      <c r="F3954" t="s">
        <v>139</v>
      </c>
      <c r="H3954" t="s">
        <v>8332</v>
      </c>
      <c r="I3954" t="s">
        <v>57</v>
      </c>
      <c r="J3954" t="s">
        <v>8333</v>
      </c>
      <c r="K3954">
        <v>209</v>
      </c>
      <c r="L3954">
        <v>209</v>
      </c>
      <c r="M3954">
        <v>0</v>
      </c>
      <c r="N3954">
        <v>209</v>
      </c>
      <c r="O3954">
        <v>0</v>
      </c>
      <c r="P3954">
        <v>7023.5</v>
      </c>
      <c r="Q3954">
        <v>7255.5</v>
      </c>
      <c r="R3954">
        <v>2000</v>
      </c>
      <c r="S3954">
        <v>464000</v>
      </c>
      <c r="T3954">
        <v>0</v>
      </c>
      <c r="U3954">
        <v>0</v>
      </c>
      <c r="V3954">
        <v>464000</v>
      </c>
      <c r="W3954">
        <v>0</v>
      </c>
      <c r="X3954">
        <v>418000</v>
      </c>
      <c r="Y3954">
        <v>418000</v>
      </c>
      <c r="Z3954">
        <v>9.91</v>
      </c>
      <c r="AA3954">
        <v>2453660</v>
      </c>
      <c r="AB3954">
        <v>4907320</v>
      </c>
      <c r="AC3954">
        <v>0.90090000000000003</v>
      </c>
      <c r="AD3954">
        <v>2</v>
      </c>
      <c r="AE3954">
        <v>19.82</v>
      </c>
      <c r="AH3954">
        <v>0</v>
      </c>
      <c r="AI3954">
        <v>0</v>
      </c>
      <c r="AJ3954">
        <v>0</v>
      </c>
      <c r="AK3954">
        <v>2090</v>
      </c>
      <c r="AL3954">
        <v>0</v>
      </c>
    </row>
    <row r="3955" spans="1:38" hidden="1" x14ac:dyDescent="0.25">
      <c r="A3955">
        <v>16700</v>
      </c>
      <c r="B3955" t="s">
        <v>52</v>
      </c>
      <c r="C3955" t="s">
        <v>52</v>
      </c>
      <c r="D3955" t="s">
        <v>139</v>
      </c>
      <c r="E3955" t="s">
        <v>8053</v>
      </c>
      <c r="F3955" t="s">
        <v>139</v>
      </c>
      <c r="H3955" t="s">
        <v>8334</v>
      </c>
      <c r="I3955" t="s">
        <v>57</v>
      </c>
      <c r="J3955" t="s">
        <v>8335</v>
      </c>
      <c r="K3955">
        <v>256</v>
      </c>
      <c r="L3955">
        <v>256</v>
      </c>
      <c r="M3955">
        <v>0</v>
      </c>
      <c r="N3955">
        <v>256</v>
      </c>
      <c r="O3955">
        <v>0</v>
      </c>
      <c r="P3955">
        <v>7117.3</v>
      </c>
      <c r="Q3955">
        <v>7331.5</v>
      </c>
      <c r="R3955">
        <v>2000</v>
      </c>
      <c r="S3955">
        <v>428400</v>
      </c>
      <c r="T3955">
        <v>0</v>
      </c>
      <c r="U3955">
        <v>0</v>
      </c>
      <c r="V3955">
        <v>428400</v>
      </c>
      <c r="W3955">
        <v>0</v>
      </c>
      <c r="X3955">
        <v>387701.76000000001</v>
      </c>
      <c r="Y3955">
        <v>387701.76000000001</v>
      </c>
      <c r="Z3955">
        <v>9.5</v>
      </c>
      <c r="AA3955">
        <v>2275809.2799999998</v>
      </c>
      <c r="AB3955">
        <v>4551618.5599999996</v>
      </c>
      <c r="AC3955">
        <v>0.90500000000000003</v>
      </c>
      <c r="AD3955">
        <v>2</v>
      </c>
      <c r="AE3955">
        <v>19</v>
      </c>
      <c r="AH3955">
        <v>0</v>
      </c>
      <c r="AI3955">
        <v>0</v>
      </c>
      <c r="AJ3955">
        <v>0</v>
      </c>
      <c r="AK3955">
        <v>2560</v>
      </c>
      <c r="AL3955">
        <v>0</v>
      </c>
    </row>
    <row r="3956" spans="1:38" hidden="1" x14ac:dyDescent="0.25">
      <c r="A3956">
        <v>16701</v>
      </c>
      <c r="B3956" t="s">
        <v>94</v>
      </c>
      <c r="C3956" t="s">
        <v>95</v>
      </c>
      <c r="D3956" t="s">
        <v>331</v>
      </c>
      <c r="E3956" t="s">
        <v>509</v>
      </c>
      <c r="F3956" t="s">
        <v>331</v>
      </c>
      <c r="H3956" t="s">
        <v>8336</v>
      </c>
      <c r="I3956" t="s">
        <v>57</v>
      </c>
      <c r="J3956" t="s">
        <v>8337</v>
      </c>
      <c r="K3956">
        <v>275</v>
      </c>
      <c r="L3956">
        <v>275</v>
      </c>
      <c r="M3956">
        <v>0</v>
      </c>
      <c r="N3956">
        <v>275</v>
      </c>
      <c r="O3956">
        <v>0</v>
      </c>
      <c r="P3956">
        <v>4776.3999999999996</v>
      </c>
      <c r="Q3956">
        <v>4917.5</v>
      </c>
      <c r="R3956">
        <v>4000</v>
      </c>
      <c r="S3956">
        <v>564400</v>
      </c>
      <c r="T3956">
        <v>0</v>
      </c>
      <c r="U3956">
        <v>0</v>
      </c>
      <c r="V3956">
        <v>564400</v>
      </c>
      <c r="W3956">
        <v>0</v>
      </c>
      <c r="X3956">
        <v>510782.58500000002</v>
      </c>
      <c r="Y3956">
        <v>510782.58500000002</v>
      </c>
      <c r="Z3956">
        <v>9.5</v>
      </c>
      <c r="AA3956">
        <v>2998292.64</v>
      </c>
      <c r="AB3956">
        <v>5996586.1380000003</v>
      </c>
      <c r="AC3956">
        <v>0.90500000000000003</v>
      </c>
      <c r="AD3956">
        <v>2</v>
      </c>
      <c r="AE3956">
        <v>19</v>
      </c>
      <c r="AH3956">
        <v>0</v>
      </c>
      <c r="AI3956">
        <v>0</v>
      </c>
      <c r="AJ3956">
        <v>0</v>
      </c>
      <c r="AK3956">
        <v>2704.8</v>
      </c>
      <c r="AL3956">
        <v>0</v>
      </c>
    </row>
    <row r="3957" spans="1:38" hidden="1" x14ac:dyDescent="0.25">
      <c r="A3957">
        <v>16702</v>
      </c>
      <c r="B3957" t="s">
        <v>39</v>
      </c>
      <c r="C3957" t="s">
        <v>598</v>
      </c>
      <c r="D3957" t="s">
        <v>1649</v>
      </c>
      <c r="E3957" t="s">
        <v>3827</v>
      </c>
      <c r="F3957" t="s">
        <v>1649</v>
      </c>
      <c r="H3957" t="s">
        <v>8338</v>
      </c>
      <c r="I3957" t="s">
        <v>57</v>
      </c>
      <c r="J3957" t="s">
        <v>8339</v>
      </c>
      <c r="K3957">
        <v>104</v>
      </c>
      <c r="L3957">
        <v>104</v>
      </c>
      <c r="M3957">
        <v>0</v>
      </c>
      <c r="N3957">
        <v>104</v>
      </c>
      <c r="O3957">
        <v>0</v>
      </c>
      <c r="P3957">
        <v>3831.9</v>
      </c>
      <c r="Q3957">
        <v>4131.7</v>
      </c>
      <c r="R3957">
        <v>2000</v>
      </c>
      <c r="S3957">
        <v>599600</v>
      </c>
      <c r="T3957">
        <v>0</v>
      </c>
      <c r="U3957">
        <v>459000</v>
      </c>
      <c r="V3957">
        <v>140600</v>
      </c>
      <c r="W3957">
        <v>0</v>
      </c>
      <c r="X3957">
        <v>128600</v>
      </c>
      <c r="Y3957">
        <v>128600</v>
      </c>
      <c r="Z3957">
        <v>8.5299999999999994</v>
      </c>
      <c r="AA3957">
        <v>754882</v>
      </c>
      <c r="AB3957">
        <v>754882</v>
      </c>
      <c r="AC3957">
        <v>0.91469999999999996</v>
      </c>
      <c r="AD3957">
        <v>1</v>
      </c>
      <c r="AE3957">
        <v>8.5299999999999994</v>
      </c>
      <c r="AH3957">
        <v>0</v>
      </c>
      <c r="AI3957">
        <v>0</v>
      </c>
      <c r="AJ3957">
        <v>0</v>
      </c>
      <c r="AK3957">
        <v>633</v>
      </c>
      <c r="AL3957">
        <v>0</v>
      </c>
    </row>
    <row r="3958" spans="1:38" hidden="1" x14ac:dyDescent="0.25">
      <c r="A3958">
        <v>16703</v>
      </c>
      <c r="B3958" t="s">
        <v>45</v>
      </c>
      <c r="C3958" t="s">
        <v>46</v>
      </c>
      <c r="D3958" t="s">
        <v>231</v>
      </c>
      <c r="E3958" t="s">
        <v>8220</v>
      </c>
      <c r="F3958" t="s">
        <v>231</v>
      </c>
      <c r="H3958" t="s">
        <v>8340</v>
      </c>
      <c r="I3958" t="s">
        <v>79</v>
      </c>
      <c r="J3958" t="s">
        <v>8341</v>
      </c>
      <c r="K3958">
        <v>505</v>
      </c>
      <c r="L3958">
        <v>505</v>
      </c>
      <c r="M3958">
        <v>0</v>
      </c>
      <c r="N3958">
        <v>0</v>
      </c>
      <c r="O3958">
        <v>0</v>
      </c>
      <c r="P3958">
        <v>52985.9</v>
      </c>
      <c r="Q3958">
        <v>53466</v>
      </c>
      <c r="R3958">
        <v>2000</v>
      </c>
      <c r="S3958">
        <v>960200</v>
      </c>
      <c r="T3958">
        <v>962994</v>
      </c>
      <c r="U3958">
        <v>0</v>
      </c>
      <c r="V3958">
        <v>1923194</v>
      </c>
      <c r="W3958">
        <v>1737754.75</v>
      </c>
      <c r="X3958">
        <v>0</v>
      </c>
      <c r="Y3958">
        <v>1737754.75</v>
      </c>
      <c r="Z3958">
        <v>9.64</v>
      </c>
      <c r="AA3958">
        <v>3800499.72</v>
      </c>
      <c r="AB3958">
        <v>3889482.19</v>
      </c>
      <c r="AC3958">
        <v>0.90359999999999996</v>
      </c>
      <c r="AD3958">
        <v>1.0234000000000001</v>
      </c>
      <c r="AE3958">
        <v>9.8699999999999992</v>
      </c>
      <c r="AH3958">
        <v>0</v>
      </c>
      <c r="AI3958">
        <v>0</v>
      </c>
      <c r="AJ3958">
        <v>0</v>
      </c>
      <c r="AK3958">
        <v>0</v>
      </c>
      <c r="AL3958">
        <v>0</v>
      </c>
    </row>
    <row r="3959" spans="1:38" hidden="1" x14ac:dyDescent="0.25">
      <c r="A3959">
        <v>16704</v>
      </c>
      <c r="B3959" t="s">
        <v>45</v>
      </c>
      <c r="C3959" t="s">
        <v>46</v>
      </c>
      <c r="D3959" t="s">
        <v>231</v>
      </c>
      <c r="E3959" t="s">
        <v>8220</v>
      </c>
      <c r="F3959" t="s">
        <v>231</v>
      </c>
      <c r="H3959" t="s">
        <v>8342</v>
      </c>
      <c r="I3959" t="s">
        <v>57</v>
      </c>
      <c r="J3959" t="s">
        <v>8343</v>
      </c>
      <c r="K3959">
        <v>199</v>
      </c>
      <c r="L3959">
        <v>199</v>
      </c>
      <c r="M3959">
        <v>0</v>
      </c>
      <c r="N3959">
        <v>180</v>
      </c>
      <c r="O3959">
        <v>0</v>
      </c>
      <c r="P3959">
        <v>1796.9</v>
      </c>
      <c r="Q3959">
        <v>1819.9</v>
      </c>
      <c r="R3959">
        <v>2000</v>
      </c>
      <c r="S3959">
        <v>46000</v>
      </c>
      <c r="T3959">
        <v>13193</v>
      </c>
      <c r="U3959">
        <v>0</v>
      </c>
      <c r="V3959">
        <v>59193</v>
      </c>
      <c r="W3959">
        <v>9153</v>
      </c>
      <c r="X3959">
        <v>45900</v>
      </c>
      <c r="Y3959">
        <v>55053</v>
      </c>
      <c r="Z3959">
        <v>6.99</v>
      </c>
      <c r="AA3959">
        <v>354778.36</v>
      </c>
      <c r="AB3959">
        <v>557462.36</v>
      </c>
      <c r="AC3959">
        <v>0.93010000000000004</v>
      </c>
      <c r="AD3959">
        <v>1.5712999999999999</v>
      </c>
      <c r="AE3959">
        <v>10.98</v>
      </c>
      <c r="AH3959">
        <v>0</v>
      </c>
      <c r="AI3959">
        <v>0</v>
      </c>
      <c r="AJ3959">
        <v>0</v>
      </c>
      <c r="AK3959">
        <v>1785</v>
      </c>
      <c r="AL3959">
        <v>0</v>
      </c>
    </row>
    <row r="3960" spans="1:38" hidden="1" x14ac:dyDescent="0.25">
      <c r="A3960">
        <v>16705</v>
      </c>
      <c r="B3960" t="s">
        <v>45</v>
      </c>
      <c r="C3960" t="s">
        <v>46</v>
      </c>
      <c r="D3960" t="s">
        <v>231</v>
      </c>
      <c r="E3960" t="s">
        <v>8220</v>
      </c>
      <c r="F3960" t="s">
        <v>231</v>
      </c>
      <c r="H3960" t="s">
        <v>8344</v>
      </c>
      <c r="I3960" t="s">
        <v>43</v>
      </c>
      <c r="J3960" t="s">
        <v>8345</v>
      </c>
      <c r="K3960">
        <v>954</v>
      </c>
      <c r="L3960">
        <v>954</v>
      </c>
      <c r="M3960">
        <v>0</v>
      </c>
      <c r="N3960">
        <v>0</v>
      </c>
      <c r="O3960">
        <v>0</v>
      </c>
      <c r="P3960">
        <v>16326.2</v>
      </c>
      <c r="Q3960">
        <v>17103</v>
      </c>
      <c r="R3960">
        <v>2000</v>
      </c>
      <c r="S3960">
        <v>1553600</v>
      </c>
      <c r="T3960">
        <v>190677</v>
      </c>
      <c r="U3960">
        <v>0</v>
      </c>
      <c r="V3960">
        <v>1744277</v>
      </c>
      <c r="W3960">
        <v>1600255.5</v>
      </c>
      <c r="X3960">
        <v>0</v>
      </c>
      <c r="Y3960">
        <v>1600255.5</v>
      </c>
      <c r="Z3960">
        <v>8.26</v>
      </c>
      <c r="AA3960">
        <v>11400019.890000001</v>
      </c>
      <c r="AB3960">
        <v>11213663.75</v>
      </c>
      <c r="AC3960">
        <v>0.91739999999999999</v>
      </c>
      <c r="AD3960">
        <v>0.98370000000000002</v>
      </c>
      <c r="AE3960">
        <v>8.1300000000000008</v>
      </c>
      <c r="AH3960">
        <v>0</v>
      </c>
      <c r="AI3960">
        <v>0</v>
      </c>
      <c r="AJ3960">
        <v>0</v>
      </c>
      <c r="AK3960">
        <v>0</v>
      </c>
      <c r="AL3960">
        <v>0</v>
      </c>
    </row>
    <row r="3961" spans="1:38" hidden="1" x14ac:dyDescent="0.25">
      <c r="A3961">
        <v>16706</v>
      </c>
      <c r="B3961" t="s">
        <v>45</v>
      </c>
      <c r="C3961" t="s">
        <v>46</v>
      </c>
      <c r="D3961" t="s">
        <v>231</v>
      </c>
      <c r="E3961" t="s">
        <v>8220</v>
      </c>
      <c r="F3961" t="s">
        <v>231</v>
      </c>
      <c r="H3961" t="s">
        <v>8346</v>
      </c>
      <c r="I3961" t="s">
        <v>79</v>
      </c>
      <c r="J3961" t="s">
        <v>8347</v>
      </c>
      <c r="K3961">
        <v>1405</v>
      </c>
      <c r="L3961">
        <v>1405</v>
      </c>
      <c r="M3961">
        <v>0</v>
      </c>
      <c r="N3961">
        <v>2</v>
      </c>
      <c r="O3961">
        <v>0</v>
      </c>
      <c r="P3961">
        <v>29354.3</v>
      </c>
      <c r="Q3961">
        <v>29744.400000000001</v>
      </c>
      <c r="R3961">
        <v>2000</v>
      </c>
      <c r="S3961">
        <v>780200</v>
      </c>
      <c r="T3961">
        <v>458045</v>
      </c>
      <c r="U3961">
        <v>0</v>
      </c>
      <c r="V3961">
        <v>1238245</v>
      </c>
      <c r="W3961">
        <v>1125079.8</v>
      </c>
      <c r="X3961">
        <v>600</v>
      </c>
      <c r="Y3961">
        <v>1125679.8</v>
      </c>
      <c r="Z3961">
        <v>9.09</v>
      </c>
      <c r="AA3961">
        <v>9212378.3800000008</v>
      </c>
      <c r="AB3961">
        <v>8915704.7200000007</v>
      </c>
      <c r="AC3961">
        <v>0.90910000000000002</v>
      </c>
      <c r="AD3961">
        <v>0.96779999999999999</v>
      </c>
      <c r="AE3961">
        <v>8.8000000000000007</v>
      </c>
      <c r="AH3961">
        <v>0</v>
      </c>
      <c r="AI3961">
        <v>0</v>
      </c>
      <c r="AJ3961">
        <v>0</v>
      </c>
      <c r="AK3961">
        <v>20</v>
      </c>
      <c r="AL3961">
        <v>0</v>
      </c>
    </row>
    <row r="3962" spans="1:38" hidden="1" x14ac:dyDescent="0.25">
      <c r="A3962">
        <v>16708</v>
      </c>
      <c r="B3962" t="s">
        <v>45</v>
      </c>
      <c r="C3962" t="s">
        <v>46</v>
      </c>
      <c r="D3962" t="s">
        <v>413</v>
      </c>
      <c r="E3962" t="s">
        <v>8348</v>
      </c>
      <c r="F3962" t="s">
        <v>413</v>
      </c>
      <c r="H3962" t="s">
        <v>8349</v>
      </c>
      <c r="I3962" t="s">
        <v>43</v>
      </c>
      <c r="J3962" t="s">
        <v>8350</v>
      </c>
      <c r="K3962">
        <v>1015</v>
      </c>
      <c r="L3962">
        <v>1015</v>
      </c>
      <c r="M3962">
        <v>0</v>
      </c>
      <c r="N3962">
        <v>0</v>
      </c>
      <c r="O3962">
        <v>0</v>
      </c>
      <c r="P3962">
        <v>8424.9</v>
      </c>
      <c r="Q3962">
        <v>8929.1</v>
      </c>
      <c r="R3962">
        <v>2000</v>
      </c>
      <c r="S3962">
        <v>1008400</v>
      </c>
      <c r="T3962">
        <v>0</v>
      </c>
      <c r="U3962">
        <v>865470</v>
      </c>
      <c r="V3962">
        <v>142930</v>
      </c>
      <c r="W3962">
        <v>131042</v>
      </c>
      <c r="X3962">
        <v>0</v>
      </c>
      <c r="Y3962">
        <v>131042</v>
      </c>
      <c r="Z3962">
        <v>8.32</v>
      </c>
      <c r="AA3962">
        <v>1512428.96</v>
      </c>
      <c r="AB3962">
        <v>1154285.06</v>
      </c>
      <c r="AC3962">
        <v>0.91679999999999995</v>
      </c>
      <c r="AD3962">
        <v>0.76319999999999999</v>
      </c>
      <c r="AE3962">
        <v>6.35</v>
      </c>
      <c r="AH3962">
        <v>0</v>
      </c>
      <c r="AI3962">
        <v>0</v>
      </c>
      <c r="AJ3962">
        <v>0</v>
      </c>
      <c r="AK3962">
        <v>0</v>
      </c>
      <c r="AL3962">
        <v>0</v>
      </c>
    </row>
    <row r="3963" spans="1:38" hidden="1" x14ac:dyDescent="0.25">
      <c r="A3963">
        <v>16709</v>
      </c>
      <c r="B3963" t="s">
        <v>45</v>
      </c>
      <c r="C3963" t="s">
        <v>46</v>
      </c>
      <c r="D3963" t="s">
        <v>413</v>
      </c>
      <c r="E3963" t="s">
        <v>8348</v>
      </c>
      <c r="F3963" t="s">
        <v>413</v>
      </c>
      <c r="H3963" t="s">
        <v>8351</v>
      </c>
      <c r="I3963" t="s">
        <v>57</v>
      </c>
      <c r="J3963" t="s">
        <v>8352</v>
      </c>
      <c r="K3963">
        <v>506</v>
      </c>
      <c r="L3963">
        <v>506</v>
      </c>
      <c r="M3963">
        <v>0</v>
      </c>
      <c r="N3963">
        <v>491</v>
      </c>
      <c r="O3963">
        <v>0</v>
      </c>
      <c r="P3963">
        <v>3189.2</v>
      </c>
      <c r="Q3963">
        <v>3808.5</v>
      </c>
      <c r="R3963">
        <v>2000</v>
      </c>
      <c r="S3963">
        <v>1238600</v>
      </c>
      <c r="T3963">
        <v>0</v>
      </c>
      <c r="U3963">
        <v>0</v>
      </c>
      <c r="V3963">
        <v>1238600</v>
      </c>
      <c r="W3963">
        <v>3283</v>
      </c>
      <c r="X3963">
        <v>12049140</v>
      </c>
      <c r="Y3963">
        <v>12052423</v>
      </c>
      <c r="Z3963">
        <v>-873.07</v>
      </c>
      <c r="AA3963">
        <v>70772793.799999997</v>
      </c>
      <c r="AB3963">
        <v>141489599.59999999</v>
      </c>
      <c r="AC3963">
        <v>9.7307000000000006</v>
      </c>
      <c r="AD3963">
        <v>1.9992000000000001</v>
      </c>
      <c r="AE3963">
        <v>-1745.44</v>
      </c>
      <c r="AH3963">
        <v>0</v>
      </c>
      <c r="AI3963">
        <v>0</v>
      </c>
      <c r="AJ3963">
        <v>0</v>
      </c>
      <c r="AK3963">
        <v>4910</v>
      </c>
      <c r="AL3963">
        <v>0</v>
      </c>
    </row>
    <row r="3964" spans="1:38" hidden="1" x14ac:dyDescent="0.25">
      <c r="A3964">
        <v>16710</v>
      </c>
      <c r="B3964" t="s">
        <v>71</v>
      </c>
      <c r="C3964" t="s">
        <v>108</v>
      </c>
      <c r="D3964" t="s">
        <v>108</v>
      </c>
      <c r="E3964" t="s">
        <v>134</v>
      </c>
      <c r="F3964" t="s">
        <v>108</v>
      </c>
      <c r="H3964" t="s">
        <v>8353</v>
      </c>
      <c r="I3964" t="s">
        <v>50</v>
      </c>
      <c r="J3964" t="s">
        <v>8354</v>
      </c>
      <c r="K3964">
        <v>2042</v>
      </c>
      <c r="L3964">
        <v>2042</v>
      </c>
      <c r="M3964">
        <v>0</v>
      </c>
      <c r="N3964">
        <v>112</v>
      </c>
      <c r="O3964">
        <v>0</v>
      </c>
      <c r="P3964">
        <v>17219.599999999999</v>
      </c>
      <c r="Q3964">
        <v>17717</v>
      </c>
      <c r="R3964">
        <v>2000</v>
      </c>
      <c r="S3964">
        <v>994800</v>
      </c>
      <c r="T3964">
        <v>0</v>
      </c>
      <c r="U3964">
        <v>0</v>
      </c>
      <c r="V3964">
        <v>994800</v>
      </c>
      <c r="W3964">
        <v>695071.7</v>
      </c>
      <c r="X3964">
        <v>196837.76000000001</v>
      </c>
      <c r="Y3964">
        <v>891909.46</v>
      </c>
      <c r="Z3964">
        <v>10.34</v>
      </c>
      <c r="AA3964">
        <v>8852246.0099999998</v>
      </c>
      <c r="AB3964">
        <v>9453528.9000000004</v>
      </c>
      <c r="AC3964">
        <v>0.89659999999999995</v>
      </c>
      <c r="AD3964">
        <v>1.0679000000000001</v>
      </c>
      <c r="AE3964">
        <v>11.04</v>
      </c>
      <c r="AH3964">
        <v>0</v>
      </c>
      <c r="AI3964">
        <v>0</v>
      </c>
      <c r="AJ3964">
        <v>0</v>
      </c>
      <c r="AK3964">
        <v>1120</v>
      </c>
      <c r="AL3964">
        <v>0</v>
      </c>
    </row>
    <row r="3965" spans="1:38" hidden="1" x14ac:dyDescent="0.25">
      <c r="A3965">
        <v>16711</v>
      </c>
      <c r="B3965" t="s">
        <v>52</v>
      </c>
      <c r="C3965" t="s">
        <v>53</v>
      </c>
      <c r="D3965" t="s">
        <v>59</v>
      </c>
      <c r="E3965" t="s">
        <v>60</v>
      </c>
      <c r="F3965" t="s">
        <v>59</v>
      </c>
      <c r="H3965" t="s">
        <v>8355</v>
      </c>
      <c r="I3965" t="s">
        <v>43</v>
      </c>
      <c r="J3965" t="s">
        <v>8356</v>
      </c>
      <c r="K3965">
        <v>1964</v>
      </c>
      <c r="L3965">
        <v>1964</v>
      </c>
      <c r="M3965">
        <v>0</v>
      </c>
      <c r="N3965">
        <v>0</v>
      </c>
      <c r="O3965">
        <v>0</v>
      </c>
      <c r="P3965">
        <v>10966.4</v>
      </c>
      <c r="Q3965">
        <v>11749.9</v>
      </c>
      <c r="R3965">
        <v>1000</v>
      </c>
      <c r="S3965">
        <v>783500</v>
      </c>
      <c r="T3965">
        <v>0</v>
      </c>
      <c r="U3965">
        <v>630000</v>
      </c>
      <c r="V3965">
        <v>153500</v>
      </c>
      <c r="W3965">
        <v>142451.81</v>
      </c>
      <c r="X3965">
        <v>0</v>
      </c>
      <c r="Y3965">
        <v>142451.81</v>
      </c>
      <c r="Z3965">
        <v>7.2</v>
      </c>
      <c r="AA3965">
        <v>1536037.79</v>
      </c>
      <c r="AB3965">
        <v>110788.87</v>
      </c>
      <c r="AC3965">
        <v>0.92800000000000005</v>
      </c>
      <c r="AD3965">
        <v>7.2099999999999997E-2</v>
      </c>
      <c r="AE3965">
        <v>0.52</v>
      </c>
      <c r="AH3965">
        <v>0</v>
      </c>
      <c r="AI3965">
        <v>0</v>
      </c>
      <c r="AJ3965">
        <v>0</v>
      </c>
      <c r="AK3965">
        <v>0</v>
      </c>
      <c r="AL3965">
        <v>0</v>
      </c>
    </row>
    <row r="3966" spans="1:38" hidden="1" x14ac:dyDescent="0.25">
      <c r="A3966">
        <v>16712</v>
      </c>
      <c r="B3966" t="s">
        <v>45</v>
      </c>
      <c r="C3966" t="s">
        <v>46</v>
      </c>
      <c r="D3966" t="s">
        <v>231</v>
      </c>
      <c r="E3966" t="s">
        <v>7775</v>
      </c>
      <c r="F3966" t="s">
        <v>231</v>
      </c>
      <c r="H3966" t="s">
        <v>8357</v>
      </c>
      <c r="I3966" t="s">
        <v>57</v>
      </c>
      <c r="J3966" t="s">
        <v>8358</v>
      </c>
      <c r="K3966">
        <v>162</v>
      </c>
      <c r="L3966">
        <v>162</v>
      </c>
      <c r="M3966">
        <v>0</v>
      </c>
      <c r="N3966">
        <v>161</v>
      </c>
      <c r="O3966">
        <v>0</v>
      </c>
      <c r="P3966">
        <v>665.1</v>
      </c>
      <c r="Q3966">
        <v>674.5</v>
      </c>
      <c r="R3966">
        <v>2000</v>
      </c>
      <c r="S3966">
        <v>18800</v>
      </c>
      <c r="T3966">
        <v>0</v>
      </c>
      <c r="U3966">
        <v>0</v>
      </c>
      <c r="V3966">
        <v>18800</v>
      </c>
      <c r="W3966">
        <v>0</v>
      </c>
      <c r="X3966">
        <v>17014.059000000001</v>
      </c>
      <c r="Y3966">
        <v>17014.059000000001</v>
      </c>
      <c r="Z3966">
        <v>9.5</v>
      </c>
      <c r="AA3966">
        <v>99606.53</v>
      </c>
      <c r="AB3966">
        <v>99021.53</v>
      </c>
      <c r="AC3966">
        <v>0.90500000000000003</v>
      </c>
      <c r="AD3966">
        <v>0.99409999999999998</v>
      </c>
      <c r="AE3966">
        <v>9.44</v>
      </c>
      <c r="AH3966">
        <v>0</v>
      </c>
      <c r="AI3966">
        <v>0</v>
      </c>
      <c r="AJ3966">
        <v>0</v>
      </c>
      <c r="AK3966">
        <v>1555.5</v>
      </c>
      <c r="AL3966">
        <v>0</v>
      </c>
    </row>
    <row r="3967" spans="1:38" hidden="1" x14ac:dyDescent="0.25">
      <c r="A3967">
        <v>16713</v>
      </c>
      <c r="B3967" t="s">
        <v>45</v>
      </c>
      <c r="C3967" t="s">
        <v>46</v>
      </c>
      <c r="D3967" t="s">
        <v>231</v>
      </c>
      <c r="E3967" t="s">
        <v>8220</v>
      </c>
      <c r="F3967" t="s">
        <v>231</v>
      </c>
      <c r="H3967" t="s">
        <v>3972</v>
      </c>
      <c r="I3967" t="s">
        <v>50</v>
      </c>
      <c r="J3967" t="s">
        <v>8359</v>
      </c>
      <c r="K3967">
        <v>815</v>
      </c>
      <c r="L3967">
        <v>815</v>
      </c>
      <c r="M3967">
        <v>0</v>
      </c>
      <c r="N3967">
        <v>33</v>
      </c>
      <c r="O3967">
        <v>0</v>
      </c>
      <c r="P3967">
        <v>6068.2</v>
      </c>
      <c r="Q3967">
        <v>6231.8</v>
      </c>
      <c r="R3967">
        <v>2000</v>
      </c>
      <c r="S3967">
        <v>327200</v>
      </c>
      <c r="T3967">
        <v>0</v>
      </c>
      <c r="U3967">
        <v>0</v>
      </c>
      <c r="V3967">
        <v>327200</v>
      </c>
      <c r="W3967">
        <v>90761</v>
      </c>
      <c r="X3967">
        <v>6717.8540000000003</v>
      </c>
      <c r="Y3967">
        <v>97478.854000000007</v>
      </c>
      <c r="Z3967">
        <v>70.209999999999994</v>
      </c>
      <c r="AA3967">
        <v>1072724.8500000001</v>
      </c>
      <c r="AB3967">
        <v>1421247.21</v>
      </c>
      <c r="AC3967">
        <v>0.2979</v>
      </c>
      <c r="AD3967">
        <v>1.3249</v>
      </c>
      <c r="AE3967">
        <v>93.02</v>
      </c>
      <c r="AH3967">
        <v>0</v>
      </c>
      <c r="AI3967">
        <v>0</v>
      </c>
      <c r="AJ3967">
        <v>0</v>
      </c>
      <c r="AK3967">
        <v>297.5</v>
      </c>
      <c r="AL3967">
        <v>0</v>
      </c>
    </row>
    <row r="3968" spans="1:38" hidden="1" x14ac:dyDescent="0.25">
      <c r="A3968">
        <v>16714</v>
      </c>
      <c r="B3968" t="s">
        <v>45</v>
      </c>
      <c r="C3968" t="s">
        <v>46</v>
      </c>
      <c r="D3968" t="s">
        <v>47</v>
      </c>
      <c r="E3968" t="s">
        <v>48</v>
      </c>
      <c r="F3968" t="s">
        <v>47</v>
      </c>
      <c r="H3968" t="s">
        <v>8360</v>
      </c>
      <c r="I3968" t="s">
        <v>378</v>
      </c>
      <c r="J3968" t="s">
        <v>8361</v>
      </c>
      <c r="K3968">
        <v>74</v>
      </c>
      <c r="L3968">
        <v>74</v>
      </c>
      <c r="M3968">
        <v>0</v>
      </c>
      <c r="N3968">
        <v>0</v>
      </c>
      <c r="O3968">
        <v>0</v>
      </c>
      <c r="P3968">
        <v>3791.1</v>
      </c>
      <c r="Q3968">
        <v>3791.1</v>
      </c>
      <c r="R3968">
        <v>2000</v>
      </c>
      <c r="S3968">
        <v>0</v>
      </c>
      <c r="T3968">
        <v>20900</v>
      </c>
      <c r="U3968">
        <v>0</v>
      </c>
      <c r="V3968">
        <v>20900</v>
      </c>
      <c r="W3968">
        <v>19449.3</v>
      </c>
      <c r="X3968">
        <v>0</v>
      </c>
      <c r="Y3968">
        <v>19449.3</v>
      </c>
      <c r="Z3968">
        <v>6.94</v>
      </c>
      <c r="AA3968">
        <v>176520.59</v>
      </c>
      <c r="AB3968">
        <v>199803.59</v>
      </c>
      <c r="AC3968">
        <v>0.93059999999999998</v>
      </c>
      <c r="AD3968">
        <v>1.1318999999999999</v>
      </c>
      <c r="AE3968">
        <v>7.86</v>
      </c>
      <c r="AH3968">
        <v>0</v>
      </c>
      <c r="AI3968">
        <v>0</v>
      </c>
      <c r="AJ3968">
        <v>0</v>
      </c>
      <c r="AK3968">
        <v>0</v>
      </c>
      <c r="AL3968">
        <v>0</v>
      </c>
    </row>
    <row r="3969" spans="1:38" hidden="1" x14ac:dyDescent="0.25">
      <c r="A3969">
        <v>16715</v>
      </c>
      <c r="B3969" t="s">
        <v>45</v>
      </c>
      <c r="C3969" t="s">
        <v>46</v>
      </c>
      <c r="D3969" t="s">
        <v>47</v>
      </c>
      <c r="E3969" t="s">
        <v>1003</v>
      </c>
      <c r="F3969" t="s">
        <v>47</v>
      </c>
      <c r="H3969" t="s">
        <v>8362</v>
      </c>
      <c r="I3969" t="s">
        <v>50</v>
      </c>
      <c r="J3969" t="s">
        <v>8363</v>
      </c>
      <c r="K3969">
        <v>2694</v>
      </c>
      <c r="L3969">
        <v>2694</v>
      </c>
      <c r="M3969">
        <v>0</v>
      </c>
      <c r="N3969">
        <v>315</v>
      </c>
      <c r="O3969">
        <v>0</v>
      </c>
      <c r="P3969">
        <v>17276.5</v>
      </c>
      <c r="Q3969">
        <v>17844.7</v>
      </c>
      <c r="R3969">
        <v>2000</v>
      </c>
      <c r="S3969">
        <v>1136400</v>
      </c>
      <c r="T3969">
        <v>127000</v>
      </c>
      <c r="U3969">
        <v>0</v>
      </c>
      <c r="V3969">
        <v>1263400</v>
      </c>
      <c r="W3969">
        <v>627880</v>
      </c>
      <c r="X3969">
        <v>537216.75</v>
      </c>
      <c r="Y3969">
        <v>1165096.75</v>
      </c>
      <c r="Z3969">
        <v>7.78</v>
      </c>
      <c r="AA3969">
        <v>11820890.539999999</v>
      </c>
      <c r="AB3969">
        <v>16730274.699999999</v>
      </c>
      <c r="AC3969">
        <v>0.92220000000000002</v>
      </c>
      <c r="AD3969">
        <v>1.4153</v>
      </c>
      <c r="AE3969">
        <v>11.01</v>
      </c>
      <c r="AH3969">
        <v>0</v>
      </c>
      <c r="AI3969">
        <v>0</v>
      </c>
      <c r="AJ3969">
        <v>0</v>
      </c>
      <c r="AK3969">
        <v>3150</v>
      </c>
      <c r="AL3969">
        <v>0</v>
      </c>
    </row>
    <row r="3970" spans="1:38" hidden="1" x14ac:dyDescent="0.25">
      <c r="A3970">
        <v>16718</v>
      </c>
      <c r="B3970" t="s">
        <v>71</v>
      </c>
      <c r="C3970" t="s">
        <v>72</v>
      </c>
      <c r="D3970" t="s">
        <v>73</v>
      </c>
      <c r="E3970" t="s">
        <v>497</v>
      </c>
      <c r="F3970" t="s">
        <v>73</v>
      </c>
      <c r="H3970" t="s">
        <v>8364</v>
      </c>
      <c r="I3970" t="s">
        <v>79</v>
      </c>
      <c r="J3970" t="s">
        <v>8365</v>
      </c>
      <c r="K3970">
        <v>315</v>
      </c>
      <c r="L3970">
        <v>315</v>
      </c>
      <c r="M3970">
        <v>0</v>
      </c>
      <c r="N3970">
        <v>25</v>
      </c>
      <c r="O3970">
        <v>0</v>
      </c>
      <c r="P3970">
        <v>2196.6080000000002</v>
      </c>
      <c r="Q3970">
        <v>2254.8420000000001</v>
      </c>
      <c r="R3970">
        <v>40000</v>
      </c>
      <c r="S3970">
        <v>2329360</v>
      </c>
      <c r="T3970">
        <v>0</v>
      </c>
      <c r="U3970">
        <v>185452</v>
      </c>
      <c r="V3970">
        <v>2143908</v>
      </c>
      <c r="W3970">
        <v>1940315.15</v>
      </c>
      <c r="X3970">
        <v>31830.75</v>
      </c>
      <c r="Y3970">
        <v>1972145.9</v>
      </c>
      <c r="Z3970">
        <v>8.01</v>
      </c>
      <c r="AA3970">
        <v>17525685.550000001</v>
      </c>
      <c r="AB3970">
        <v>17147482.829999998</v>
      </c>
      <c r="AC3970">
        <v>0.91990000000000005</v>
      </c>
      <c r="AD3970">
        <v>0.97840000000000005</v>
      </c>
      <c r="AE3970">
        <v>7.84</v>
      </c>
      <c r="AH3970">
        <v>0</v>
      </c>
      <c r="AI3970">
        <v>0</v>
      </c>
      <c r="AJ3970">
        <v>0</v>
      </c>
      <c r="AK3970">
        <v>250</v>
      </c>
      <c r="AL3970">
        <v>0</v>
      </c>
    </row>
    <row r="3971" spans="1:38" hidden="1" x14ac:dyDescent="0.25">
      <c r="A3971">
        <v>16719</v>
      </c>
      <c r="B3971" t="s">
        <v>71</v>
      </c>
      <c r="C3971" t="s">
        <v>72</v>
      </c>
      <c r="D3971" t="s">
        <v>73</v>
      </c>
      <c r="E3971" t="s">
        <v>497</v>
      </c>
      <c r="F3971" t="s">
        <v>73</v>
      </c>
      <c r="H3971" t="s">
        <v>8366</v>
      </c>
      <c r="I3971" t="s">
        <v>2321</v>
      </c>
      <c r="J3971" t="s">
        <v>8367</v>
      </c>
      <c r="K3971">
        <v>1</v>
      </c>
      <c r="L3971">
        <v>1</v>
      </c>
      <c r="M3971">
        <v>0</v>
      </c>
      <c r="N3971">
        <v>0</v>
      </c>
      <c r="O3971">
        <v>0</v>
      </c>
      <c r="P3971">
        <v>70.28</v>
      </c>
      <c r="Q3971">
        <v>73.545000000000002</v>
      </c>
      <c r="R3971">
        <v>10000</v>
      </c>
      <c r="S3971">
        <v>32650</v>
      </c>
      <c r="T3971">
        <v>0</v>
      </c>
      <c r="U3971">
        <v>15544</v>
      </c>
      <c r="V3971">
        <v>17106</v>
      </c>
      <c r="W3971">
        <v>16260</v>
      </c>
      <c r="X3971">
        <v>0</v>
      </c>
      <c r="Y3971">
        <v>16260</v>
      </c>
      <c r="Z3971">
        <v>4.95</v>
      </c>
      <c r="AA3971">
        <v>254034</v>
      </c>
      <c r="AB3971">
        <v>0</v>
      </c>
      <c r="AC3971">
        <v>0.95050000000000001</v>
      </c>
      <c r="AD3971">
        <v>0</v>
      </c>
      <c r="AE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</row>
    <row r="3972" spans="1:38" hidden="1" x14ac:dyDescent="0.25">
      <c r="A3972">
        <v>16720</v>
      </c>
      <c r="B3972" t="s">
        <v>52</v>
      </c>
      <c r="C3972" t="s">
        <v>129</v>
      </c>
      <c r="D3972" t="s">
        <v>242</v>
      </c>
      <c r="E3972" t="s">
        <v>8031</v>
      </c>
      <c r="F3972" t="s">
        <v>242</v>
      </c>
      <c r="H3972" t="s">
        <v>8368</v>
      </c>
      <c r="I3972" t="s">
        <v>57</v>
      </c>
      <c r="J3972" t="s">
        <v>8369</v>
      </c>
      <c r="K3972">
        <v>182</v>
      </c>
      <c r="L3972">
        <v>182</v>
      </c>
      <c r="M3972">
        <v>0</v>
      </c>
      <c r="N3972">
        <v>182</v>
      </c>
      <c r="O3972">
        <v>0</v>
      </c>
      <c r="P3972">
        <v>3907.9</v>
      </c>
      <c r="Q3972">
        <v>4004.2</v>
      </c>
      <c r="R3972">
        <v>2000</v>
      </c>
      <c r="S3972">
        <v>192600</v>
      </c>
      <c r="T3972">
        <v>0</v>
      </c>
      <c r="U3972">
        <v>0</v>
      </c>
      <c r="V3972">
        <v>192600</v>
      </c>
      <c r="W3972">
        <v>0</v>
      </c>
      <c r="X3972">
        <v>174302.50700000001</v>
      </c>
      <c r="Y3972">
        <v>174302.50700000001</v>
      </c>
      <c r="Z3972">
        <v>9.5</v>
      </c>
      <c r="AA3972">
        <v>1023155.54</v>
      </c>
      <c r="AB3972">
        <v>2046311.2379999999</v>
      </c>
      <c r="AC3972">
        <v>0.90500000000000003</v>
      </c>
      <c r="AD3972">
        <v>2</v>
      </c>
      <c r="AE3972">
        <v>19</v>
      </c>
      <c r="AH3972">
        <v>0</v>
      </c>
      <c r="AI3972">
        <v>0</v>
      </c>
      <c r="AJ3972">
        <v>0</v>
      </c>
      <c r="AK3972">
        <v>1178.5</v>
      </c>
      <c r="AL3972">
        <v>0</v>
      </c>
    </row>
    <row r="3973" spans="1:38" hidden="1" x14ac:dyDescent="0.25">
      <c r="A3973">
        <v>16721</v>
      </c>
      <c r="B3973" t="s">
        <v>52</v>
      </c>
      <c r="C3973" t="s">
        <v>129</v>
      </c>
      <c r="D3973" t="s">
        <v>242</v>
      </c>
      <c r="E3973" t="s">
        <v>8031</v>
      </c>
      <c r="F3973" t="s">
        <v>242</v>
      </c>
      <c r="H3973" t="s">
        <v>8370</v>
      </c>
      <c r="I3973" t="s">
        <v>57</v>
      </c>
      <c r="J3973" t="s">
        <v>8371</v>
      </c>
      <c r="K3973">
        <v>99</v>
      </c>
      <c r="L3973">
        <v>99</v>
      </c>
      <c r="M3973">
        <v>0</v>
      </c>
      <c r="N3973">
        <v>99</v>
      </c>
      <c r="O3973">
        <v>0</v>
      </c>
      <c r="P3973">
        <v>2688.1</v>
      </c>
      <c r="Q3973">
        <v>2782.4</v>
      </c>
      <c r="R3973">
        <v>2000</v>
      </c>
      <c r="S3973">
        <v>188600</v>
      </c>
      <c r="T3973">
        <v>0</v>
      </c>
      <c r="U3973">
        <v>18000</v>
      </c>
      <c r="V3973">
        <v>170600</v>
      </c>
      <c r="W3973">
        <v>0</v>
      </c>
      <c r="X3973">
        <v>148752.70000000001</v>
      </c>
      <c r="Y3973">
        <v>148752.70000000001</v>
      </c>
      <c r="Z3973">
        <v>12.81</v>
      </c>
      <c r="AA3973">
        <v>873178.35</v>
      </c>
      <c r="AB3973">
        <v>1746356.699</v>
      </c>
      <c r="AC3973">
        <v>0.87190000000000001</v>
      </c>
      <c r="AD3973">
        <v>2</v>
      </c>
      <c r="AE3973">
        <v>25.62</v>
      </c>
      <c r="AH3973">
        <v>0</v>
      </c>
      <c r="AI3973">
        <v>0</v>
      </c>
      <c r="AJ3973">
        <v>0</v>
      </c>
      <c r="AK3973">
        <v>747</v>
      </c>
      <c r="AL3973">
        <v>0</v>
      </c>
    </row>
    <row r="3974" spans="1:38" hidden="1" x14ac:dyDescent="0.25">
      <c r="A3974">
        <v>16722</v>
      </c>
      <c r="B3974" t="s">
        <v>39</v>
      </c>
      <c r="C3974" t="s">
        <v>216</v>
      </c>
      <c r="D3974" t="s">
        <v>217</v>
      </c>
      <c r="E3974" t="s">
        <v>5005</v>
      </c>
      <c r="F3974" t="s">
        <v>217</v>
      </c>
      <c r="H3974" t="s">
        <v>8372</v>
      </c>
      <c r="I3974" t="s">
        <v>57</v>
      </c>
      <c r="J3974" t="s">
        <v>8373</v>
      </c>
      <c r="K3974">
        <v>391</v>
      </c>
      <c r="L3974">
        <v>391</v>
      </c>
      <c r="M3974">
        <v>0</v>
      </c>
      <c r="N3974">
        <v>391</v>
      </c>
      <c r="O3974">
        <v>0</v>
      </c>
      <c r="P3974">
        <v>6763.5</v>
      </c>
      <c r="Q3974">
        <v>7092</v>
      </c>
      <c r="R3974">
        <v>2000</v>
      </c>
      <c r="S3974">
        <v>657000</v>
      </c>
      <c r="T3974">
        <v>0</v>
      </c>
      <c r="U3974">
        <v>0</v>
      </c>
      <c r="V3974">
        <v>657000</v>
      </c>
      <c r="W3974">
        <v>0</v>
      </c>
      <c r="X3974">
        <v>594586.18799999997</v>
      </c>
      <c r="Y3974">
        <v>594586.18799999997</v>
      </c>
      <c r="Z3974">
        <v>9.5</v>
      </c>
      <c r="AA3974">
        <v>3460490.07</v>
      </c>
      <c r="AB3974">
        <v>3460490.07</v>
      </c>
      <c r="AC3974">
        <v>0.90500000000000003</v>
      </c>
      <c r="AD3974">
        <v>1</v>
      </c>
      <c r="AE3974">
        <v>9.5</v>
      </c>
      <c r="AH3974">
        <v>0</v>
      </c>
      <c r="AI3974">
        <v>0</v>
      </c>
      <c r="AJ3974">
        <v>0</v>
      </c>
      <c r="AK3974">
        <v>3422</v>
      </c>
      <c r="AL3974">
        <v>0</v>
      </c>
    </row>
    <row r="3975" spans="1:38" hidden="1" x14ac:dyDescent="0.25">
      <c r="A3975">
        <v>16723</v>
      </c>
      <c r="B3975" t="s">
        <v>94</v>
      </c>
      <c r="C3975" t="s">
        <v>102</v>
      </c>
      <c r="D3975" t="s">
        <v>3210</v>
      </c>
      <c r="E3975" t="s">
        <v>3238</v>
      </c>
      <c r="F3975" t="s">
        <v>3210</v>
      </c>
      <c r="H3975" t="s">
        <v>8374</v>
      </c>
      <c r="I3975" t="s">
        <v>57</v>
      </c>
      <c r="J3975" t="s">
        <v>8375</v>
      </c>
      <c r="K3975">
        <v>466</v>
      </c>
      <c r="L3975">
        <v>466</v>
      </c>
      <c r="M3975">
        <v>0</v>
      </c>
      <c r="N3975">
        <v>466</v>
      </c>
      <c r="O3975">
        <v>0</v>
      </c>
      <c r="P3975">
        <v>3033.6</v>
      </c>
      <c r="Q3975">
        <v>3396.1</v>
      </c>
      <c r="R3975">
        <v>2000</v>
      </c>
      <c r="S3975">
        <v>725000</v>
      </c>
      <c r="T3975">
        <v>0</v>
      </c>
      <c r="U3975">
        <v>0</v>
      </c>
      <c r="V3975">
        <v>725000</v>
      </c>
      <c r="W3975">
        <v>0</v>
      </c>
      <c r="X3975">
        <v>656038.13199999998</v>
      </c>
      <c r="Y3975">
        <v>656038.13199999998</v>
      </c>
      <c r="Z3975">
        <v>9.51</v>
      </c>
      <c r="AA3975">
        <v>3850944.46</v>
      </c>
      <c r="AB3975">
        <v>3850944.46</v>
      </c>
      <c r="AC3975">
        <v>0.90490000000000004</v>
      </c>
      <c r="AD3975">
        <v>1</v>
      </c>
      <c r="AE3975">
        <v>9.51</v>
      </c>
      <c r="AH3975">
        <v>0</v>
      </c>
      <c r="AI3975">
        <v>0</v>
      </c>
      <c r="AJ3975">
        <v>0</v>
      </c>
      <c r="AK3975">
        <v>3842.8</v>
      </c>
      <c r="AL3975">
        <v>0</v>
      </c>
    </row>
    <row r="3976" spans="1:38" hidden="1" x14ac:dyDescent="0.25">
      <c r="A3976">
        <v>16726</v>
      </c>
      <c r="B3976" t="s">
        <v>45</v>
      </c>
      <c r="C3976" t="s">
        <v>453</v>
      </c>
      <c r="D3976" t="s">
        <v>2887</v>
      </c>
      <c r="E3976" t="s">
        <v>4790</v>
      </c>
      <c r="F3976" t="s">
        <v>2887</v>
      </c>
      <c r="H3976" t="s">
        <v>8376</v>
      </c>
      <c r="I3976" t="s">
        <v>79</v>
      </c>
      <c r="J3976" t="s">
        <v>8377</v>
      </c>
      <c r="K3976">
        <v>3</v>
      </c>
      <c r="L3976">
        <v>3</v>
      </c>
      <c r="M3976">
        <v>0</v>
      </c>
      <c r="N3976">
        <v>0</v>
      </c>
      <c r="O3976">
        <v>0</v>
      </c>
      <c r="P3976">
        <v>40573.300000000003</v>
      </c>
      <c r="Q3976">
        <v>41550.699999999997</v>
      </c>
      <c r="R3976">
        <v>2000</v>
      </c>
      <c r="S3976">
        <v>1954800</v>
      </c>
      <c r="T3976">
        <v>0</v>
      </c>
      <c r="U3976">
        <v>0</v>
      </c>
      <c r="V3976">
        <v>1954800</v>
      </c>
      <c r="W3976">
        <v>1958730</v>
      </c>
      <c r="X3976">
        <v>0</v>
      </c>
      <c r="Y3976">
        <v>1958730</v>
      </c>
      <c r="Z3976">
        <v>-0.2</v>
      </c>
      <c r="AA3976">
        <v>12891344</v>
      </c>
      <c r="AB3976">
        <v>12891344</v>
      </c>
      <c r="AC3976">
        <v>1.002</v>
      </c>
      <c r="AD3976">
        <v>1</v>
      </c>
      <c r="AE3976">
        <v>-0.2</v>
      </c>
      <c r="AH3976">
        <v>0</v>
      </c>
      <c r="AI3976">
        <v>0</v>
      </c>
      <c r="AJ3976">
        <v>0</v>
      </c>
      <c r="AK3976">
        <v>0</v>
      </c>
      <c r="AL3976">
        <v>0</v>
      </c>
    </row>
    <row r="3977" spans="1:38" hidden="1" x14ac:dyDescent="0.25">
      <c r="A3977">
        <v>16727</v>
      </c>
      <c r="B3977" t="s">
        <v>45</v>
      </c>
      <c r="C3977" t="s">
        <v>453</v>
      </c>
      <c r="D3977" t="s">
        <v>2887</v>
      </c>
      <c r="E3977" t="s">
        <v>4790</v>
      </c>
      <c r="F3977" t="s">
        <v>2887</v>
      </c>
      <c r="H3977" t="s">
        <v>8378</v>
      </c>
      <c r="I3977" t="s">
        <v>79</v>
      </c>
      <c r="J3977" t="s">
        <v>8379</v>
      </c>
      <c r="K3977">
        <v>1</v>
      </c>
      <c r="L3977">
        <v>1</v>
      </c>
      <c r="M3977">
        <v>0</v>
      </c>
      <c r="N3977">
        <v>0</v>
      </c>
      <c r="O3977">
        <v>0</v>
      </c>
      <c r="P3977">
        <v>3549.538</v>
      </c>
      <c r="Q3977">
        <v>3595.3580000000002</v>
      </c>
      <c r="R3977">
        <v>40000</v>
      </c>
      <c r="S3977">
        <v>1832800</v>
      </c>
      <c r="T3977">
        <v>0</v>
      </c>
      <c r="U3977">
        <v>0</v>
      </c>
      <c r="V3977">
        <v>1832800</v>
      </c>
      <c r="W3977">
        <v>1817950</v>
      </c>
      <c r="X3977">
        <v>0</v>
      </c>
      <c r="Y3977">
        <v>1817950</v>
      </c>
      <c r="Z3977">
        <v>0.81</v>
      </c>
      <c r="AA3977">
        <v>4820675</v>
      </c>
      <c r="AB3977">
        <v>4869981</v>
      </c>
      <c r="AC3977">
        <v>0.9919</v>
      </c>
      <c r="AD3977">
        <v>1.0102</v>
      </c>
      <c r="AE3977">
        <v>0.82</v>
      </c>
      <c r="AH3977">
        <v>0</v>
      </c>
      <c r="AI3977">
        <v>0</v>
      </c>
      <c r="AJ3977">
        <v>0</v>
      </c>
      <c r="AK3977">
        <v>0</v>
      </c>
      <c r="AL3977">
        <v>0</v>
      </c>
    </row>
    <row r="3978" spans="1:38" hidden="1" x14ac:dyDescent="0.25">
      <c r="A3978">
        <v>16729</v>
      </c>
      <c r="B3978" t="s">
        <v>71</v>
      </c>
      <c r="C3978" t="s">
        <v>72</v>
      </c>
      <c r="D3978" t="s">
        <v>73</v>
      </c>
      <c r="E3978" t="s">
        <v>8380</v>
      </c>
      <c r="F3978" t="s">
        <v>73</v>
      </c>
      <c r="H3978" t="s">
        <v>8381</v>
      </c>
      <c r="I3978" t="s">
        <v>57</v>
      </c>
      <c r="J3978" t="s">
        <v>8382</v>
      </c>
      <c r="K3978">
        <v>373</v>
      </c>
      <c r="L3978">
        <v>373</v>
      </c>
      <c r="M3978">
        <v>0</v>
      </c>
      <c r="N3978">
        <v>368</v>
      </c>
      <c r="O3978">
        <v>0</v>
      </c>
      <c r="P3978">
        <v>15380.8</v>
      </c>
      <c r="Q3978">
        <v>15781.1</v>
      </c>
      <c r="R3978">
        <v>2000</v>
      </c>
      <c r="S3978">
        <v>800600</v>
      </c>
      <c r="T3978">
        <v>0</v>
      </c>
      <c r="U3978">
        <v>789972</v>
      </c>
      <c r="V3978">
        <v>10628</v>
      </c>
      <c r="W3978">
        <v>7925.7</v>
      </c>
      <c r="X3978">
        <v>1691.65</v>
      </c>
      <c r="Y3978">
        <v>9617.35</v>
      </c>
      <c r="Z3978">
        <v>9.51</v>
      </c>
      <c r="AA3978">
        <v>88668.04</v>
      </c>
      <c r="AB3978">
        <v>21291.774000000001</v>
      </c>
      <c r="AC3978">
        <v>0.90490000000000004</v>
      </c>
      <c r="AD3978">
        <v>0.24010000000000001</v>
      </c>
      <c r="AE3978">
        <v>2.2799999999999998</v>
      </c>
      <c r="AH3978">
        <v>0</v>
      </c>
      <c r="AI3978">
        <v>0</v>
      </c>
      <c r="AJ3978">
        <v>0</v>
      </c>
      <c r="AK3978">
        <v>3677.5</v>
      </c>
      <c r="AL3978">
        <v>0</v>
      </c>
    </row>
    <row r="3979" spans="1:38" hidden="1" x14ac:dyDescent="0.25">
      <c r="A3979">
        <v>16730</v>
      </c>
      <c r="B3979" t="s">
        <v>71</v>
      </c>
      <c r="C3979" t="s">
        <v>72</v>
      </c>
      <c r="D3979" t="s">
        <v>73</v>
      </c>
      <c r="E3979" t="s">
        <v>8380</v>
      </c>
      <c r="F3979" t="s">
        <v>73</v>
      </c>
      <c r="H3979" t="s">
        <v>8383</v>
      </c>
      <c r="I3979" t="s">
        <v>378</v>
      </c>
      <c r="J3979" t="s">
        <v>8384</v>
      </c>
      <c r="K3979">
        <v>1342</v>
      </c>
      <c r="L3979">
        <v>1342</v>
      </c>
      <c r="M3979">
        <v>0</v>
      </c>
      <c r="N3979">
        <v>141</v>
      </c>
      <c r="O3979">
        <v>0</v>
      </c>
      <c r="P3979">
        <v>12295</v>
      </c>
      <c r="Q3979">
        <v>12572</v>
      </c>
      <c r="R3979">
        <v>1000</v>
      </c>
      <c r="S3979">
        <v>277000</v>
      </c>
      <c r="T3979">
        <v>0</v>
      </c>
      <c r="U3979">
        <v>111815</v>
      </c>
      <c r="V3979">
        <v>165185</v>
      </c>
      <c r="W3979">
        <v>87984.9</v>
      </c>
      <c r="X3979">
        <v>182242.37</v>
      </c>
      <c r="Y3979">
        <v>270227.27</v>
      </c>
      <c r="Z3979">
        <v>-63.59</v>
      </c>
      <c r="AA3979">
        <v>2007725.21</v>
      </c>
      <c r="AB3979">
        <v>2697563.5070000002</v>
      </c>
      <c r="AC3979">
        <v>1.6358999999999999</v>
      </c>
      <c r="AD3979">
        <v>1.3435999999999999</v>
      </c>
      <c r="AE3979">
        <v>-85.44</v>
      </c>
      <c r="AH3979">
        <v>0</v>
      </c>
      <c r="AI3979">
        <v>0</v>
      </c>
      <c r="AJ3979">
        <v>0</v>
      </c>
      <c r="AK3979">
        <v>1410</v>
      </c>
      <c r="AL3979">
        <v>0</v>
      </c>
    </row>
    <row r="3980" spans="1:38" hidden="1" x14ac:dyDescent="0.25">
      <c r="A3980">
        <v>16731</v>
      </c>
      <c r="B3980" t="s">
        <v>71</v>
      </c>
      <c r="C3980" t="s">
        <v>72</v>
      </c>
      <c r="D3980" t="s">
        <v>73</v>
      </c>
      <c r="E3980" t="s">
        <v>8380</v>
      </c>
      <c r="F3980" t="s">
        <v>73</v>
      </c>
      <c r="H3980" t="s">
        <v>8385</v>
      </c>
      <c r="I3980" t="s">
        <v>57</v>
      </c>
      <c r="J3980" t="s">
        <v>8386</v>
      </c>
      <c r="K3980">
        <v>301</v>
      </c>
      <c r="L3980">
        <v>301</v>
      </c>
      <c r="M3980">
        <v>0</v>
      </c>
      <c r="N3980">
        <v>296</v>
      </c>
      <c r="O3980">
        <v>0</v>
      </c>
      <c r="P3980">
        <v>14174.7</v>
      </c>
      <c r="Q3980">
        <v>14543.9</v>
      </c>
      <c r="R3980">
        <v>1000</v>
      </c>
      <c r="S3980">
        <v>369200</v>
      </c>
      <c r="T3980">
        <v>0</v>
      </c>
      <c r="U3980">
        <v>0</v>
      </c>
      <c r="V3980">
        <v>369200</v>
      </c>
      <c r="W3980">
        <v>121</v>
      </c>
      <c r="X3980">
        <v>334005.696</v>
      </c>
      <c r="Y3980">
        <v>334126.696</v>
      </c>
      <c r="Z3980">
        <v>9.5</v>
      </c>
      <c r="AA3980">
        <v>1962026.2</v>
      </c>
      <c r="AB3980">
        <v>3921845.5780000002</v>
      </c>
      <c r="AC3980">
        <v>0.90500000000000003</v>
      </c>
      <c r="AD3980">
        <v>1.9988999999999999</v>
      </c>
      <c r="AE3980">
        <v>18.989999999999998</v>
      </c>
      <c r="AH3980">
        <v>0</v>
      </c>
      <c r="AI3980">
        <v>0</v>
      </c>
      <c r="AJ3980">
        <v>0</v>
      </c>
      <c r="AK3980">
        <v>2946</v>
      </c>
      <c r="AL3980">
        <v>0</v>
      </c>
    </row>
    <row r="3981" spans="1:38" hidden="1" x14ac:dyDescent="0.25">
      <c r="A3981">
        <v>16732</v>
      </c>
      <c r="B3981" t="s">
        <v>71</v>
      </c>
      <c r="C3981" t="s">
        <v>72</v>
      </c>
      <c r="D3981" t="s">
        <v>73</v>
      </c>
      <c r="E3981" t="s">
        <v>8380</v>
      </c>
      <c r="F3981" t="s">
        <v>73</v>
      </c>
      <c r="H3981" t="s">
        <v>8387</v>
      </c>
      <c r="I3981" t="s">
        <v>43</v>
      </c>
      <c r="J3981" t="s">
        <v>8388</v>
      </c>
      <c r="K3981">
        <v>289</v>
      </c>
      <c r="L3981">
        <v>289</v>
      </c>
      <c r="M3981">
        <v>0</v>
      </c>
      <c r="N3981">
        <v>29</v>
      </c>
      <c r="O3981">
        <v>0</v>
      </c>
      <c r="P3981">
        <v>9481.5</v>
      </c>
      <c r="Q3981">
        <v>9579.1</v>
      </c>
      <c r="R3981">
        <v>1000</v>
      </c>
      <c r="S3981">
        <v>97600</v>
      </c>
      <c r="T3981">
        <v>75454</v>
      </c>
      <c r="U3981">
        <v>0</v>
      </c>
      <c r="V3981">
        <v>173054</v>
      </c>
      <c r="W3981">
        <v>122445</v>
      </c>
      <c r="X3981">
        <v>36923.67</v>
      </c>
      <c r="Y3981">
        <v>159368.67000000001</v>
      </c>
      <c r="Z3981">
        <v>7.91</v>
      </c>
      <c r="AA3981">
        <v>1642868.57</v>
      </c>
      <c r="AB3981">
        <v>1761736.26</v>
      </c>
      <c r="AC3981">
        <v>0.92090000000000005</v>
      </c>
      <c r="AD3981">
        <v>1.0724</v>
      </c>
      <c r="AE3981">
        <v>8.48</v>
      </c>
      <c r="AH3981">
        <v>0</v>
      </c>
      <c r="AI3981">
        <v>0</v>
      </c>
      <c r="AJ3981">
        <v>0</v>
      </c>
      <c r="AK3981">
        <v>290</v>
      </c>
      <c r="AL3981">
        <v>0</v>
      </c>
    </row>
    <row r="3982" spans="1:38" hidden="1" x14ac:dyDescent="0.25">
      <c r="A3982">
        <v>16733</v>
      </c>
      <c r="B3982" t="s">
        <v>45</v>
      </c>
      <c r="C3982" t="s">
        <v>45</v>
      </c>
      <c r="D3982" t="s">
        <v>183</v>
      </c>
      <c r="E3982" t="s">
        <v>184</v>
      </c>
      <c r="F3982" t="s">
        <v>183</v>
      </c>
      <c r="H3982" t="s">
        <v>8389</v>
      </c>
      <c r="I3982" t="s">
        <v>43</v>
      </c>
      <c r="J3982" t="s">
        <v>8390</v>
      </c>
      <c r="K3982">
        <v>1113</v>
      </c>
      <c r="L3982">
        <v>1113</v>
      </c>
      <c r="M3982">
        <v>0</v>
      </c>
      <c r="N3982">
        <v>0</v>
      </c>
      <c r="O3982">
        <v>0</v>
      </c>
      <c r="P3982">
        <v>312.03899999999999</v>
      </c>
      <c r="Q3982">
        <v>318.83</v>
      </c>
      <c r="R3982">
        <v>20000</v>
      </c>
      <c r="S3982">
        <v>135820</v>
      </c>
      <c r="T3982">
        <v>0</v>
      </c>
      <c r="U3982">
        <v>60000</v>
      </c>
      <c r="V3982">
        <v>77545</v>
      </c>
      <c r="W3982">
        <v>71072.2</v>
      </c>
      <c r="X3982">
        <v>0</v>
      </c>
      <c r="Y3982">
        <v>71072.2</v>
      </c>
      <c r="Z3982">
        <v>8.35</v>
      </c>
      <c r="AA3982">
        <v>744881.09</v>
      </c>
      <c r="AB3982">
        <v>825960.66</v>
      </c>
      <c r="AC3982">
        <v>0.91649999999999998</v>
      </c>
      <c r="AD3982">
        <v>1.1088</v>
      </c>
      <c r="AE3982">
        <v>9.26</v>
      </c>
      <c r="AH3982">
        <v>1725</v>
      </c>
      <c r="AI3982">
        <v>0</v>
      </c>
      <c r="AJ3982">
        <v>0</v>
      </c>
      <c r="AK3982">
        <v>0</v>
      </c>
      <c r="AL3982">
        <v>0</v>
      </c>
    </row>
    <row r="3983" spans="1:38" hidden="1" x14ac:dyDescent="0.25">
      <c r="A3983">
        <v>16734</v>
      </c>
      <c r="B3983" t="s">
        <v>45</v>
      </c>
      <c r="C3983" t="s">
        <v>45</v>
      </c>
      <c r="D3983" t="s">
        <v>183</v>
      </c>
      <c r="E3983" t="s">
        <v>184</v>
      </c>
      <c r="F3983" t="s">
        <v>183</v>
      </c>
      <c r="H3983" t="s">
        <v>8391</v>
      </c>
      <c r="I3983" t="s">
        <v>57</v>
      </c>
      <c r="J3983" t="s">
        <v>8392</v>
      </c>
      <c r="K3983">
        <v>167</v>
      </c>
      <c r="L3983">
        <v>167</v>
      </c>
      <c r="M3983">
        <v>0</v>
      </c>
      <c r="N3983">
        <v>167</v>
      </c>
      <c r="O3983">
        <v>0</v>
      </c>
      <c r="P3983">
        <v>781.14300000000003</v>
      </c>
      <c r="Q3983">
        <v>799.74800000000005</v>
      </c>
      <c r="R3983">
        <v>20000</v>
      </c>
      <c r="S3983">
        <v>372100</v>
      </c>
      <c r="T3983">
        <v>0</v>
      </c>
      <c r="U3983">
        <v>160000</v>
      </c>
      <c r="V3983">
        <v>212100</v>
      </c>
      <c r="W3983">
        <v>0</v>
      </c>
      <c r="X3983">
        <v>191950.614</v>
      </c>
      <c r="Y3983">
        <v>191950.614</v>
      </c>
      <c r="Z3983">
        <v>9.5</v>
      </c>
      <c r="AA3983">
        <v>1126750.26</v>
      </c>
      <c r="AB3983">
        <v>2253500.3820000002</v>
      </c>
      <c r="AC3983">
        <v>0.90500000000000003</v>
      </c>
      <c r="AD3983">
        <v>2</v>
      </c>
      <c r="AE3983">
        <v>19</v>
      </c>
      <c r="AH3983">
        <v>0</v>
      </c>
      <c r="AI3983">
        <v>0</v>
      </c>
      <c r="AJ3983">
        <v>0</v>
      </c>
      <c r="AK3983">
        <v>1017</v>
      </c>
      <c r="AL3983">
        <v>0</v>
      </c>
    </row>
    <row r="3984" spans="1:38" hidden="1" x14ac:dyDescent="0.25">
      <c r="A3984">
        <v>16735</v>
      </c>
      <c r="B3984" t="s">
        <v>52</v>
      </c>
      <c r="C3984" t="s">
        <v>53</v>
      </c>
      <c r="D3984" t="s">
        <v>59</v>
      </c>
      <c r="E3984" t="s">
        <v>8393</v>
      </c>
      <c r="F3984" t="s">
        <v>59</v>
      </c>
      <c r="H3984" t="s">
        <v>8394</v>
      </c>
      <c r="I3984" t="s">
        <v>57</v>
      </c>
      <c r="J3984" t="s">
        <v>8395</v>
      </c>
      <c r="K3984">
        <v>209</v>
      </c>
      <c r="L3984">
        <v>209</v>
      </c>
      <c r="M3984">
        <v>0</v>
      </c>
      <c r="N3984">
        <v>209</v>
      </c>
      <c r="O3984">
        <v>0</v>
      </c>
      <c r="P3984">
        <v>3231.2</v>
      </c>
      <c r="Q3984">
        <v>3387.8</v>
      </c>
      <c r="R3984">
        <v>2000</v>
      </c>
      <c r="S3984">
        <v>313200</v>
      </c>
      <c r="T3984">
        <v>0</v>
      </c>
      <c r="U3984">
        <v>0</v>
      </c>
      <c r="V3984">
        <v>313200</v>
      </c>
      <c r="W3984">
        <v>0</v>
      </c>
      <c r="X3984">
        <v>283445.56900000002</v>
      </c>
      <c r="Y3984">
        <v>283445.56900000002</v>
      </c>
      <c r="Z3984">
        <v>9.5</v>
      </c>
      <c r="AA3984">
        <v>1663825.48</v>
      </c>
      <c r="AB3984">
        <v>3327650.997</v>
      </c>
      <c r="AC3984">
        <v>0.90500000000000003</v>
      </c>
      <c r="AD3984">
        <v>2</v>
      </c>
      <c r="AE3984">
        <v>19</v>
      </c>
      <c r="AH3984">
        <v>0</v>
      </c>
      <c r="AI3984">
        <v>0</v>
      </c>
      <c r="AJ3984">
        <v>0</v>
      </c>
      <c r="AK3984">
        <v>1479.5</v>
      </c>
      <c r="AL3984">
        <v>0</v>
      </c>
    </row>
    <row r="3985" spans="1:38" hidden="1" x14ac:dyDescent="0.25">
      <c r="A3985">
        <v>16736</v>
      </c>
      <c r="B3985" t="s">
        <v>52</v>
      </c>
      <c r="C3985" t="s">
        <v>53</v>
      </c>
      <c r="D3985" t="s">
        <v>59</v>
      </c>
      <c r="E3985" t="s">
        <v>8393</v>
      </c>
      <c r="F3985" t="s">
        <v>59</v>
      </c>
      <c r="H3985" t="s">
        <v>8396</v>
      </c>
      <c r="I3985" t="s">
        <v>57</v>
      </c>
      <c r="J3985" t="s">
        <v>8397</v>
      </c>
      <c r="K3985">
        <v>441</v>
      </c>
      <c r="L3985">
        <v>441</v>
      </c>
      <c r="M3985">
        <v>0</v>
      </c>
      <c r="N3985">
        <v>441</v>
      </c>
      <c r="O3985">
        <v>0</v>
      </c>
      <c r="P3985">
        <v>7690.6</v>
      </c>
      <c r="Q3985">
        <v>7966.8</v>
      </c>
      <c r="R3985">
        <v>2000</v>
      </c>
      <c r="S3985">
        <v>552400</v>
      </c>
      <c r="T3985">
        <v>100000</v>
      </c>
      <c r="U3985">
        <v>0</v>
      </c>
      <c r="V3985">
        <v>652400</v>
      </c>
      <c r="W3985">
        <v>0</v>
      </c>
      <c r="X3985">
        <v>590423.31099999999</v>
      </c>
      <c r="Y3985">
        <v>590423.31099999999</v>
      </c>
      <c r="Z3985">
        <v>9.5</v>
      </c>
      <c r="AA3985">
        <v>3465784.33</v>
      </c>
      <c r="AB3985">
        <v>6931568.977</v>
      </c>
      <c r="AC3985">
        <v>0.90500000000000003</v>
      </c>
      <c r="AD3985">
        <v>2</v>
      </c>
      <c r="AE3985">
        <v>19</v>
      </c>
      <c r="AH3985">
        <v>0</v>
      </c>
      <c r="AI3985">
        <v>0</v>
      </c>
      <c r="AJ3985">
        <v>0</v>
      </c>
      <c r="AK3985">
        <v>3122</v>
      </c>
      <c r="AL3985">
        <v>0</v>
      </c>
    </row>
    <row r="3986" spans="1:38" hidden="1" x14ac:dyDescent="0.25">
      <c r="A3986">
        <v>16737</v>
      </c>
      <c r="B3986" t="s">
        <v>52</v>
      </c>
      <c r="C3986" t="s">
        <v>53</v>
      </c>
      <c r="D3986" t="s">
        <v>59</v>
      </c>
      <c r="E3986" t="s">
        <v>8393</v>
      </c>
      <c r="F3986" t="s">
        <v>59</v>
      </c>
      <c r="H3986" t="s">
        <v>8398</v>
      </c>
      <c r="I3986" t="s">
        <v>43</v>
      </c>
      <c r="J3986" t="s">
        <v>8399</v>
      </c>
      <c r="K3986">
        <v>2169</v>
      </c>
      <c r="L3986">
        <v>2169</v>
      </c>
      <c r="M3986">
        <v>0</v>
      </c>
      <c r="N3986">
        <v>0</v>
      </c>
      <c r="O3986">
        <v>0</v>
      </c>
      <c r="P3986">
        <v>7395.4</v>
      </c>
      <c r="Q3986">
        <v>7775.4</v>
      </c>
      <c r="R3986">
        <v>2000</v>
      </c>
      <c r="S3986">
        <v>760000</v>
      </c>
      <c r="T3986">
        <v>0</v>
      </c>
      <c r="U3986">
        <v>600000</v>
      </c>
      <c r="V3986">
        <v>160000</v>
      </c>
      <c r="W3986">
        <v>145681.25</v>
      </c>
      <c r="X3986">
        <v>0</v>
      </c>
      <c r="Y3986">
        <v>145681.25</v>
      </c>
      <c r="Z3986">
        <v>8.9499999999999993</v>
      </c>
      <c r="AA3986">
        <v>1554136.71</v>
      </c>
      <c r="AB3986">
        <v>1003123.78</v>
      </c>
      <c r="AC3986">
        <v>0.91049999999999998</v>
      </c>
      <c r="AD3986">
        <v>0.64549999999999996</v>
      </c>
      <c r="AE3986">
        <v>5.78</v>
      </c>
      <c r="AH3986">
        <v>0</v>
      </c>
      <c r="AI3986">
        <v>0</v>
      </c>
      <c r="AJ3986">
        <v>0</v>
      </c>
      <c r="AK3986">
        <v>0</v>
      </c>
      <c r="AL3986">
        <v>0</v>
      </c>
    </row>
    <row r="3987" spans="1:38" hidden="1" x14ac:dyDescent="0.25">
      <c r="A3987">
        <v>16738</v>
      </c>
      <c r="B3987" t="s">
        <v>52</v>
      </c>
      <c r="C3987" t="s">
        <v>53</v>
      </c>
      <c r="D3987" t="s">
        <v>59</v>
      </c>
      <c r="E3987" t="s">
        <v>8393</v>
      </c>
      <c r="F3987" t="s">
        <v>59</v>
      </c>
      <c r="H3987" t="s">
        <v>8400</v>
      </c>
      <c r="I3987" t="s">
        <v>57</v>
      </c>
      <c r="J3987" t="s">
        <v>8401</v>
      </c>
      <c r="K3987">
        <v>211</v>
      </c>
      <c r="L3987">
        <v>211</v>
      </c>
      <c r="M3987">
        <v>0</v>
      </c>
      <c r="N3987">
        <v>211</v>
      </c>
      <c r="O3987">
        <v>0</v>
      </c>
      <c r="P3987">
        <v>6489.7</v>
      </c>
      <c r="Q3987">
        <v>6756.3</v>
      </c>
      <c r="R3987">
        <v>2000</v>
      </c>
      <c r="S3987">
        <v>533200</v>
      </c>
      <c r="T3987">
        <v>0</v>
      </c>
      <c r="U3987">
        <v>172000</v>
      </c>
      <c r="V3987">
        <v>361200</v>
      </c>
      <c r="W3987">
        <v>0</v>
      </c>
      <c r="X3987">
        <v>326979.27</v>
      </c>
      <c r="Y3987">
        <v>326979.27</v>
      </c>
      <c r="Z3987">
        <v>9.4700000000000006</v>
      </c>
      <c r="AA3987">
        <v>1919368.21</v>
      </c>
      <c r="AB3987">
        <v>3838736.5520000001</v>
      </c>
      <c r="AC3987">
        <v>0.90529999999999999</v>
      </c>
      <c r="AD3987">
        <v>2</v>
      </c>
      <c r="AE3987">
        <v>18.940000000000001</v>
      </c>
      <c r="AH3987">
        <v>0</v>
      </c>
      <c r="AI3987">
        <v>0</v>
      </c>
      <c r="AJ3987">
        <v>0</v>
      </c>
      <c r="AK3987">
        <v>1640.5</v>
      </c>
      <c r="AL3987">
        <v>0</v>
      </c>
    </row>
    <row r="3988" spans="1:38" hidden="1" x14ac:dyDescent="0.25">
      <c r="A3988">
        <v>16743</v>
      </c>
      <c r="B3988" t="s">
        <v>45</v>
      </c>
      <c r="C3988" t="s">
        <v>453</v>
      </c>
      <c r="D3988" t="s">
        <v>771</v>
      </c>
      <c r="E3988" t="s">
        <v>8225</v>
      </c>
      <c r="F3988" t="s">
        <v>771</v>
      </c>
      <c r="H3988" t="s">
        <v>8402</v>
      </c>
      <c r="I3988" t="s">
        <v>57</v>
      </c>
      <c r="J3988" t="s">
        <v>8403</v>
      </c>
      <c r="K3988">
        <v>260</v>
      </c>
      <c r="L3988">
        <v>260</v>
      </c>
      <c r="M3988">
        <v>0</v>
      </c>
      <c r="N3988">
        <v>259</v>
      </c>
      <c r="O3988">
        <v>0</v>
      </c>
      <c r="P3988">
        <v>5677.3</v>
      </c>
      <c r="Q3988">
        <v>5787.3</v>
      </c>
      <c r="R3988">
        <v>2000</v>
      </c>
      <c r="S3988">
        <v>220000</v>
      </c>
      <c r="T3988">
        <v>75500</v>
      </c>
      <c r="U3988">
        <v>0</v>
      </c>
      <c r="V3988">
        <v>295500</v>
      </c>
      <c r="W3988">
        <v>15</v>
      </c>
      <c r="X3988">
        <v>267412.51199999999</v>
      </c>
      <c r="Y3988">
        <v>267427.51199999999</v>
      </c>
      <c r="Z3988">
        <v>9.5</v>
      </c>
      <c r="AA3988">
        <v>1570104.83</v>
      </c>
      <c r="AB3988">
        <v>3139423.3360000001</v>
      </c>
      <c r="AC3988">
        <v>0.90500000000000003</v>
      </c>
      <c r="AD3988">
        <v>1.9995000000000001</v>
      </c>
      <c r="AE3988">
        <v>19</v>
      </c>
      <c r="AH3988">
        <v>0</v>
      </c>
      <c r="AI3988">
        <v>0</v>
      </c>
      <c r="AJ3988">
        <v>0</v>
      </c>
      <c r="AK3988">
        <v>2019</v>
      </c>
      <c r="AL3988">
        <v>0</v>
      </c>
    </row>
    <row r="3989" spans="1:38" hidden="1" x14ac:dyDescent="0.25">
      <c r="A3989">
        <v>16744</v>
      </c>
      <c r="B3989" t="s">
        <v>52</v>
      </c>
      <c r="C3989" t="s">
        <v>52</v>
      </c>
      <c r="D3989" t="s">
        <v>139</v>
      </c>
      <c r="E3989" t="s">
        <v>1065</v>
      </c>
      <c r="F3989" t="s">
        <v>139</v>
      </c>
      <c r="H3989" t="s">
        <v>8404</v>
      </c>
      <c r="I3989" t="s">
        <v>57</v>
      </c>
      <c r="J3989" t="s">
        <v>8405</v>
      </c>
      <c r="K3989">
        <v>95</v>
      </c>
      <c r="L3989">
        <v>95</v>
      </c>
      <c r="M3989">
        <v>0</v>
      </c>
      <c r="N3989">
        <v>94</v>
      </c>
      <c r="O3989">
        <v>0</v>
      </c>
      <c r="P3989">
        <v>98.8</v>
      </c>
      <c r="Q3989">
        <v>188</v>
      </c>
      <c r="R3989">
        <v>2000</v>
      </c>
      <c r="S3989">
        <v>178400</v>
      </c>
      <c r="T3989">
        <v>0</v>
      </c>
      <c r="U3989">
        <v>0</v>
      </c>
      <c r="V3989">
        <v>178400</v>
      </c>
      <c r="W3989">
        <v>30</v>
      </c>
      <c r="X3989">
        <v>161422.44</v>
      </c>
      <c r="Y3989">
        <v>161452.44</v>
      </c>
      <c r="Z3989">
        <v>9.5</v>
      </c>
      <c r="AA3989">
        <v>947878.61</v>
      </c>
      <c r="AB3989">
        <v>1895419.314</v>
      </c>
      <c r="AC3989">
        <v>0.90500000000000003</v>
      </c>
      <c r="AD3989">
        <v>1.9996</v>
      </c>
      <c r="AE3989">
        <v>19</v>
      </c>
      <c r="AH3989">
        <v>0</v>
      </c>
      <c r="AI3989">
        <v>0</v>
      </c>
      <c r="AJ3989">
        <v>0</v>
      </c>
      <c r="AK3989">
        <v>940</v>
      </c>
      <c r="AL3989">
        <v>0</v>
      </c>
    </row>
    <row r="3990" spans="1:38" hidden="1" x14ac:dyDescent="0.25">
      <c r="A3990">
        <v>16745</v>
      </c>
      <c r="B3990" t="s">
        <v>52</v>
      </c>
      <c r="C3990" t="s">
        <v>120</v>
      </c>
      <c r="D3990" t="s">
        <v>121</v>
      </c>
      <c r="E3990" t="s">
        <v>122</v>
      </c>
      <c r="F3990" t="s">
        <v>121</v>
      </c>
      <c r="H3990" t="s">
        <v>8406</v>
      </c>
      <c r="I3990" t="s">
        <v>57</v>
      </c>
      <c r="J3990" t="s">
        <v>8407</v>
      </c>
      <c r="K3990">
        <v>670</v>
      </c>
      <c r="L3990">
        <v>670</v>
      </c>
      <c r="M3990">
        <v>0</v>
      </c>
      <c r="N3990">
        <v>628</v>
      </c>
      <c r="O3990">
        <v>0</v>
      </c>
      <c r="P3990">
        <v>8732.7999999999993</v>
      </c>
      <c r="Q3990">
        <v>9014.5</v>
      </c>
      <c r="R3990">
        <v>2000</v>
      </c>
      <c r="S3990">
        <v>563400</v>
      </c>
      <c r="T3990">
        <v>0</v>
      </c>
      <c r="U3990">
        <v>0</v>
      </c>
      <c r="V3990">
        <v>563400</v>
      </c>
      <c r="W3990">
        <v>6530</v>
      </c>
      <c r="X3990">
        <v>503348.28</v>
      </c>
      <c r="Y3990">
        <v>509878.28</v>
      </c>
      <c r="Z3990">
        <v>9.5</v>
      </c>
      <c r="AA3990">
        <v>2959887.41</v>
      </c>
      <c r="AB3990">
        <v>5919388.0020000003</v>
      </c>
      <c r="AC3990">
        <v>0.90500000000000003</v>
      </c>
      <c r="AD3990">
        <v>1.9999</v>
      </c>
      <c r="AE3990">
        <v>19</v>
      </c>
      <c r="AH3990">
        <v>0</v>
      </c>
      <c r="AI3990">
        <v>0</v>
      </c>
      <c r="AJ3990">
        <v>0</v>
      </c>
      <c r="AK3990">
        <v>6280</v>
      </c>
      <c r="AL3990">
        <v>0</v>
      </c>
    </row>
    <row r="3991" spans="1:38" hidden="1" x14ac:dyDescent="0.25">
      <c r="A3991">
        <v>16746</v>
      </c>
      <c r="B3991" t="s">
        <v>52</v>
      </c>
      <c r="C3991" t="s">
        <v>120</v>
      </c>
      <c r="D3991" t="s">
        <v>121</v>
      </c>
      <c r="E3991" t="s">
        <v>148</v>
      </c>
      <c r="F3991" t="s">
        <v>121</v>
      </c>
      <c r="H3991" t="s">
        <v>8408</v>
      </c>
      <c r="I3991" t="s">
        <v>79</v>
      </c>
      <c r="J3991" t="s">
        <v>8409</v>
      </c>
      <c r="K3991">
        <v>1</v>
      </c>
      <c r="L3991">
        <v>1</v>
      </c>
      <c r="M3991">
        <v>0</v>
      </c>
      <c r="N3991">
        <v>0</v>
      </c>
      <c r="O3991">
        <v>0</v>
      </c>
      <c r="P3991">
        <v>47259.1</v>
      </c>
      <c r="Q3991">
        <v>48294.5</v>
      </c>
      <c r="R3991">
        <v>1000</v>
      </c>
      <c r="S3991">
        <v>1035400</v>
      </c>
      <c r="T3991">
        <v>0</v>
      </c>
      <c r="U3991">
        <v>0</v>
      </c>
      <c r="V3991">
        <v>1035400</v>
      </c>
      <c r="W3991">
        <v>1016250</v>
      </c>
      <c r="X3991">
        <v>0</v>
      </c>
      <c r="Y3991">
        <v>1016250</v>
      </c>
      <c r="Z3991">
        <v>1.85</v>
      </c>
      <c r="AA3991">
        <v>2686535</v>
      </c>
      <c r="AB3991">
        <v>2686535</v>
      </c>
      <c r="AC3991">
        <v>0.98150000000000004</v>
      </c>
      <c r="AD3991">
        <v>1</v>
      </c>
      <c r="AE3991">
        <v>1.85</v>
      </c>
      <c r="AH3991">
        <v>0</v>
      </c>
      <c r="AI3991">
        <v>0</v>
      </c>
      <c r="AJ3991">
        <v>0</v>
      </c>
      <c r="AK3991">
        <v>0</v>
      </c>
      <c r="AL3991">
        <v>0</v>
      </c>
    </row>
    <row r="3992" spans="1:38" hidden="1" x14ac:dyDescent="0.25">
      <c r="A3992">
        <v>16747</v>
      </c>
      <c r="B3992" t="s">
        <v>52</v>
      </c>
      <c r="C3992" t="s">
        <v>120</v>
      </c>
      <c r="D3992" t="s">
        <v>121</v>
      </c>
      <c r="E3992" t="s">
        <v>122</v>
      </c>
      <c r="F3992" t="s">
        <v>121</v>
      </c>
      <c r="H3992" t="s">
        <v>8410</v>
      </c>
      <c r="I3992" t="s">
        <v>79</v>
      </c>
      <c r="J3992" t="s">
        <v>8411</v>
      </c>
      <c r="K3992">
        <v>2</v>
      </c>
      <c r="L3992">
        <v>2</v>
      </c>
      <c r="M3992">
        <v>0</v>
      </c>
      <c r="N3992">
        <v>0</v>
      </c>
      <c r="O3992">
        <v>0</v>
      </c>
      <c r="P3992">
        <v>13496.8</v>
      </c>
      <c r="Q3992">
        <v>13651.9</v>
      </c>
      <c r="R3992">
        <v>1000</v>
      </c>
      <c r="S3992">
        <v>155100</v>
      </c>
      <c r="T3992">
        <v>0</v>
      </c>
      <c r="U3992">
        <v>0</v>
      </c>
      <c r="V3992">
        <v>155100</v>
      </c>
      <c r="W3992">
        <v>140743.29999999999</v>
      </c>
      <c r="X3992">
        <v>0</v>
      </c>
      <c r="Y3992">
        <v>140743.29999999999</v>
      </c>
      <c r="Z3992">
        <v>9.26</v>
      </c>
      <c r="AA3992">
        <v>1444756</v>
      </c>
      <c r="AB3992">
        <v>1444884</v>
      </c>
      <c r="AC3992">
        <v>0.90739999999999998</v>
      </c>
      <c r="AD3992">
        <v>1.0001</v>
      </c>
      <c r="AE3992">
        <v>9.26</v>
      </c>
      <c r="AH3992">
        <v>0</v>
      </c>
      <c r="AI3992">
        <v>0</v>
      </c>
      <c r="AJ3992">
        <v>0</v>
      </c>
      <c r="AK3992">
        <v>0</v>
      </c>
      <c r="AL3992">
        <v>0</v>
      </c>
    </row>
    <row r="3993" spans="1:38" hidden="1" x14ac:dyDescent="0.25">
      <c r="A3993">
        <v>16748</v>
      </c>
      <c r="B3993" t="s">
        <v>45</v>
      </c>
      <c r="C3993" t="s">
        <v>155</v>
      </c>
      <c r="D3993" t="s">
        <v>425</v>
      </c>
      <c r="E3993" t="s">
        <v>1089</v>
      </c>
      <c r="F3993" t="s">
        <v>425</v>
      </c>
      <c r="H3993" t="s">
        <v>8412</v>
      </c>
      <c r="I3993" t="s">
        <v>57</v>
      </c>
      <c r="J3993" t="s">
        <v>8413</v>
      </c>
      <c r="K3993">
        <v>383</v>
      </c>
      <c r="L3993">
        <v>383</v>
      </c>
      <c r="M3993">
        <v>0</v>
      </c>
      <c r="N3993">
        <v>383</v>
      </c>
      <c r="O3993">
        <v>0</v>
      </c>
      <c r="P3993">
        <v>342.51299999999998</v>
      </c>
      <c r="Q3993">
        <v>364.661</v>
      </c>
      <c r="R3993">
        <v>20000</v>
      </c>
      <c r="S3993">
        <v>442960</v>
      </c>
      <c r="T3993">
        <v>97000</v>
      </c>
      <c r="U3993">
        <v>0</v>
      </c>
      <c r="V3993">
        <v>539960</v>
      </c>
      <c r="W3993">
        <v>0</v>
      </c>
      <c r="X3993">
        <v>459703.02399999998</v>
      </c>
      <c r="Y3993">
        <v>459703.02399999998</v>
      </c>
      <c r="Z3993">
        <v>14.86</v>
      </c>
      <c r="AA3993">
        <v>2698457.37</v>
      </c>
      <c r="AB3993">
        <v>5451864.3559999997</v>
      </c>
      <c r="AC3993">
        <v>0.85140000000000005</v>
      </c>
      <c r="AD3993">
        <v>2.0204</v>
      </c>
      <c r="AE3993">
        <v>30.02</v>
      </c>
      <c r="AH3993">
        <v>0</v>
      </c>
      <c r="AI3993">
        <v>0</v>
      </c>
      <c r="AJ3993">
        <v>0</v>
      </c>
      <c r="AK3993">
        <v>3784</v>
      </c>
      <c r="AL3993">
        <v>0</v>
      </c>
    </row>
    <row r="3994" spans="1:38" hidden="1" x14ac:dyDescent="0.25">
      <c r="A3994">
        <v>16749</v>
      </c>
      <c r="B3994" t="s">
        <v>71</v>
      </c>
      <c r="C3994" t="s">
        <v>108</v>
      </c>
      <c r="D3994" t="s">
        <v>594</v>
      </c>
      <c r="E3994" t="s">
        <v>8087</v>
      </c>
      <c r="F3994" t="s">
        <v>594</v>
      </c>
      <c r="H3994" t="s">
        <v>8414</v>
      </c>
      <c r="I3994" t="s">
        <v>79</v>
      </c>
      <c r="J3994" t="s">
        <v>8415</v>
      </c>
      <c r="K3994">
        <v>115</v>
      </c>
      <c r="L3994">
        <v>115</v>
      </c>
      <c r="M3994">
        <v>0</v>
      </c>
      <c r="N3994">
        <v>0</v>
      </c>
      <c r="O3994">
        <v>0</v>
      </c>
      <c r="P3994">
        <v>27995.7</v>
      </c>
      <c r="Q3994">
        <v>29014.799999999999</v>
      </c>
      <c r="R3994">
        <v>1000</v>
      </c>
      <c r="S3994">
        <v>1019100</v>
      </c>
      <c r="T3994">
        <v>115000</v>
      </c>
      <c r="U3994">
        <v>0</v>
      </c>
      <c r="V3994">
        <v>1134100</v>
      </c>
      <c r="W3994">
        <v>1114434.1499999999</v>
      </c>
      <c r="X3994">
        <v>0</v>
      </c>
      <c r="Y3994">
        <v>1114434.1499999999</v>
      </c>
      <c r="Z3994">
        <v>1.73</v>
      </c>
      <c r="AA3994">
        <v>10136528.199999999</v>
      </c>
      <c r="AB3994">
        <v>9864760.1300000008</v>
      </c>
      <c r="AC3994">
        <v>0.98270000000000002</v>
      </c>
      <c r="AD3994">
        <v>0.97319999999999995</v>
      </c>
      <c r="AE3994">
        <v>1.68</v>
      </c>
      <c r="AH3994">
        <v>0</v>
      </c>
      <c r="AI3994">
        <v>0</v>
      </c>
      <c r="AJ3994">
        <v>0</v>
      </c>
      <c r="AK3994">
        <v>0</v>
      </c>
      <c r="AL3994">
        <v>0</v>
      </c>
    </row>
    <row r="3995" spans="1:38" hidden="1" x14ac:dyDescent="0.25">
      <c r="A3995">
        <v>16750</v>
      </c>
      <c r="B3995" t="s">
        <v>71</v>
      </c>
      <c r="C3995" t="s">
        <v>108</v>
      </c>
      <c r="D3995" t="s">
        <v>594</v>
      </c>
      <c r="E3995" t="s">
        <v>8087</v>
      </c>
      <c r="F3995" t="s">
        <v>594</v>
      </c>
      <c r="H3995" t="s">
        <v>8416</v>
      </c>
      <c r="I3995" t="s">
        <v>43</v>
      </c>
      <c r="J3995" t="s">
        <v>8417</v>
      </c>
      <c r="K3995">
        <v>1775</v>
      </c>
      <c r="L3995">
        <v>1775</v>
      </c>
      <c r="M3995">
        <v>0</v>
      </c>
      <c r="N3995">
        <v>0</v>
      </c>
      <c r="O3995">
        <v>0</v>
      </c>
      <c r="P3995">
        <v>12529.1</v>
      </c>
      <c r="Q3995">
        <v>12871</v>
      </c>
      <c r="R3995">
        <v>1000</v>
      </c>
      <c r="S3995">
        <v>341900</v>
      </c>
      <c r="T3995">
        <v>0</v>
      </c>
      <c r="U3995">
        <v>150000</v>
      </c>
      <c r="V3995">
        <v>191900</v>
      </c>
      <c r="W3995">
        <v>178567.4</v>
      </c>
      <c r="X3995">
        <v>0</v>
      </c>
      <c r="Y3995">
        <v>178567.4</v>
      </c>
      <c r="Z3995">
        <v>6.95</v>
      </c>
      <c r="AA3995">
        <v>1957866.32</v>
      </c>
      <c r="AB3995">
        <v>1804337.52</v>
      </c>
      <c r="AC3995">
        <v>0.93049999999999999</v>
      </c>
      <c r="AD3995">
        <v>0.92159999999999997</v>
      </c>
      <c r="AE3995">
        <v>6.41</v>
      </c>
      <c r="AH3995">
        <v>0</v>
      </c>
      <c r="AI3995">
        <v>0</v>
      </c>
      <c r="AJ3995">
        <v>0</v>
      </c>
      <c r="AK3995">
        <v>0</v>
      </c>
      <c r="AL3995">
        <v>0</v>
      </c>
    </row>
    <row r="3996" spans="1:38" hidden="1" x14ac:dyDescent="0.25">
      <c r="A3996">
        <v>16751</v>
      </c>
      <c r="B3996" t="s">
        <v>71</v>
      </c>
      <c r="C3996" t="s">
        <v>108</v>
      </c>
      <c r="D3996" t="s">
        <v>594</v>
      </c>
      <c r="E3996" t="s">
        <v>8087</v>
      </c>
      <c r="F3996" t="s">
        <v>594</v>
      </c>
      <c r="H3996" t="s">
        <v>8418</v>
      </c>
      <c r="I3996" t="s">
        <v>79</v>
      </c>
      <c r="J3996" t="s">
        <v>8419</v>
      </c>
      <c r="K3996">
        <v>21</v>
      </c>
      <c r="L3996">
        <v>21</v>
      </c>
      <c r="M3996">
        <v>0</v>
      </c>
      <c r="N3996">
        <v>0</v>
      </c>
      <c r="O3996">
        <v>0</v>
      </c>
      <c r="P3996">
        <v>33699.699999999997</v>
      </c>
      <c r="Q3996">
        <v>35092.6</v>
      </c>
      <c r="R3996">
        <v>1000</v>
      </c>
      <c r="S3996">
        <v>1392900</v>
      </c>
      <c r="T3996">
        <v>0</v>
      </c>
      <c r="U3996">
        <v>0</v>
      </c>
      <c r="V3996">
        <v>1392900</v>
      </c>
      <c r="W3996">
        <v>1363384.5</v>
      </c>
      <c r="X3996">
        <v>0</v>
      </c>
      <c r="Y3996">
        <v>1363384.5</v>
      </c>
      <c r="Z3996">
        <v>2.12</v>
      </c>
      <c r="AA3996">
        <v>5054007</v>
      </c>
      <c r="AB3996">
        <v>5049069</v>
      </c>
      <c r="AC3996">
        <v>0.9788</v>
      </c>
      <c r="AD3996">
        <v>0.999</v>
      </c>
      <c r="AE3996">
        <v>2.12</v>
      </c>
      <c r="AH3996">
        <v>0</v>
      </c>
      <c r="AI3996">
        <v>0</v>
      </c>
      <c r="AJ3996">
        <v>0</v>
      </c>
      <c r="AK3996">
        <v>0</v>
      </c>
      <c r="AL3996">
        <v>0</v>
      </c>
    </row>
    <row r="3997" spans="1:38" hidden="1" x14ac:dyDescent="0.25">
      <c r="A3997">
        <v>16752</v>
      </c>
      <c r="B3997" t="s">
        <v>71</v>
      </c>
      <c r="C3997" t="s">
        <v>108</v>
      </c>
      <c r="D3997" t="s">
        <v>594</v>
      </c>
      <c r="E3997" t="s">
        <v>8087</v>
      </c>
      <c r="F3997" t="s">
        <v>594</v>
      </c>
      <c r="H3997" t="s">
        <v>8420</v>
      </c>
      <c r="I3997" t="s">
        <v>79</v>
      </c>
      <c r="J3997" t="s">
        <v>8421</v>
      </c>
      <c r="K3997">
        <v>54</v>
      </c>
      <c r="L3997">
        <v>54</v>
      </c>
      <c r="M3997">
        <v>0</v>
      </c>
      <c r="N3997">
        <v>0</v>
      </c>
      <c r="O3997">
        <v>0</v>
      </c>
      <c r="P3997">
        <v>4097</v>
      </c>
      <c r="Q3997">
        <v>4184.2</v>
      </c>
      <c r="R3997">
        <v>1000</v>
      </c>
      <c r="S3997">
        <v>87200</v>
      </c>
      <c r="T3997">
        <v>0</v>
      </c>
      <c r="U3997">
        <v>0</v>
      </c>
      <c r="V3997">
        <v>87200</v>
      </c>
      <c r="W3997">
        <v>82933.45</v>
      </c>
      <c r="X3997">
        <v>0</v>
      </c>
      <c r="Y3997">
        <v>82933.45</v>
      </c>
      <c r="Z3997">
        <v>4.8899999999999997</v>
      </c>
      <c r="AA3997">
        <v>998912</v>
      </c>
      <c r="AB3997">
        <v>1095876</v>
      </c>
      <c r="AC3997">
        <v>0.95109999999999995</v>
      </c>
      <c r="AD3997">
        <v>1.0971</v>
      </c>
      <c r="AE3997">
        <v>5.36</v>
      </c>
      <c r="AH3997">
        <v>0</v>
      </c>
      <c r="AI3997">
        <v>0</v>
      </c>
      <c r="AJ3997">
        <v>0</v>
      </c>
      <c r="AK3997">
        <v>0</v>
      </c>
      <c r="AL3997">
        <v>0</v>
      </c>
    </row>
    <row r="3998" spans="1:38" hidden="1" x14ac:dyDescent="0.25">
      <c r="A3998">
        <v>16753</v>
      </c>
      <c r="B3998" t="s">
        <v>71</v>
      </c>
      <c r="C3998" t="s">
        <v>108</v>
      </c>
      <c r="D3998" t="s">
        <v>594</v>
      </c>
      <c r="E3998" t="s">
        <v>8087</v>
      </c>
      <c r="F3998" t="s">
        <v>594</v>
      </c>
      <c r="H3998" t="s">
        <v>8422</v>
      </c>
      <c r="I3998" t="s">
        <v>79</v>
      </c>
      <c r="J3998" t="s">
        <v>8423</v>
      </c>
      <c r="K3998">
        <v>42</v>
      </c>
      <c r="L3998">
        <v>42</v>
      </c>
      <c r="M3998">
        <v>0</v>
      </c>
      <c r="N3998">
        <v>0</v>
      </c>
      <c r="O3998">
        <v>0</v>
      </c>
      <c r="P3998">
        <v>6828.9</v>
      </c>
      <c r="Q3998">
        <v>7131.9</v>
      </c>
      <c r="R3998">
        <v>1000</v>
      </c>
      <c r="S3998">
        <v>303000</v>
      </c>
      <c r="T3998">
        <v>0</v>
      </c>
      <c r="U3998">
        <v>105000</v>
      </c>
      <c r="V3998">
        <v>198000</v>
      </c>
      <c r="W3998">
        <v>183625.95</v>
      </c>
      <c r="X3998">
        <v>0</v>
      </c>
      <c r="Y3998">
        <v>183625.95</v>
      </c>
      <c r="Z3998">
        <v>7.26</v>
      </c>
      <c r="AA3998">
        <v>1799977.51</v>
      </c>
      <c r="AB3998">
        <v>1822603</v>
      </c>
      <c r="AC3998">
        <v>0.9274</v>
      </c>
      <c r="AD3998">
        <v>1.0125999999999999</v>
      </c>
      <c r="AE3998">
        <v>7.35</v>
      </c>
      <c r="AH3998">
        <v>0</v>
      </c>
      <c r="AI3998">
        <v>0</v>
      </c>
      <c r="AJ3998">
        <v>0</v>
      </c>
      <c r="AK3998">
        <v>0</v>
      </c>
      <c r="AL3998">
        <v>0</v>
      </c>
    </row>
    <row r="3999" spans="1:38" hidden="1" x14ac:dyDescent="0.25">
      <c r="A3999">
        <v>16754</v>
      </c>
      <c r="B3999" t="s">
        <v>39</v>
      </c>
      <c r="C3999" t="s">
        <v>39</v>
      </c>
      <c r="D3999" t="s">
        <v>316</v>
      </c>
      <c r="E3999" t="s">
        <v>1321</v>
      </c>
      <c r="F3999" t="s">
        <v>316</v>
      </c>
      <c r="H3999" t="s">
        <v>8424</v>
      </c>
      <c r="I3999" t="s">
        <v>57</v>
      </c>
      <c r="J3999" t="s">
        <v>8425</v>
      </c>
      <c r="K3999">
        <v>310</v>
      </c>
      <c r="L3999">
        <v>310</v>
      </c>
      <c r="M3999">
        <v>0</v>
      </c>
      <c r="N3999">
        <v>310</v>
      </c>
      <c r="O3999">
        <v>0</v>
      </c>
      <c r="P3999">
        <v>6907.9</v>
      </c>
      <c r="Q3999">
        <v>7286.9</v>
      </c>
      <c r="R3999">
        <v>2000</v>
      </c>
      <c r="S3999">
        <v>758000</v>
      </c>
      <c r="T3999">
        <v>0</v>
      </c>
      <c r="U3999">
        <v>265000</v>
      </c>
      <c r="V3999">
        <v>493000</v>
      </c>
      <c r="W3999">
        <v>0</v>
      </c>
      <c r="X3999">
        <v>446165.35</v>
      </c>
      <c r="Y3999">
        <v>446165.35</v>
      </c>
      <c r="Z3999">
        <v>9.5</v>
      </c>
      <c r="AA3999">
        <v>2618989.7000000002</v>
      </c>
      <c r="AB3999">
        <v>5237980.1720000003</v>
      </c>
      <c r="AC3999">
        <v>0.90500000000000003</v>
      </c>
      <c r="AD3999">
        <v>2</v>
      </c>
      <c r="AE3999">
        <v>19</v>
      </c>
      <c r="AH3999">
        <v>0</v>
      </c>
      <c r="AI3999">
        <v>0</v>
      </c>
      <c r="AJ3999">
        <v>0</v>
      </c>
      <c r="AK3999">
        <v>2322</v>
      </c>
      <c r="AL3999">
        <v>0</v>
      </c>
    </row>
    <row r="4000" spans="1:38" hidden="1" x14ac:dyDescent="0.25">
      <c r="A4000">
        <v>16755</v>
      </c>
      <c r="B4000" t="s">
        <v>94</v>
      </c>
      <c r="C4000" t="s">
        <v>207</v>
      </c>
      <c r="D4000" t="s">
        <v>207</v>
      </c>
      <c r="E4000" t="s">
        <v>405</v>
      </c>
      <c r="F4000" t="s">
        <v>207</v>
      </c>
      <c r="H4000" t="s">
        <v>8426</v>
      </c>
      <c r="I4000" t="s">
        <v>57</v>
      </c>
      <c r="J4000" t="s">
        <v>8427</v>
      </c>
      <c r="K4000">
        <v>319</v>
      </c>
      <c r="L4000">
        <v>319</v>
      </c>
      <c r="M4000">
        <v>0</v>
      </c>
      <c r="N4000">
        <v>318</v>
      </c>
      <c r="O4000">
        <v>0</v>
      </c>
      <c r="P4000">
        <v>6155.42</v>
      </c>
      <c r="Q4000">
        <v>6371.17</v>
      </c>
      <c r="R4000">
        <v>2000</v>
      </c>
      <c r="S4000">
        <v>431500</v>
      </c>
      <c r="T4000">
        <v>0</v>
      </c>
      <c r="U4000">
        <v>0</v>
      </c>
      <c r="V4000">
        <v>431500</v>
      </c>
      <c r="W4000">
        <v>0</v>
      </c>
      <c r="X4000">
        <v>390508.32299999997</v>
      </c>
      <c r="Y4000">
        <v>390508.32299999997</v>
      </c>
      <c r="Z4000">
        <v>9.5</v>
      </c>
      <c r="AA4000">
        <v>2272758.4300000002</v>
      </c>
      <c r="AB4000">
        <v>2272758.4300000002</v>
      </c>
      <c r="AC4000">
        <v>0.90500000000000003</v>
      </c>
      <c r="AD4000">
        <v>1</v>
      </c>
      <c r="AE4000">
        <v>9.5</v>
      </c>
      <c r="AH4000">
        <v>0</v>
      </c>
      <c r="AI4000">
        <v>0</v>
      </c>
      <c r="AJ4000">
        <v>0</v>
      </c>
      <c r="AK4000">
        <v>2323.5</v>
      </c>
      <c r="AL4000">
        <v>0</v>
      </c>
    </row>
    <row r="4001" spans="1:38" hidden="1" x14ac:dyDescent="0.25">
      <c r="A4001">
        <v>16757</v>
      </c>
      <c r="B4001" t="s">
        <v>45</v>
      </c>
      <c r="C4001" t="s">
        <v>453</v>
      </c>
      <c r="D4001" t="s">
        <v>569</v>
      </c>
      <c r="E4001" t="s">
        <v>8042</v>
      </c>
      <c r="F4001" t="s">
        <v>569</v>
      </c>
      <c r="H4001" t="s">
        <v>8428</v>
      </c>
      <c r="I4001" t="s">
        <v>57</v>
      </c>
      <c r="J4001" t="s">
        <v>8429</v>
      </c>
      <c r="K4001">
        <v>296</v>
      </c>
      <c r="L4001">
        <v>296</v>
      </c>
      <c r="M4001">
        <v>0</v>
      </c>
      <c r="N4001">
        <v>294</v>
      </c>
      <c r="O4001">
        <v>0</v>
      </c>
      <c r="P4001">
        <v>13305.2</v>
      </c>
      <c r="Q4001">
        <v>13793</v>
      </c>
      <c r="R4001">
        <v>1000</v>
      </c>
      <c r="S4001">
        <v>487800</v>
      </c>
      <c r="T4001">
        <v>0</v>
      </c>
      <c r="U4001">
        <v>10000</v>
      </c>
      <c r="V4001">
        <v>477800</v>
      </c>
      <c r="W4001">
        <v>0</v>
      </c>
      <c r="X4001">
        <v>432409.17</v>
      </c>
      <c r="Y4001">
        <v>432409.17</v>
      </c>
      <c r="Z4001">
        <v>9.5</v>
      </c>
      <c r="AA4001">
        <v>2540316.14</v>
      </c>
      <c r="AB4001">
        <v>5076482.9280000003</v>
      </c>
      <c r="AC4001">
        <v>0.90500000000000003</v>
      </c>
      <c r="AD4001">
        <v>1.9984</v>
      </c>
      <c r="AE4001">
        <v>18.98</v>
      </c>
      <c r="AH4001">
        <v>0</v>
      </c>
      <c r="AI4001">
        <v>0</v>
      </c>
      <c r="AJ4001">
        <v>0</v>
      </c>
      <c r="AK4001">
        <v>2193</v>
      </c>
      <c r="AL4001">
        <v>0</v>
      </c>
    </row>
    <row r="4002" spans="1:38" hidden="1" x14ac:dyDescent="0.25">
      <c r="A4002">
        <v>16758</v>
      </c>
      <c r="B4002" t="s">
        <v>45</v>
      </c>
      <c r="C4002" t="s">
        <v>453</v>
      </c>
      <c r="D4002" t="s">
        <v>569</v>
      </c>
      <c r="E4002" t="s">
        <v>2152</v>
      </c>
      <c r="F4002" t="s">
        <v>569</v>
      </c>
      <c r="H4002" t="s">
        <v>8430</v>
      </c>
      <c r="I4002" t="s">
        <v>57</v>
      </c>
      <c r="J4002" t="s">
        <v>8431</v>
      </c>
      <c r="K4002">
        <v>262</v>
      </c>
      <c r="L4002">
        <v>262</v>
      </c>
      <c r="M4002">
        <v>0</v>
      </c>
      <c r="N4002">
        <v>262</v>
      </c>
      <c r="O4002">
        <v>0</v>
      </c>
      <c r="P4002">
        <v>396.173</v>
      </c>
      <c r="Q4002">
        <v>409.375</v>
      </c>
      <c r="R4002">
        <v>20000</v>
      </c>
      <c r="S4002">
        <v>264040</v>
      </c>
      <c r="T4002">
        <v>150700</v>
      </c>
      <c r="U4002">
        <v>0</v>
      </c>
      <c r="V4002">
        <v>414740</v>
      </c>
      <c r="W4002">
        <v>0</v>
      </c>
      <c r="X4002">
        <v>375339.73700000002</v>
      </c>
      <c r="Y4002">
        <v>375339.73700000002</v>
      </c>
      <c r="Z4002">
        <v>9.5</v>
      </c>
      <c r="AA4002">
        <v>2203244.2400000002</v>
      </c>
      <c r="AB4002">
        <v>4406488.3909999998</v>
      </c>
      <c r="AC4002">
        <v>0.90500000000000003</v>
      </c>
      <c r="AD4002">
        <v>2</v>
      </c>
      <c r="AE4002">
        <v>19</v>
      </c>
      <c r="AH4002">
        <v>0</v>
      </c>
      <c r="AI4002">
        <v>0</v>
      </c>
      <c r="AJ4002">
        <v>0</v>
      </c>
      <c r="AK4002">
        <v>1947.5</v>
      </c>
      <c r="AL4002">
        <v>0</v>
      </c>
    </row>
    <row r="4003" spans="1:38" hidden="1" x14ac:dyDescent="0.25">
      <c r="A4003">
        <v>16759</v>
      </c>
      <c r="B4003" t="s">
        <v>52</v>
      </c>
      <c r="C4003" t="s">
        <v>52</v>
      </c>
      <c r="D4003" t="s">
        <v>139</v>
      </c>
      <c r="E4003" t="s">
        <v>8432</v>
      </c>
      <c r="F4003" t="s">
        <v>139</v>
      </c>
      <c r="H4003" t="s">
        <v>8433</v>
      </c>
      <c r="I4003" t="s">
        <v>57</v>
      </c>
      <c r="J4003" t="s">
        <v>8434</v>
      </c>
      <c r="K4003">
        <v>130</v>
      </c>
      <c r="L4003">
        <v>130</v>
      </c>
      <c r="M4003">
        <v>0</v>
      </c>
      <c r="N4003">
        <v>130</v>
      </c>
      <c r="O4003">
        <v>0</v>
      </c>
      <c r="P4003">
        <v>3688.5</v>
      </c>
      <c r="Q4003">
        <v>3783.1</v>
      </c>
      <c r="R4003">
        <v>2000</v>
      </c>
      <c r="S4003">
        <v>189200</v>
      </c>
      <c r="T4003">
        <v>0</v>
      </c>
      <c r="U4003">
        <v>0</v>
      </c>
      <c r="V4003">
        <v>189200</v>
      </c>
      <c r="W4003">
        <v>0</v>
      </c>
      <c r="X4003">
        <v>171225.60000000001</v>
      </c>
      <c r="Y4003">
        <v>171225.60000000001</v>
      </c>
      <c r="Z4003">
        <v>9.5</v>
      </c>
      <c r="AA4003">
        <v>1005093.7</v>
      </c>
      <c r="AB4003">
        <v>2010187.92</v>
      </c>
      <c r="AC4003">
        <v>0.90500000000000003</v>
      </c>
      <c r="AD4003">
        <v>2</v>
      </c>
      <c r="AE4003">
        <v>19</v>
      </c>
      <c r="AH4003">
        <v>0</v>
      </c>
      <c r="AI4003">
        <v>0</v>
      </c>
      <c r="AJ4003">
        <v>0</v>
      </c>
      <c r="AK4003">
        <v>1300</v>
      </c>
      <c r="AL4003">
        <v>0</v>
      </c>
    </row>
    <row r="4004" spans="1:38" hidden="1" x14ac:dyDescent="0.25">
      <c r="A4004">
        <v>16760</v>
      </c>
      <c r="B4004" t="s">
        <v>52</v>
      </c>
      <c r="C4004" t="s">
        <v>52</v>
      </c>
      <c r="D4004" t="s">
        <v>139</v>
      </c>
      <c r="E4004" t="s">
        <v>8432</v>
      </c>
      <c r="F4004" t="s">
        <v>139</v>
      </c>
      <c r="H4004" t="s">
        <v>8435</v>
      </c>
      <c r="I4004" t="s">
        <v>57</v>
      </c>
      <c r="J4004" t="s">
        <v>8436</v>
      </c>
      <c r="K4004">
        <v>232</v>
      </c>
      <c r="L4004">
        <v>232</v>
      </c>
      <c r="M4004">
        <v>0</v>
      </c>
      <c r="N4004">
        <v>231</v>
      </c>
      <c r="O4004">
        <v>0</v>
      </c>
      <c r="P4004">
        <v>6790.5</v>
      </c>
      <c r="Q4004">
        <v>6993.8</v>
      </c>
      <c r="R4004">
        <v>2000</v>
      </c>
      <c r="S4004">
        <v>406600</v>
      </c>
      <c r="T4004">
        <v>0</v>
      </c>
      <c r="U4004">
        <v>0</v>
      </c>
      <c r="V4004">
        <v>406600</v>
      </c>
      <c r="W4004">
        <v>3</v>
      </c>
      <c r="X4004">
        <v>367969.14</v>
      </c>
      <c r="Y4004">
        <v>367972.14</v>
      </c>
      <c r="Z4004">
        <v>9.5</v>
      </c>
      <c r="AA4004">
        <v>2160123.36</v>
      </c>
      <c r="AB4004">
        <v>4319958.2580000004</v>
      </c>
      <c r="AC4004">
        <v>0.90500000000000003</v>
      </c>
      <c r="AD4004">
        <v>1.9999</v>
      </c>
      <c r="AE4004">
        <v>19</v>
      </c>
      <c r="AH4004">
        <v>0</v>
      </c>
      <c r="AI4004">
        <v>0</v>
      </c>
      <c r="AJ4004">
        <v>0</v>
      </c>
      <c r="AK4004">
        <v>2310</v>
      </c>
      <c r="AL4004">
        <v>0</v>
      </c>
    </row>
    <row r="4005" spans="1:38" hidden="1" x14ac:dyDescent="0.25">
      <c r="A4005">
        <v>16761</v>
      </c>
      <c r="B4005" t="s">
        <v>52</v>
      </c>
      <c r="C4005" t="s">
        <v>52</v>
      </c>
      <c r="D4005" t="s">
        <v>139</v>
      </c>
      <c r="E4005" t="s">
        <v>8432</v>
      </c>
      <c r="F4005" t="s">
        <v>139</v>
      </c>
      <c r="H4005" t="s">
        <v>8437</v>
      </c>
      <c r="I4005" t="s">
        <v>57</v>
      </c>
      <c r="J4005" t="s">
        <v>8438</v>
      </c>
      <c r="K4005">
        <v>228</v>
      </c>
      <c r="L4005">
        <v>228</v>
      </c>
      <c r="M4005">
        <v>0</v>
      </c>
      <c r="N4005">
        <v>227</v>
      </c>
      <c r="O4005">
        <v>0</v>
      </c>
      <c r="P4005">
        <v>6053.7</v>
      </c>
      <c r="Q4005">
        <v>6247.5</v>
      </c>
      <c r="R4005">
        <v>2000</v>
      </c>
      <c r="S4005">
        <v>387600</v>
      </c>
      <c r="T4005">
        <v>0</v>
      </c>
      <c r="U4005">
        <v>0</v>
      </c>
      <c r="V4005">
        <v>387600</v>
      </c>
      <c r="W4005">
        <v>45</v>
      </c>
      <c r="X4005">
        <v>350733.16</v>
      </c>
      <c r="Y4005">
        <v>350778.16</v>
      </c>
      <c r="Z4005">
        <v>9.5</v>
      </c>
      <c r="AA4005">
        <v>2059224.04</v>
      </c>
      <c r="AB4005">
        <v>4118026.78</v>
      </c>
      <c r="AC4005">
        <v>0.90500000000000003</v>
      </c>
      <c r="AD4005">
        <v>1.9998</v>
      </c>
      <c r="AE4005">
        <v>19</v>
      </c>
      <c r="AH4005">
        <v>0</v>
      </c>
      <c r="AI4005">
        <v>0</v>
      </c>
      <c r="AJ4005">
        <v>0</v>
      </c>
      <c r="AK4005">
        <v>2270</v>
      </c>
      <c r="AL4005">
        <v>0</v>
      </c>
    </row>
    <row r="4006" spans="1:38" hidden="1" x14ac:dyDescent="0.25">
      <c r="A4006">
        <v>16763</v>
      </c>
      <c r="B4006" t="s">
        <v>45</v>
      </c>
      <c r="C4006" t="s">
        <v>155</v>
      </c>
      <c r="D4006" t="s">
        <v>425</v>
      </c>
      <c r="E4006" t="s">
        <v>7598</v>
      </c>
      <c r="F4006" t="s">
        <v>425</v>
      </c>
      <c r="H4006" t="s">
        <v>8439</v>
      </c>
      <c r="I4006" t="s">
        <v>57</v>
      </c>
      <c r="J4006" t="s">
        <v>8440</v>
      </c>
      <c r="K4006">
        <v>253</v>
      </c>
      <c r="L4006">
        <v>253</v>
      </c>
      <c r="M4006">
        <v>0</v>
      </c>
      <c r="N4006">
        <v>246</v>
      </c>
      <c r="O4006">
        <v>0</v>
      </c>
      <c r="P4006">
        <v>273.3</v>
      </c>
      <c r="Q4006">
        <v>576.4</v>
      </c>
      <c r="R4006">
        <v>2000</v>
      </c>
      <c r="S4006">
        <v>606200</v>
      </c>
      <c r="T4006">
        <v>0</v>
      </c>
      <c r="U4006">
        <v>70000</v>
      </c>
      <c r="V4006">
        <v>536200</v>
      </c>
      <c r="W4006">
        <v>872</v>
      </c>
      <c r="X4006">
        <v>484389.71600000001</v>
      </c>
      <c r="Y4006">
        <v>485261.71600000001</v>
      </c>
      <c r="Z4006">
        <v>9.5</v>
      </c>
      <c r="AA4006">
        <v>2851923.68</v>
      </c>
      <c r="AB4006">
        <v>5650842.4400000004</v>
      </c>
      <c r="AC4006">
        <v>0.90500000000000003</v>
      </c>
      <c r="AD4006">
        <v>1.9814000000000001</v>
      </c>
      <c r="AE4006">
        <v>18.82</v>
      </c>
      <c r="AH4006">
        <v>0</v>
      </c>
      <c r="AI4006">
        <v>0</v>
      </c>
      <c r="AJ4006">
        <v>0</v>
      </c>
      <c r="AK4006">
        <v>2426</v>
      </c>
      <c r="AL4006">
        <v>0</v>
      </c>
    </row>
    <row r="4007" spans="1:38" hidden="1" x14ac:dyDescent="0.25">
      <c r="A4007">
        <v>16764</v>
      </c>
      <c r="B4007" t="s">
        <v>52</v>
      </c>
      <c r="C4007" t="s">
        <v>52</v>
      </c>
      <c r="D4007" t="s">
        <v>112</v>
      </c>
      <c r="E4007" t="s">
        <v>8441</v>
      </c>
      <c r="F4007" t="s">
        <v>112</v>
      </c>
      <c r="H4007" t="s">
        <v>8442</v>
      </c>
      <c r="I4007" t="s">
        <v>57</v>
      </c>
      <c r="J4007" t="s">
        <v>8443</v>
      </c>
      <c r="K4007">
        <v>267</v>
      </c>
      <c r="L4007">
        <v>267</v>
      </c>
      <c r="M4007">
        <v>0</v>
      </c>
      <c r="N4007">
        <v>255</v>
      </c>
      <c r="O4007">
        <v>0</v>
      </c>
      <c r="P4007">
        <v>4857</v>
      </c>
      <c r="Q4007">
        <v>5017.2</v>
      </c>
      <c r="R4007">
        <v>2000</v>
      </c>
      <c r="S4007">
        <v>320400</v>
      </c>
      <c r="T4007">
        <v>0</v>
      </c>
      <c r="U4007">
        <v>0</v>
      </c>
      <c r="V4007">
        <v>320400</v>
      </c>
      <c r="W4007">
        <v>321</v>
      </c>
      <c r="X4007">
        <v>289753.95</v>
      </c>
      <c r="Y4007">
        <v>290074.95</v>
      </c>
      <c r="Z4007">
        <v>9.4600000000000009</v>
      </c>
      <c r="AA4007">
        <v>1704932.24</v>
      </c>
      <c r="AB4007">
        <v>3405407.85</v>
      </c>
      <c r="AC4007">
        <v>0.90539999999999998</v>
      </c>
      <c r="AD4007">
        <v>1.9974000000000001</v>
      </c>
      <c r="AE4007">
        <v>18.899999999999999</v>
      </c>
      <c r="AH4007">
        <v>0</v>
      </c>
      <c r="AI4007">
        <v>0</v>
      </c>
      <c r="AJ4007">
        <v>0</v>
      </c>
      <c r="AK4007">
        <v>2550</v>
      </c>
      <c r="AL4007">
        <v>0</v>
      </c>
    </row>
    <row r="4008" spans="1:38" hidden="1" x14ac:dyDescent="0.25">
      <c r="A4008">
        <v>16765</v>
      </c>
      <c r="B4008" t="s">
        <v>52</v>
      </c>
      <c r="C4008" t="s">
        <v>52</v>
      </c>
      <c r="D4008" t="s">
        <v>112</v>
      </c>
      <c r="E4008" t="s">
        <v>8441</v>
      </c>
      <c r="F4008" t="s">
        <v>112</v>
      </c>
      <c r="H4008" t="s">
        <v>8444</v>
      </c>
      <c r="I4008" t="s">
        <v>57</v>
      </c>
      <c r="J4008" t="s">
        <v>8445</v>
      </c>
      <c r="K4008">
        <v>315</v>
      </c>
      <c r="L4008">
        <v>315</v>
      </c>
      <c r="M4008">
        <v>0</v>
      </c>
      <c r="N4008">
        <v>301</v>
      </c>
      <c r="O4008">
        <v>1</v>
      </c>
      <c r="P4008">
        <v>6637.5</v>
      </c>
      <c r="Q4008">
        <v>6860.8</v>
      </c>
      <c r="R4008">
        <v>2000</v>
      </c>
      <c r="S4008">
        <v>446600</v>
      </c>
      <c r="T4008">
        <v>0</v>
      </c>
      <c r="U4008">
        <v>0</v>
      </c>
      <c r="V4008">
        <v>446600</v>
      </c>
      <c r="W4008">
        <v>241</v>
      </c>
      <c r="X4008">
        <v>403932</v>
      </c>
      <c r="Y4008">
        <v>404173</v>
      </c>
      <c r="Z4008">
        <v>9.5</v>
      </c>
      <c r="AA4008">
        <v>2382861.17</v>
      </c>
      <c r="AB4008">
        <v>4730338.07</v>
      </c>
      <c r="AC4008">
        <v>0.90500000000000003</v>
      </c>
      <c r="AD4008">
        <v>1.9852000000000001</v>
      </c>
      <c r="AE4008">
        <v>18.86</v>
      </c>
      <c r="AH4008">
        <v>0</v>
      </c>
      <c r="AI4008">
        <v>0</v>
      </c>
      <c r="AJ4008">
        <v>0</v>
      </c>
      <c r="AK4008">
        <v>3000</v>
      </c>
      <c r="AL4008">
        <v>0</v>
      </c>
    </row>
    <row r="4009" spans="1:38" hidden="1" x14ac:dyDescent="0.25">
      <c r="A4009">
        <v>16766</v>
      </c>
      <c r="B4009" t="s">
        <v>52</v>
      </c>
      <c r="C4009" t="s">
        <v>52</v>
      </c>
      <c r="D4009" t="s">
        <v>112</v>
      </c>
      <c r="E4009" t="s">
        <v>8441</v>
      </c>
      <c r="F4009" t="s">
        <v>112</v>
      </c>
      <c r="H4009" t="s">
        <v>8446</v>
      </c>
      <c r="I4009" t="s">
        <v>43</v>
      </c>
      <c r="J4009" t="s">
        <v>8447</v>
      </c>
      <c r="K4009">
        <v>2615</v>
      </c>
      <c r="L4009">
        <v>2615</v>
      </c>
      <c r="M4009">
        <v>0</v>
      </c>
      <c r="N4009">
        <v>4</v>
      </c>
      <c r="O4009">
        <v>0</v>
      </c>
      <c r="P4009">
        <v>9344.7999999999993</v>
      </c>
      <c r="Q4009">
        <v>9651.2999999999993</v>
      </c>
      <c r="R4009">
        <v>2000</v>
      </c>
      <c r="S4009">
        <v>613000</v>
      </c>
      <c r="T4009">
        <v>0</v>
      </c>
      <c r="U4009">
        <v>110000</v>
      </c>
      <c r="V4009">
        <v>503000</v>
      </c>
      <c r="W4009">
        <v>502156</v>
      </c>
      <c r="X4009">
        <v>4820.76</v>
      </c>
      <c r="Y4009">
        <v>506976.76</v>
      </c>
      <c r="Z4009">
        <v>-0.79</v>
      </c>
      <c r="AA4009">
        <v>4615425.95</v>
      </c>
      <c r="AB4009">
        <v>20256498.02</v>
      </c>
      <c r="AC4009">
        <v>1.0079</v>
      </c>
      <c r="AD4009">
        <v>4.3888999999999996</v>
      </c>
      <c r="AE4009">
        <v>-3.47</v>
      </c>
      <c r="AH4009">
        <v>0</v>
      </c>
      <c r="AI4009">
        <v>0</v>
      </c>
      <c r="AJ4009">
        <v>0</v>
      </c>
      <c r="AK4009">
        <v>40</v>
      </c>
      <c r="AL4009">
        <v>0</v>
      </c>
    </row>
    <row r="4010" spans="1:38" hidden="1" x14ac:dyDescent="0.25">
      <c r="A4010">
        <v>16767</v>
      </c>
      <c r="B4010" t="s">
        <v>52</v>
      </c>
      <c r="C4010" t="s">
        <v>129</v>
      </c>
      <c r="D4010" t="s">
        <v>252</v>
      </c>
      <c r="E4010" t="s">
        <v>7007</v>
      </c>
      <c r="F4010" t="s">
        <v>252</v>
      </c>
      <c r="H4010" t="s">
        <v>8448</v>
      </c>
      <c r="I4010" t="s">
        <v>57</v>
      </c>
      <c r="J4010" t="s">
        <v>8449</v>
      </c>
      <c r="K4010">
        <v>295</v>
      </c>
      <c r="L4010">
        <v>295</v>
      </c>
      <c r="M4010">
        <v>0</v>
      </c>
      <c r="N4010">
        <v>295</v>
      </c>
      <c r="O4010">
        <v>0</v>
      </c>
      <c r="P4010">
        <v>15502</v>
      </c>
      <c r="Q4010">
        <v>16001.2</v>
      </c>
      <c r="R4010">
        <v>1000</v>
      </c>
      <c r="S4010">
        <v>499200</v>
      </c>
      <c r="T4010">
        <v>0</v>
      </c>
      <c r="U4010">
        <v>0</v>
      </c>
      <c r="V4010">
        <v>499200</v>
      </c>
      <c r="W4010">
        <v>0</v>
      </c>
      <c r="X4010">
        <v>451775.75</v>
      </c>
      <c r="Y4010">
        <v>451775.75</v>
      </c>
      <c r="Z4010">
        <v>9.5</v>
      </c>
      <c r="AA4010">
        <v>2651923.2999999998</v>
      </c>
      <c r="AB4010">
        <v>5303847.07</v>
      </c>
      <c r="AC4010">
        <v>0.90500000000000003</v>
      </c>
      <c r="AD4010">
        <v>2</v>
      </c>
      <c r="AE4010">
        <v>19</v>
      </c>
      <c r="AH4010">
        <v>0</v>
      </c>
      <c r="AI4010">
        <v>0</v>
      </c>
      <c r="AJ4010">
        <v>0</v>
      </c>
      <c r="AK4010">
        <v>2350</v>
      </c>
      <c r="AL4010">
        <v>0</v>
      </c>
    </row>
    <row r="4011" spans="1:38" hidden="1" x14ac:dyDescent="0.25">
      <c r="A4011">
        <v>16768</v>
      </c>
      <c r="B4011" t="s">
        <v>52</v>
      </c>
      <c r="C4011" t="s">
        <v>129</v>
      </c>
      <c r="D4011" t="s">
        <v>252</v>
      </c>
      <c r="E4011" t="s">
        <v>7007</v>
      </c>
      <c r="F4011" t="s">
        <v>252</v>
      </c>
      <c r="H4011" t="s">
        <v>3710</v>
      </c>
      <c r="I4011" t="s">
        <v>57</v>
      </c>
      <c r="J4011" t="s">
        <v>8450</v>
      </c>
      <c r="K4011">
        <v>185</v>
      </c>
      <c r="L4011">
        <v>185</v>
      </c>
      <c r="M4011">
        <v>0</v>
      </c>
      <c r="N4011">
        <v>185</v>
      </c>
      <c r="O4011">
        <v>0</v>
      </c>
      <c r="P4011">
        <v>4233.6000000000004</v>
      </c>
      <c r="Q4011">
        <v>4396.7</v>
      </c>
      <c r="R4011">
        <v>1000</v>
      </c>
      <c r="S4011">
        <v>163100</v>
      </c>
      <c r="T4011">
        <v>0</v>
      </c>
      <c r="U4011">
        <v>0</v>
      </c>
      <c r="V4011">
        <v>163100</v>
      </c>
      <c r="W4011">
        <v>0</v>
      </c>
      <c r="X4011">
        <v>147606.155</v>
      </c>
      <c r="Y4011">
        <v>147606.155</v>
      </c>
      <c r="Z4011">
        <v>9.5</v>
      </c>
      <c r="AA4011">
        <v>866447.5</v>
      </c>
      <c r="AB4011">
        <v>1437852.6459999999</v>
      </c>
      <c r="AC4011">
        <v>0.90500000000000003</v>
      </c>
      <c r="AD4011">
        <v>1.6595</v>
      </c>
      <c r="AE4011">
        <v>15.77</v>
      </c>
      <c r="AH4011">
        <v>0</v>
      </c>
      <c r="AI4011">
        <v>0</v>
      </c>
      <c r="AJ4011">
        <v>0</v>
      </c>
      <c r="AK4011">
        <v>1615</v>
      </c>
      <c r="AL4011">
        <v>0</v>
      </c>
    </row>
    <row r="4012" spans="1:38" hidden="1" x14ac:dyDescent="0.25">
      <c r="A4012">
        <v>16769</v>
      </c>
      <c r="B4012" t="s">
        <v>4546</v>
      </c>
      <c r="C4012" t="s">
        <v>4547</v>
      </c>
      <c r="D4012" t="s">
        <v>4548</v>
      </c>
      <c r="E4012" t="s">
        <v>6463</v>
      </c>
      <c r="F4012" t="s">
        <v>4550</v>
      </c>
      <c r="H4012" t="s">
        <v>8451</v>
      </c>
      <c r="I4012" t="s">
        <v>50</v>
      </c>
      <c r="J4012" t="s">
        <v>8452</v>
      </c>
      <c r="K4012">
        <v>6487</v>
      </c>
      <c r="L4012">
        <v>6487</v>
      </c>
      <c r="M4012">
        <v>0</v>
      </c>
      <c r="N4012">
        <v>27</v>
      </c>
      <c r="O4012">
        <v>0</v>
      </c>
      <c r="P4012">
        <v>23549</v>
      </c>
      <c r="Q4012">
        <v>24186.3</v>
      </c>
      <c r="R4012">
        <v>2000</v>
      </c>
      <c r="S4012">
        <v>1274600</v>
      </c>
      <c r="T4012">
        <v>0</v>
      </c>
      <c r="U4012">
        <v>400000</v>
      </c>
      <c r="V4012">
        <v>874600</v>
      </c>
      <c r="W4012">
        <v>768190.75</v>
      </c>
      <c r="X4012">
        <v>40500</v>
      </c>
      <c r="Y4012">
        <v>808690.75</v>
      </c>
      <c r="Z4012">
        <v>7.54</v>
      </c>
      <c r="AA4012">
        <v>8153735.9299999997</v>
      </c>
      <c r="AB4012">
        <v>9017444.25</v>
      </c>
      <c r="AC4012">
        <v>0.92459999999999998</v>
      </c>
      <c r="AD4012">
        <v>1.1059000000000001</v>
      </c>
      <c r="AE4012">
        <v>8.34</v>
      </c>
      <c r="AH4012">
        <v>0</v>
      </c>
      <c r="AI4012">
        <v>0</v>
      </c>
      <c r="AJ4012">
        <v>0</v>
      </c>
      <c r="AK4012">
        <v>270</v>
      </c>
      <c r="AL4012">
        <v>0</v>
      </c>
    </row>
    <row r="4013" spans="1:38" hidden="1" x14ac:dyDescent="0.25">
      <c r="A4013">
        <v>16770</v>
      </c>
      <c r="B4013" t="s">
        <v>4546</v>
      </c>
      <c r="C4013" t="s">
        <v>4547</v>
      </c>
      <c r="D4013" t="s">
        <v>4548</v>
      </c>
      <c r="E4013" t="s">
        <v>4549</v>
      </c>
      <c r="F4013" t="s">
        <v>4550</v>
      </c>
      <c r="H4013" t="s">
        <v>8453</v>
      </c>
      <c r="I4013" t="s">
        <v>378</v>
      </c>
      <c r="J4013" t="s">
        <v>8454</v>
      </c>
      <c r="K4013">
        <v>868</v>
      </c>
      <c r="L4013">
        <v>868</v>
      </c>
      <c r="M4013">
        <v>0</v>
      </c>
      <c r="N4013">
        <v>0</v>
      </c>
      <c r="O4013">
        <v>0</v>
      </c>
      <c r="P4013">
        <v>6405.7</v>
      </c>
      <c r="Q4013">
        <v>6523.3</v>
      </c>
      <c r="R4013">
        <v>2000</v>
      </c>
      <c r="S4013">
        <v>235200</v>
      </c>
      <c r="T4013">
        <v>0</v>
      </c>
      <c r="U4013">
        <v>0</v>
      </c>
      <c r="V4013">
        <v>235200</v>
      </c>
      <c r="W4013">
        <v>218677</v>
      </c>
      <c r="X4013">
        <v>0</v>
      </c>
      <c r="Y4013">
        <v>218677</v>
      </c>
      <c r="Z4013">
        <v>7.03</v>
      </c>
      <c r="AA4013">
        <v>1957249</v>
      </c>
      <c r="AB4013">
        <v>2057992.27</v>
      </c>
      <c r="AC4013">
        <v>0.92969999999999997</v>
      </c>
      <c r="AD4013">
        <v>1.0515000000000001</v>
      </c>
      <c r="AE4013">
        <v>7.39</v>
      </c>
      <c r="AH4013">
        <v>0</v>
      </c>
      <c r="AI4013">
        <v>0</v>
      </c>
      <c r="AJ4013">
        <v>0</v>
      </c>
      <c r="AK4013">
        <v>0</v>
      </c>
      <c r="AL4013">
        <v>0</v>
      </c>
    </row>
    <row r="4014" spans="1:38" hidden="1" x14ac:dyDescent="0.25">
      <c r="A4014">
        <v>16772</v>
      </c>
      <c r="B4014" t="s">
        <v>94</v>
      </c>
      <c r="C4014" t="s">
        <v>166</v>
      </c>
      <c r="D4014" t="s">
        <v>224</v>
      </c>
      <c r="E4014" t="s">
        <v>225</v>
      </c>
      <c r="F4014" t="s">
        <v>224</v>
      </c>
      <c r="H4014" t="s">
        <v>8455</v>
      </c>
      <c r="I4014" t="s">
        <v>57</v>
      </c>
      <c r="J4014" t="s">
        <v>8456</v>
      </c>
      <c r="K4014">
        <v>249</v>
      </c>
      <c r="L4014">
        <v>249</v>
      </c>
      <c r="M4014">
        <v>0</v>
      </c>
      <c r="N4014">
        <v>247</v>
      </c>
      <c r="O4014">
        <v>0</v>
      </c>
      <c r="P4014">
        <v>4331.1000000000004</v>
      </c>
      <c r="Q4014">
        <v>4549.1000000000004</v>
      </c>
      <c r="R4014">
        <v>2000</v>
      </c>
      <c r="S4014">
        <v>436000</v>
      </c>
      <c r="T4014">
        <v>55200</v>
      </c>
      <c r="U4014">
        <v>0</v>
      </c>
      <c r="V4014">
        <v>491200</v>
      </c>
      <c r="W4014">
        <v>83</v>
      </c>
      <c r="X4014">
        <v>421470</v>
      </c>
      <c r="Y4014">
        <v>421553</v>
      </c>
      <c r="Z4014">
        <v>14.18</v>
      </c>
      <c r="AA4014">
        <v>2453764.37</v>
      </c>
      <c r="AB4014">
        <v>2455442.37</v>
      </c>
      <c r="AC4014">
        <v>0.85819999999999996</v>
      </c>
      <c r="AD4014">
        <v>1.0006999999999999</v>
      </c>
      <c r="AE4014">
        <v>14.19</v>
      </c>
      <c r="AH4014">
        <v>0</v>
      </c>
      <c r="AI4014">
        <v>0</v>
      </c>
      <c r="AJ4014">
        <v>0</v>
      </c>
      <c r="AK4014">
        <v>2107.35</v>
      </c>
      <c r="AL4014">
        <v>0</v>
      </c>
    </row>
    <row r="4015" spans="1:38" hidden="1" x14ac:dyDescent="0.25">
      <c r="A4015">
        <v>16773</v>
      </c>
      <c r="B4015" t="s">
        <v>94</v>
      </c>
      <c r="C4015" t="s">
        <v>166</v>
      </c>
      <c r="D4015" t="s">
        <v>224</v>
      </c>
      <c r="E4015" t="s">
        <v>225</v>
      </c>
      <c r="F4015" t="s">
        <v>224</v>
      </c>
      <c r="H4015" t="s">
        <v>8457</v>
      </c>
      <c r="I4015" t="s">
        <v>57</v>
      </c>
      <c r="J4015" t="s">
        <v>8458</v>
      </c>
      <c r="K4015">
        <v>329</v>
      </c>
      <c r="L4015">
        <v>329</v>
      </c>
      <c r="M4015">
        <v>0</v>
      </c>
      <c r="N4015">
        <v>315</v>
      </c>
      <c r="O4015">
        <v>0</v>
      </c>
      <c r="P4015">
        <v>7958.3</v>
      </c>
      <c r="Q4015">
        <v>8425.7999999999993</v>
      </c>
      <c r="R4015">
        <v>2000</v>
      </c>
      <c r="S4015">
        <v>935000</v>
      </c>
      <c r="T4015">
        <v>0</v>
      </c>
      <c r="U4015">
        <v>0</v>
      </c>
      <c r="V4015">
        <v>935000</v>
      </c>
      <c r="W4015">
        <v>6677</v>
      </c>
      <c r="X4015">
        <v>530400</v>
      </c>
      <c r="Y4015">
        <v>537077</v>
      </c>
      <c r="Z4015">
        <v>42.56</v>
      </c>
      <c r="AA4015">
        <v>3147664.53</v>
      </c>
      <c r="AB4015">
        <v>3097347.53</v>
      </c>
      <c r="AC4015">
        <v>0.57440000000000002</v>
      </c>
      <c r="AD4015">
        <v>0.98399999999999999</v>
      </c>
      <c r="AE4015">
        <v>41.88</v>
      </c>
      <c r="AH4015">
        <v>0</v>
      </c>
      <c r="AI4015">
        <v>0</v>
      </c>
      <c r="AJ4015">
        <v>0</v>
      </c>
      <c r="AK4015">
        <v>2652</v>
      </c>
      <c r="AL4015">
        <v>0</v>
      </c>
    </row>
    <row r="4016" spans="1:38" hidden="1" x14ac:dyDescent="0.25">
      <c r="A4016">
        <v>16774</v>
      </c>
      <c r="B4016" t="s">
        <v>94</v>
      </c>
      <c r="C4016" t="s">
        <v>166</v>
      </c>
      <c r="D4016" t="s">
        <v>224</v>
      </c>
      <c r="E4016" t="s">
        <v>225</v>
      </c>
      <c r="F4016" t="s">
        <v>224</v>
      </c>
      <c r="H4016" t="s">
        <v>8459</v>
      </c>
      <c r="I4016" t="s">
        <v>57</v>
      </c>
      <c r="J4016" t="s">
        <v>8460</v>
      </c>
      <c r="K4016">
        <v>240</v>
      </c>
      <c r="L4016">
        <v>240</v>
      </c>
      <c r="M4016">
        <v>0</v>
      </c>
      <c r="N4016">
        <v>240</v>
      </c>
      <c r="O4016">
        <v>0</v>
      </c>
      <c r="P4016">
        <v>5297.4</v>
      </c>
      <c r="Q4016">
        <v>5524.7</v>
      </c>
      <c r="R4016">
        <v>2000</v>
      </c>
      <c r="S4016">
        <v>454600</v>
      </c>
      <c r="T4016">
        <v>65500</v>
      </c>
      <c r="U4016">
        <v>0</v>
      </c>
      <c r="V4016">
        <v>520100</v>
      </c>
      <c r="W4016">
        <v>0</v>
      </c>
      <c r="X4016">
        <v>413030</v>
      </c>
      <c r="Y4016">
        <v>413030</v>
      </c>
      <c r="Z4016">
        <v>20.59</v>
      </c>
      <c r="AA4016">
        <v>2403834.6</v>
      </c>
      <c r="AB4016">
        <v>2403834.6</v>
      </c>
      <c r="AC4016">
        <v>0.79410000000000003</v>
      </c>
      <c r="AD4016">
        <v>1</v>
      </c>
      <c r="AE4016">
        <v>20.59</v>
      </c>
      <c r="AH4016">
        <v>0</v>
      </c>
      <c r="AI4016">
        <v>0</v>
      </c>
      <c r="AJ4016">
        <v>0</v>
      </c>
      <c r="AK4016">
        <v>2065.15</v>
      </c>
      <c r="AL4016">
        <v>0</v>
      </c>
    </row>
    <row r="4017" spans="1:38" hidden="1" x14ac:dyDescent="0.25">
      <c r="A4017">
        <v>16775</v>
      </c>
      <c r="B4017" t="s">
        <v>94</v>
      </c>
      <c r="C4017" t="s">
        <v>166</v>
      </c>
      <c r="D4017" t="s">
        <v>224</v>
      </c>
      <c r="E4017" t="s">
        <v>225</v>
      </c>
      <c r="F4017" t="s">
        <v>224</v>
      </c>
      <c r="H4017" t="s">
        <v>8461</v>
      </c>
      <c r="I4017" t="s">
        <v>57</v>
      </c>
      <c r="J4017" t="s">
        <v>8462</v>
      </c>
      <c r="K4017">
        <v>340</v>
      </c>
      <c r="L4017">
        <v>340</v>
      </c>
      <c r="M4017">
        <v>0</v>
      </c>
      <c r="N4017">
        <v>335</v>
      </c>
      <c r="O4017">
        <v>0</v>
      </c>
      <c r="P4017">
        <v>6726.3</v>
      </c>
      <c r="Q4017">
        <v>6976.7</v>
      </c>
      <c r="R4017">
        <v>2000</v>
      </c>
      <c r="S4017">
        <v>500800</v>
      </c>
      <c r="T4017">
        <v>65000</v>
      </c>
      <c r="U4017">
        <v>0</v>
      </c>
      <c r="V4017">
        <v>565800</v>
      </c>
      <c r="W4017">
        <v>682</v>
      </c>
      <c r="X4017">
        <v>511367.64</v>
      </c>
      <c r="Y4017">
        <v>512049.64</v>
      </c>
      <c r="Z4017">
        <v>9.5</v>
      </c>
      <c r="AA4017">
        <v>2981658.85</v>
      </c>
      <c r="AB4017">
        <v>2978042.85</v>
      </c>
      <c r="AC4017">
        <v>0.90500000000000003</v>
      </c>
      <c r="AD4017">
        <v>0.99880000000000002</v>
      </c>
      <c r="AE4017">
        <v>9.49</v>
      </c>
      <c r="AH4017">
        <v>0</v>
      </c>
      <c r="AI4017">
        <v>0</v>
      </c>
      <c r="AJ4017">
        <v>0</v>
      </c>
      <c r="AK4017">
        <v>2902.2</v>
      </c>
      <c r="AL4017">
        <v>0</v>
      </c>
    </row>
    <row r="4018" spans="1:38" hidden="1" x14ac:dyDescent="0.25">
      <c r="A4018">
        <v>16776</v>
      </c>
      <c r="B4018" t="s">
        <v>94</v>
      </c>
      <c r="C4018" t="s">
        <v>166</v>
      </c>
      <c r="D4018" t="s">
        <v>167</v>
      </c>
      <c r="E4018" t="s">
        <v>168</v>
      </c>
      <c r="F4018" t="s">
        <v>167</v>
      </c>
      <c r="H4018" t="s">
        <v>8463</v>
      </c>
      <c r="I4018" t="s">
        <v>50</v>
      </c>
      <c r="J4018" t="s">
        <v>8464</v>
      </c>
      <c r="K4018">
        <v>814</v>
      </c>
      <c r="L4018">
        <v>814</v>
      </c>
      <c r="M4018">
        <v>0</v>
      </c>
      <c r="N4018">
        <v>53</v>
      </c>
      <c r="O4018">
        <v>0</v>
      </c>
      <c r="P4018">
        <v>3159</v>
      </c>
      <c r="Q4018">
        <v>3232.5</v>
      </c>
      <c r="R4018">
        <v>2000</v>
      </c>
      <c r="S4018">
        <v>147000</v>
      </c>
      <c r="T4018">
        <v>65000</v>
      </c>
      <c r="U4018">
        <v>0</v>
      </c>
      <c r="V4018">
        <v>212000</v>
      </c>
      <c r="W4018">
        <v>109685.5</v>
      </c>
      <c r="X4018">
        <v>82891.47</v>
      </c>
      <c r="Y4018">
        <v>192576.97</v>
      </c>
      <c r="Z4018">
        <v>9.16</v>
      </c>
      <c r="AA4018">
        <v>1714332.91</v>
      </c>
      <c r="AB4018">
        <v>2451769.2829999998</v>
      </c>
      <c r="AC4018">
        <v>0.90839999999999999</v>
      </c>
      <c r="AD4018">
        <v>1.4301999999999999</v>
      </c>
      <c r="AE4018">
        <v>13.1</v>
      </c>
      <c r="AH4018">
        <v>0</v>
      </c>
      <c r="AI4018">
        <v>0</v>
      </c>
      <c r="AJ4018">
        <v>0</v>
      </c>
      <c r="AK4018">
        <v>530</v>
      </c>
      <c r="AL4018">
        <v>0</v>
      </c>
    </row>
    <row r="4019" spans="1:38" hidden="1" x14ac:dyDescent="0.25">
      <c r="A4019">
        <v>16777</v>
      </c>
      <c r="B4019" t="s">
        <v>94</v>
      </c>
      <c r="C4019" t="s">
        <v>166</v>
      </c>
      <c r="D4019" t="s">
        <v>167</v>
      </c>
      <c r="E4019" t="s">
        <v>168</v>
      </c>
      <c r="F4019" t="s">
        <v>167</v>
      </c>
      <c r="H4019" t="s">
        <v>8465</v>
      </c>
      <c r="I4019" t="s">
        <v>57</v>
      </c>
      <c r="J4019" t="s">
        <v>8466</v>
      </c>
      <c r="K4019">
        <v>822</v>
      </c>
      <c r="L4019">
        <v>822</v>
      </c>
      <c r="M4019">
        <v>0</v>
      </c>
      <c r="N4019">
        <v>696</v>
      </c>
      <c r="O4019">
        <v>0</v>
      </c>
      <c r="P4019">
        <v>5871.5</v>
      </c>
      <c r="Q4019">
        <v>6081.8</v>
      </c>
      <c r="R4019">
        <v>3000</v>
      </c>
      <c r="S4019">
        <v>630900</v>
      </c>
      <c r="T4019">
        <v>0</v>
      </c>
      <c r="U4019">
        <v>0</v>
      </c>
      <c r="V4019">
        <v>630900</v>
      </c>
      <c r="W4019">
        <v>18016</v>
      </c>
      <c r="X4019">
        <v>552951.12</v>
      </c>
      <c r="Y4019">
        <v>570967.12</v>
      </c>
      <c r="Z4019">
        <v>9.5</v>
      </c>
      <c r="AA4019">
        <v>3399892.59</v>
      </c>
      <c r="AB4019">
        <v>6552442.7340000002</v>
      </c>
      <c r="AC4019">
        <v>0.90500000000000003</v>
      </c>
      <c r="AD4019">
        <v>1.9272</v>
      </c>
      <c r="AE4019">
        <v>18.309999999999999</v>
      </c>
      <c r="AH4019">
        <v>0</v>
      </c>
      <c r="AI4019">
        <v>0</v>
      </c>
      <c r="AJ4019">
        <v>0</v>
      </c>
      <c r="AK4019">
        <v>6960</v>
      </c>
      <c r="AL4019">
        <v>0</v>
      </c>
    </row>
    <row r="4020" spans="1:38" hidden="1" x14ac:dyDescent="0.25">
      <c r="A4020">
        <v>16778</v>
      </c>
      <c r="B4020" t="s">
        <v>52</v>
      </c>
      <c r="C4020" t="s">
        <v>53</v>
      </c>
      <c r="D4020" t="s">
        <v>203</v>
      </c>
      <c r="E4020" t="s">
        <v>408</v>
      </c>
      <c r="F4020" t="s">
        <v>203</v>
      </c>
      <c r="H4020" t="s">
        <v>8467</v>
      </c>
      <c r="I4020" t="s">
        <v>57</v>
      </c>
      <c r="J4020" t="s">
        <v>8468</v>
      </c>
      <c r="K4020">
        <v>251</v>
      </c>
      <c r="L4020">
        <v>251</v>
      </c>
      <c r="M4020">
        <v>0</v>
      </c>
      <c r="N4020">
        <v>251</v>
      </c>
      <c r="O4020">
        <v>0</v>
      </c>
      <c r="P4020">
        <v>649.99099999999999</v>
      </c>
      <c r="Q4020">
        <v>676.37599999999998</v>
      </c>
      <c r="R4020">
        <v>20000</v>
      </c>
      <c r="S4020">
        <v>527700</v>
      </c>
      <c r="T4020">
        <v>0</v>
      </c>
      <c r="U4020">
        <v>65000</v>
      </c>
      <c r="V4020">
        <v>462700</v>
      </c>
      <c r="W4020">
        <v>0</v>
      </c>
      <c r="X4020">
        <v>418743.59</v>
      </c>
      <c r="Y4020">
        <v>418743.59</v>
      </c>
      <c r="Z4020">
        <v>9.5</v>
      </c>
      <c r="AA4020">
        <v>2458025.2599999998</v>
      </c>
      <c r="AB4020">
        <v>4916050.148</v>
      </c>
      <c r="AC4020">
        <v>0.90500000000000003</v>
      </c>
      <c r="AD4020">
        <v>2</v>
      </c>
      <c r="AE4020">
        <v>19</v>
      </c>
      <c r="AH4020">
        <v>0</v>
      </c>
      <c r="AI4020">
        <v>0</v>
      </c>
      <c r="AJ4020">
        <v>0</v>
      </c>
      <c r="AK4020">
        <v>2123.5</v>
      </c>
      <c r="AL4020">
        <v>0</v>
      </c>
    </row>
    <row r="4021" spans="1:38" hidden="1" x14ac:dyDescent="0.25">
      <c r="A4021">
        <v>16779</v>
      </c>
      <c r="B4021" t="s">
        <v>52</v>
      </c>
      <c r="C4021" t="s">
        <v>120</v>
      </c>
      <c r="D4021" t="s">
        <v>4597</v>
      </c>
      <c r="E4021" t="s">
        <v>7179</v>
      </c>
      <c r="F4021" t="s">
        <v>4597</v>
      </c>
      <c r="H4021" t="s">
        <v>8469</v>
      </c>
      <c r="I4021" t="s">
        <v>43</v>
      </c>
      <c r="J4021" t="s">
        <v>8470</v>
      </c>
      <c r="K4021">
        <v>3098</v>
      </c>
      <c r="L4021">
        <v>3098</v>
      </c>
      <c r="M4021">
        <v>0</v>
      </c>
      <c r="N4021">
        <v>0</v>
      </c>
      <c r="O4021">
        <v>0</v>
      </c>
      <c r="P4021">
        <v>1108.0139999999999</v>
      </c>
      <c r="Q4021">
        <v>1129.7059999999999</v>
      </c>
      <c r="R4021">
        <v>20000</v>
      </c>
      <c r="S4021">
        <v>433840</v>
      </c>
      <c r="T4021">
        <v>0</v>
      </c>
      <c r="U4021">
        <v>0</v>
      </c>
      <c r="V4021">
        <v>433840</v>
      </c>
      <c r="W4021">
        <v>392355.45</v>
      </c>
      <c r="X4021">
        <v>0</v>
      </c>
      <c r="Y4021">
        <v>392355.45</v>
      </c>
      <c r="Z4021">
        <v>9.56</v>
      </c>
      <c r="AA4021">
        <v>3978683.63</v>
      </c>
      <c r="AB4021">
        <v>2381144.81</v>
      </c>
      <c r="AC4021">
        <v>0.90439999999999998</v>
      </c>
      <c r="AD4021">
        <v>0.59850000000000003</v>
      </c>
      <c r="AE4021">
        <v>5.72</v>
      </c>
      <c r="AH4021">
        <v>0</v>
      </c>
      <c r="AI4021">
        <v>0</v>
      </c>
      <c r="AJ4021">
        <v>0</v>
      </c>
      <c r="AK4021">
        <v>0</v>
      </c>
      <c r="AL4021">
        <v>0</v>
      </c>
    </row>
    <row r="4022" spans="1:38" hidden="1" x14ac:dyDescent="0.25">
      <c r="A4022">
        <v>16780</v>
      </c>
      <c r="B4022" t="s">
        <v>52</v>
      </c>
      <c r="C4022" t="s">
        <v>120</v>
      </c>
      <c r="D4022" t="s">
        <v>4597</v>
      </c>
      <c r="E4022" t="s">
        <v>7179</v>
      </c>
      <c r="F4022" t="s">
        <v>4597</v>
      </c>
      <c r="H4022" t="s">
        <v>8471</v>
      </c>
      <c r="I4022" t="s">
        <v>57</v>
      </c>
      <c r="J4022" t="s">
        <v>8472</v>
      </c>
      <c r="K4022">
        <v>338</v>
      </c>
      <c r="L4022">
        <v>338</v>
      </c>
      <c r="M4022">
        <v>0</v>
      </c>
      <c r="N4022">
        <v>337</v>
      </c>
      <c r="O4022">
        <v>0</v>
      </c>
      <c r="P4022">
        <v>811.62800000000004</v>
      </c>
      <c r="Q4022">
        <v>831.96600000000001</v>
      </c>
      <c r="R4022">
        <v>20000</v>
      </c>
      <c r="S4022">
        <v>406760</v>
      </c>
      <c r="T4022">
        <v>0</v>
      </c>
      <c r="U4022">
        <v>0</v>
      </c>
      <c r="V4022">
        <v>406760</v>
      </c>
      <c r="W4022">
        <v>0</v>
      </c>
      <c r="X4022">
        <v>368117.41800000001</v>
      </c>
      <c r="Y4022">
        <v>368117.41800000001</v>
      </c>
      <c r="Z4022">
        <v>9.5</v>
      </c>
      <c r="AA4022">
        <v>2163201.5299999998</v>
      </c>
      <c r="AB4022">
        <v>4321698.5530000003</v>
      </c>
      <c r="AC4022">
        <v>0.90500000000000003</v>
      </c>
      <c r="AD4022">
        <v>1.9978</v>
      </c>
      <c r="AE4022">
        <v>18.98</v>
      </c>
      <c r="AH4022">
        <v>0</v>
      </c>
      <c r="AI4022">
        <v>0</v>
      </c>
      <c r="AJ4022">
        <v>0</v>
      </c>
      <c r="AK4022">
        <v>2972.5</v>
      </c>
      <c r="AL4022">
        <v>0</v>
      </c>
    </row>
    <row r="4023" spans="1:38" hidden="1" x14ac:dyDescent="0.25">
      <c r="A4023">
        <v>16782</v>
      </c>
      <c r="B4023" t="s">
        <v>52</v>
      </c>
      <c r="C4023" t="s">
        <v>52</v>
      </c>
      <c r="D4023" t="s">
        <v>139</v>
      </c>
      <c r="E4023" t="s">
        <v>8432</v>
      </c>
      <c r="F4023" t="s">
        <v>139</v>
      </c>
      <c r="H4023" t="s">
        <v>8473</v>
      </c>
      <c r="I4023" t="s">
        <v>57</v>
      </c>
      <c r="J4023" t="s">
        <v>8474</v>
      </c>
      <c r="K4023">
        <v>252</v>
      </c>
      <c r="L4023">
        <v>252</v>
      </c>
      <c r="M4023">
        <v>0</v>
      </c>
      <c r="N4023">
        <v>251</v>
      </c>
      <c r="O4023">
        <v>0</v>
      </c>
      <c r="P4023">
        <v>3658.5</v>
      </c>
      <c r="Q4023">
        <v>3781.5</v>
      </c>
      <c r="R4023">
        <v>2000</v>
      </c>
      <c r="S4023">
        <v>246000</v>
      </c>
      <c r="T4023">
        <v>0</v>
      </c>
      <c r="U4023">
        <v>0</v>
      </c>
      <c r="V4023">
        <v>246000</v>
      </c>
      <c r="W4023">
        <v>22</v>
      </c>
      <c r="X4023">
        <v>222606.88</v>
      </c>
      <c r="Y4023">
        <v>222628.88</v>
      </c>
      <c r="Z4023">
        <v>9.5</v>
      </c>
      <c r="AA4023">
        <v>1306969.81</v>
      </c>
      <c r="AB4023">
        <v>2613672.2960000001</v>
      </c>
      <c r="AC4023">
        <v>0.90500000000000003</v>
      </c>
      <c r="AD4023">
        <v>1.9998</v>
      </c>
      <c r="AE4023">
        <v>19</v>
      </c>
      <c r="AH4023">
        <v>0</v>
      </c>
      <c r="AI4023">
        <v>0</v>
      </c>
      <c r="AJ4023">
        <v>0</v>
      </c>
      <c r="AK4023">
        <v>2510</v>
      </c>
      <c r="AL4023">
        <v>0</v>
      </c>
    </row>
    <row r="4024" spans="1:38" hidden="1" x14ac:dyDescent="0.25">
      <c r="A4024">
        <v>16783</v>
      </c>
      <c r="B4024" t="s">
        <v>45</v>
      </c>
      <c r="C4024" t="s">
        <v>46</v>
      </c>
      <c r="D4024" t="s">
        <v>47</v>
      </c>
      <c r="E4024" t="s">
        <v>48</v>
      </c>
      <c r="F4024" t="s">
        <v>47</v>
      </c>
      <c r="H4024" t="s">
        <v>8475</v>
      </c>
      <c r="I4024" t="s">
        <v>50</v>
      </c>
      <c r="J4024" t="s">
        <v>8476</v>
      </c>
      <c r="K4024">
        <v>2139</v>
      </c>
      <c r="L4024">
        <v>2139</v>
      </c>
      <c r="M4024">
        <v>0</v>
      </c>
      <c r="N4024">
        <v>0</v>
      </c>
      <c r="O4024">
        <v>0</v>
      </c>
      <c r="P4024">
        <v>24503.3</v>
      </c>
      <c r="Q4024">
        <v>24922</v>
      </c>
      <c r="R4024">
        <v>2000</v>
      </c>
      <c r="S4024">
        <v>837400</v>
      </c>
      <c r="T4024">
        <v>452400</v>
      </c>
      <c r="U4024">
        <v>0</v>
      </c>
      <c r="V4024">
        <v>1289800</v>
      </c>
      <c r="W4024">
        <v>1189998</v>
      </c>
      <c r="X4024">
        <v>0</v>
      </c>
      <c r="Y4024">
        <v>1189998</v>
      </c>
      <c r="Z4024">
        <v>7.74</v>
      </c>
      <c r="AA4024">
        <v>10331825.99</v>
      </c>
      <c r="AB4024">
        <v>9140287.2300000004</v>
      </c>
      <c r="AC4024">
        <v>0.92259999999999998</v>
      </c>
      <c r="AD4024">
        <v>0.88470000000000004</v>
      </c>
      <c r="AE4024">
        <v>6.85</v>
      </c>
      <c r="AH4024">
        <v>0</v>
      </c>
      <c r="AI4024">
        <v>0</v>
      </c>
      <c r="AJ4024">
        <v>0</v>
      </c>
      <c r="AK4024">
        <v>0</v>
      </c>
      <c r="AL4024">
        <v>0</v>
      </c>
    </row>
    <row r="4025" spans="1:38" hidden="1" x14ac:dyDescent="0.25">
      <c r="A4025">
        <v>16784</v>
      </c>
      <c r="B4025" t="s">
        <v>94</v>
      </c>
      <c r="C4025" t="s">
        <v>102</v>
      </c>
      <c r="D4025" t="s">
        <v>102</v>
      </c>
      <c r="E4025" t="s">
        <v>7822</v>
      </c>
      <c r="F4025" t="s">
        <v>102</v>
      </c>
      <c r="H4025" t="s">
        <v>8477</v>
      </c>
      <c r="I4025" t="s">
        <v>57</v>
      </c>
      <c r="J4025" t="s">
        <v>8478</v>
      </c>
      <c r="K4025">
        <v>99</v>
      </c>
      <c r="L4025">
        <v>99</v>
      </c>
      <c r="M4025">
        <v>0</v>
      </c>
      <c r="N4025">
        <v>98</v>
      </c>
      <c r="O4025">
        <v>0</v>
      </c>
      <c r="P4025">
        <v>900.9</v>
      </c>
      <c r="Q4025">
        <v>983.1</v>
      </c>
      <c r="R4025">
        <v>2000</v>
      </c>
      <c r="S4025">
        <v>164400</v>
      </c>
      <c r="T4025">
        <v>0</v>
      </c>
      <c r="U4025">
        <v>0</v>
      </c>
      <c r="V4025">
        <v>164400</v>
      </c>
      <c r="W4025">
        <v>38</v>
      </c>
      <c r="X4025">
        <v>148743.984</v>
      </c>
      <c r="Y4025">
        <v>148781.984</v>
      </c>
      <c r="Z4025">
        <v>9.5</v>
      </c>
      <c r="AA4025">
        <v>873512.4</v>
      </c>
      <c r="AB4025">
        <v>873393.4</v>
      </c>
      <c r="AC4025">
        <v>0.90500000000000003</v>
      </c>
      <c r="AD4025">
        <v>0.99990000000000001</v>
      </c>
      <c r="AE4025">
        <v>9.5</v>
      </c>
      <c r="AH4025">
        <v>0</v>
      </c>
      <c r="AI4025">
        <v>0</v>
      </c>
      <c r="AJ4025">
        <v>0</v>
      </c>
      <c r="AK4025">
        <v>902.6</v>
      </c>
      <c r="AL4025">
        <v>0</v>
      </c>
    </row>
    <row r="4026" spans="1:38" hidden="1" x14ac:dyDescent="0.25">
      <c r="A4026">
        <v>16785</v>
      </c>
      <c r="B4026" t="s">
        <v>71</v>
      </c>
      <c r="C4026" t="s">
        <v>72</v>
      </c>
      <c r="D4026" t="s">
        <v>73</v>
      </c>
      <c r="E4026" t="s">
        <v>8479</v>
      </c>
      <c r="F4026" t="s">
        <v>73</v>
      </c>
      <c r="H4026" t="s">
        <v>8480</v>
      </c>
      <c r="I4026" t="s">
        <v>79</v>
      </c>
      <c r="J4026" t="s">
        <v>8481</v>
      </c>
      <c r="K4026">
        <v>1</v>
      </c>
      <c r="L4026">
        <v>1</v>
      </c>
      <c r="M4026">
        <v>0</v>
      </c>
      <c r="N4026">
        <v>0</v>
      </c>
      <c r="O4026">
        <v>0</v>
      </c>
      <c r="P4026">
        <v>770.64300000000003</v>
      </c>
      <c r="Q4026">
        <v>809.72199999999998</v>
      </c>
      <c r="R4026">
        <v>40000</v>
      </c>
      <c r="S4026">
        <v>1563160</v>
      </c>
      <c r="T4026">
        <v>0</v>
      </c>
      <c r="U4026">
        <v>10542</v>
      </c>
      <c r="V4026">
        <v>1552618</v>
      </c>
      <c r="W4026">
        <v>777875</v>
      </c>
      <c r="X4026">
        <v>0</v>
      </c>
      <c r="Y4026">
        <v>777875</v>
      </c>
      <c r="Z4026">
        <v>49.9</v>
      </c>
      <c r="AA4026">
        <v>5113082</v>
      </c>
      <c r="AB4026">
        <v>5142052</v>
      </c>
      <c r="AC4026">
        <v>0.501</v>
      </c>
      <c r="AD4026">
        <v>1.0057</v>
      </c>
      <c r="AE4026">
        <v>50.18</v>
      </c>
      <c r="AH4026">
        <v>0</v>
      </c>
      <c r="AI4026">
        <v>0</v>
      </c>
      <c r="AJ4026">
        <v>0</v>
      </c>
      <c r="AK4026">
        <v>0</v>
      </c>
      <c r="AL4026">
        <v>0</v>
      </c>
    </row>
    <row r="4027" spans="1:38" hidden="1" x14ac:dyDescent="0.25">
      <c r="A4027">
        <v>16786</v>
      </c>
      <c r="B4027" t="s">
        <v>71</v>
      </c>
      <c r="C4027" t="s">
        <v>72</v>
      </c>
      <c r="D4027" t="s">
        <v>375</v>
      </c>
      <c r="E4027" t="s">
        <v>8479</v>
      </c>
      <c r="F4027" t="s">
        <v>375</v>
      </c>
      <c r="H4027" t="s">
        <v>8482</v>
      </c>
      <c r="I4027" t="s">
        <v>79</v>
      </c>
      <c r="J4027" t="s">
        <v>8483</v>
      </c>
      <c r="K4027">
        <v>2071</v>
      </c>
      <c r="L4027">
        <v>2071</v>
      </c>
      <c r="M4027">
        <v>0</v>
      </c>
      <c r="N4027">
        <v>0</v>
      </c>
      <c r="O4027">
        <v>0</v>
      </c>
      <c r="P4027">
        <v>624.82799999999997</v>
      </c>
      <c r="Q4027">
        <v>638.77</v>
      </c>
      <c r="R4027">
        <v>40000</v>
      </c>
      <c r="S4027">
        <v>557680</v>
      </c>
      <c r="T4027">
        <v>900000</v>
      </c>
      <c r="U4027">
        <v>0</v>
      </c>
      <c r="V4027">
        <v>1457680</v>
      </c>
      <c r="W4027">
        <v>1434168.44</v>
      </c>
      <c r="X4027">
        <v>0</v>
      </c>
      <c r="Y4027">
        <v>1434168.44</v>
      </c>
      <c r="Z4027">
        <v>1.61</v>
      </c>
      <c r="AA4027">
        <v>13507437.039999999</v>
      </c>
      <c r="AB4027">
        <v>16238989.050000001</v>
      </c>
      <c r="AC4027">
        <v>0.9839</v>
      </c>
      <c r="AD4027">
        <v>1.2021999999999999</v>
      </c>
      <c r="AE4027">
        <v>1.94</v>
      </c>
      <c r="AH4027">
        <v>0</v>
      </c>
      <c r="AI4027">
        <v>0</v>
      </c>
      <c r="AJ4027">
        <v>0</v>
      </c>
      <c r="AK4027">
        <v>0</v>
      </c>
      <c r="AL4027">
        <v>0</v>
      </c>
    </row>
    <row r="4028" spans="1:38" hidden="1" x14ac:dyDescent="0.25">
      <c r="A4028">
        <v>16787</v>
      </c>
      <c r="B4028" t="s">
        <v>71</v>
      </c>
      <c r="C4028" t="s">
        <v>72</v>
      </c>
      <c r="D4028" t="s">
        <v>375</v>
      </c>
      <c r="E4028" t="s">
        <v>8479</v>
      </c>
      <c r="F4028" t="s">
        <v>375</v>
      </c>
      <c r="H4028" t="s">
        <v>8484</v>
      </c>
      <c r="I4028" t="s">
        <v>378</v>
      </c>
      <c r="J4028" t="s">
        <v>8485</v>
      </c>
      <c r="K4028">
        <v>1113</v>
      </c>
      <c r="L4028">
        <v>1113</v>
      </c>
      <c r="M4028">
        <v>0</v>
      </c>
      <c r="N4028">
        <v>141</v>
      </c>
      <c r="O4028">
        <v>0</v>
      </c>
      <c r="P4028">
        <v>283.99099999999999</v>
      </c>
      <c r="Q4028">
        <v>293.33800000000002</v>
      </c>
      <c r="R4028">
        <v>40000</v>
      </c>
      <c r="S4028">
        <v>373880</v>
      </c>
      <c r="T4028">
        <v>0</v>
      </c>
      <c r="U4028">
        <v>80000</v>
      </c>
      <c r="V4028">
        <v>293880</v>
      </c>
      <c r="W4028">
        <v>90648.8</v>
      </c>
      <c r="X4028">
        <v>191167</v>
      </c>
      <c r="Y4028">
        <v>281815.8</v>
      </c>
      <c r="Z4028">
        <v>4.1100000000000003</v>
      </c>
      <c r="AA4028">
        <v>2138245.89</v>
      </c>
      <c r="AB4028">
        <v>3157591.92</v>
      </c>
      <c r="AC4028">
        <v>0.95889999999999997</v>
      </c>
      <c r="AD4028">
        <v>1.4766999999999999</v>
      </c>
      <c r="AE4028">
        <v>6.07</v>
      </c>
      <c r="AH4028">
        <v>0</v>
      </c>
      <c r="AI4028">
        <v>0</v>
      </c>
      <c r="AJ4028">
        <v>0</v>
      </c>
      <c r="AK4028">
        <v>1283</v>
      </c>
      <c r="AL4028">
        <v>0</v>
      </c>
    </row>
    <row r="4029" spans="1:38" hidden="1" x14ac:dyDescent="0.25">
      <c r="A4029">
        <v>16791</v>
      </c>
      <c r="B4029" t="s">
        <v>94</v>
      </c>
      <c r="C4029" t="s">
        <v>207</v>
      </c>
      <c r="D4029" t="s">
        <v>207</v>
      </c>
      <c r="E4029" t="s">
        <v>1240</v>
      </c>
      <c r="F4029" t="s">
        <v>207</v>
      </c>
      <c r="H4029" t="s">
        <v>8486</v>
      </c>
      <c r="I4029" t="s">
        <v>79</v>
      </c>
      <c r="J4029" t="s">
        <v>8487</v>
      </c>
      <c r="K4029">
        <v>1</v>
      </c>
      <c r="L4029">
        <v>1</v>
      </c>
      <c r="M4029">
        <v>0</v>
      </c>
      <c r="N4029">
        <v>0</v>
      </c>
      <c r="O4029">
        <v>0</v>
      </c>
      <c r="P4029">
        <v>657.4</v>
      </c>
      <c r="Q4029">
        <v>675.8</v>
      </c>
      <c r="R4029">
        <v>2000</v>
      </c>
      <c r="S4029">
        <v>36800</v>
      </c>
      <c r="T4029">
        <v>0</v>
      </c>
      <c r="U4029">
        <v>0</v>
      </c>
      <c r="V4029">
        <v>36800</v>
      </c>
      <c r="W4029">
        <v>37056</v>
      </c>
      <c r="X4029">
        <v>0</v>
      </c>
      <c r="Y4029">
        <v>37056</v>
      </c>
      <c r="Z4029">
        <v>-0.7</v>
      </c>
      <c r="AA4029">
        <v>496208</v>
      </c>
      <c r="AB4029">
        <v>496712</v>
      </c>
      <c r="AC4029">
        <v>1.0069999999999999</v>
      </c>
      <c r="AD4029">
        <v>1.0009999999999999</v>
      </c>
      <c r="AE4029">
        <v>-0.7</v>
      </c>
      <c r="AH4029">
        <v>0</v>
      </c>
      <c r="AI4029">
        <v>0</v>
      </c>
      <c r="AJ4029">
        <v>0</v>
      </c>
      <c r="AK4029">
        <v>0</v>
      </c>
      <c r="AL4029">
        <v>0</v>
      </c>
    </row>
    <row r="4030" spans="1:38" hidden="1" x14ac:dyDescent="0.25">
      <c r="A4030">
        <v>16792</v>
      </c>
      <c r="B4030" t="s">
        <v>39</v>
      </c>
      <c r="C4030" t="s">
        <v>187</v>
      </c>
      <c r="D4030" t="s">
        <v>188</v>
      </c>
      <c r="E4030" t="s">
        <v>189</v>
      </c>
      <c r="F4030" t="s">
        <v>188</v>
      </c>
      <c r="H4030" t="s">
        <v>8488</v>
      </c>
      <c r="I4030" t="s">
        <v>57</v>
      </c>
      <c r="J4030" t="s">
        <v>8489</v>
      </c>
      <c r="K4030">
        <v>191</v>
      </c>
      <c r="L4030">
        <v>191</v>
      </c>
      <c r="M4030">
        <v>0</v>
      </c>
      <c r="N4030">
        <v>191</v>
      </c>
      <c r="O4030">
        <v>0</v>
      </c>
      <c r="P4030">
        <v>5919.5</v>
      </c>
      <c r="Q4030">
        <v>6251.4</v>
      </c>
      <c r="R4030">
        <v>2000</v>
      </c>
      <c r="S4030">
        <v>663800</v>
      </c>
      <c r="T4030">
        <v>0</v>
      </c>
      <c r="U4030">
        <v>339000</v>
      </c>
      <c r="V4030">
        <v>324800</v>
      </c>
      <c r="W4030">
        <v>0</v>
      </c>
      <c r="X4030">
        <v>300200</v>
      </c>
      <c r="Y4030">
        <v>300200</v>
      </c>
      <c r="Z4030">
        <v>7.57</v>
      </c>
      <c r="AA4030">
        <v>1762174</v>
      </c>
      <c r="AB4030">
        <v>3524348</v>
      </c>
      <c r="AC4030">
        <v>0.92430000000000001</v>
      </c>
      <c r="AD4030">
        <v>2</v>
      </c>
      <c r="AE4030">
        <v>15.14</v>
      </c>
      <c r="AH4030">
        <v>0</v>
      </c>
      <c r="AI4030">
        <v>0</v>
      </c>
      <c r="AJ4030">
        <v>0</v>
      </c>
      <c r="AK4030">
        <v>1501</v>
      </c>
      <c r="AL4030">
        <v>0</v>
      </c>
    </row>
    <row r="4031" spans="1:38" hidden="1" x14ac:dyDescent="0.25">
      <c r="A4031">
        <v>16793</v>
      </c>
      <c r="B4031" t="s">
        <v>39</v>
      </c>
      <c r="C4031" t="s">
        <v>187</v>
      </c>
      <c r="D4031" t="s">
        <v>188</v>
      </c>
      <c r="E4031" t="s">
        <v>189</v>
      </c>
      <c r="F4031" t="s">
        <v>188</v>
      </c>
      <c r="H4031" t="s">
        <v>8490</v>
      </c>
      <c r="I4031" t="s">
        <v>57</v>
      </c>
      <c r="J4031" t="s">
        <v>8491</v>
      </c>
      <c r="K4031">
        <v>333</v>
      </c>
      <c r="L4031">
        <v>333</v>
      </c>
      <c r="M4031">
        <v>0</v>
      </c>
      <c r="N4031">
        <v>332</v>
      </c>
      <c r="O4031">
        <v>0</v>
      </c>
      <c r="P4031">
        <v>6923.5</v>
      </c>
      <c r="Q4031">
        <v>7122.1</v>
      </c>
      <c r="R4031">
        <v>2000</v>
      </c>
      <c r="S4031">
        <v>397200</v>
      </c>
      <c r="T4031">
        <v>144600</v>
      </c>
      <c r="U4031">
        <v>0</v>
      </c>
      <c r="V4031">
        <v>541800</v>
      </c>
      <c r="W4031">
        <v>1</v>
      </c>
      <c r="X4031">
        <v>490327.07799999998</v>
      </c>
      <c r="Y4031">
        <v>490328.07799999998</v>
      </c>
      <c r="Z4031">
        <v>9.5</v>
      </c>
      <c r="AA4031">
        <v>2879068.54</v>
      </c>
      <c r="AB4031">
        <v>5756440.5120000001</v>
      </c>
      <c r="AC4031">
        <v>0.90500000000000003</v>
      </c>
      <c r="AD4031">
        <v>1.9994000000000001</v>
      </c>
      <c r="AE4031">
        <v>18.989999999999998</v>
      </c>
      <c r="AH4031">
        <v>0</v>
      </c>
      <c r="AI4031">
        <v>0</v>
      </c>
      <c r="AJ4031">
        <v>0</v>
      </c>
      <c r="AK4031">
        <v>2612.5</v>
      </c>
      <c r="AL4031">
        <v>0</v>
      </c>
    </row>
    <row r="4032" spans="1:38" hidden="1" x14ac:dyDescent="0.25">
      <c r="A4032">
        <v>16794</v>
      </c>
      <c r="B4032" t="s">
        <v>39</v>
      </c>
      <c r="C4032" t="s">
        <v>216</v>
      </c>
      <c r="D4032" t="s">
        <v>3431</v>
      </c>
      <c r="E4032" t="s">
        <v>4176</v>
      </c>
      <c r="F4032" t="s">
        <v>3431</v>
      </c>
      <c r="H4032" t="s">
        <v>8492</v>
      </c>
      <c r="I4032" t="s">
        <v>57</v>
      </c>
      <c r="J4032" t="s">
        <v>8493</v>
      </c>
      <c r="K4032">
        <v>140</v>
      </c>
      <c r="L4032">
        <v>140</v>
      </c>
      <c r="M4032">
        <v>0</v>
      </c>
      <c r="N4032">
        <v>117</v>
      </c>
      <c r="O4032">
        <v>0</v>
      </c>
      <c r="P4032">
        <v>988.95600000000002</v>
      </c>
      <c r="Q4032">
        <v>1013.1</v>
      </c>
      <c r="R4032">
        <v>20000</v>
      </c>
      <c r="S4032">
        <v>482880</v>
      </c>
      <c r="T4032">
        <v>0</v>
      </c>
      <c r="U4032">
        <v>280000</v>
      </c>
      <c r="V4032">
        <v>202880</v>
      </c>
      <c r="W4032">
        <v>551</v>
      </c>
      <c r="X4032">
        <v>182200</v>
      </c>
      <c r="Y4032">
        <v>182751</v>
      </c>
      <c r="Z4032">
        <v>9.92</v>
      </c>
      <c r="AA4032">
        <v>1077182.1299999999</v>
      </c>
      <c r="AB4032">
        <v>1073057.1299999999</v>
      </c>
      <c r="AC4032">
        <v>0.90080000000000005</v>
      </c>
      <c r="AD4032">
        <v>0.99619999999999997</v>
      </c>
      <c r="AE4032">
        <v>9.8800000000000008</v>
      </c>
      <c r="AH4032">
        <v>0</v>
      </c>
      <c r="AI4032">
        <v>0</v>
      </c>
      <c r="AJ4032">
        <v>0</v>
      </c>
      <c r="AK4032">
        <v>911</v>
      </c>
      <c r="AL4032">
        <v>0</v>
      </c>
    </row>
    <row r="4033" spans="1:38" hidden="1" x14ac:dyDescent="0.25">
      <c r="A4033">
        <v>16795</v>
      </c>
      <c r="B4033" t="s">
        <v>39</v>
      </c>
      <c r="C4033" t="s">
        <v>216</v>
      </c>
      <c r="D4033" t="s">
        <v>3431</v>
      </c>
      <c r="E4033" t="s">
        <v>4176</v>
      </c>
      <c r="F4033" t="s">
        <v>3431</v>
      </c>
      <c r="H4033" t="s">
        <v>8494</v>
      </c>
      <c r="I4033" t="s">
        <v>57</v>
      </c>
      <c r="J4033" t="s">
        <v>8495</v>
      </c>
      <c r="K4033">
        <v>304</v>
      </c>
      <c r="L4033">
        <v>304</v>
      </c>
      <c r="M4033">
        <v>0</v>
      </c>
      <c r="N4033">
        <v>192</v>
      </c>
      <c r="O4033">
        <v>0</v>
      </c>
      <c r="P4033">
        <v>7300.2</v>
      </c>
      <c r="Q4033">
        <v>7563.5</v>
      </c>
      <c r="R4033">
        <v>2000</v>
      </c>
      <c r="S4033">
        <v>526600</v>
      </c>
      <c r="T4033">
        <v>0</v>
      </c>
      <c r="U4033">
        <v>200000</v>
      </c>
      <c r="V4033">
        <v>326600</v>
      </c>
      <c r="W4033">
        <v>2796</v>
      </c>
      <c r="X4033">
        <v>292776.47499999998</v>
      </c>
      <c r="Y4033">
        <v>295572.47499999998</v>
      </c>
      <c r="Z4033">
        <v>9.5</v>
      </c>
      <c r="AA4033">
        <v>1753222.61</v>
      </c>
      <c r="AB4033">
        <v>1754025.61</v>
      </c>
      <c r="AC4033">
        <v>0.90500000000000003</v>
      </c>
      <c r="AD4033">
        <v>1.0004999999999999</v>
      </c>
      <c r="AE4033">
        <v>9.5</v>
      </c>
      <c r="AH4033">
        <v>0</v>
      </c>
      <c r="AI4033">
        <v>0</v>
      </c>
      <c r="AJ4033">
        <v>0</v>
      </c>
      <c r="AK4033">
        <v>1466.5</v>
      </c>
      <c r="AL4033">
        <v>0</v>
      </c>
    </row>
    <row r="4034" spans="1:38" hidden="1" x14ac:dyDescent="0.25">
      <c r="A4034">
        <v>16796</v>
      </c>
      <c r="B4034" t="s">
        <v>39</v>
      </c>
      <c r="C4034" t="s">
        <v>216</v>
      </c>
      <c r="D4034" t="s">
        <v>3431</v>
      </c>
      <c r="E4034" t="s">
        <v>4176</v>
      </c>
      <c r="F4034" t="s">
        <v>3431</v>
      </c>
      <c r="H4034" t="s">
        <v>8496</v>
      </c>
      <c r="I4034" t="s">
        <v>57</v>
      </c>
      <c r="J4034" t="s">
        <v>8497</v>
      </c>
      <c r="K4034">
        <v>349</v>
      </c>
      <c r="L4034">
        <v>349</v>
      </c>
      <c r="M4034">
        <v>0</v>
      </c>
      <c r="N4034">
        <v>349</v>
      </c>
      <c r="O4034">
        <v>0</v>
      </c>
      <c r="P4034">
        <v>7351.9</v>
      </c>
      <c r="Q4034">
        <v>7615.1</v>
      </c>
      <c r="R4034">
        <v>2000</v>
      </c>
      <c r="S4034">
        <v>526400</v>
      </c>
      <c r="T4034">
        <v>0</v>
      </c>
      <c r="U4034">
        <v>70000</v>
      </c>
      <c r="V4034">
        <v>456400</v>
      </c>
      <c r="W4034">
        <v>0</v>
      </c>
      <c r="X4034">
        <v>413041.78399999999</v>
      </c>
      <c r="Y4034">
        <v>413041.78399999999</v>
      </c>
      <c r="Z4034">
        <v>9.5</v>
      </c>
      <c r="AA4034">
        <v>2424554.9500000002</v>
      </c>
      <c r="AB4034">
        <v>2424554.9500000002</v>
      </c>
      <c r="AC4034">
        <v>0.90500000000000003</v>
      </c>
      <c r="AD4034">
        <v>1</v>
      </c>
      <c r="AE4034">
        <v>9.5</v>
      </c>
      <c r="AH4034">
        <v>0</v>
      </c>
      <c r="AI4034">
        <v>0</v>
      </c>
      <c r="AJ4034">
        <v>0</v>
      </c>
      <c r="AK4034">
        <v>2118</v>
      </c>
      <c r="AL4034">
        <v>0</v>
      </c>
    </row>
    <row r="4035" spans="1:38" hidden="1" x14ac:dyDescent="0.25">
      <c r="A4035">
        <v>16797</v>
      </c>
      <c r="B4035" t="s">
        <v>39</v>
      </c>
      <c r="C4035" t="s">
        <v>216</v>
      </c>
      <c r="D4035" t="s">
        <v>3431</v>
      </c>
      <c r="E4035" t="s">
        <v>4176</v>
      </c>
      <c r="F4035" t="s">
        <v>3431</v>
      </c>
      <c r="H4035" t="s">
        <v>8498</v>
      </c>
      <c r="I4035" t="s">
        <v>57</v>
      </c>
      <c r="J4035" t="s">
        <v>8499</v>
      </c>
      <c r="K4035">
        <v>321</v>
      </c>
      <c r="L4035">
        <v>321</v>
      </c>
      <c r="M4035">
        <v>0</v>
      </c>
      <c r="N4035">
        <v>303</v>
      </c>
      <c r="O4035">
        <v>0</v>
      </c>
      <c r="P4035">
        <v>5656</v>
      </c>
      <c r="Q4035">
        <v>5873.6</v>
      </c>
      <c r="R4035">
        <v>2000</v>
      </c>
      <c r="S4035">
        <v>435200</v>
      </c>
      <c r="T4035">
        <v>0</v>
      </c>
      <c r="U4035">
        <v>0</v>
      </c>
      <c r="V4035">
        <v>435200</v>
      </c>
      <c r="W4035">
        <v>178</v>
      </c>
      <c r="X4035">
        <v>393300</v>
      </c>
      <c r="Y4035">
        <v>393478</v>
      </c>
      <c r="Z4035">
        <v>9.59</v>
      </c>
      <c r="AA4035">
        <v>2312833.52</v>
      </c>
      <c r="AB4035">
        <v>2311408.52</v>
      </c>
      <c r="AC4035">
        <v>0.90410000000000001</v>
      </c>
      <c r="AD4035">
        <v>0.99939999999999996</v>
      </c>
      <c r="AE4035">
        <v>9.58</v>
      </c>
      <c r="AH4035">
        <v>0</v>
      </c>
      <c r="AI4035">
        <v>0</v>
      </c>
      <c r="AJ4035">
        <v>0</v>
      </c>
      <c r="AK4035">
        <v>1966.5</v>
      </c>
      <c r="AL4035">
        <v>0</v>
      </c>
    </row>
    <row r="4036" spans="1:38" hidden="1" x14ac:dyDescent="0.25">
      <c r="A4036">
        <v>16798</v>
      </c>
      <c r="B4036" t="s">
        <v>39</v>
      </c>
      <c r="C4036" t="s">
        <v>216</v>
      </c>
      <c r="D4036" t="s">
        <v>3431</v>
      </c>
      <c r="E4036" t="s">
        <v>4187</v>
      </c>
      <c r="F4036" t="s">
        <v>3431</v>
      </c>
      <c r="H4036" t="s">
        <v>8500</v>
      </c>
      <c r="I4036" t="s">
        <v>62</v>
      </c>
      <c r="J4036" t="s">
        <v>8501</v>
      </c>
      <c r="K4036">
        <v>2</v>
      </c>
      <c r="L4036">
        <v>2</v>
      </c>
      <c r="M4036">
        <v>0</v>
      </c>
      <c r="N4036">
        <v>0</v>
      </c>
      <c r="O4036">
        <v>0</v>
      </c>
      <c r="P4036">
        <v>358.42599999999999</v>
      </c>
      <c r="Q4036">
        <v>358.42599999999999</v>
      </c>
      <c r="R4036">
        <v>10000</v>
      </c>
      <c r="S4036">
        <v>0</v>
      </c>
      <c r="T4036">
        <v>100500</v>
      </c>
      <c r="U4036">
        <v>0</v>
      </c>
      <c r="V4036">
        <v>100500</v>
      </c>
      <c r="W4036">
        <v>92390</v>
      </c>
      <c r="X4036">
        <v>0</v>
      </c>
      <c r="Y4036">
        <v>92390</v>
      </c>
      <c r="Z4036">
        <v>8.07</v>
      </c>
      <c r="AA4036">
        <v>855175</v>
      </c>
      <c r="AB4036">
        <v>1049543</v>
      </c>
      <c r="AC4036">
        <v>0.91930000000000001</v>
      </c>
      <c r="AD4036">
        <v>1.2273000000000001</v>
      </c>
      <c r="AE4036">
        <v>9.9</v>
      </c>
      <c r="AH4036">
        <v>0</v>
      </c>
      <c r="AI4036">
        <v>0</v>
      </c>
      <c r="AJ4036">
        <v>0</v>
      </c>
      <c r="AK4036">
        <v>0</v>
      </c>
      <c r="AL4036">
        <v>0</v>
      </c>
    </row>
    <row r="4037" spans="1:38" hidden="1" x14ac:dyDescent="0.25">
      <c r="A4037">
        <v>16799</v>
      </c>
      <c r="B4037" t="s">
        <v>39</v>
      </c>
      <c r="C4037" t="s">
        <v>216</v>
      </c>
      <c r="D4037" t="s">
        <v>3431</v>
      </c>
      <c r="E4037" t="s">
        <v>4187</v>
      </c>
      <c r="F4037" t="s">
        <v>3431</v>
      </c>
      <c r="H4037" t="s">
        <v>9723</v>
      </c>
      <c r="I4037" t="s">
        <v>436</v>
      </c>
      <c r="J4037" t="s">
        <v>9724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2.1</v>
      </c>
      <c r="Q4037">
        <v>2.1</v>
      </c>
      <c r="R4037">
        <v>2000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</row>
    <row r="4038" spans="1:38" hidden="1" x14ac:dyDescent="0.25">
      <c r="A4038">
        <v>16800</v>
      </c>
      <c r="B4038" t="s">
        <v>39</v>
      </c>
      <c r="C4038" t="s">
        <v>216</v>
      </c>
      <c r="D4038" t="s">
        <v>3431</v>
      </c>
      <c r="E4038" t="s">
        <v>4187</v>
      </c>
      <c r="F4038" t="s">
        <v>3431</v>
      </c>
      <c r="H4038" t="s">
        <v>9725</v>
      </c>
      <c r="I4038" t="s">
        <v>57</v>
      </c>
      <c r="J4038" t="s">
        <v>9726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303.7</v>
      </c>
      <c r="Q4038">
        <v>468.6</v>
      </c>
      <c r="R4038">
        <v>2000</v>
      </c>
      <c r="S4038">
        <v>329800</v>
      </c>
      <c r="T4038">
        <v>0</v>
      </c>
      <c r="U4038">
        <v>0</v>
      </c>
      <c r="V4038">
        <v>329800</v>
      </c>
      <c r="W4038">
        <v>0</v>
      </c>
      <c r="X4038">
        <v>0</v>
      </c>
      <c r="Y4038">
        <v>0</v>
      </c>
      <c r="Z4038">
        <v>100</v>
      </c>
      <c r="AA4038">
        <v>0</v>
      </c>
      <c r="AB4038">
        <v>0</v>
      </c>
      <c r="AC4038">
        <v>0</v>
      </c>
      <c r="AD4038">
        <v>0</v>
      </c>
      <c r="AE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</row>
    <row r="4039" spans="1:38" hidden="1" x14ac:dyDescent="0.25">
      <c r="A4039">
        <v>16801</v>
      </c>
      <c r="B4039" t="s">
        <v>39</v>
      </c>
      <c r="C4039" t="s">
        <v>187</v>
      </c>
      <c r="D4039" t="s">
        <v>445</v>
      </c>
      <c r="E4039" t="s">
        <v>7676</v>
      </c>
      <c r="F4039" t="s">
        <v>445</v>
      </c>
      <c r="H4039" t="s">
        <v>8502</v>
      </c>
      <c r="I4039" t="s">
        <v>57</v>
      </c>
      <c r="J4039" t="s">
        <v>8503</v>
      </c>
      <c r="K4039">
        <v>157</v>
      </c>
      <c r="L4039">
        <v>157</v>
      </c>
      <c r="M4039">
        <v>0</v>
      </c>
      <c r="N4039">
        <v>157</v>
      </c>
      <c r="O4039">
        <v>0</v>
      </c>
      <c r="P4039">
        <v>4677.7</v>
      </c>
      <c r="Q4039">
        <v>4908.8999999999996</v>
      </c>
      <c r="R4039">
        <v>2000</v>
      </c>
      <c r="S4039">
        <v>462400</v>
      </c>
      <c r="T4039">
        <v>0</v>
      </c>
      <c r="U4039">
        <v>170000</v>
      </c>
      <c r="V4039">
        <v>292400</v>
      </c>
      <c r="W4039">
        <v>0</v>
      </c>
      <c r="X4039">
        <v>253400</v>
      </c>
      <c r="Y4039">
        <v>253400</v>
      </c>
      <c r="Z4039">
        <v>13.34</v>
      </c>
      <c r="AA4039">
        <v>1487458</v>
      </c>
      <c r="AB4039">
        <v>2974916</v>
      </c>
      <c r="AC4039">
        <v>0.86660000000000004</v>
      </c>
      <c r="AD4039">
        <v>2</v>
      </c>
      <c r="AE4039">
        <v>26.68</v>
      </c>
      <c r="AH4039">
        <v>0</v>
      </c>
      <c r="AI4039">
        <v>0</v>
      </c>
      <c r="AJ4039">
        <v>0</v>
      </c>
      <c r="AK4039">
        <v>1267</v>
      </c>
      <c r="AL4039">
        <v>0</v>
      </c>
    </row>
    <row r="4040" spans="1:38" hidden="1" x14ac:dyDescent="0.25">
      <c r="A4040">
        <v>16802</v>
      </c>
      <c r="B4040" t="s">
        <v>39</v>
      </c>
      <c r="C4040" t="s">
        <v>187</v>
      </c>
      <c r="D4040" t="s">
        <v>445</v>
      </c>
      <c r="E4040" t="s">
        <v>7676</v>
      </c>
      <c r="F4040" t="s">
        <v>445</v>
      </c>
      <c r="H4040" t="s">
        <v>8504</v>
      </c>
      <c r="I4040" t="s">
        <v>57</v>
      </c>
      <c r="J4040" t="s">
        <v>8505</v>
      </c>
      <c r="K4040">
        <v>483</v>
      </c>
      <c r="L4040">
        <v>483</v>
      </c>
      <c r="M4040">
        <v>0</v>
      </c>
      <c r="N4040">
        <v>483</v>
      </c>
      <c r="O4040">
        <v>0</v>
      </c>
      <c r="P4040">
        <v>10470.4</v>
      </c>
      <c r="Q4040">
        <v>10682.3</v>
      </c>
      <c r="R4040">
        <v>2000</v>
      </c>
      <c r="S4040">
        <v>423800</v>
      </c>
      <c r="T4040">
        <v>85000</v>
      </c>
      <c r="U4040">
        <v>0</v>
      </c>
      <c r="V4040">
        <v>508800</v>
      </c>
      <c r="W4040">
        <v>0</v>
      </c>
      <c r="X4040">
        <v>406163.44300000003</v>
      </c>
      <c r="Y4040">
        <v>406163.44300000003</v>
      </c>
      <c r="Z4040">
        <v>20.170000000000002</v>
      </c>
      <c r="AA4040">
        <v>2384178.2999999998</v>
      </c>
      <c r="AB4040">
        <v>4768357.5360000003</v>
      </c>
      <c r="AC4040">
        <v>0.79830000000000001</v>
      </c>
      <c r="AD4040">
        <v>2</v>
      </c>
      <c r="AE4040">
        <v>40.340000000000003</v>
      </c>
      <c r="AH4040">
        <v>0</v>
      </c>
      <c r="AI4040">
        <v>0</v>
      </c>
      <c r="AJ4040">
        <v>0</v>
      </c>
      <c r="AK4040">
        <v>3912</v>
      </c>
      <c r="AL4040">
        <v>0</v>
      </c>
    </row>
    <row r="4041" spans="1:38" hidden="1" x14ac:dyDescent="0.25">
      <c r="A4041">
        <v>16803</v>
      </c>
      <c r="B4041" t="s">
        <v>39</v>
      </c>
      <c r="C4041" t="s">
        <v>187</v>
      </c>
      <c r="D4041" t="s">
        <v>445</v>
      </c>
      <c r="E4041" t="s">
        <v>7676</v>
      </c>
      <c r="F4041" t="s">
        <v>445</v>
      </c>
      <c r="H4041" t="s">
        <v>8506</v>
      </c>
      <c r="I4041" t="s">
        <v>43</v>
      </c>
      <c r="J4041" t="s">
        <v>8507</v>
      </c>
      <c r="K4041">
        <v>1480</v>
      </c>
      <c r="L4041">
        <v>1480</v>
      </c>
      <c r="M4041">
        <v>0</v>
      </c>
      <c r="N4041">
        <v>0</v>
      </c>
      <c r="O4041">
        <v>0</v>
      </c>
      <c r="P4041">
        <v>3242.2</v>
      </c>
      <c r="Q4041">
        <v>3298.7</v>
      </c>
      <c r="R4041">
        <v>2000</v>
      </c>
      <c r="S4041">
        <v>113000</v>
      </c>
      <c r="T4041">
        <v>0</v>
      </c>
      <c r="U4041">
        <v>15000</v>
      </c>
      <c r="V4041">
        <v>98000</v>
      </c>
      <c r="W4041">
        <v>87575</v>
      </c>
      <c r="X4041">
        <v>0</v>
      </c>
      <c r="Y4041">
        <v>87575</v>
      </c>
      <c r="Z4041">
        <v>10.64</v>
      </c>
      <c r="AA4041">
        <v>915046.81</v>
      </c>
      <c r="AB4041">
        <v>589081.81000000006</v>
      </c>
      <c r="AC4041">
        <v>0.89359999999999995</v>
      </c>
      <c r="AD4041">
        <v>0.64380000000000004</v>
      </c>
      <c r="AE4041">
        <v>6.85</v>
      </c>
      <c r="AH4041">
        <v>0</v>
      </c>
      <c r="AI4041">
        <v>0</v>
      </c>
      <c r="AJ4041">
        <v>0</v>
      </c>
      <c r="AK4041">
        <v>0</v>
      </c>
      <c r="AL4041">
        <v>0</v>
      </c>
    </row>
    <row r="4042" spans="1:38" hidden="1" x14ac:dyDescent="0.25">
      <c r="A4042">
        <v>16804</v>
      </c>
      <c r="B4042" t="s">
        <v>39</v>
      </c>
      <c r="C4042" t="s">
        <v>216</v>
      </c>
      <c r="D4042" t="s">
        <v>217</v>
      </c>
      <c r="E4042" t="s">
        <v>3820</v>
      </c>
      <c r="F4042" t="s">
        <v>217</v>
      </c>
      <c r="H4042" t="s">
        <v>8508</v>
      </c>
      <c r="I4042" t="s">
        <v>62</v>
      </c>
      <c r="J4042" t="s">
        <v>8509</v>
      </c>
      <c r="K4042">
        <v>1</v>
      </c>
      <c r="L4042">
        <v>1</v>
      </c>
      <c r="M4042">
        <v>0</v>
      </c>
      <c r="N4042">
        <v>0</v>
      </c>
      <c r="O4042">
        <v>0</v>
      </c>
      <c r="P4042">
        <v>1231.4000000000001</v>
      </c>
      <c r="Q4042">
        <v>1231.4000000000001</v>
      </c>
      <c r="R4042">
        <v>2000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278290</v>
      </c>
      <c r="AB4042">
        <v>0</v>
      </c>
      <c r="AC4042">
        <v>0</v>
      </c>
      <c r="AD4042">
        <v>0</v>
      </c>
      <c r="AE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</row>
    <row r="4043" spans="1:38" hidden="1" x14ac:dyDescent="0.25">
      <c r="A4043">
        <v>16805</v>
      </c>
      <c r="B4043" t="s">
        <v>94</v>
      </c>
      <c r="C4043" t="s">
        <v>166</v>
      </c>
      <c r="D4043" t="s">
        <v>167</v>
      </c>
      <c r="E4043" t="s">
        <v>168</v>
      </c>
      <c r="F4043" t="s">
        <v>167</v>
      </c>
      <c r="H4043" t="s">
        <v>8510</v>
      </c>
      <c r="I4043" t="s">
        <v>57</v>
      </c>
      <c r="J4043" t="s">
        <v>8511</v>
      </c>
      <c r="K4043">
        <v>69</v>
      </c>
      <c r="L4043">
        <v>69</v>
      </c>
      <c r="M4043">
        <v>0</v>
      </c>
      <c r="N4043">
        <v>69</v>
      </c>
      <c r="O4043">
        <v>0</v>
      </c>
      <c r="P4043">
        <v>4371.1000000000004</v>
      </c>
      <c r="Q4043">
        <v>4371.1000000000004</v>
      </c>
      <c r="R4043">
        <v>4000</v>
      </c>
      <c r="S4043">
        <v>0</v>
      </c>
      <c r="T4043">
        <v>150000</v>
      </c>
      <c r="U4043">
        <v>0</v>
      </c>
      <c r="V4043">
        <v>150000</v>
      </c>
      <c r="W4043">
        <v>0</v>
      </c>
      <c r="X4043">
        <v>135749.91</v>
      </c>
      <c r="Y4043">
        <v>135749.91</v>
      </c>
      <c r="Z4043">
        <v>9.5</v>
      </c>
      <c r="AA4043">
        <v>796852.02</v>
      </c>
      <c r="AB4043">
        <v>1593703.9709999999</v>
      </c>
      <c r="AC4043">
        <v>0.90500000000000003</v>
      </c>
      <c r="AD4043">
        <v>2</v>
      </c>
      <c r="AE4043">
        <v>19</v>
      </c>
      <c r="AH4043">
        <v>0</v>
      </c>
      <c r="AI4043">
        <v>0</v>
      </c>
      <c r="AJ4043">
        <v>0</v>
      </c>
      <c r="AK4043">
        <v>690</v>
      </c>
      <c r="AL4043">
        <v>0</v>
      </c>
    </row>
    <row r="4044" spans="1:38" hidden="1" x14ac:dyDescent="0.25">
      <c r="A4044">
        <v>16806</v>
      </c>
      <c r="B4044" t="s">
        <v>39</v>
      </c>
      <c r="C4044" t="s">
        <v>187</v>
      </c>
      <c r="D4044" t="s">
        <v>636</v>
      </c>
      <c r="E4044" t="s">
        <v>8512</v>
      </c>
      <c r="F4044" t="s">
        <v>636</v>
      </c>
      <c r="H4044" t="s">
        <v>8513</v>
      </c>
      <c r="I4044" t="s">
        <v>43</v>
      </c>
      <c r="J4044" t="s">
        <v>8514</v>
      </c>
      <c r="K4044">
        <v>2173</v>
      </c>
      <c r="L4044">
        <v>2173</v>
      </c>
      <c r="M4044">
        <v>0</v>
      </c>
      <c r="N4044">
        <v>0</v>
      </c>
      <c r="O4044">
        <v>0</v>
      </c>
      <c r="P4044">
        <v>38.790999999999997</v>
      </c>
      <c r="Q4044">
        <v>49.939</v>
      </c>
      <c r="R4044">
        <v>20000</v>
      </c>
      <c r="S4044">
        <v>222960</v>
      </c>
      <c r="T4044">
        <v>0</v>
      </c>
      <c r="U4044">
        <v>40200</v>
      </c>
      <c r="V4044">
        <v>182760</v>
      </c>
      <c r="W4044">
        <v>164139.79</v>
      </c>
      <c r="X4044">
        <v>0</v>
      </c>
      <c r="Y4044">
        <v>164139.79</v>
      </c>
      <c r="Z4044">
        <v>10.19</v>
      </c>
      <c r="AA4044">
        <v>1748043.13</v>
      </c>
      <c r="AB4044">
        <v>2420830.42</v>
      </c>
      <c r="AC4044">
        <v>0.89810000000000001</v>
      </c>
      <c r="AD4044">
        <v>1.3849</v>
      </c>
      <c r="AE4044">
        <v>14.11</v>
      </c>
      <c r="AH4044">
        <v>0</v>
      </c>
      <c r="AI4044">
        <v>0</v>
      </c>
      <c r="AJ4044">
        <v>0</v>
      </c>
      <c r="AK4044">
        <v>0</v>
      </c>
      <c r="AL4044">
        <v>0</v>
      </c>
    </row>
    <row r="4045" spans="1:38" hidden="1" x14ac:dyDescent="0.25">
      <c r="A4045">
        <v>16893</v>
      </c>
      <c r="B4045" t="s">
        <v>71</v>
      </c>
      <c r="C4045" t="s">
        <v>72</v>
      </c>
      <c r="D4045" t="s">
        <v>73</v>
      </c>
      <c r="E4045" t="s">
        <v>74</v>
      </c>
      <c r="F4045" t="s">
        <v>73</v>
      </c>
      <c r="H4045" t="s">
        <v>8516</v>
      </c>
      <c r="I4045" t="s">
        <v>2324</v>
      </c>
      <c r="J4045" t="s">
        <v>8517</v>
      </c>
      <c r="K4045">
        <v>322</v>
      </c>
      <c r="L4045">
        <v>322</v>
      </c>
      <c r="M4045">
        <v>0</v>
      </c>
      <c r="N4045">
        <v>17</v>
      </c>
      <c r="O4045">
        <v>0</v>
      </c>
      <c r="P4045">
        <v>8120</v>
      </c>
      <c r="Q4045">
        <v>8181.1</v>
      </c>
      <c r="R4045">
        <v>2000</v>
      </c>
      <c r="S4045">
        <v>122200</v>
      </c>
      <c r="T4045">
        <v>0</v>
      </c>
      <c r="U4045">
        <v>48546</v>
      </c>
      <c r="V4045">
        <v>73654</v>
      </c>
      <c r="W4045">
        <v>49900.1</v>
      </c>
      <c r="X4045">
        <v>21644.91</v>
      </c>
      <c r="Y4045">
        <v>71545.009999999995</v>
      </c>
      <c r="Z4045">
        <v>2.86</v>
      </c>
      <c r="AA4045">
        <v>731672.24</v>
      </c>
      <c r="AB4045">
        <v>939298.87</v>
      </c>
      <c r="AC4045">
        <v>0.97140000000000004</v>
      </c>
      <c r="AD4045">
        <v>1.2838000000000001</v>
      </c>
      <c r="AE4045">
        <v>3.67</v>
      </c>
      <c r="AH4045">
        <v>0</v>
      </c>
      <c r="AI4045">
        <v>0</v>
      </c>
      <c r="AJ4045">
        <v>0</v>
      </c>
      <c r="AK4045">
        <v>170</v>
      </c>
      <c r="AL4045">
        <v>0</v>
      </c>
    </row>
    <row r="4046" spans="1:38" hidden="1" x14ac:dyDescent="0.25">
      <c r="A4046">
        <v>16897</v>
      </c>
      <c r="B4046" t="s">
        <v>45</v>
      </c>
      <c r="C4046" t="s">
        <v>453</v>
      </c>
      <c r="D4046" t="s">
        <v>2887</v>
      </c>
      <c r="E4046" t="s">
        <v>2951</v>
      </c>
      <c r="F4046" t="s">
        <v>2887</v>
      </c>
      <c r="H4046" t="s">
        <v>8518</v>
      </c>
      <c r="I4046" t="s">
        <v>43</v>
      </c>
      <c r="J4046" t="s">
        <v>8519</v>
      </c>
      <c r="K4046">
        <v>2407</v>
      </c>
      <c r="L4046">
        <v>2407</v>
      </c>
      <c r="M4046">
        <v>0</v>
      </c>
      <c r="N4046">
        <v>0</v>
      </c>
      <c r="O4046">
        <v>0</v>
      </c>
      <c r="P4046">
        <v>13041.7</v>
      </c>
      <c r="Q4046">
        <v>13143.8</v>
      </c>
      <c r="R4046">
        <v>1000</v>
      </c>
      <c r="S4046">
        <v>102100</v>
      </c>
      <c r="T4046">
        <v>165000</v>
      </c>
      <c r="U4046">
        <v>0</v>
      </c>
      <c r="V4046">
        <v>267100</v>
      </c>
      <c r="W4046">
        <v>244594.9</v>
      </c>
      <c r="X4046">
        <v>0</v>
      </c>
      <c r="Y4046">
        <v>244594.9</v>
      </c>
      <c r="Z4046">
        <v>8.43</v>
      </c>
      <c r="AA4046">
        <v>2577686.1800000002</v>
      </c>
      <c r="AB4046">
        <v>2399909.89</v>
      </c>
      <c r="AC4046">
        <v>0.91569999999999996</v>
      </c>
      <c r="AD4046">
        <v>0.93100000000000005</v>
      </c>
      <c r="AE4046">
        <v>7.85</v>
      </c>
      <c r="AH4046">
        <v>0</v>
      </c>
      <c r="AI4046">
        <v>0</v>
      </c>
      <c r="AJ4046">
        <v>0</v>
      </c>
      <c r="AK4046">
        <v>0</v>
      </c>
      <c r="AL4046">
        <v>0</v>
      </c>
    </row>
    <row r="4047" spans="1:38" hidden="1" x14ac:dyDescent="0.25">
      <c r="A4047">
        <v>16907</v>
      </c>
      <c r="B4047" t="s">
        <v>45</v>
      </c>
      <c r="C4047" t="s">
        <v>45</v>
      </c>
      <c r="D4047" t="s">
        <v>581</v>
      </c>
      <c r="E4047" t="s">
        <v>8304</v>
      </c>
      <c r="F4047" t="s">
        <v>581</v>
      </c>
      <c r="H4047" t="s">
        <v>8520</v>
      </c>
      <c r="I4047" t="s">
        <v>79</v>
      </c>
      <c r="J4047" t="s">
        <v>8521</v>
      </c>
      <c r="K4047">
        <v>9</v>
      </c>
      <c r="L4047">
        <v>9</v>
      </c>
      <c r="M4047">
        <v>0</v>
      </c>
      <c r="N4047">
        <v>0</v>
      </c>
      <c r="O4047">
        <v>0</v>
      </c>
      <c r="P4047">
        <v>8638.4</v>
      </c>
      <c r="Q4047">
        <v>8905.1</v>
      </c>
      <c r="R4047">
        <v>2000</v>
      </c>
      <c r="S4047">
        <v>533400</v>
      </c>
      <c r="T4047">
        <v>0</v>
      </c>
      <c r="U4047">
        <v>8000</v>
      </c>
      <c r="V4047">
        <v>525400</v>
      </c>
      <c r="W4047">
        <v>529168</v>
      </c>
      <c r="X4047">
        <v>0</v>
      </c>
      <c r="Y4047">
        <v>529168</v>
      </c>
      <c r="Z4047">
        <v>-0.72</v>
      </c>
      <c r="AA4047">
        <v>6639698</v>
      </c>
      <c r="AB4047">
        <v>6734138</v>
      </c>
      <c r="AC4047">
        <v>1.0072000000000001</v>
      </c>
      <c r="AD4047">
        <v>1.0142</v>
      </c>
      <c r="AE4047">
        <v>-0.73</v>
      </c>
      <c r="AH4047">
        <v>0</v>
      </c>
      <c r="AI4047">
        <v>0</v>
      </c>
      <c r="AJ4047">
        <v>0</v>
      </c>
      <c r="AK4047">
        <v>0</v>
      </c>
      <c r="AL4047">
        <v>0</v>
      </c>
    </row>
    <row r="4048" spans="1:38" hidden="1" x14ac:dyDescent="0.25">
      <c r="A4048">
        <v>16909</v>
      </c>
      <c r="B4048" t="s">
        <v>94</v>
      </c>
      <c r="C4048" t="s">
        <v>95</v>
      </c>
      <c r="D4048" t="s">
        <v>238</v>
      </c>
      <c r="E4048" t="s">
        <v>263</v>
      </c>
      <c r="F4048" t="s">
        <v>238</v>
      </c>
      <c r="H4048" t="s">
        <v>8522</v>
      </c>
      <c r="I4048" t="s">
        <v>43</v>
      </c>
      <c r="J4048" t="s">
        <v>8523</v>
      </c>
      <c r="K4048">
        <v>566</v>
      </c>
      <c r="L4048">
        <v>566</v>
      </c>
      <c r="M4048">
        <v>0</v>
      </c>
      <c r="N4048">
        <v>0</v>
      </c>
      <c r="O4048">
        <v>0</v>
      </c>
      <c r="P4048">
        <v>3347.6</v>
      </c>
      <c r="Q4048">
        <v>3456.3</v>
      </c>
      <c r="R4048">
        <v>2000</v>
      </c>
      <c r="S4048">
        <v>217400</v>
      </c>
      <c r="T4048">
        <v>0</v>
      </c>
      <c r="U4048">
        <v>100000</v>
      </c>
      <c r="V4048">
        <v>117400</v>
      </c>
      <c r="W4048">
        <v>100094</v>
      </c>
      <c r="X4048">
        <v>0</v>
      </c>
      <c r="Y4048">
        <v>100094</v>
      </c>
      <c r="Z4048">
        <v>14.74</v>
      </c>
      <c r="AA4048">
        <v>1040643.83</v>
      </c>
      <c r="AB4048">
        <v>217149.83</v>
      </c>
      <c r="AC4048">
        <v>0.85260000000000002</v>
      </c>
      <c r="AD4048">
        <v>0.2087</v>
      </c>
      <c r="AE4048">
        <v>3.08</v>
      </c>
      <c r="AH4048">
        <v>0</v>
      </c>
      <c r="AI4048">
        <v>0</v>
      </c>
      <c r="AJ4048">
        <v>0</v>
      </c>
      <c r="AK4048">
        <v>0</v>
      </c>
      <c r="AL4048">
        <v>0</v>
      </c>
    </row>
    <row r="4049" spans="1:38" hidden="1" x14ac:dyDescent="0.25">
      <c r="A4049">
        <v>16913</v>
      </c>
      <c r="B4049" t="s">
        <v>52</v>
      </c>
      <c r="C4049" t="s">
        <v>52</v>
      </c>
      <c r="D4049" t="s">
        <v>139</v>
      </c>
      <c r="E4049" t="s">
        <v>143</v>
      </c>
      <c r="F4049" t="s">
        <v>139</v>
      </c>
      <c r="H4049" t="s">
        <v>8524</v>
      </c>
      <c r="I4049" t="s">
        <v>57</v>
      </c>
      <c r="J4049" t="s">
        <v>8525</v>
      </c>
      <c r="K4049">
        <v>153</v>
      </c>
      <c r="L4049">
        <v>153</v>
      </c>
      <c r="M4049">
        <v>0</v>
      </c>
      <c r="N4049">
        <v>153</v>
      </c>
      <c r="O4049">
        <v>0</v>
      </c>
      <c r="P4049">
        <v>3502.3</v>
      </c>
      <c r="Q4049">
        <v>3551.9</v>
      </c>
      <c r="R4049">
        <v>2000</v>
      </c>
      <c r="S4049">
        <v>99200</v>
      </c>
      <c r="T4049">
        <v>247344</v>
      </c>
      <c r="U4049">
        <v>0</v>
      </c>
      <c r="V4049">
        <v>346544</v>
      </c>
      <c r="W4049">
        <v>0</v>
      </c>
      <c r="X4049">
        <v>306000</v>
      </c>
      <c r="Y4049">
        <v>306000</v>
      </c>
      <c r="Z4049">
        <v>11.7</v>
      </c>
      <c r="AA4049">
        <v>1796220</v>
      </c>
      <c r="AB4049">
        <v>3592440</v>
      </c>
      <c r="AC4049">
        <v>0.88300000000000001</v>
      </c>
      <c r="AD4049">
        <v>2</v>
      </c>
      <c r="AE4049">
        <v>23.4</v>
      </c>
      <c r="AH4049">
        <v>0</v>
      </c>
      <c r="AI4049">
        <v>0</v>
      </c>
      <c r="AJ4049">
        <v>0</v>
      </c>
      <c r="AK4049">
        <v>1530</v>
      </c>
      <c r="AL4049">
        <v>0</v>
      </c>
    </row>
    <row r="4050" spans="1:38" hidden="1" x14ac:dyDescent="0.25">
      <c r="A4050">
        <v>16914</v>
      </c>
      <c r="B4050" t="s">
        <v>94</v>
      </c>
      <c r="C4050" t="s">
        <v>95</v>
      </c>
      <c r="D4050" t="s">
        <v>238</v>
      </c>
      <c r="E4050" t="s">
        <v>8238</v>
      </c>
      <c r="F4050" t="s">
        <v>238</v>
      </c>
      <c r="H4050" t="s">
        <v>8526</v>
      </c>
      <c r="I4050" t="s">
        <v>57</v>
      </c>
      <c r="J4050" t="s">
        <v>8527</v>
      </c>
      <c r="K4050">
        <v>246</v>
      </c>
      <c r="L4050">
        <v>246</v>
      </c>
      <c r="M4050">
        <v>0</v>
      </c>
      <c r="N4050">
        <v>246</v>
      </c>
      <c r="O4050">
        <v>0</v>
      </c>
      <c r="P4050">
        <v>6091.1</v>
      </c>
      <c r="Q4050">
        <v>6297.4</v>
      </c>
      <c r="R4050">
        <v>2000</v>
      </c>
      <c r="S4050">
        <v>412600</v>
      </c>
      <c r="T4050">
        <v>0</v>
      </c>
      <c r="U4050">
        <v>0</v>
      </c>
      <c r="V4050">
        <v>412600</v>
      </c>
      <c r="W4050">
        <v>0</v>
      </c>
      <c r="X4050">
        <v>373403.54399999999</v>
      </c>
      <c r="Y4050">
        <v>373403.54399999999</v>
      </c>
      <c r="Z4050">
        <v>9.5</v>
      </c>
      <c r="AA4050">
        <v>2191878.89</v>
      </c>
      <c r="AB4050">
        <v>4383757.7790000001</v>
      </c>
      <c r="AC4050">
        <v>0.90500000000000003</v>
      </c>
      <c r="AD4050">
        <v>2</v>
      </c>
      <c r="AE4050">
        <v>19</v>
      </c>
      <c r="AH4050">
        <v>0</v>
      </c>
      <c r="AI4050">
        <v>0</v>
      </c>
      <c r="AJ4050">
        <v>0</v>
      </c>
      <c r="AK4050">
        <v>2230.5</v>
      </c>
      <c r="AL4050">
        <v>0</v>
      </c>
    </row>
    <row r="4051" spans="1:38" hidden="1" x14ac:dyDescent="0.25">
      <c r="A4051">
        <v>16917</v>
      </c>
      <c r="B4051" t="s">
        <v>71</v>
      </c>
      <c r="C4051" t="s">
        <v>72</v>
      </c>
      <c r="D4051" t="s">
        <v>5251</v>
      </c>
      <c r="E4051" t="s">
        <v>6411</v>
      </c>
      <c r="F4051" t="s">
        <v>5251</v>
      </c>
      <c r="H4051" t="s">
        <v>8528</v>
      </c>
      <c r="I4051" t="s">
        <v>378</v>
      </c>
      <c r="J4051" t="s">
        <v>8529</v>
      </c>
      <c r="K4051">
        <v>1166</v>
      </c>
      <c r="L4051">
        <v>1166</v>
      </c>
      <c r="M4051">
        <v>0</v>
      </c>
      <c r="N4051">
        <v>0</v>
      </c>
      <c r="O4051">
        <v>0</v>
      </c>
      <c r="P4051">
        <v>7270.7</v>
      </c>
      <c r="Q4051">
        <v>7406.9</v>
      </c>
      <c r="R4051">
        <v>2000</v>
      </c>
      <c r="S4051">
        <v>272400</v>
      </c>
      <c r="T4051">
        <v>0</v>
      </c>
      <c r="U4051">
        <v>0</v>
      </c>
      <c r="V4051">
        <v>272400</v>
      </c>
      <c r="W4051">
        <v>269372.34000000003</v>
      </c>
      <c r="X4051">
        <v>0</v>
      </c>
      <c r="Y4051">
        <v>269372.34000000003</v>
      </c>
      <c r="Z4051">
        <v>1.1100000000000001</v>
      </c>
      <c r="AA4051">
        <v>2582692.4900000002</v>
      </c>
      <c r="AB4051">
        <v>2719492.96</v>
      </c>
      <c r="AC4051">
        <v>0.9889</v>
      </c>
      <c r="AD4051">
        <v>1.0529999999999999</v>
      </c>
      <c r="AE4051">
        <v>1.17</v>
      </c>
      <c r="AH4051">
        <v>0</v>
      </c>
      <c r="AI4051">
        <v>0</v>
      </c>
      <c r="AJ4051">
        <v>0</v>
      </c>
      <c r="AK4051">
        <v>0</v>
      </c>
      <c r="AL4051">
        <v>0</v>
      </c>
    </row>
    <row r="4052" spans="1:38" hidden="1" x14ac:dyDescent="0.25">
      <c r="A4052">
        <v>16918</v>
      </c>
      <c r="B4052" t="s">
        <v>71</v>
      </c>
      <c r="C4052" t="s">
        <v>72</v>
      </c>
      <c r="D4052" t="s">
        <v>5251</v>
      </c>
      <c r="E4052" t="s">
        <v>6411</v>
      </c>
      <c r="F4052" t="s">
        <v>5251</v>
      </c>
      <c r="H4052" t="s">
        <v>8530</v>
      </c>
      <c r="I4052" t="s">
        <v>50</v>
      </c>
      <c r="J4052" t="s">
        <v>8531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17978.5</v>
      </c>
      <c r="Q4052">
        <v>18979.400000000001</v>
      </c>
      <c r="R4052">
        <v>2000</v>
      </c>
      <c r="S4052">
        <v>2001800</v>
      </c>
      <c r="T4052">
        <v>0</v>
      </c>
      <c r="U4052">
        <v>0</v>
      </c>
      <c r="V4052">
        <v>2001800</v>
      </c>
      <c r="W4052">
        <v>0</v>
      </c>
      <c r="X4052">
        <v>0</v>
      </c>
      <c r="Y4052">
        <v>0</v>
      </c>
      <c r="Z4052">
        <v>100</v>
      </c>
      <c r="AA4052">
        <v>0</v>
      </c>
      <c r="AB4052">
        <v>0</v>
      </c>
      <c r="AC4052">
        <v>0</v>
      </c>
      <c r="AD4052">
        <v>0</v>
      </c>
      <c r="AE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</row>
    <row r="4053" spans="1:38" hidden="1" x14ac:dyDescent="0.25">
      <c r="A4053">
        <v>16919</v>
      </c>
      <c r="B4053" t="s">
        <v>71</v>
      </c>
      <c r="C4053" t="s">
        <v>72</v>
      </c>
      <c r="D4053" t="s">
        <v>5251</v>
      </c>
      <c r="E4053" t="s">
        <v>6411</v>
      </c>
      <c r="F4053" t="s">
        <v>5251</v>
      </c>
      <c r="H4053" t="s">
        <v>8532</v>
      </c>
      <c r="I4053" t="s">
        <v>50</v>
      </c>
      <c r="J4053" t="s">
        <v>8533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11872.4</v>
      </c>
      <c r="Q4053">
        <v>12346.1</v>
      </c>
      <c r="R4053">
        <v>2000</v>
      </c>
      <c r="S4053">
        <v>947400</v>
      </c>
      <c r="T4053">
        <v>0</v>
      </c>
      <c r="U4053">
        <v>0</v>
      </c>
      <c r="V4053">
        <v>947400</v>
      </c>
      <c r="W4053">
        <v>0</v>
      </c>
      <c r="X4053">
        <v>0</v>
      </c>
      <c r="Y4053">
        <v>0</v>
      </c>
      <c r="Z4053">
        <v>100</v>
      </c>
      <c r="AA4053">
        <v>0</v>
      </c>
      <c r="AB4053">
        <v>0</v>
      </c>
      <c r="AC4053">
        <v>0</v>
      </c>
      <c r="AD4053">
        <v>0</v>
      </c>
      <c r="AE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</row>
    <row r="4054" spans="1:38" hidden="1" x14ac:dyDescent="0.25">
      <c r="A4054">
        <v>16920</v>
      </c>
      <c r="B4054" t="s">
        <v>71</v>
      </c>
      <c r="C4054" t="s">
        <v>72</v>
      </c>
      <c r="D4054" t="s">
        <v>5251</v>
      </c>
      <c r="E4054" t="s">
        <v>6411</v>
      </c>
      <c r="F4054" t="s">
        <v>5251</v>
      </c>
      <c r="H4054" t="s">
        <v>8534</v>
      </c>
      <c r="I4054" t="s">
        <v>50</v>
      </c>
      <c r="J4054" t="s">
        <v>8535</v>
      </c>
      <c r="K4054">
        <v>7884</v>
      </c>
      <c r="L4054">
        <v>7884</v>
      </c>
      <c r="M4054">
        <v>0</v>
      </c>
      <c r="N4054">
        <v>74</v>
      </c>
      <c r="O4054">
        <v>74</v>
      </c>
      <c r="P4054">
        <v>42773.8</v>
      </c>
      <c r="Q4054">
        <v>43994.2</v>
      </c>
      <c r="R4054">
        <v>2000</v>
      </c>
      <c r="S4054">
        <v>2440800</v>
      </c>
      <c r="T4054">
        <v>0</v>
      </c>
      <c r="U4054">
        <v>0</v>
      </c>
      <c r="V4054">
        <v>2440800</v>
      </c>
      <c r="W4054">
        <v>11500978.1</v>
      </c>
      <c r="X4054">
        <v>0</v>
      </c>
      <c r="Y4054">
        <v>11500978.1</v>
      </c>
      <c r="Z4054">
        <v>-371.2</v>
      </c>
      <c r="AA4054">
        <v>33377416.25</v>
      </c>
      <c r="AB4054">
        <v>44847244.450000003</v>
      </c>
      <c r="AC4054">
        <v>4.7119999999999997</v>
      </c>
      <c r="AD4054">
        <v>1.3435999999999999</v>
      </c>
      <c r="AE4054">
        <v>-498.74</v>
      </c>
      <c r="AH4054">
        <v>0</v>
      </c>
      <c r="AI4054">
        <v>0</v>
      </c>
      <c r="AJ4054">
        <v>0</v>
      </c>
      <c r="AK4054">
        <v>724</v>
      </c>
      <c r="AL4054">
        <v>0</v>
      </c>
    </row>
    <row r="4055" spans="1:38" hidden="1" x14ac:dyDescent="0.25">
      <c r="A4055">
        <v>16921</v>
      </c>
      <c r="B4055" t="s">
        <v>94</v>
      </c>
      <c r="C4055" t="s">
        <v>95</v>
      </c>
      <c r="D4055" t="s">
        <v>238</v>
      </c>
      <c r="E4055" t="s">
        <v>8536</v>
      </c>
      <c r="F4055" t="s">
        <v>238</v>
      </c>
      <c r="H4055" t="s">
        <v>8537</v>
      </c>
      <c r="I4055" t="s">
        <v>57</v>
      </c>
      <c r="J4055" t="s">
        <v>8538</v>
      </c>
      <c r="K4055">
        <v>274</v>
      </c>
      <c r="L4055">
        <v>274</v>
      </c>
      <c r="M4055">
        <v>0</v>
      </c>
      <c r="N4055">
        <v>266</v>
      </c>
      <c r="O4055">
        <v>0</v>
      </c>
      <c r="P4055">
        <v>6962</v>
      </c>
      <c r="Q4055">
        <v>7332.4</v>
      </c>
      <c r="R4055">
        <v>2000</v>
      </c>
      <c r="S4055">
        <v>740800</v>
      </c>
      <c r="T4055">
        <v>0</v>
      </c>
      <c r="U4055">
        <v>180000</v>
      </c>
      <c r="V4055">
        <v>560800</v>
      </c>
      <c r="W4055">
        <v>121</v>
      </c>
      <c r="X4055">
        <v>515400</v>
      </c>
      <c r="Y4055">
        <v>515521</v>
      </c>
      <c r="Z4055">
        <v>8.07</v>
      </c>
      <c r="AA4055">
        <v>3027331.34</v>
      </c>
      <c r="AB4055">
        <v>6051671.3399999999</v>
      </c>
      <c r="AC4055">
        <v>0.91930000000000001</v>
      </c>
      <c r="AD4055">
        <v>1.9990000000000001</v>
      </c>
      <c r="AE4055">
        <v>16.13</v>
      </c>
      <c r="AH4055">
        <v>0</v>
      </c>
      <c r="AI4055">
        <v>0</v>
      </c>
      <c r="AJ4055">
        <v>0</v>
      </c>
      <c r="AK4055">
        <v>2577</v>
      </c>
      <c r="AL4055">
        <v>0</v>
      </c>
    </row>
    <row r="4056" spans="1:38" hidden="1" x14ac:dyDescent="0.25">
      <c r="A4056">
        <v>16925</v>
      </c>
      <c r="B4056" t="s">
        <v>94</v>
      </c>
      <c r="C4056" t="s">
        <v>95</v>
      </c>
      <c r="D4056" t="s">
        <v>238</v>
      </c>
      <c r="E4056" t="s">
        <v>8536</v>
      </c>
      <c r="F4056" t="s">
        <v>238</v>
      </c>
      <c r="H4056" t="s">
        <v>8539</v>
      </c>
      <c r="I4056" t="s">
        <v>57</v>
      </c>
      <c r="J4056" t="s">
        <v>8540</v>
      </c>
      <c r="K4056">
        <v>221</v>
      </c>
      <c r="L4056">
        <v>221</v>
      </c>
      <c r="M4056">
        <v>0</v>
      </c>
      <c r="N4056">
        <v>221</v>
      </c>
      <c r="O4056">
        <v>0</v>
      </c>
      <c r="P4056">
        <v>4956.7</v>
      </c>
      <c r="Q4056">
        <v>5172.5</v>
      </c>
      <c r="R4056">
        <v>2000</v>
      </c>
      <c r="S4056">
        <v>431600</v>
      </c>
      <c r="T4056">
        <v>0</v>
      </c>
      <c r="U4056">
        <v>0</v>
      </c>
      <c r="V4056">
        <v>431600</v>
      </c>
      <c r="W4056">
        <v>0</v>
      </c>
      <c r="X4056">
        <v>390598.54200000002</v>
      </c>
      <c r="Y4056">
        <v>390598.54200000002</v>
      </c>
      <c r="Z4056">
        <v>9.5</v>
      </c>
      <c r="AA4056">
        <v>2292813.5299999998</v>
      </c>
      <c r="AB4056">
        <v>4585626.9249999998</v>
      </c>
      <c r="AC4056">
        <v>0.90500000000000003</v>
      </c>
      <c r="AD4056">
        <v>2</v>
      </c>
      <c r="AE4056">
        <v>19</v>
      </c>
      <c r="AH4056">
        <v>0</v>
      </c>
      <c r="AI4056">
        <v>0</v>
      </c>
      <c r="AJ4056">
        <v>0</v>
      </c>
      <c r="AK4056">
        <v>2149.5</v>
      </c>
      <c r="AL4056">
        <v>0</v>
      </c>
    </row>
    <row r="4057" spans="1:38" hidden="1" x14ac:dyDescent="0.25">
      <c r="A4057">
        <v>16929</v>
      </c>
      <c r="B4057" t="s">
        <v>94</v>
      </c>
      <c r="C4057" t="s">
        <v>95</v>
      </c>
      <c r="D4057" t="s">
        <v>238</v>
      </c>
      <c r="E4057" t="s">
        <v>8536</v>
      </c>
      <c r="F4057" t="s">
        <v>238</v>
      </c>
      <c r="H4057" t="s">
        <v>8541</v>
      </c>
      <c r="I4057" t="s">
        <v>57</v>
      </c>
      <c r="J4057" t="s">
        <v>8542</v>
      </c>
      <c r="K4057">
        <v>211</v>
      </c>
      <c r="L4057">
        <v>211</v>
      </c>
      <c r="M4057">
        <v>0</v>
      </c>
      <c r="N4057">
        <v>211</v>
      </c>
      <c r="O4057">
        <v>0</v>
      </c>
      <c r="P4057">
        <v>5551</v>
      </c>
      <c r="Q4057">
        <v>5767.4</v>
      </c>
      <c r="R4057">
        <v>2000</v>
      </c>
      <c r="S4057">
        <v>432800</v>
      </c>
      <c r="T4057">
        <v>0</v>
      </c>
      <c r="U4057">
        <v>0</v>
      </c>
      <c r="V4057">
        <v>432800</v>
      </c>
      <c r="W4057">
        <v>0</v>
      </c>
      <c r="X4057">
        <v>391683.74400000001</v>
      </c>
      <c r="Y4057">
        <v>391683.74400000001</v>
      </c>
      <c r="Z4057">
        <v>9.5</v>
      </c>
      <c r="AA4057">
        <v>2299183.23</v>
      </c>
      <c r="AB4057">
        <v>4598366.8260000004</v>
      </c>
      <c r="AC4057">
        <v>0.90500000000000003</v>
      </c>
      <c r="AD4057">
        <v>2</v>
      </c>
      <c r="AE4057">
        <v>19</v>
      </c>
      <c r="AH4057">
        <v>0</v>
      </c>
      <c r="AI4057">
        <v>0</v>
      </c>
      <c r="AJ4057">
        <v>0</v>
      </c>
      <c r="AK4057">
        <v>2001</v>
      </c>
      <c r="AL4057">
        <v>0</v>
      </c>
    </row>
    <row r="4058" spans="1:38" hidden="1" x14ac:dyDescent="0.25">
      <c r="A4058">
        <v>16933</v>
      </c>
      <c r="B4058" t="s">
        <v>94</v>
      </c>
      <c r="C4058" t="s">
        <v>95</v>
      </c>
      <c r="D4058" t="s">
        <v>238</v>
      </c>
      <c r="E4058" t="s">
        <v>8536</v>
      </c>
      <c r="F4058" t="s">
        <v>238</v>
      </c>
      <c r="H4058" t="s">
        <v>8543</v>
      </c>
      <c r="I4058" t="s">
        <v>57</v>
      </c>
      <c r="J4058" t="s">
        <v>8544</v>
      </c>
      <c r="K4058">
        <v>300</v>
      </c>
      <c r="L4058">
        <v>300</v>
      </c>
      <c r="M4058">
        <v>0</v>
      </c>
      <c r="N4058">
        <v>220</v>
      </c>
      <c r="O4058">
        <v>0</v>
      </c>
      <c r="P4058">
        <v>5497.6</v>
      </c>
      <c r="Q4058">
        <v>5715.1</v>
      </c>
      <c r="R4058">
        <v>2000</v>
      </c>
      <c r="S4058">
        <v>435000</v>
      </c>
      <c r="T4058">
        <v>0</v>
      </c>
      <c r="U4058">
        <v>0</v>
      </c>
      <c r="V4058">
        <v>435000</v>
      </c>
      <c r="W4058">
        <v>2084</v>
      </c>
      <c r="X4058">
        <v>391591.09</v>
      </c>
      <c r="Y4058">
        <v>393675.09</v>
      </c>
      <c r="Z4058">
        <v>9.5</v>
      </c>
      <c r="AA4058">
        <v>2323365.27</v>
      </c>
      <c r="AB4058">
        <v>4619664.9539999999</v>
      </c>
      <c r="AC4058">
        <v>0.90500000000000003</v>
      </c>
      <c r="AD4058">
        <v>1.9883999999999999</v>
      </c>
      <c r="AE4058">
        <v>18.89</v>
      </c>
      <c r="AH4058">
        <v>0</v>
      </c>
      <c r="AI4058">
        <v>0</v>
      </c>
      <c r="AJ4058">
        <v>0</v>
      </c>
      <c r="AK4058">
        <v>2057</v>
      </c>
      <c r="AL4058">
        <v>0</v>
      </c>
    </row>
    <row r="4059" spans="1:38" hidden="1" x14ac:dyDescent="0.25">
      <c r="A4059">
        <v>16937</v>
      </c>
      <c r="B4059" t="s">
        <v>45</v>
      </c>
      <c r="C4059" t="s">
        <v>46</v>
      </c>
      <c r="D4059" t="s">
        <v>46</v>
      </c>
      <c r="E4059" t="s">
        <v>3141</v>
      </c>
      <c r="F4059" t="s">
        <v>46</v>
      </c>
      <c r="H4059" t="s">
        <v>8545</v>
      </c>
      <c r="I4059" t="s">
        <v>79</v>
      </c>
      <c r="J4059" t="s">
        <v>8546</v>
      </c>
      <c r="K4059">
        <v>1</v>
      </c>
      <c r="L4059">
        <v>1</v>
      </c>
      <c r="M4059">
        <v>0</v>
      </c>
      <c r="N4059">
        <v>0</v>
      </c>
      <c r="O4059">
        <v>0</v>
      </c>
      <c r="P4059">
        <v>5908.5</v>
      </c>
      <c r="Q4059">
        <v>5957.4</v>
      </c>
      <c r="R4059">
        <v>2000</v>
      </c>
      <c r="S4059">
        <v>97800</v>
      </c>
      <c r="T4059">
        <v>0</v>
      </c>
      <c r="U4059">
        <v>0</v>
      </c>
      <c r="V4059">
        <v>97800</v>
      </c>
      <c r="W4059">
        <v>93975</v>
      </c>
      <c r="X4059">
        <v>0</v>
      </c>
      <c r="Y4059">
        <v>93975</v>
      </c>
      <c r="Z4059">
        <v>3.91</v>
      </c>
      <c r="AA4059">
        <v>1722567</v>
      </c>
      <c r="AB4059">
        <v>1722567</v>
      </c>
      <c r="AC4059">
        <v>0.96089999999999998</v>
      </c>
      <c r="AD4059">
        <v>1</v>
      </c>
      <c r="AE4059">
        <v>3.91</v>
      </c>
      <c r="AH4059">
        <v>0</v>
      </c>
      <c r="AI4059">
        <v>0</v>
      </c>
      <c r="AJ4059">
        <v>0</v>
      </c>
      <c r="AK4059">
        <v>0</v>
      </c>
      <c r="AL4059">
        <v>0</v>
      </c>
    </row>
    <row r="4060" spans="1:38" hidden="1" x14ac:dyDescent="0.25">
      <c r="A4060">
        <v>16947</v>
      </c>
      <c r="B4060" t="s">
        <v>39</v>
      </c>
      <c r="C4060" t="s">
        <v>216</v>
      </c>
      <c r="D4060" t="s">
        <v>3431</v>
      </c>
      <c r="E4060" t="s">
        <v>4173</v>
      </c>
      <c r="F4060" t="s">
        <v>3431</v>
      </c>
      <c r="H4060" t="s">
        <v>8547</v>
      </c>
      <c r="I4060" t="s">
        <v>57</v>
      </c>
      <c r="J4060" t="s">
        <v>8548</v>
      </c>
      <c r="K4060">
        <v>286</v>
      </c>
      <c r="L4060">
        <v>286</v>
      </c>
      <c r="M4060">
        <v>0</v>
      </c>
      <c r="N4060">
        <v>286</v>
      </c>
      <c r="O4060">
        <v>0</v>
      </c>
      <c r="P4060">
        <v>7190.7</v>
      </c>
      <c r="Q4060">
        <v>7443.8</v>
      </c>
      <c r="R4060">
        <v>2000</v>
      </c>
      <c r="S4060">
        <v>506200</v>
      </c>
      <c r="T4060">
        <v>0</v>
      </c>
      <c r="U4060">
        <v>150000</v>
      </c>
      <c r="V4060">
        <v>356200</v>
      </c>
      <c r="W4060">
        <v>0</v>
      </c>
      <c r="X4060">
        <v>316500</v>
      </c>
      <c r="Y4060">
        <v>316500</v>
      </c>
      <c r="Z4060">
        <v>11.15</v>
      </c>
      <c r="AA4060">
        <v>1857855</v>
      </c>
      <c r="AB4060">
        <v>1857855</v>
      </c>
      <c r="AC4060">
        <v>0.88849999999999996</v>
      </c>
      <c r="AD4060">
        <v>1</v>
      </c>
      <c r="AE4060">
        <v>11.15</v>
      </c>
      <c r="AH4060">
        <v>0</v>
      </c>
      <c r="AI4060">
        <v>0</v>
      </c>
      <c r="AJ4060">
        <v>0</v>
      </c>
      <c r="AK4060">
        <v>1582.5</v>
      </c>
      <c r="AL4060">
        <v>0</v>
      </c>
    </row>
    <row r="4061" spans="1:38" hidden="1" x14ac:dyDescent="0.25">
      <c r="A4061">
        <v>16948</v>
      </c>
      <c r="B4061" t="s">
        <v>39</v>
      </c>
      <c r="C4061" t="s">
        <v>187</v>
      </c>
      <c r="D4061" t="s">
        <v>876</v>
      </c>
      <c r="E4061" t="s">
        <v>877</v>
      </c>
      <c r="F4061" t="s">
        <v>876</v>
      </c>
      <c r="H4061" t="s">
        <v>8549</v>
      </c>
      <c r="I4061" t="s">
        <v>7264</v>
      </c>
      <c r="J4061" t="s">
        <v>8550</v>
      </c>
      <c r="K4061">
        <v>1</v>
      </c>
      <c r="L4061">
        <v>1</v>
      </c>
      <c r="M4061">
        <v>0</v>
      </c>
      <c r="N4061">
        <v>0</v>
      </c>
      <c r="O4061">
        <v>0</v>
      </c>
      <c r="P4061">
        <v>109973</v>
      </c>
      <c r="Q4061">
        <v>110812</v>
      </c>
      <c r="R4061">
        <v>1000</v>
      </c>
      <c r="S4061">
        <v>839000</v>
      </c>
      <c r="T4061">
        <v>0</v>
      </c>
      <c r="U4061">
        <v>0</v>
      </c>
      <c r="V4061">
        <v>839000</v>
      </c>
      <c r="W4061">
        <v>841224</v>
      </c>
      <c r="X4061">
        <v>0</v>
      </c>
      <c r="Y4061">
        <v>841224</v>
      </c>
      <c r="Z4061">
        <v>-0.27</v>
      </c>
      <c r="AA4061">
        <v>2090110</v>
      </c>
      <c r="AB4061">
        <v>2090110</v>
      </c>
      <c r="AC4061">
        <v>1.0026999999999999</v>
      </c>
      <c r="AD4061">
        <v>1</v>
      </c>
      <c r="AE4061">
        <v>-0.27</v>
      </c>
      <c r="AH4061">
        <v>0</v>
      </c>
      <c r="AI4061">
        <v>0</v>
      </c>
      <c r="AJ4061">
        <v>825000</v>
      </c>
      <c r="AK4061">
        <v>0</v>
      </c>
      <c r="AL4061">
        <v>0</v>
      </c>
    </row>
    <row r="4062" spans="1:38" hidden="1" x14ac:dyDescent="0.25">
      <c r="A4062">
        <v>16949</v>
      </c>
      <c r="B4062" t="s">
        <v>52</v>
      </c>
      <c r="C4062" t="s">
        <v>53</v>
      </c>
      <c r="D4062" t="s">
        <v>203</v>
      </c>
      <c r="E4062" t="s">
        <v>627</v>
      </c>
      <c r="F4062" t="s">
        <v>203</v>
      </c>
      <c r="H4062" t="s">
        <v>8551</v>
      </c>
      <c r="I4062" t="s">
        <v>62</v>
      </c>
      <c r="J4062" t="s">
        <v>8552</v>
      </c>
      <c r="K4062">
        <v>6</v>
      </c>
      <c r="L4062">
        <v>6</v>
      </c>
      <c r="M4062">
        <v>0</v>
      </c>
      <c r="N4062">
        <v>3</v>
      </c>
      <c r="O4062">
        <v>0</v>
      </c>
      <c r="P4062">
        <v>348.23</v>
      </c>
      <c r="Q4062">
        <v>352.40600000000001</v>
      </c>
      <c r="R4062">
        <v>20000</v>
      </c>
      <c r="S4062">
        <v>83520</v>
      </c>
      <c r="T4062">
        <v>0</v>
      </c>
      <c r="U4062">
        <v>0</v>
      </c>
      <c r="V4062">
        <v>83520</v>
      </c>
      <c r="W4062">
        <v>82160</v>
      </c>
      <c r="X4062">
        <v>5305.65</v>
      </c>
      <c r="Y4062">
        <v>87465.65</v>
      </c>
      <c r="Z4062">
        <v>-4.72</v>
      </c>
      <c r="AA4062">
        <v>799227.21</v>
      </c>
      <c r="AB4062">
        <v>62794.377</v>
      </c>
      <c r="AC4062">
        <v>1.0471999999999999</v>
      </c>
      <c r="AD4062">
        <v>7.8600000000000003E-2</v>
      </c>
      <c r="AE4062">
        <v>-0.37</v>
      </c>
      <c r="AH4062">
        <v>0</v>
      </c>
      <c r="AI4062">
        <v>0</v>
      </c>
      <c r="AJ4062">
        <v>0</v>
      </c>
      <c r="AK4062">
        <v>30</v>
      </c>
      <c r="AL4062">
        <v>0</v>
      </c>
    </row>
    <row r="4063" spans="1:38" hidden="1" x14ac:dyDescent="0.25">
      <c r="A4063">
        <v>16950</v>
      </c>
      <c r="B4063" t="s">
        <v>94</v>
      </c>
      <c r="C4063" t="s">
        <v>166</v>
      </c>
      <c r="D4063" t="s">
        <v>312</v>
      </c>
      <c r="E4063" t="s">
        <v>563</v>
      </c>
      <c r="F4063" t="s">
        <v>312</v>
      </c>
      <c r="H4063" t="s">
        <v>8553</v>
      </c>
      <c r="I4063" t="s">
        <v>79</v>
      </c>
      <c r="J4063" t="s">
        <v>8554</v>
      </c>
      <c r="K4063">
        <v>2</v>
      </c>
      <c r="L4063">
        <v>2</v>
      </c>
      <c r="M4063">
        <v>0</v>
      </c>
      <c r="N4063">
        <v>0</v>
      </c>
      <c r="O4063">
        <v>0</v>
      </c>
      <c r="P4063">
        <v>1544</v>
      </c>
      <c r="Q4063">
        <v>1583.9</v>
      </c>
      <c r="R4063">
        <v>2000</v>
      </c>
      <c r="S4063">
        <v>79800</v>
      </c>
      <c r="T4063">
        <v>0</v>
      </c>
      <c r="U4063">
        <v>0</v>
      </c>
      <c r="V4063">
        <v>79800</v>
      </c>
      <c r="W4063">
        <v>79370</v>
      </c>
      <c r="X4063">
        <v>0</v>
      </c>
      <c r="Y4063">
        <v>79370</v>
      </c>
      <c r="Z4063">
        <v>0.54</v>
      </c>
      <c r="AA4063">
        <v>821522</v>
      </c>
      <c r="AB4063">
        <v>810000</v>
      </c>
      <c r="AC4063">
        <v>0.99460000000000004</v>
      </c>
      <c r="AD4063">
        <v>0.98599999999999999</v>
      </c>
      <c r="AE4063">
        <v>0.53</v>
      </c>
      <c r="AH4063">
        <v>0</v>
      </c>
      <c r="AI4063">
        <v>0</v>
      </c>
      <c r="AJ4063">
        <v>0</v>
      </c>
      <c r="AK4063">
        <v>0</v>
      </c>
      <c r="AL4063">
        <v>0</v>
      </c>
    </row>
    <row r="4064" spans="1:38" hidden="1" x14ac:dyDescent="0.25">
      <c r="A4064">
        <v>16951</v>
      </c>
      <c r="B4064" t="s">
        <v>39</v>
      </c>
      <c r="C4064" t="s">
        <v>187</v>
      </c>
      <c r="D4064" t="s">
        <v>636</v>
      </c>
      <c r="E4064" t="s">
        <v>3910</v>
      </c>
      <c r="F4064" t="s">
        <v>636</v>
      </c>
      <c r="H4064" t="s">
        <v>8555</v>
      </c>
      <c r="I4064" t="s">
        <v>43</v>
      </c>
      <c r="J4064" t="s">
        <v>8556</v>
      </c>
      <c r="K4064">
        <v>954</v>
      </c>
      <c r="L4064">
        <v>954</v>
      </c>
      <c r="M4064">
        <v>0</v>
      </c>
      <c r="N4064">
        <v>0</v>
      </c>
      <c r="O4064">
        <v>0</v>
      </c>
      <c r="P4064">
        <v>537.78</v>
      </c>
      <c r="Q4064">
        <v>537.78</v>
      </c>
      <c r="R4064">
        <v>10000</v>
      </c>
      <c r="S4064">
        <v>169700</v>
      </c>
      <c r="T4064">
        <v>0</v>
      </c>
      <c r="U4064">
        <v>86600</v>
      </c>
      <c r="V4064">
        <v>83100</v>
      </c>
      <c r="W4064">
        <v>75009.3</v>
      </c>
      <c r="X4064">
        <v>0</v>
      </c>
      <c r="Y4064">
        <v>75009.3</v>
      </c>
      <c r="Z4064">
        <v>9.74</v>
      </c>
      <c r="AA4064">
        <v>758369.69</v>
      </c>
      <c r="AB4064">
        <v>485055.69</v>
      </c>
      <c r="AC4064">
        <v>0.90259999999999996</v>
      </c>
      <c r="AD4064">
        <v>0.63959999999999995</v>
      </c>
      <c r="AE4064">
        <v>6.23</v>
      </c>
      <c r="AH4064">
        <v>0</v>
      </c>
      <c r="AI4064">
        <v>0</v>
      </c>
      <c r="AJ4064">
        <v>0</v>
      </c>
      <c r="AK4064">
        <v>0</v>
      </c>
      <c r="AL4064">
        <v>169700</v>
      </c>
    </row>
    <row r="4065" spans="1:38" hidden="1" x14ac:dyDescent="0.25">
      <c r="A4065">
        <v>16952</v>
      </c>
      <c r="B4065" t="s">
        <v>71</v>
      </c>
      <c r="C4065" t="s">
        <v>108</v>
      </c>
      <c r="D4065" t="s">
        <v>108</v>
      </c>
      <c r="E4065" t="s">
        <v>7701</v>
      </c>
      <c r="F4065" t="s">
        <v>108</v>
      </c>
      <c r="H4065" t="s">
        <v>8557</v>
      </c>
      <c r="I4065" t="s">
        <v>50</v>
      </c>
      <c r="J4065" t="s">
        <v>8558</v>
      </c>
      <c r="K4065">
        <v>15445</v>
      </c>
      <c r="L4065">
        <v>15445</v>
      </c>
      <c r="M4065">
        <v>0</v>
      </c>
      <c r="N4065">
        <v>254</v>
      </c>
      <c r="O4065">
        <v>0</v>
      </c>
      <c r="P4065">
        <v>24947.200000000001</v>
      </c>
      <c r="Q4065">
        <v>25733.1</v>
      </c>
      <c r="R4065">
        <v>2000</v>
      </c>
      <c r="S4065">
        <v>1571800</v>
      </c>
      <c r="T4065">
        <v>0</v>
      </c>
      <c r="U4065">
        <v>0</v>
      </c>
      <c r="V4065">
        <v>1571800</v>
      </c>
      <c r="W4065">
        <v>1287038.5</v>
      </c>
      <c r="X4065">
        <v>446399.92</v>
      </c>
      <c r="Y4065">
        <v>1733438.42</v>
      </c>
      <c r="Z4065">
        <v>-10.28</v>
      </c>
      <c r="AA4065">
        <v>15627508.92</v>
      </c>
      <c r="AB4065">
        <v>17249365.699999999</v>
      </c>
      <c r="AC4065">
        <v>1.1028</v>
      </c>
      <c r="AD4065">
        <v>1.1037999999999999</v>
      </c>
      <c r="AE4065">
        <v>-11.35</v>
      </c>
      <c r="AH4065">
        <v>0</v>
      </c>
      <c r="AI4065">
        <v>0</v>
      </c>
      <c r="AJ4065">
        <v>0</v>
      </c>
      <c r="AK4065">
        <v>2540</v>
      </c>
      <c r="AL4065">
        <v>0</v>
      </c>
    </row>
    <row r="4066" spans="1:38" hidden="1" x14ac:dyDescent="0.25">
      <c r="A4066">
        <v>16953</v>
      </c>
      <c r="B4066" t="s">
        <v>45</v>
      </c>
      <c r="C4066" t="s">
        <v>46</v>
      </c>
      <c r="D4066" t="s">
        <v>413</v>
      </c>
      <c r="E4066" t="s">
        <v>8348</v>
      </c>
      <c r="F4066" t="s">
        <v>413</v>
      </c>
      <c r="H4066" t="s">
        <v>8559</v>
      </c>
      <c r="I4066" t="s">
        <v>57</v>
      </c>
      <c r="J4066" t="s">
        <v>8560</v>
      </c>
      <c r="K4066">
        <v>394</v>
      </c>
      <c r="L4066">
        <v>394</v>
      </c>
      <c r="M4066">
        <v>0</v>
      </c>
      <c r="N4066">
        <v>341</v>
      </c>
      <c r="O4066">
        <v>0</v>
      </c>
      <c r="P4066">
        <v>6327.9</v>
      </c>
      <c r="Q4066">
        <v>7971</v>
      </c>
      <c r="R4066">
        <v>2000</v>
      </c>
      <c r="S4066">
        <v>3286200</v>
      </c>
      <c r="T4066">
        <v>0</v>
      </c>
      <c r="U4066">
        <v>0</v>
      </c>
      <c r="V4066">
        <v>3286200</v>
      </c>
      <c r="W4066">
        <v>12288</v>
      </c>
      <c r="X4066">
        <v>682000</v>
      </c>
      <c r="Y4066">
        <v>694288</v>
      </c>
      <c r="Z4066">
        <v>78.87</v>
      </c>
      <c r="AA4066">
        <v>4158849.88</v>
      </c>
      <c r="AB4066">
        <v>8222267.8799999999</v>
      </c>
      <c r="AC4066">
        <v>0.21129999999999999</v>
      </c>
      <c r="AD4066">
        <v>1.9771000000000001</v>
      </c>
      <c r="AE4066">
        <v>155.93</v>
      </c>
      <c r="AH4066">
        <v>0</v>
      </c>
      <c r="AI4066">
        <v>0</v>
      </c>
      <c r="AJ4066">
        <v>0</v>
      </c>
      <c r="AK4066">
        <v>3410</v>
      </c>
      <c r="AL4066">
        <v>0</v>
      </c>
    </row>
    <row r="4067" spans="1:38" hidden="1" x14ac:dyDescent="0.25">
      <c r="A4067">
        <v>16954</v>
      </c>
      <c r="B4067" t="s">
        <v>45</v>
      </c>
      <c r="C4067" t="s">
        <v>46</v>
      </c>
      <c r="D4067" t="s">
        <v>413</v>
      </c>
      <c r="E4067" t="s">
        <v>8348</v>
      </c>
      <c r="F4067" t="s">
        <v>413</v>
      </c>
      <c r="H4067" t="s">
        <v>8561</v>
      </c>
      <c r="I4067" t="s">
        <v>50</v>
      </c>
      <c r="J4067" t="s">
        <v>8562</v>
      </c>
      <c r="K4067">
        <v>1683</v>
      </c>
      <c r="L4067">
        <v>1683</v>
      </c>
      <c r="M4067">
        <v>0</v>
      </c>
      <c r="N4067">
        <v>52</v>
      </c>
      <c r="O4067">
        <v>0</v>
      </c>
      <c r="P4067">
        <v>5809.7</v>
      </c>
      <c r="Q4067">
        <v>7737.9</v>
      </c>
      <c r="R4067">
        <v>2000</v>
      </c>
      <c r="S4067">
        <v>3856400</v>
      </c>
      <c r="T4067">
        <v>0</v>
      </c>
      <c r="U4067">
        <v>0</v>
      </c>
      <c r="V4067">
        <v>3856400</v>
      </c>
      <c r="W4067">
        <v>299743.59999999998</v>
      </c>
      <c r="X4067">
        <v>60955.44</v>
      </c>
      <c r="Y4067">
        <v>360699.04</v>
      </c>
      <c r="Z4067">
        <v>90.65</v>
      </c>
      <c r="AA4067">
        <v>3581859.42</v>
      </c>
      <c r="AB4067">
        <v>3261672.2420000001</v>
      </c>
      <c r="AC4067">
        <v>9.35E-2</v>
      </c>
      <c r="AD4067">
        <v>0.91059999999999997</v>
      </c>
      <c r="AE4067">
        <v>82.55</v>
      </c>
      <c r="AH4067">
        <v>0</v>
      </c>
      <c r="AI4067">
        <v>0</v>
      </c>
      <c r="AJ4067">
        <v>0</v>
      </c>
      <c r="AK4067">
        <v>520</v>
      </c>
      <c r="AL4067">
        <v>0</v>
      </c>
    </row>
    <row r="4068" spans="1:38" hidden="1" x14ac:dyDescent="0.25">
      <c r="A4068">
        <v>16955</v>
      </c>
      <c r="B4068" t="s">
        <v>52</v>
      </c>
      <c r="C4068" t="s">
        <v>120</v>
      </c>
      <c r="D4068" t="s">
        <v>121</v>
      </c>
      <c r="E4068" t="s">
        <v>122</v>
      </c>
      <c r="F4068" t="s">
        <v>121</v>
      </c>
      <c r="H4068" t="s">
        <v>8563</v>
      </c>
      <c r="I4068" t="s">
        <v>378</v>
      </c>
      <c r="J4068" t="s">
        <v>8564</v>
      </c>
      <c r="K4068">
        <v>9120</v>
      </c>
      <c r="L4068">
        <v>9120</v>
      </c>
      <c r="M4068">
        <v>0</v>
      </c>
      <c r="N4068">
        <v>0</v>
      </c>
      <c r="O4068">
        <v>0</v>
      </c>
      <c r="P4068">
        <v>44265.3</v>
      </c>
      <c r="Q4068">
        <v>45380.800000000003</v>
      </c>
      <c r="R4068">
        <v>1000</v>
      </c>
      <c r="S4068">
        <v>1115500</v>
      </c>
      <c r="T4068">
        <v>651000</v>
      </c>
      <c r="U4068">
        <v>0</v>
      </c>
      <c r="V4068">
        <v>1766500</v>
      </c>
      <c r="W4068">
        <v>1635663.85</v>
      </c>
      <c r="X4068">
        <v>0</v>
      </c>
      <c r="Y4068">
        <v>1635663.85</v>
      </c>
      <c r="Z4068">
        <v>7.41</v>
      </c>
      <c r="AA4068">
        <v>14131301.720000001</v>
      </c>
      <c r="AB4068">
        <v>8832685.2100000009</v>
      </c>
      <c r="AC4068">
        <v>0.92589999999999995</v>
      </c>
      <c r="AD4068">
        <v>0.625</v>
      </c>
      <c r="AE4068">
        <v>4.63</v>
      </c>
      <c r="AH4068">
        <v>0</v>
      </c>
      <c r="AI4068">
        <v>0</v>
      </c>
      <c r="AJ4068">
        <v>0</v>
      </c>
      <c r="AK4068">
        <v>0</v>
      </c>
      <c r="AL4068">
        <v>0</v>
      </c>
    </row>
    <row r="4069" spans="1:38" hidden="1" x14ac:dyDescent="0.25">
      <c r="A4069">
        <v>16958</v>
      </c>
      <c r="B4069" t="s">
        <v>94</v>
      </c>
      <c r="C4069" t="s">
        <v>95</v>
      </c>
      <c r="D4069" t="s">
        <v>238</v>
      </c>
      <c r="E4069" t="s">
        <v>239</v>
      </c>
      <c r="F4069" t="s">
        <v>238</v>
      </c>
      <c r="H4069" t="s">
        <v>8565</v>
      </c>
      <c r="I4069" t="s">
        <v>43</v>
      </c>
      <c r="J4069" t="s">
        <v>8566</v>
      </c>
      <c r="K4069">
        <v>2675</v>
      </c>
      <c r="L4069">
        <v>2675</v>
      </c>
      <c r="M4069">
        <v>0</v>
      </c>
      <c r="N4069">
        <v>0</v>
      </c>
      <c r="O4069">
        <v>0</v>
      </c>
      <c r="P4069">
        <v>7940.9</v>
      </c>
      <c r="Q4069">
        <v>7940.9</v>
      </c>
      <c r="R4069">
        <v>2000</v>
      </c>
      <c r="S4069">
        <v>0</v>
      </c>
      <c r="T4069">
        <v>255000</v>
      </c>
      <c r="U4069">
        <v>0</v>
      </c>
      <c r="V4069">
        <v>255000</v>
      </c>
      <c r="W4069">
        <v>217628.54</v>
      </c>
      <c r="X4069">
        <v>0</v>
      </c>
      <c r="Y4069">
        <v>217628.54</v>
      </c>
      <c r="Z4069">
        <v>14.66</v>
      </c>
      <c r="AA4069">
        <v>2365319.16</v>
      </c>
      <c r="AB4069">
        <v>2174210.4500000002</v>
      </c>
      <c r="AC4069">
        <v>0.85340000000000005</v>
      </c>
      <c r="AD4069">
        <v>0.91920000000000002</v>
      </c>
      <c r="AE4069">
        <v>13.48</v>
      </c>
      <c r="AH4069">
        <v>0</v>
      </c>
      <c r="AI4069">
        <v>0</v>
      </c>
      <c r="AJ4069">
        <v>0</v>
      </c>
      <c r="AK4069">
        <v>0</v>
      </c>
      <c r="AL4069">
        <v>0</v>
      </c>
    </row>
    <row r="4070" spans="1:38" hidden="1" x14ac:dyDescent="0.25">
      <c r="A4070">
        <v>16960</v>
      </c>
      <c r="B4070" t="s">
        <v>71</v>
      </c>
      <c r="C4070" t="s">
        <v>72</v>
      </c>
      <c r="D4070" t="s">
        <v>375</v>
      </c>
      <c r="E4070" t="s">
        <v>8479</v>
      </c>
      <c r="F4070" t="s">
        <v>375</v>
      </c>
      <c r="H4070" t="s">
        <v>8567</v>
      </c>
      <c r="I4070" t="s">
        <v>79</v>
      </c>
      <c r="J4070" t="s">
        <v>8568</v>
      </c>
      <c r="K4070">
        <v>25</v>
      </c>
      <c r="L4070">
        <v>25</v>
      </c>
      <c r="M4070">
        <v>0</v>
      </c>
      <c r="N4070">
        <v>0</v>
      </c>
      <c r="O4070">
        <v>0</v>
      </c>
      <c r="P4070">
        <v>201.26900000000001</v>
      </c>
      <c r="Q4070">
        <v>215.78800000000001</v>
      </c>
      <c r="R4070">
        <v>40000</v>
      </c>
      <c r="S4070">
        <v>580760</v>
      </c>
      <c r="T4070">
        <v>0</v>
      </c>
      <c r="U4070">
        <v>120000</v>
      </c>
      <c r="V4070">
        <v>460760</v>
      </c>
      <c r="W4070">
        <v>443713.75</v>
      </c>
      <c r="X4070">
        <v>0</v>
      </c>
      <c r="Y4070">
        <v>443713.75</v>
      </c>
      <c r="Z4070">
        <v>3.7</v>
      </c>
      <c r="AA4070">
        <v>5995625</v>
      </c>
      <c r="AB4070">
        <v>4174621</v>
      </c>
      <c r="AC4070">
        <v>0.96299999999999997</v>
      </c>
      <c r="AD4070">
        <v>0.69630000000000003</v>
      </c>
      <c r="AE4070">
        <v>2.58</v>
      </c>
      <c r="AH4070">
        <v>0</v>
      </c>
      <c r="AI4070">
        <v>0</v>
      </c>
      <c r="AJ4070">
        <v>0</v>
      </c>
      <c r="AK4070">
        <v>0</v>
      </c>
      <c r="AL4070">
        <v>0</v>
      </c>
    </row>
    <row r="4071" spans="1:38" hidden="1" x14ac:dyDescent="0.25">
      <c r="A4071">
        <v>16963</v>
      </c>
      <c r="B4071" t="s">
        <v>71</v>
      </c>
      <c r="C4071" t="s">
        <v>72</v>
      </c>
      <c r="D4071" t="s">
        <v>375</v>
      </c>
      <c r="E4071" t="s">
        <v>8479</v>
      </c>
      <c r="F4071" t="s">
        <v>375</v>
      </c>
      <c r="H4071" t="s">
        <v>8569</v>
      </c>
      <c r="I4071" t="s">
        <v>79</v>
      </c>
      <c r="J4071" t="s">
        <v>8570</v>
      </c>
      <c r="K4071">
        <v>60</v>
      </c>
      <c r="L4071">
        <v>60</v>
      </c>
      <c r="M4071">
        <v>0</v>
      </c>
      <c r="N4071">
        <v>0</v>
      </c>
      <c r="O4071">
        <v>0</v>
      </c>
      <c r="P4071">
        <v>12082.6</v>
      </c>
      <c r="Q4071">
        <v>12578.4</v>
      </c>
      <c r="R4071">
        <v>2000</v>
      </c>
      <c r="S4071">
        <v>991600</v>
      </c>
      <c r="T4071">
        <v>0</v>
      </c>
      <c r="U4071">
        <v>680000</v>
      </c>
      <c r="V4071">
        <v>311600</v>
      </c>
      <c r="W4071">
        <v>300035.5</v>
      </c>
      <c r="X4071">
        <v>0</v>
      </c>
      <c r="Y4071">
        <v>300035.5</v>
      </c>
      <c r="Z4071">
        <v>3.71</v>
      </c>
      <c r="AA4071">
        <v>4178624</v>
      </c>
      <c r="AB4071">
        <v>3987013</v>
      </c>
      <c r="AC4071">
        <v>0.96289999999999998</v>
      </c>
      <c r="AD4071">
        <v>0.95409999999999995</v>
      </c>
      <c r="AE4071">
        <v>3.54</v>
      </c>
      <c r="AH4071">
        <v>0</v>
      </c>
      <c r="AI4071">
        <v>0</v>
      </c>
      <c r="AJ4071">
        <v>0</v>
      </c>
      <c r="AK4071">
        <v>0</v>
      </c>
      <c r="AL4071">
        <v>0</v>
      </c>
    </row>
    <row r="4072" spans="1:38" hidden="1" x14ac:dyDescent="0.25">
      <c r="A4072">
        <v>16969</v>
      </c>
      <c r="B4072" t="s">
        <v>45</v>
      </c>
      <c r="C4072" t="s">
        <v>453</v>
      </c>
      <c r="D4072" t="s">
        <v>2887</v>
      </c>
      <c r="E4072" t="s">
        <v>2888</v>
      </c>
      <c r="F4072" t="s">
        <v>2887</v>
      </c>
      <c r="H4072" t="s">
        <v>8571</v>
      </c>
      <c r="I4072" t="s">
        <v>57</v>
      </c>
      <c r="J4072" t="s">
        <v>8572</v>
      </c>
      <c r="K4072">
        <v>99</v>
      </c>
      <c r="L4072">
        <v>99</v>
      </c>
      <c r="M4072">
        <v>0</v>
      </c>
      <c r="N4072">
        <v>99</v>
      </c>
      <c r="O4072">
        <v>0</v>
      </c>
      <c r="P4072">
        <v>1115.8</v>
      </c>
      <c r="Q4072">
        <v>1171.5999999999999</v>
      </c>
      <c r="R4072">
        <v>2000</v>
      </c>
      <c r="S4072">
        <v>111600</v>
      </c>
      <c r="T4072">
        <v>0</v>
      </c>
      <c r="U4072">
        <v>0</v>
      </c>
      <c r="V4072">
        <v>111600</v>
      </c>
      <c r="W4072">
        <v>0</v>
      </c>
      <c r="X4072">
        <v>100997.745</v>
      </c>
      <c r="Y4072">
        <v>100997.745</v>
      </c>
      <c r="Z4072">
        <v>9.5</v>
      </c>
      <c r="AA4072">
        <v>592856.67000000004</v>
      </c>
      <c r="AB4072">
        <v>1185713.456</v>
      </c>
      <c r="AC4072">
        <v>0.90500000000000003</v>
      </c>
      <c r="AD4072">
        <v>2</v>
      </c>
      <c r="AE4072">
        <v>19</v>
      </c>
      <c r="AH4072">
        <v>0</v>
      </c>
      <c r="AI4072">
        <v>0</v>
      </c>
      <c r="AJ4072">
        <v>0</v>
      </c>
      <c r="AK4072">
        <v>761.5</v>
      </c>
      <c r="AL4072">
        <v>0</v>
      </c>
    </row>
    <row r="4073" spans="1:38" hidden="1" x14ac:dyDescent="0.25">
      <c r="A4073">
        <v>16972</v>
      </c>
      <c r="B4073" t="s">
        <v>52</v>
      </c>
      <c r="C4073" t="s">
        <v>52</v>
      </c>
      <c r="D4073" t="s">
        <v>139</v>
      </c>
      <c r="E4073" t="s">
        <v>8432</v>
      </c>
      <c r="F4073" t="s">
        <v>139</v>
      </c>
      <c r="H4073" t="s">
        <v>8573</v>
      </c>
      <c r="I4073" t="s">
        <v>43</v>
      </c>
      <c r="J4073" t="s">
        <v>8574</v>
      </c>
      <c r="K4073">
        <v>3378</v>
      </c>
      <c r="L4073">
        <v>3378</v>
      </c>
      <c r="M4073">
        <v>0</v>
      </c>
      <c r="N4073">
        <v>0</v>
      </c>
      <c r="O4073">
        <v>0</v>
      </c>
      <c r="P4073">
        <v>12056.7</v>
      </c>
      <c r="Q4073">
        <v>12344.9</v>
      </c>
      <c r="R4073">
        <v>2000</v>
      </c>
      <c r="S4073">
        <v>576400</v>
      </c>
      <c r="T4073">
        <v>0</v>
      </c>
      <c r="U4073">
        <v>0</v>
      </c>
      <c r="V4073">
        <v>576400</v>
      </c>
      <c r="W4073">
        <v>524544.94999999995</v>
      </c>
      <c r="X4073">
        <v>0</v>
      </c>
      <c r="Y4073">
        <v>524544.94999999995</v>
      </c>
      <c r="Z4073">
        <v>9</v>
      </c>
      <c r="AA4073">
        <v>4914575.6900000004</v>
      </c>
      <c r="AB4073">
        <v>2313111.5</v>
      </c>
      <c r="AC4073">
        <v>0.91</v>
      </c>
      <c r="AD4073">
        <v>0.47070000000000001</v>
      </c>
      <c r="AE4073">
        <v>4.24</v>
      </c>
      <c r="AH4073">
        <v>0</v>
      </c>
      <c r="AI4073">
        <v>0</v>
      </c>
      <c r="AJ4073">
        <v>0</v>
      </c>
      <c r="AK4073">
        <v>0</v>
      </c>
      <c r="AL4073">
        <v>0</v>
      </c>
    </row>
    <row r="4074" spans="1:38" hidden="1" x14ac:dyDescent="0.25">
      <c r="A4074">
        <v>16973</v>
      </c>
      <c r="B4074" t="s">
        <v>94</v>
      </c>
      <c r="C4074" t="s">
        <v>95</v>
      </c>
      <c r="D4074" t="s">
        <v>331</v>
      </c>
      <c r="E4074" t="s">
        <v>992</v>
      </c>
      <c r="F4074" t="s">
        <v>331</v>
      </c>
      <c r="H4074" t="s">
        <v>8575</v>
      </c>
      <c r="I4074" t="s">
        <v>43</v>
      </c>
      <c r="J4074" t="s">
        <v>8576</v>
      </c>
      <c r="K4074">
        <v>2552</v>
      </c>
      <c r="L4074">
        <v>2552</v>
      </c>
      <c r="M4074">
        <v>0</v>
      </c>
      <c r="N4074">
        <v>0</v>
      </c>
      <c r="O4074">
        <v>0</v>
      </c>
      <c r="P4074">
        <v>5374</v>
      </c>
      <c r="Q4074">
        <v>5499.2</v>
      </c>
      <c r="R4074">
        <v>2000</v>
      </c>
      <c r="S4074">
        <v>250400</v>
      </c>
      <c r="T4074">
        <v>65000</v>
      </c>
      <c r="U4074">
        <v>0</v>
      </c>
      <c r="V4074">
        <v>315400</v>
      </c>
      <c r="W4074">
        <v>281163.8</v>
      </c>
      <c r="X4074">
        <v>0</v>
      </c>
      <c r="Y4074">
        <v>281163.8</v>
      </c>
      <c r="Z4074">
        <v>10.85</v>
      </c>
      <c r="AA4074">
        <v>2797581.99</v>
      </c>
      <c r="AB4074">
        <v>2003006.64</v>
      </c>
      <c r="AC4074">
        <v>0.89149999999999996</v>
      </c>
      <c r="AD4074">
        <v>0.71599999999999997</v>
      </c>
      <c r="AE4074">
        <v>7.77</v>
      </c>
      <c r="AH4074">
        <v>0</v>
      </c>
      <c r="AI4074">
        <v>0</v>
      </c>
      <c r="AJ4074">
        <v>0</v>
      </c>
      <c r="AK4074">
        <v>0</v>
      </c>
      <c r="AL4074">
        <v>0</v>
      </c>
    </row>
    <row r="4075" spans="1:38" hidden="1" x14ac:dyDescent="0.25">
      <c r="A4075">
        <v>16974</v>
      </c>
      <c r="B4075" t="s">
        <v>94</v>
      </c>
      <c r="C4075" t="s">
        <v>95</v>
      </c>
      <c r="D4075" t="s">
        <v>331</v>
      </c>
      <c r="E4075" t="s">
        <v>992</v>
      </c>
      <c r="F4075" t="s">
        <v>331</v>
      </c>
      <c r="H4075" t="s">
        <v>8577</v>
      </c>
      <c r="I4075" t="s">
        <v>57</v>
      </c>
      <c r="J4075" t="s">
        <v>8578</v>
      </c>
      <c r="K4075">
        <v>272</v>
      </c>
      <c r="L4075">
        <v>272</v>
      </c>
      <c r="M4075">
        <v>0</v>
      </c>
      <c r="N4075">
        <v>271</v>
      </c>
      <c r="O4075">
        <v>0</v>
      </c>
      <c r="P4075">
        <v>3954.2</v>
      </c>
      <c r="Q4075">
        <v>4178.6000000000004</v>
      </c>
      <c r="R4075">
        <v>2000</v>
      </c>
      <c r="S4075">
        <v>448800</v>
      </c>
      <c r="T4075">
        <v>0</v>
      </c>
      <c r="U4075">
        <v>0</v>
      </c>
      <c r="V4075">
        <v>448800</v>
      </c>
      <c r="W4075">
        <v>15</v>
      </c>
      <c r="X4075">
        <v>406148.82500000001</v>
      </c>
      <c r="Y4075">
        <v>406163.82500000001</v>
      </c>
      <c r="Z4075">
        <v>9.5</v>
      </c>
      <c r="AA4075">
        <v>2384316.6800000002</v>
      </c>
      <c r="AB4075">
        <v>4768406.2180000003</v>
      </c>
      <c r="AC4075">
        <v>0.90500000000000003</v>
      </c>
      <c r="AD4075">
        <v>1.9999</v>
      </c>
      <c r="AE4075">
        <v>19</v>
      </c>
      <c r="AH4075">
        <v>0</v>
      </c>
      <c r="AI4075">
        <v>0</v>
      </c>
      <c r="AJ4075">
        <v>0</v>
      </c>
      <c r="AK4075">
        <v>2533</v>
      </c>
      <c r="AL4075">
        <v>0</v>
      </c>
    </row>
    <row r="4076" spans="1:38" hidden="1" x14ac:dyDescent="0.25">
      <c r="A4076">
        <v>16977</v>
      </c>
      <c r="B4076" t="s">
        <v>39</v>
      </c>
      <c r="C4076" t="s">
        <v>187</v>
      </c>
      <c r="D4076" t="s">
        <v>636</v>
      </c>
      <c r="E4076" t="s">
        <v>8512</v>
      </c>
      <c r="F4076" t="s">
        <v>636</v>
      </c>
      <c r="H4076" t="s">
        <v>8579</v>
      </c>
      <c r="I4076" t="s">
        <v>57</v>
      </c>
      <c r="J4076" t="s">
        <v>8580</v>
      </c>
      <c r="K4076">
        <v>405</v>
      </c>
      <c r="L4076">
        <v>405</v>
      </c>
      <c r="M4076">
        <v>0</v>
      </c>
      <c r="N4076">
        <v>405</v>
      </c>
      <c r="O4076">
        <v>0</v>
      </c>
      <c r="P4076">
        <v>57.064</v>
      </c>
      <c r="Q4076">
        <v>83.376000000000005</v>
      </c>
      <c r="R4076">
        <v>20000</v>
      </c>
      <c r="S4076">
        <v>526240</v>
      </c>
      <c r="T4076">
        <v>0</v>
      </c>
      <c r="U4076">
        <v>0</v>
      </c>
      <c r="V4076">
        <v>526240</v>
      </c>
      <c r="W4076">
        <v>0</v>
      </c>
      <c r="X4076">
        <v>476247.10399999999</v>
      </c>
      <c r="Y4076">
        <v>476247.10399999999</v>
      </c>
      <c r="Z4076">
        <v>9.5</v>
      </c>
      <c r="AA4076">
        <v>2771755.58</v>
      </c>
      <c r="AB4076">
        <v>2771755.58</v>
      </c>
      <c r="AC4076">
        <v>0.90500000000000003</v>
      </c>
      <c r="AD4076">
        <v>1</v>
      </c>
      <c r="AE4076">
        <v>9.5</v>
      </c>
      <c r="AH4076">
        <v>0</v>
      </c>
      <c r="AI4076">
        <v>0</v>
      </c>
      <c r="AJ4076">
        <v>0</v>
      </c>
      <c r="AK4076">
        <v>3087</v>
      </c>
      <c r="AL4076">
        <v>0</v>
      </c>
    </row>
    <row r="4077" spans="1:38" hidden="1" x14ac:dyDescent="0.25">
      <c r="A4077">
        <v>16978</v>
      </c>
      <c r="B4077" t="s">
        <v>45</v>
      </c>
      <c r="C4077" t="s">
        <v>45</v>
      </c>
      <c r="D4077" t="s">
        <v>581</v>
      </c>
      <c r="E4077" t="s">
        <v>8304</v>
      </c>
      <c r="F4077" t="s">
        <v>581</v>
      </c>
      <c r="H4077" t="s">
        <v>8581</v>
      </c>
      <c r="I4077" t="s">
        <v>79</v>
      </c>
      <c r="J4077" t="s">
        <v>8582</v>
      </c>
      <c r="K4077">
        <v>2</v>
      </c>
      <c r="L4077">
        <v>2</v>
      </c>
      <c r="M4077">
        <v>0</v>
      </c>
      <c r="N4077">
        <v>0</v>
      </c>
      <c r="O4077">
        <v>0</v>
      </c>
      <c r="P4077">
        <v>5912.8</v>
      </c>
      <c r="Q4077">
        <v>6066.6</v>
      </c>
      <c r="R4077">
        <v>2000</v>
      </c>
      <c r="S4077">
        <v>307600</v>
      </c>
      <c r="T4077">
        <v>0</v>
      </c>
      <c r="U4077">
        <v>0</v>
      </c>
      <c r="V4077">
        <v>307600</v>
      </c>
      <c r="W4077">
        <v>312015</v>
      </c>
      <c r="X4077">
        <v>0</v>
      </c>
      <c r="Y4077">
        <v>312015</v>
      </c>
      <c r="Z4077">
        <v>-1.44</v>
      </c>
      <c r="AA4077">
        <v>2991698</v>
      </c>
      <c r="AB4077">
        <v>3001459</v>
      </c>
      <c r="AC4077">
        <v>1.0144</v>
      </c>
      <c r="AD4077">
        <v>1.0033000000000001</v>
      </c>
      <c r="AE4077">
        <v>-1.44</v>
      </c>
      <c r="AH4077">
        <v>0</v>
      </c>
      <c r="AI4077">
        <v>0</v>
      </c>
      <c r="AJ4077">
        <v>0</v>
      </c>
      <c r="AK4077">
        <v>0</v>
      </c>
      <c r="AL4077">
        <v>0</v>
      </c>
    </row>
    <row r="4078" spans="1:38" hidden="1" x14ac:dyDescent="0.25">
      <c r="A4078">
        <v>16979</v>
      </c>
      <c r="B4078" t="s">
        <v>94</v>
      </c>
      <c r="C4078" t="s">
        <v>102</v>
      </c>
      <c r="D4078" t="s">
        <v>159</v>
      </c>
      <c r="E4078" t="s">
        <v>842</v>
      </c>
      <c r="F4078" t="s">
        <v>159</v>
      </c>
      <c r="H4078" t="s">
        <v>8583</v>
      </c>
      <c r="I4078" t="s">
        <v>2324</v>
      </c>
      <c r="J4078" t="s">
        <v>8584</v>
      </c>
      <c r="K4078">
        <v>1</v>
      </c>
      <c r="L4078">
        <v>1</v>
      </c>
      <c r="M4078">
        <v>0</v>
      </c>
      <c r="N4078">
        <v>0</v>
      </c>
      <c r="O4078">
        <v>0</v>
      </c>
      <c r="P4078">
        <v>70.7</v>
      </c>
      <c r="Q4078">
        <v>70.7</v>
      </c>
      <c r="R4078">
        <v>2000</v>
      </c>
      <c r="S4078">
        <v>0</v>
      </c>
      <c r="T4078">
        <v>6710</v>
      </c>
      <c r="U4078">
        <v>0</v>
      </c>
      <c r="V4078">
        <v>6710</v>
      </c>
      <c r="W4078">
        <v>6710</v>
      </c>
      <c r="X4078">
        <v>0</v>
      </c>
      <c r="Y4078">
        <v>6710</v>
      </c>
      <c r="Z4078">
        <v>0</v>
      </c>
      <c r="AA4078">
        <v>106362</v>
      </c>
      <c r="AB4078">
        <v>100000</v>
      </c>
      <c r="AC4078">
        <v>1</v>
      </c>
      <c r="AD4078">
        <v>0.94020000000000004</v>
      </c>
      <c r="AE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</row>
    <row r="4079" spans="1:38" hidden="1" x14ac:dyDescent="0.25">
      <c r="A4079">
        <v>16981</v>
      </c>
      <c r="B4079" t="s">
        <v>71</v>
      </c>
      <c r="C4079" t="s">
        <v>108</v>
      </c>
      <c r="D4079" t="s">
        <v>108</v>
      </c>
      <c r="E4079" t="s">
        <v>7701</v>
      </c>
      <c r="F4079" t="s">
        <v>108</v>
      </c>
      <c r="H4079" t="s">
        <v>8585</v>
      </c>
      <c r="I4079" t="s">
        <v>378</v>
      </c>
      <c r="J4079" t="s">
        <v>8586</v>
      </c>
      <c r="K4079">
        <v>3600</v>
      </c>
      <c r="L4079">
        <v>3600</v>
      </c>
      <c r="M4079">
        <v>0</v>
      </c>
      <c r="N4079">
        <v>0</v>
      </c>
      <c r="O4079">
        <v>0</v>
      </c>
      <c r="P4079">
        <v>8189.6</v>
      </c>
      <c r="Q4079">
        <v>8281.6</v>
      </c>
      <c r="R4079">
        <v>2000</v>
      </c>
      <c r="S4079">
        <v>184000</v>
      </c>
      <c r="T4079">
        <v>0</v>
      </c>
      <c r="U4079">
        <v>0</v>
      </c>
      <c r="V4079">
        <v>184000</v>
      </c>
      <c r="W4079">
        <v>815332.55</v>
      </c>
      <c r="X4079">
        <v>0</v>
      </c>
      <c r="Y4079">
        <v>815332.55</v>
      </c>
      <c r="Z4079">
        <v>-343.12</v>
      </c>
      <c r="AA4079">
        <v>7634951.0199999996</v>
      </c>
      <c r="AB4079">
        <v>7981471.1799999997</v>
      </c>
      <c r="AC4079">
        <v>4.4311999999999996</v>
      </c>
      <c r="AD4079">
        <v>1.0454000000000001</v>
      </c>
      <c r="AE4079">
        <v>-358.7</v>
      </c>
      <c r="AH4079">
        <v>0</v>
      </c>
      <c r="AI4079">
        <v>0</v>
      </c>
      <c r="AJ4079">
        <v>0</v>
      </c>
      <c r="AK4079">
        <v>0</v>
      </c>
      <c r="AL4079">
        <v>0</v>
      </c>
    </row>
    <row r="4080" spans="1:38" hidden="1" x14ac:dyDescent="0.25">
      <c r="A4080">
        <v>16982</v>
      </c>
      <c r="B4080" t="s">
        <v>71</v>
      </c>
      <c r="C4080" t="s">
        <v>108</v>
      </c>
      <c r="D4080" t="s">
        <v>108</v>
      </c>
      <c r="E4080" t="s">
        <v>7073</v>
      </c>
      <c r="F4080" t="s">
        <v>108</v>
      </c>
      <c r="H4080" t="s">
        <v>8587</v>
      </c>
      <c r="I4080" t="s">
        <v>50</v>
      </c>
      <c r="J4080" t="s">
        <v>8588</v>
      </c>
      <c r="K4080">
        <v>860</v>
      </c>
      <c r="L4080">
        <v>860</v>
      </c>
      <c r="M4080">
        <v>0</v>
      </c>
      <c r="N4080">
        <v>15</v>
      </c>
      <c r="O4080">
        <v>0</v>
      </c>
      <c r="P4080">
        <v>7626.3</v>
      </c>
      <c r="Q4080">
        <v>7877.1</v>
      </c>
      <c r="R4080">
        <v>2000</v>
      </c>
      <c r="S4080">
        <v>501600</v>
      </c>
      <c r="T4080">
        <v>0</v>
      </c>
      <c r="U4080">
        <v>0</v>
      </c>
      <c r="V4080">
        <v>501600</v>
      </c>
      <c r="W4080">
        <v>83739</v>
      </c>
      <c r="X4080">
        <v>26362.2</v>
      </c>
      <c r="Y4080">
        <v>110101.2</v>
      </c>
      <c r="Z4080">
        <v>78.05</v>
      </c>
      <c r="AA4080">
        <v>1191737.25</v>
      </c>
      <c r="AB4080">
        <v>1340825.8600000001</v>
      </c>
      <c r="AC4080">
        <v>0.2195</v>
      </c>
      <c r="AD4080">
        <v>1.1251</v>
      </c>
      <c r="AE4080">
        <v>87.81</v>
      </c>
      <c r="AH4080">
        <v>0</v>
      </c>
      <c r="AI4080">
        <v>0</v>
      </c>
      <c r="AJ4080">
        <v>0</v>
      </c>
      <c r="AK4080">
        <v>150</v>
      </c>
      <c r="AL4080">
        <v>0</v>
      </c>
    </row>
    <row r="4081" spans="1:38" hidden="1" x14ac:dyDescent="0.25">
      <c r="A4081">
        <v>16983</v>
      </c>
      <c r="B4081" t="s">
        <v>39</v>
      </c>
      <c r="C4081" t="s">
        <v>39</v>
      </c>
      <c r="D4081" t="s">
        <v>327</v>
      </c>
      <c r="E4081" t="s">
        <v>3419</v>
      </c>
      <c r="F4081" t="s">
        <v>327</v>
      </c>
      <c r="H4081" t="s">
        <v>8589</v>
      </c>
      <c r="I4081" t="s">
        <v>57</v>
      </c>
      <c r="J4081" t="s">
        <v>8590</v>
      </c>
      <c r="K4081">
        <v>230</v>
      </c>
      <c r="L4081">
        <v>230</v>
      </c>
      <c r="M4081">
        <v>0</v>
      </c>
      <c r="N4081">
        <v>230</v>
      </c>
      <c r="O4081">
        <v>0</v>
      </c>
      <c r="P4081">
        <v>5944.7</v>
      </c>
      <c r="Q4081">
        <v>6206</v>
      </c>
      <c r="R4081">
        <v>2000</v>
      </c>
      <c r="S4081">
        <v>522600</v>
      </c>
      <c r="T4081">
        <v>0</v>
      </c>
      <c r="U4081">
        <v>125000</v>
      </c>
      <c r="V4081">
        <v>397600</v>
      </c>
      <c r="W4081">
        <v>0</v>
      </c>
      <c r="X4081">
        <v>359827.38</v>
      </c>
      <c r="Y4081">
        <v>359827.38</v>
      </c>
      <c r="Z4081">
        <v>9.5</v>
      </c>
      <c r="AA4081">
        <v>2112185.85</v>
      </c>
      <c r="AB4081">
        <v>4224372.57</v>
      </c>
      <c r="AC4081">
        <v>0.90500000000000003</v>
      </c>
      <c r="AD4081">
        <v>2</v>
      </c>
      <c r="AE4081">
        <v>19</v>
      </c>
      <c r="AH4081">
        <v>0</v>
      </c>
      <c r="AI4081">
        <v>0</v>
      </c>
      <c r="AJ4081">
        <v>0</v>
      </c>
      <c r="AK4081">
        <v>1815</v>
      </c>
      <c r="AL4081">
        <v>0</v>
      </c>
    </row>
    <row r="4082" spans="1:38" hidden="1" x14ac:dyDescent="0.25">
      <c r="A4082">
        <v>16984</v>
      </c>
      <c r="B4082" t="s">
        <v>39</v>
      </c>
      <c r="C4082" t="s">
        <v>39</v>
      </c>
      <c r="D4082" t="s">
        <v>327</v>
      </c>
      <c r="E4082" t="s">
        <v>3419</v>
      </c>
      <c r="F4082" t="s">
        <v>327</v>
      </c>
      <c r="H4082" t="s">
        <v>8591</v>
      </c>
      <c r="I4082" t="s">
        <v>57</v>
      </c>
      <c r="J4082" t="s">
        <v>8592</v>
      </c>
      <c r="K4082">
        <v>175</v>
      </c>
      <c r="L4082">
        <v>175</v>
      </c>
      <c r="M4082">
        <v>0</v>
      </c>
      <c r="N4082">
        <v>175</v>
      </c>
      <c r="O4082">
        <v>0</v>
      </c>
      <c r="P4082">
        <v>7101.8</v>
      </c>
      <c r="Q4082">
        <v>7501</v>
      </c>
      <c r="R4082">
        <v>2000</v>
      </c>
      <c r="S4082">
        <v>798400</v>
      </c>
      <c r="T4082">
        <v>0</v>
      </c>
      <c r="U4082">
        <v>495000</v>
      </c>
      <c r="V4082">
        <v>303400</v>
      </c>
      <c r="W4082">
        <v>0</v>
      </c>
      <c r="X4082">
        <v>274576.848</v>
      </c>
      <c r="Y4082">
        <v>274576.848</v>
      </c>
      <c r="Z4082">
        <v>9.5</v>
      </c>
      <c r="AA4082">
        <v>1611766.45</v>
      </c>
      <c r="AB4082">
        <v>3223532.3679999998</v>
      </c>
      <c r="AC4082">
        <v>0.90500000000000003</v>
      </c>
      <c r="AD4082">
        <v>2</v>
      </c>
      <c r="AE4082">
        <v>19</v>
      </c>
      <c r="AH4082">
        <v>0</v>
      </c>
      <c r="AI4082">
        <v>0</v>
      </c>
      <c r="AJ4082">
        <v>0</v>
      </c>
      <c r="AK4082">
        <v>1379</v>
      </c>
      <c r="AL4082">
        <v>0</v>
      </c>
    </row>
    <row r="4083" spans="1:38" hidden="1" x14ac:dyDescent="0.25">
      <c r="A4083">
        <v>16985</v>
      </c>
      <c r="B4083" t="s">
        <v>39</v>
      </c>
      <c r="C4083" t="s">
        <v>39</v>
      </c>
      <c r="D4083" t="s">
        <v>327</v>
      </c>
      <c r="E4083" t="s">
        <v>3419</v>
      </c>
      <c r="F4083" t="s">
        <v>327</v>
      </c>
      <c r="H4083" t="s">
        <v>8593</v>
      </c>
      <c r="I4083" t="s">
        <v>57</v>
      </c>
      <c r="J4083" t="s">
        <v>8594</v>
      </c>
      <c r="K4083">
        <v>396</v>
      </c>
      <c r="L4083">
        <v>396</v>
      </c>
      <c r="M4083">
        <v>0</v>
      </c>
      <c r="N4083">
        <v>396</v>
      </c>
      <c r="O4083">
        <v>0</v>
      </c>
      <c r="P4083">
        <v>7066.3</v>
      </c>
      <c r="Q4083">
        <v>7340.8</v>
      </c>
      <c r="R4083">
        <v>2000</v>
      </c>
      <c r="S4083">
        <v>549000</v>
      </c>
      <c r="T4083">
        <v>143000</v>
      </c>
      <c r="U4083">
        <v>0</v>
      </c>
      <c r="V4083">
        <v>692000</v>
      </c>
      <c r="W4083">
        <v>0</v>
      </c>
      <c r="X4083">
        <v>626258.84600000002</v>
      </c>
      <c r="Y4083">
        <v>626258.84600000002</v>
      </c>
      <c r="Z4083">
        <v>9.5</v>
      </c>
      <c r="AA4083">
        <v>3676137.95</v>
      </c>
      <c r="AB4083">
        <v>7352277.0599999996</v>
      </c>
      <c r="AC4083">
        <v>0.90500000000000003</v>
      </c>
      <c r="AD4083">
        <v>2</v>
      </c>
      <c r="AE4083">
        <v>19</v>
      </c>
      <c r="AH4083">
        <v>0</v>
      </c>
      <c r="AI4083">
        <v>0</v>
      </c>
      <c r="AJ4083">
        <v>0</v>
      </c>
      <c r="AK4083">
        <v>3132.5</v>
      </c>
      <c r="AL4083">
        <v>0</v>
      </c>
    </row>
    <row r="4084" spans="1:38" hidden="1" x14ac:dyDescent="0.25">
      <c r="A4084">
        <v>16993</v>
      </c>
      <c r="B4084" t="s">
        <v>39</v>
      </c>
      <c r="C4084" t="s">
        <v>216</v>
      </c>
      <c r="D4084" t="s">
        <v>2218</v>
      </c>
      <c r="E4084" t="s">
        <v>8595</v>
      </c>
      <c r="F4084" t="s">
        <v>2218</v>
      </c>
      <c r="H4084" t="s">
        <v>8596</v>
      </c>
      <c r="I4084" t="s">
        <v>43</v>
      </c>
      <c r="J4084" t="s">
        <v>8597</v>
      </c>
      <c r="K4084">
        <v>1019</v>
      </c>
      <c r="L4084">
        <v>1019</v>
      </c>
      <c r="M4084">
        <v>0</v>
      </c>
      <c r="N4084">
        <v>4</v>
      </c>
      <c r="O4084">
        <v>0</v>
      </c>
      <c r="P4084">
        <v>6675.3</v>
      </c>
      <c r="Q4084">
        <v>6848.6</v>
      </c>
      <c r="R4084">
        <v>1000</v>
      </c>
      <c r="S4084">
        <v>173300</v>
      </c>
      <c r="T4084">
        <v>0</v>
      </c>
      <c r="U4084">
        <v>4000</v>
      </c>
      <c r="V4084">
        <v>169300</v>
      </c>
      <c r="W4084">
        <v>140539.29999999999</v>
      </c>
      <c r="X4084">
        <v>4347.3450000000003</v>
      </c>
      <c r="Y4084">
        <v>144886.64499999999</v>
      </c>
      <c r="Z4084">
        <v>14.42</v>
      </c>
      <c r="AA4084">
        <v>1452752.17</v>
      </c>
      <c r="AB4084">
        <v>646450.17000000004</v>
      </c>
      <c r="AC4084">
        <v>0.85580000000000001</v>
      </c>
      <c r="AD4084">
        <v>0.44500000000000001</v>
      </c>
      <c r="AE4084">
        <v>6.42</v>
      </c>
      <c r="AH4084">
        <v>0</v>
      </c>
      <c r="AI4084">
        <v>0</v>
      </c>
      <c r="AJ4084">
        <v>0</v>
      </c>
      <c r="AK4084">
        <v>23</v>
      </c>
      <c r="AL4084">
        <v>0</v>
      </c>
    </row>
    <row r="4085" spans="1:38" hidden="1" x14ac:dyDescent="0.25">
      <c r="A4085">
        <v>16994</v>
      </c>
      <c r="B4085" t="s">
        <v>39</v>
      </c>
      <c r="C4085" t="s">
        <v>216</v>
      </c>
      <c r="D4085" t="s">
        <v>2218</v>
      </c>
      <c r="E4085" t="s">
        <v>8595</v>
      </c>
      <c r="F4085" t="s">
        <v>2218</v>
      </c>
      <c r="H4085" t="s">
        <v>8598</v>
      </c>
      <c r="I4085" t="s">
        <v>57</v>
      </c>
      <c r="J4085" t="s">
        <v>8599</v>
      </c>
      <c r="K4085">
        <v>226</v>
      </c>
      <c r="L4085">
        <v>226</v>
      </c>
      <c r="M4085">
        <v>0</v>
      </c>
      <c r="N4085">
        <v>225</v>
      </c>
      <c r="O4085">
        <v>0</v>
      </c>
      <c r="P4085">
        <v>7423.3</v>
      </c>
      <c r="Q4085">
        <v>7457.4</v>
      </c>
      <c r="R4085">
        <v>1000</v>
      </c>
      <c r="S4085">
        <v>34100</v>
      </c>
      <c r="T4085">
        <v>254000</v>
      </c>
      <c r="U4085">
        <v>0</v>
      </c>
      <c r="V4085">
        <v>288100</v>
      </c>
      <c r="W4085">
        <v>106</v>
      </c>
      <c r="X4085">
        <v>260623.98300000001</v>
      </c>
      <c r="Y4085">
        <v>260729.98300000001</v>
      </c>
      <c r="Z4085">
        <v>9.5</v>
      </c>
      <c r="AA4085">
        <v>1532676.21</v>
      </c>
      <c r="AB4085">
        <v>1540863.21</v>
      </c>
      <c r="AC4085">
        <v>0.90500000000000003</v>
      </c>
      <c r="AD4085">
        <v>1.0053000000000001</v>
      </c>
      <c r="AE4085">
        <v>9.5500000000000007</v>
      </c>
      <c r="AH4085">
        <v>0</v>
      </c>
      <c r="AI4085">
        <v>0</v>
      </c>
      <c r="AJ4085">
        <v>0</v>
      </c>
      <c r="AK4085">
        <v>1304</v>
      </c>
      <c r="AL4085">
        <v>0</v>
      </c>
    </row>
    <row r="4086" spans="1:38" hidden="1" x14ac:dyDescent="0.25">
      <c r="A4086">
        <v>16995</v>
      </c>
      <c r="B4086" t="s">
        <v>52</v>
      </c>
      <c r="C4086" t="s">
        <v>52</v>
      </c>
      <c r="D4086" t="s">
        <v>139</v>
      </c>
      <c r="E4086" t="s">
        <v>1698</v>
      </c>
      <c r="F4086" t="s">
        <v>139</v>
      </c>
      <c r="H4086" t="s">
        <v>8600</v>
      </c>
      <c r="I4086" t="s">
        <v>43</v>
      </c>
      <c r="J4086" t="s">
        <v>8601</v>
      </c>
      <c r="K4086">
        <v>1537</v>
      </c>
      <c r="L4086">
        <v>1537</v>
      </c>
      <c r="M4086">
        <v>0</v>
      </c>
      <c r="N4086">
        <v>0</v>
      </c>
      <c r="O4086">
        <v>0</v>
      </c>
      <c r="P4086">
        <v>664.553</v>
      </c>
      <c r="Q4086">
        <v>674.01800000000003</v>
      </c>
      <c r="R4086">
        <v>20000</v>
      </c>
      <c r="S4086">
        <v>189300</v>
      </c>
      <c r="T4086">
        <v>0</v>
      </c>
      <c r="U4086">
        <v>0</v>
      </c>
      <c r="V4086">
        <v>189300</v>
      </c>
      <c r="W4086">
        <v>172408</v>
      </c>
      <c r="X4086">
        <v>0</v>
      </c>
      <c r="Y4086">
        <v>172408</v>
      </c>
      <c r="Z4086">
        <v>8.92</v>
      </c>
      <c r="AA4086">
        <v>1718804.75</v>
      </c>
      <c r="AB4086">
        <v>848133.75</v>
      </c>
      <c r="AC4086">
        <v>0.91080000000000005</v>
      </c>
      <c r="AD4086">
        <v>0.49340000000000001</v>
      </c>
      <c r="AE4086">
        <v>4.4000000000000004</v>
      </c>
      <c r="AH4086">
        <v>0</v>
      </c>
      <c r="AI4086">
        <v>0</v>
      </c>
      <c r="AJ4086">
        <v>0</v>
      </c>
      <c r="AK4086">
        <v>0</v>
      </c>
      <c r="AL4086">
        <v>0</v>
      </c>
    </row>
    <row r="4087" spans="1:38" hidden="1" x14ac:dyDescent="0.25">
      <c r="A4087">
        <v>16996</v>
      </c>
      <c r="B4087" t="s">
        <v>52</v>
      </c>
      <c r="C4087" t="s">
        <v>120</v>
      </c>
      <c r="D4087" t="s">
        <v>121</v>
      </c>
      <c r="E4087" t="s">
        <v>8602</v>
      </c>
      <c r="F4087" t="s">
        <v>121</v>
      </c>
      <c r="H4087" t="s">
        <v>8603</v>
      </c>
      <c r="I4087" t="s">
        <v>43</v>
      </c>
      <c r="J4087" t="s">
        <v>8604</v>
      </c>
      <c r="K4087">
        <v>998</v>
      </c>
      <c r="L4087">
        <v>998</v>
      </c>
      <c r="M4087">
        <v>0</v>
      </c>
      <c r="N4087">
        <v>1</v>
      </c>
      <c r="O4087">
        <v>0</v>
      </c>
      <c r="P4087">
        <v>2755.1</v>
      </c>
      <c r="Q4087">
        <v>2846.2</v>
      </c>
      <c r="R4087">
        <v>2000</v>
      </c>
      <c r="S4087">
        <v>182200</v>
      </c>
      <c r="T4087">
        <v>0</v>
      </c>
      <c r="U4087">
        <v>77000</v>
      </c>
      <c r="V4087">
        <v>105200</v>
      </c>
      <c r="W4087">
        <v>93697.3</v>
      </c>
      <c r="X4087">
        <v>1206.95</v>
      </c>
      <c r="Y4087">
        <v>94904.25</v>
      </c>
      <c r="Z4087">
        <v>9.7899999999999991</v>
      </c>
      <c r="AA4087">
        <v>940639.34</v>
      </c>
      <c r="AB4087">
        <v>678962.70700000005</v>
      </c>
      <c r="AC4087">
        <v>0.90210000000000001</v>
      </c>
      <c r="AD4087">
        <v>0.7218</v>
      </c>
      <c r="AE4087">
        <v>7.07</v>
      </c>
      <c r="AH4087">
        <v>0</v>
      </c>
      <c r="AI4087">
        <v>0</v>
      </c>
      <c r="AJ4087">
        <v>0</v>
      </c>
      <c r="AK4087">
        <v>10</v>
      </c>
      <c r="AL4087">
        <v>0</v>
      </c>
    </row>
    <row r="4088" spans="1:38" hidden="1" x14ac:dyDescent="0.25">
      <c r="A4088">
        <v>16997</v>
      </c>
      <c r="B4088" t="s">
        <v>52</v>
      </c>
      <c r="C4088" t="s">
        <v>120</v>
      </c>
      <c r="D4088" t="s">
        <v>121</v>
      </c>
      <c r="E4088" t="s">
        <v>8602</v>
      </c>
      <c r="F4088" t="s">
        <v>121</v>
      </c>
      <c r="H4088" t="s">
        <v>8605</v>
      </c>
      <c r="I4088" t="s">
        <v>57</v>
      </c>
      <c r="J4088" t="s">
        <v>8606</v>
      </c>
      <c r="K4088">
        <v>154</v>
      </c>
      <c r="L4088">
        <v>154</v>
      </c>
      <c r="M4088">
        <v>0</v>
      </c>
      <c r="N4088">
        <v>151</v>
      </c>
      <c r="O4088">
        <v>0</v>
      </c>
      <c r="P4088">
        <v>5395.1</v>
      </c>
      <c r="Q4088">
        <v>5522.5</v>
      </c>
      <c r="R4088">
        <v>2000</v>
      </c>
      <c r="S4088">
        <v>254800</v>
      </c>
      <c r="T4088">
        <v>50000</v>
      </c>
      <c r="U4088">
        <v>0</v>
      </c>
      <c r="V4088">
        <v>304800</v>
      </c>
      <c r="W4088">
        <v>62</v>
      </c>
      <c r="X4088">
        <v>275781.87</v>
      </c>
      <c r="Y4088">
        <v>275843.87</v>
      </c>
      <c r="Z4088">
        <v>9.5</v>
      </c>
      <c r="AA4088">
        <v>1620166.95</v>
      </c>
      <c r="AB4088">
        <v>3246693.5419999999</v>
      </c>
      <c r="AC4088">
        <v>0.90500000000000003</v>
      </c>
      <c r="AD4088">
        <v>2.0038999999999998</v>
      </c>
      <c r="AE4088">
        <v>19.04</v>
      </c>
      <c r="AH4088">
        <v>0</v>
      </c>
      <c r="AI4088">
        <v>0</v>
      </c>
      <c r="AJ4088">
        <v>0</v>
      </c>
      <c r="AK4088">
        <v>1510</v>
      </c>
      <c r="AL4088">
        <v>0</v>
      </c>
    </row>
    <row r="4089" spans="1:38" hidden="1" x14ac:dyDescent="0.25">
      <c r="A4089">
        <v>17003</v>
      </c>
      <c r="B4089" t="s">
        <v>94</v>
      </c>
      <c r="C4089" t="s">
        <v>102</v>
      </c>
      <c r="D4089" t="s">
        <v>102</v>
      </c>
      <c r="E4089" t="s">
        <v>514</v>
      </c>
      <c r="F4089" t="s">
        <v>102</v>
      </c>
      <c r="H4089" t="s">
        <v>8607</v>
      </c>
      <c r="I4089" t="s">
        <v>57</v>
      </c>
      <c r="J4089" t="s">
        <v>8608</v>
      </c>
      <c r="K4089">
        <v>446</v>
      </c>
      <c r="L4089">
        <v>446</v>
      </c>
      <c r="M4089">
        <v>0</v>
      </c>
      <c r="N4089">
        <v>420</v>
      </c>
      <c r="O4089">
        <v>0</v>
      </c>
      <c r="P4089">
        <v>432.82</v>
      </c>
      <c r="Q4089">
        <v>455.9</v>
      </c>
      <c r="R4089">
        <v>20000</v>
      </c>
      <c r="S4089">
        <v>461600</v>
      </c>
      <c r="T4089">
        <v>0</v>
      </c>
      <c r="U4089">
        <v>0</v>
      </c>
      <c r="V4089">
        <v>461600</v>
      </c>
      <c r="W4089">
        <v>766</v>
      </c>
      <c r="X4089">
        <v>416981.96899999998</v>
      </c>
      <c r="Y4089">
        <v>417747.96899999998</v>
      </c>
      <c r="Z4089">
        <v>9.5</v>
      </c>
      <c r="AA4089">
        <v>2456142.11</v>
      </c>
      <c r="AB4089">
        <v>2454897.11</v>
      </c>
      <c r="AC4089">
        <v>0.90500000000000003</v>
      </c>
      <c r="AD4089">
        <v>0.99950000000000006</v>
      </c>
      <c r="AE4089">
        <v>9.5</v>
      </c>
      <c r="AH4089">
        <v>0</v>
      </c>
      <c r="AI4089">
        <v>0</v>
      </c>
      <c r="AJ4089">
        <v>0</v>
      </c>
      <c r="AK4089">
        <v>3546.79</v>
      </c>
      <c r="AL4089">
        <v>0</v>
      </c>
    </row>
    <row r="4090" spans="1:38" hidden="1" x14ac:dyDescent="0.25">
      <c r="A4090">
        <v>17004</v>
      </c>
      <c r="B4090" t="s">
        <v>94</v>
      </c>
      <c r="C4090" t="s">
        <v>102</v>
      </c>
      <c r="D4090" t="s">
        <v>102</v>
      </c>
      <c r="E4090" t="s">
        <v>8126</v>
      </c>
      <c r="F4090" t="s">
        <v>102</v>
      </c>
      <c r="H4090" t="s">
        <v>6273</v>
      </c>
      <c r="I4090" t="s">
        <v>57</v>
      </c>
      <c r="J4090" t="s">
        <v>8609</v>
      </c>
      <c r="K4090">
        <v>134</v>
      </c>
      <c r="L4090">
        <v>134</v>
      </c>
      <c r="M4090">
        <v>0</v>
      </c>
      <c r="N4090">
        <v>130</v>
      </c>
      <c r="O4090">
        <v>0</v>
      </c>
      <c r="P4090">
        <v>5339.6</v>
      </c>
      <c r="Q4090">
        <v>5692.7</v>
      </c>
      <c r="R4090">
        <v>1000</v>
      </c>
      <c r="S4090">
        <v>353100</v>
      </c>
      <c r="T4090">
        <v>0</v>
      </c>
      <c r="U4090">
        <v>0</v>
      </c>
      <c r="V4090">
        <v>353100</v>
      </c>
      <c r="W4090">
        <v>77</v>
      </c>
      <c r="X4090">
        <v>164340</v>
      </c>
      <c r="Y4090">
        <v>164417</v>
      </c>
      <c r="Z4090">
        <v>53.44</v>
      </c>
      <c r="AA4090">
        <v>966076.12</v>
      </c>
      <c r="AB4090">
        <v>965588.12</v>
      </c>
      <c r="AC4090">
        <v>0.46560000000000001</v>
      </c>
      <c r="AD4090">
        <v>0.99950000000000006</v>
      </c>
      <c r="AE4090">
        <v>53.41</v>
      </c>
      <c r="AH4090">
        <v>0</v>
      </c>
      <c r="AI4090">
        <v>0</v>
      </c>
      <c r="AJ4090">
        <v>0</v>
      </c>
      <c r="AK4090">
        <v>826.7</v>
      </c>
      <c r="AL4090">
        <v>0</v>
      </c>
    </row>
    <row r="4091" spans="1:38" hidden="1" x14ac:dyDescent="0.25">
      <c r="A4091">
        <v>17006</v>
      </c>
      <c r="B4091" t="s">
        <v>45</v>
      </c>
      <c r="C4091" t="s">
        <v>453</v>
      </c>
      <c r="D4091" t="s">
        <v>2887</v>
      </c>
      <c r="E4091" t="s">
        <v>4790</v>
      </c>
      <c r="F4091" t="s">
        <v>2887</v>
      </c>
      <c r="H4091" t="s">
        <v>8610</v>
      </c>
      <c r="I4091" t="s">
        <v>79</v>
      </c>
      <c r="J4091" t="s">
        <v>8611</v>
      </c>
      <c r="K4091">
        <v>2</v>
      </c>
      <c r="L4091">
        <v>2</v>
      </c>
      <c r="M4091">
        <v>0</v>
      </c>
      <c r="N4091">
        <v>0</v>
      </c>
      <c r="O4091">
        <v>0</v>
      </c>
      <c r="P4091">
        <v>461.04899999999998</v>
      </c>
      <c r="Q4091">
        <v>461.04899999999998</v>
      </c>
      <c r="R4091">
        <v>40000</v>
      </c>
      <c r="S4091">
        <v>0</v>
      </c>
      <c r="T4091">
        <v>17600</v>
      </c>
      <c r="U4091">
        <v>0</v>
      </c>
      <c r="V4091">
        <v>17600</v>
      </c>
      <c r="W4091">
        <v>16921.5</v>
      </c>
      <c r="X4091">
        <v>0</v>
      </c>
      <c r="Y4091">
        <v>16921.5</v>
      </c>
      <c r="Z4091">
        <v>3.86</v>
      </c>
      <c r="AA4091">
        <v>195619</v>
      </c>
      <c r="AB4091">
        <v>195905</v>
      </c>
      <c r="AC4091">
        <v>0.96140000000000003</v>
      </c>
      <c r="AD4091">
        <v>1.0015000000000001</v>
      </c>
      <c r="AE4091">
        <v>3.87</v>
      </c>
      <c r="AH4091">
        <v>0</v>
      </c>
      <c r="AI4091">
        <v>0</v>
      </c>
      <c r="AJ4091">
        <v>0</v>
      </c>
      <c r="AK4091">
        <v>0</v>
      </c>
      <c r="AL4091">
        <v>0</v>
      </c>
    </row>
    <row r="4092" spans="1:38" hidden="1" x14ac:dyDescent="0.25">
      <c r="A4092">
        <v>17007</v>
      </c>
      <c r="B4092" t="s">
        <v>45</v>
      </c>
      <c r="C4092" t="s">
        <v>453</v>
      </c>
      <c r="D4092" t="s">
        <v>2887</v>
      </c>
      <c r="E4092" t="s">
        <v>4790</v>
      </c>
      <c r="F4092" t="s">
        <v>2887</v>
      </c>
      <c r="H4092" t="s">
        <v>8612</v>
      </c>
      <c r="I4092" t="s">
        <v>50</v>
      </c>
      <c r="J4092" t="s">
        <v>8613</v>
      </c>
      <c r="K4092">
        <v>66</v>
      </c>
      <c r="L4092">
        <v>66</v>
      </c>
      <c r="M4092">
        <v>0</v>
      </c>
      <c r="N4092">
        <v>0</v>
      </c>
      <c r="O4092">
        <v>0</v>
      </c>
      <c r="P4092">
        <v>5.28</v>
      </c>
      <c r="Q4092">
        <v>5.5</v>
      </c>
      <c r="R4092">
        <v>30000</v>
      </c>
      <c r="S4092">
        <v>6600</v>
      </c>
      <c r="T4092">
        <v>0</v>
      </c>
      <c r="U4092">
        <v>2100</v>
      </c>
      <c r="V4092">
        <v>4500</v>
      </c>
      <c r="W4092">
        <v>4309</v>
      </c>
      <c r="X4092">
        <v>0</v>
      </c>
      <c r="Y4092">
        <v>4309</v>
      </c>
      <c r="Z4092">
        <v>4.24</v>
      </c>
      <c r="AA4092">
        <v>50730.239999999998</v>
      </c>
      <c r="AB4092">
        <v>63434.239999999998</v>
      </c>
      <c r="AC4092">
        <v>0.95760000000000001</v>
      </c>
      <c r="AD4092">
        <v>1.2504</v>
      </c>
      <c r="AE4092">
        <v>5.3</v>
      </c>
      <c r="AH4092">
        <v>0</v>
      </c>
      <c r="AI4092">
        <v>0</v>
      </c>
      <c r="AJ4092">
        <v>0</v>
      </c>
      <c r="AK4092">
        <v>0</v>
      </c>
      <c r="AL4092">
        <v>0</v>
      </c>
    </row>
    <row r="4093" spans="1:38" hidden="1" x14ac:dyDescent="0.25">
      <c r="A4093">
        <v>17008</v>
      </c>
      <c r="B4093" t="s">
        <v>52</v>
      </c>
      <c r="C4093" t="s">
        <v>120</v>
      </c>
      <c r="D4093" t="s">
        <v>121</v>
      </c>
      <c r="E4093" t="s">
        <v>8602</v>
      </c>
      <c r="F4093" t="s">
        <v>121</v>
      </c>
      <c r="H4093" t="s">
        <v>6273</v>
      </c>
      <c r="I4093" t="s">
        <v>57</v>
      </c>
      <c r="J4093" t="s">
        <v>8614</v>
      </c>
      <c r="K4093">
        <v>277</v>
      </c>
      <c r="L4093">
        <v>277</v>
      </c>
      <c r="M4093">
        <v>0</v>
      </c>
      <c r="N4093">
        <v>277</v>
      </c>
      <c r="O4093">
        <v>0</v>
      </c>
      <c r="P4093">
        <v>6533.8</v>
      </c>
      <c r="Q4093">
        <v>6948.3</v>
      </c>
      <c r="R4093">
        <v>2000</v>
      </c>
      <c r="S4093">
        <v>829000</v>
      </c>
      <c r="T4093">
        <v>0</v>
      </c>
      <c r="U4093">
        <v>210000</v>
      </c>
      <c r="V4093">
        <v>619000</v>
      </c>
      <c r="W4093">
        <v>0</v>
      </c>
      <c r="X4093">
        <v>554000</v>
      </c>
      <c r="Y4093">
        <v>554000</v>
      </c>
      <c r="Z4093">
        <v>10.5</v>
      </c>
      <c r="AA4093">
        <v>3251980</v>
      </c>
      <c r="AB4093">
        <v>6503960</v>
      </c>
      <c r="AC4093">
        <v>0.89500000000000002</v>
      </c>
      <c r="AD4093">
        <v>2</v>
      </c>
      <c r="AE4093">
        <v>21</v>
      </c>
      <c r="AH4093">
        <v>0</v>
      </c>
      <c r="AI4093">
        <v>0</v>
      </c>
      <c r="AJ4093">
        <v>0</v>
      </c>
      <c r="AK4093">
        <v>2770</v>
      </c>
      <c r="AL4093">
        <v>0</v>
      </c>
    </row>
    <row r="4094" spans="1:38" hidden="1" x14ac:dyDescent="0.25">
      <c r="A4094">
        <v>17009</v>
      </c>
      <c r="B4094" t="s">
        <v>52</v>
      </c>
      <c r="C4094" t="s">
        <v>120</v>
      </c>
      <c r="D4094" t="s">
        <v>121</v>
      </c>
      <c r="E4094" t="s">
        <v>8602</v>
      </c>
      <c r="F4094" t="s">
        <v>121</v>
      </c>
      <c r="H4094" t="s">
        <v>8615</v>
      </c>
      <c r="I4094" t="s">
        <v>43</v>
      </c>
      <c r="J4094" t="s">
        <v>8616</v>
      </c>
      <c r="K4094">
        <v>220</v>
      </c>
      <c r="L4094">
        <v>220</v>
      </c>
      <c r="M4094">
        <v>0</v>
      </c>
      <c r="N4094">
        <v>0</v>
      </c>
      <c r="O4094">
        <v>0</v>
      </c>
      <c r="P4094">
        <v>10735.7</v>
      </c>
      <c r="Q4094">
        <v>11157.6</v>
      </c>
      <c r="R4094">
        <v>2000</v>
      </c>
      <c r="S4094">
        <v>843800</v>
      </c>
      <c r="T4094">
        <v>0</v>
      </c>
      <c r="U4094">
        <v>218000</v>
      </c>
      <c r="V4094">
        <v>625800</v>
      </c>
      <c r="W4094">
        <v>563819</v>
      </c>
      <c r="X4094">
        <v>0</v>
      </c>
      <c r="Y4094">
        <v>563819</v>
      </c>
      <c r="Z4094">
        <v>9.9</v>
      </c>
      <c r="AA4094">
        <v>5552143.71</v>
      </c>
      <c r="AB4094">
        <v>7039274.71</v>
      </c>
      <c r="AC4094">
        <v>0.90100000000000002</v>
      </c>
      <c r="AD4094">
        <v>1.2678</v>
      </c>
      <c r="AE4094">
        <v>12.55</v>
      </c>
      <c r="AH4094">
        <v>0</v>
      </c>
      <c r="AI4094">
        <v>0</v>
      </c>
      <c r="AJ4094">
        <v>0</v>
      </c>
      <c r="AK4094">
        <v>0</v>
      </c>
      <c r="AL4094">
        <v>0</v>
      </c>
    </row>
    <row r="4095" spans="1:38" hidden="1" x14ac:dyDescent="0.25">
      <c r="A4095">
        <v>17010</v>
      </c>
      <c r="B4095" t="s">
        <v>6476</v>
      </c>
      <c r="C4095" t="s">
        <v>6477</v>
      </c>
      <c r="D4095" t="s">
        <v>6478</v>
      </c>
      <c r="E4095" t="s">
        <v>6479</v>
      </c>
      <c r="F4095" t="s">
        <v>6480</v>
      </c>
      <c r="H4095" t="s">
        <v>8617</v>
      </c>
      <c r="I4095" t="s">
        <v>79</v>
      </c>
      <c r="J4095" t="s">
        <v>8618</v>
      </c>
      <c r="K4095">
        <v>658</v>
      </c>
      <c r="L4095">
        <v>658</v>
      </c>
      <c r="M4095">
        <v>0</v>
      </c>
      <c r="N4095">
        <v>0</v>
      </c>
      <c r="O4095">
        <v>0</v>
      </c>
      <c r="P4095">
        <v>13317.1</v>
      </c>
      <c r="Q4095">
        <v>13677</v>
      </c>
      <c r="R4095">
        <v>2000</v>
      </c>
      <c r="S4095">
        <v>719800</v>
      </c>
      <c r="T4095">
        <v>0</v>
      </c>
      <c r="U4095">
        <v>310000</v>
      </c>
      <c r="V4095">
        <v>409800</v>
      </c>
      <c r="W4095">
        <v>378859.45</v>
      </c>
      <c r="X4095">
        <v>0</v>
      </c>
      <c r="Y4095">
        <v>378859.45</v>
      </c>
      <c r="Z4095">
        <v>7.55</v>
      </c>
      <c r="AA4095">
        <v>4275937.49</v>
      </c>
      <c r="AB4095">
        <v>4899733.1100000003</v>
      </c>
      <c r="AC4095">
        <v>0.92449999999999999</v>
      </c>
      <c r="AD4095">
        <v>1.1458999999999999</v>
      </c>
      <c r="AE4095">
        <v>8.65</v>
      </c>
      <c r="AH4095">
        <v>0</v>
      </c>
      <c r="AI4095">
        <v>0</v>
      </c>
      <c r="AJ4095">
        <v>0</v>
      </c>
      <c r="AK4095">
        <v>0</v>
      </c>
      <c r="AL4095">
        <v>0</v>
      </c>
    </row>
    <row r="4096" spans="1:38" hidden="1" x14ac:dyDescent="0.25">
      <c r="A4096">
        <v>17014</v>
      </c>
      <c r="B4096" t="s">
        <v>39</v>
      </c>
      <c r="C4096" t="s">
        <v>598</v>
      </c>
      <c r="D4096" t="s">
        <v>599</v>
      </c>
      <c r="E4096" t="s">
        <v>600</v>
      </c>
      <c r="F4096" t="s">
        <v>599</v>
      </c>
      <c r="H4096" t="s">
        <v>8619</v>
      </c>
      <c r="I4096" t="s">
        <v>43</v>
      </c>
      <c r="J4096" t="s">
        <v>8620</v>
      </c>
      <c r="K4096">
        <v>1934</v>
      </c>
      <c r="L4096">
        <v>1934</v>
      </c>
      <c r="M4096">
        <v>0</v>
      </c>
      <c r="N4096">
        <v>5</v>
      </c>
      <c r="O4096">
        <v>0</v>
      </c>
      <c r="P4096">
        <v>581.66499999999996</v>
      </c>
      <c r="Q4096">
        <v>597.79999999999995</v>
      </c>
      <c r="R4096">
        <v>10000</v>
      </c>
      <c r="S4096">
        <v>161350</v>
      </c>
      <c r="T4096">
        <v>0</v>
      </c>
      <c r="U4096">
        <v>0</v>
      </c>
      <c r="V4096">
        <v>161350</v>
      </c>
      <c r="W4096">
        <v>157555.95000000001</v>
      </c>
      <c r="X4096">
        <v>4617.0249999999996</v>
      </c>
      <c r="Y4096">
        <v>162172.97500000001</v>
      </c>
      <c r="Z4096">
        <v>-0.51</v>
      </c>
      <c r="AA4096">
        <v>1634401.87</v>
      </c>
      <c r="AB4096">
        <v>1423269.9</v>
      </c>
      <c r="AC4096">
        <v>1.0051000000000001</v>
      </c>
      <c r="AD4096">
        <v>0.87080000000000002</v>
      </c>
      <c r="AE4096">
        <v>-0.44</v>
      </c>
      <c r="AH4096">
        <v>0</v>
      </c>
      <c r="AI4096">
        <v>0</v>
      </c>
      <c r="AJ4096">
        <v>0</v>
      </c>
      <c r="AK4096">
        <v>25</v>
      </c>
      <c r="AL4096">
        <v>0</v>
      </c>
    </row>
    <row r="4097" spans="1:38" hidden="1" x14ac:dyDescent="0.25">
      <c r="A4097">
        <v>17015</v>
      </c>
      <c r="B4097" t="s">
        <v>94</v>
      </c>
      <c r="C4097" t="s">
        <v>95</v>
      </c>
      <c r="D4097" t="s">
        <v>151</v>
      </c>
      <c r="E4097" t="s">
        <v>643</v>
      </c>
      <c r="F4097" t="s">
        <v>151</v>
      </c>
      <c r="H4097" t="s">
        <v>8621</v>
      </c>
      <c r="I4097" t="s">
        <v>79</v>
      </c>
      <c r="J4097" t="s">
        <v>8622</v>
      </c>
      <c r="K4097">
        <v>1</v>
      </c>
      <c r="L4097">
        <v>1</v>
      </c>
      <c r="M4097">
        <v>0</v>
      </c>
      <c r="N4097">
        <v>0</v>
      </c>
      <c r="O4097">
        <v>0</v>
      </c>
      <c r="P4097">
        <v>5083.2700000000004</v>
      </c>
      <c r="Q4097">
        <v>5285.02</v>
      </c>
      <c r="R4097">
        <v>1000</v>
      </c>
      <c r="S4097">
        <v>201750</v>
      </c>
      <c r="T4097">
        <v>0</v>
      </c>
      <c r="U4097">
        <v>0</v>
      </c>
      <c r="V4097">
        <v>201750</v>
      </c>
      <c r="W4097">
        <v>200460</v>
      </c>
      <c r="X4097">
        <v>0</v>
      </c>
      <c r="Y4097">
        <v>200460</v>
      </c>
      <c r="Z4097">
        <v>0.64</v>
      </c>
      <c r="AA4097">
        <v>1783475</v>
      </c>
      <c r="AB4097">
        <v>1783475</v>
      </c>
      <c r="AC4097">
        <v>0.99360000000000004</v>
      </c>
      <c r="AD4097">
        <v>1</v>
      </c>
      <c r="AE4097">
        <v>0.64</v>
      </c>
      <c r="AH4097">
        <v>0</v>
      </c>
      <c r="AI4097">
        <v>0</v>
      </c>
      <c r="AJ4097">
        <v>0</v>
      </c>
      <c r="AK4097">
        <v>0</v>
      </c>
      <c r="AL4097">
        <v>0</v>
      </c>
    </row>
    <row r="4098" spans="1:38" hidden="1" x14ac:dyDescent="0.25">
      <c r="A4098">
        <v>17016</v>
      </c>
      <c r="B4098" t="s">
        <v>39</v>
      </c>
      <c r="C4098" t="s">
        <v>216</v>
      </c>
      <c r="D4098" t="s">
        <v>2218</v>
      </c>
      <c r="E4098" t="s">
        <v>8595</v>
      </c>
      <c r="F4098" t="s">
        <v>2218</v>
      </c>
      <c r="H4098" t="s">
        <v>8623</v>
      </c>
      <c r="I4098" t="s">
        <v>43</v>
      </c>
      <c r="J4098" t="s">
        <v>8624</v>
      </c>
      <c r="K4098">
        <v>828</v>
      </c>
      <c r="L4098">
        <v>828</v>
      </c>
      <c r="M4098">
        <v>0</v>
      </c>
      <c r="N4098">
        <v>0</v>
      </c>
      <c r="O4098">
        <v>0</v>
      </c>
      <c r="P4098">
        <v>3445.9</v>
      </c>
      <c r="Q4098">
        <v>3564.8</v>
      </c>
      <c r="R4098">
        <v>1000</v>
      </c>
      <c r="S4098">
        <v>118900</v>
      </c>
      <c r="T4098">
        <v>0</v>
      </c>
      <c r="U4098">
        <v>13500</v>
      </c>
      <c r="V4098">
        <v>105400</v>
      </c>
      <c r="W4098">
        <v>89672.8</v>
      </c>
      <c r="X4098">
        <v>0</v>
      </c>
      <c r="Y4098">
        <v>89672.8</v>
      </c>
      <c r="Z4098">
        <v>14.92</v>
      </c>
      <c r="AA4098">
        <v>864471.54</v>
      </c>
      <c r="AB4098">
        <v>390051.35</v>
      </c>
      <c r="AC4098">
        <v>0.8508</v>
      </c>
      <c r="AD4098">
        <v>0.45119999999999999</v>
      </c>
      <c r="AE4098">
        <v>6.73</v>
      </c>
      <c r="AH4098">
        <v>0</v>
      </c>
      <c r="AI4098">
        <v>0</v>
      </c>
      <c r="AJ4098">
        <v>0</v>
      </c>
      <c r="AK4098">
        <v>0</v>
      </c>
      <c r="AL4098">
        <v>0</v>
      </c>
    </row>
    <row r="4099" spans="1:38" hidden="1" x14ac:dyDescent="0.25">
      <c r="A4099">
        <v>17017</v>
      </c>
      <c r="B4099" t="s">
        <v>39</v>
      </c>
      <c r="C4099" t="s">
        <v>216</v>
      </c>
      <c r="D4099" t="s">
        <v>2218</v>
      </c>
      <c r="E4099" t="s">
        <v>8595</v>
      </c>
      <c r="F4099" t="s">
        <v>2218</v>
      </c>
      <c r="H4099" t="s">
        <v>8625</v>
      </c>
      <c r="I4099" t="s">
        <v>57</v>
      </c>
      <c r="J4099" t="s">
        <v>8626</v>
      </c>
      <c r="K4099">
        <v>261</v>
      </c>
      <c r="L4099">
        <v>261</v>
      </c>
      <c r="M4099">
        <v>0</v>
      </c>
      <c r="N4099">
        <v>259</v>
      </c>
      <c r="O4099">
        <v>0</v>
      </c>
      <c r="P4099">
        <v>3843.6</v>
      </c>
      <c r="Q4099">
        <v>3927.2</v>
      </c>
      <c r="R4099">
        <v>2000</v>
      </c>
      <c r="S4099">
        <v>167200</v>
      </c>
      <c r="T4099">
        <v>146000</v>
      </c>
      <c r="U4099">
        <v>0</v>
      </c>
      <c r="V4099">
        <v>313200</v>
      </c>
      <c r="W4099">
        <v>76</v>
      </c>
      <c r="X4099">
        <v>283370.304</v>
      </c>
      <c r="Y4099">
        <v>283446.304</v>
      </c>
      <c r="Z4099">
        <v>9.5</v>
      </c>
      <c r="AA4099">
        <v>1664732.26</v>
      </c>
      <c r="AB4099">
        <v>1665640.26</v>
      </c>
      <c r="AC4099">
        <v>0.90500000000000003</v>
      </c>
      <c r="AD4099">
        <v>1.0004999999999999</v>
      </c>
      <c r="AE4099">
        <v>9.5</v>
      </c>
      <c r="AH4099">
        <v>0</v>
      </c>
      <c r="AI4099">
        <v>0</v>
      </c>
      <c r="AJ4099">
        <v>0</v>
      </c>
      <c r="AK4099">
        <v>1424</v>
      </c>
      <c r="AL4099">
        <v>0</v>
      </c>
    </row>
    <row r="4100" spans="1:38" hidden="1" x14ac:dyDescent="0.25">
      <c r="A4100">
        <v>17018</v>
      </c>
      <c r="B4100" t="s">
        <v>39</v>
      </c>
      <c r="C4100" t="s">
        <v>216</v>
      </c>
      <c r="D4100" t="s">
        <v>2218</v>
      </c>
      <c r="E4100" t="s">
        <v>8595</v>
      </c>
      <c r="F4100" t="s">
        <v>2218</v>
      </c>
      <c r="H4100" t="s">
        <v>8627</v>
      </c>
      <c r="I4100" t="s">
        <v>57</v>
      </c>
      <c r="J4100" t="s">
        <v>8628</v>
      </c>
      <c r="K4100">
        <v>151</v>
      </c>
      <c r="L4100">
        <v>151</v>
      </c>
      <c r="M4100">
        <v>0</v>
      </c>
      <c r="N4100">
        <v>150</v>
      </c>
      <c r="O4100">
        <v>0</v>
      </c>
      <c r="P4100">
        <v>2256.3000000000002</v>
      </c>
      <c r="Q4100">
        <v>2355.5</v>
      </c>
      <c r="R4100">
        <v>2000</v>
      </c>
      <c r="S4100">
        <v>198400</v>
      </c>
      <c r="T4100">
        <v>0</v>
      </c>
      <c r="U4100">
        <v>22000</v>
      </c>
      <c r="V4100">
        <v>176400</v>
      </c>
      <c r="W4100">
        <v>88</v>
      </c>
      <c r="X4100">
        <v>159553.897</v>
      </c>
      <c r="Y4100">
        <v>159641.897</v>
      </c>
      <c r="Z4100">
        <v>9.5</v>
      </c>
      <c r="AA4100">
        <v>937720.76</v>
      </c>
      <c r="AB4100">
        <v>937691.76</v>
      </c>
      <c r="AC4100">
        <v>0.90500000000000003</v>
      </c>
      <c r="AD4100">
        <v>1</v>
      </c>
      <c r="AE4100">
        <v>9.5</v>
      </c>
      <c r="AH4100">
        <v>0</v>
      </c>
      <c r="AI4100">
        <v>0</v>
      </c>
      <c r="AJ4100">
        <v>0</v>
      </c>
      <c r="AK4100">
        <v>802</v>
      </c>
      <c r="AL4100">
        <v>0</v>
      </c>
    </row>
    <row r="4101" spans="1:38" hidden="1" x14ac:dyDescent="0.25">
      <c r="A4101">
        <v>17019</v>
      </c>
      <c r="B4101" t="s">
        <v>94</v>
      </c>
      <c r="C4101" t="s">
        <v>207</v>
      </c>
      <c r="D4101" t="s">
        <v>5329</v>
      </c>
      <c r="E4101" t="s">
        <v>6644</v>
      </c>
      <c r="F4101" t="s">
        <v>5329</v>
      </c>
      <c r="H4101" t="s">
        <v>8629</v>
      </c>
      <c r="I4101" t="s">
        <v>57</v>
      </c>
      <c r="J4101" t="s">
        <v>8630</v>
      </c>
      <c r="K4101">
        <v>205</v>
      </c>
      <c r="L4101">
        <v>205</v>
      </c>
      <c r="M4101">
        <v>0</v>
      </c>
      <c r="N4101">
        <v>203</v>
      </c>
      <c r="O4101">
        <v>0</v>
      </c>
      <c r="P4101">
        <v>2808.2</v>
      </c>
      <c r="Q4101">
        <v>2980.5</v>
      </c>
      <c r="R4101">
        <v>2000</v>
      </c>
      <c r="S4101">
        <v>344600</v>
      </c>
      <c r="T4101">
        <v>0</v>
      </c>
      <c r="U4101">
        <v>70000</v>
      </c>
      <c r="V4101">
        <v>274600</v>
      </c>
      <c r="W4101">
        <v>83</v>
      </c>
      <c r="X4101">
        <v>248429.62</v>
      </c>
      <c r="Y4101">
        <v>248512.62</v>
      </c>
      <c r="Z4101">
        <v>9.5</v>
      </c>
      <c r="AA4101">
        <v>1459226.78</v>
      </c>
      <c r="AB4101">
        <v>1458481.78</v>
      </c>
      <c r="AC4101">
        <v>0.90500000000000003</v>
      </c>
      <c r="AD4101">
        <v>0.99950000000000006</v>
      </c>
      <c r="AE4101">
        <v>9.5</v>
      </c>
      <c r="AH4101">
        <v>0</v>
      </c>
      <c r="AI4101">
        <v>0</v>
      </c>
      <c r="AJ4101">
        <v>0</v>
      </c>
      <c r="AK4101">
        <v>1284</v>
      </c>
      <c r="AL4101">
        <v>0</v>
      </c>
    </row>
    <row r="4102" spans="1:38" hidden="1" x14ac:dyDescent="0.25">
      <c r="A4102">
        <v>17021</v>
      </c>
      <c r="B4102" t="s">
        <v>94</v>
      </c>
      <c r="C4102" t="s">
        <v>166</v>
      </c>
      <c r="D4102" t="s">
        <v>175</v>
      </c>
      <c r="E4102" t="s">
        <v>7290</v>
      </c>
      <c r="F4102" t="s">
        <v>175</v>
      </c>
      <c r="H4102" t="s">
        <v>8631</v>
      </c>
      <c r="I4102" t="s">
        <v>43</v>
      </c>
      <c r="J4102" t="s">
        <v>8632</v>
      </c>
      <c r="K4102">
        <v>1601</v>
      </c>
      <c r="L4102">
        <v>1601</v>
      </c>
      <c r="M4102">
        <v>0</v>
      </c>
      <c r="N4102">
        <v>0</v>
      </c>
      <c r="O4102">
        <v>0</v>
      </c>
      <c r="P4102">
        <v>1533.5</v>
      </c>
      <c r="Q4102">
        <v>1581.4</v>
      </c>
      <c r="R4102">
        <v>2000</v>
      </c>
      <c r="S4102">
        <v>95800</v>
      </c>
      <c r="T4102">
        <v>6500</v>
      </c>
      <c r="U4102">
        <v>0</v>
      </c>
      <c r="V4102">
        <v>102300</v>
      </c>
      <c r="W4102">
        <v>92360</v>
      </c>
      <c r="X4102">
        <v>0</v>
      </c>
      <c r="Y4102">
        <v>92360</v>
      </c>
      <c r="Z4102">
        <v>9.7200000000000006</v>
      </c>
      <c r="AA4102">
        <v>982781.99</v>
      </c>
      <c r="AB4102">
        <v>535037.99</v>
      </c>
      <c r="AC4102">
        <v>0.90280000000000005</v>
      </c>
      <c r="AD4102">
        <v>0.5444</v>
      </c>
      <c r="AE4102">
        <v>5.29</v>
      </c>
      <c r="AH4102">
        <v>0</v>
      </c>
      <c r="AI4102">
        <v>0</v>
      </c>
      <c r="AJ4102">
        <v>0</v>
      </c>
      <c r="AK4102">
        <v>0</v>
      </c>
      <c r="AL4102">
        <v>0</v>
      </c>
    </row>
    <row r="4103" spans="1:38" hidden="1" x14ac:dyDescent="0.25">
      <c r="A4103">
        <v>17022</v>
      </c>
      <c r="B4103" t="s">
        <v>94</v>
      </c>
      <c r="C4103" t="s">
        <v>166</v>
      </c>
      <c r="D4103" t="s">
        <v>175</v>
      </c>
      <c r="E4103" t="s">
        <v>7290</v>
      </c>
      <c r="F4103" t="s">
        <v>175</v>
      </c>
      <c r="H4103" t="s">
        <v>8633</v>
      </c>
      <c r="I4103" t="s">
        <v>43</v>
      </c>
      <c r="J4103" t="s">
        <v>8634</v>
      </c>
      <c r="K4103">
        <v>2125</v>
      </c>
      <c r="L4103">
        <v>2125</v>
      </c>
      <c r="M4103">
        <v>0</v>
      </c>
      <c r="N4103">
        <v>0</v>
      </c>
      <c r="O4103">
        <v>0</v>
      </c>
      <c r="P4103">
        <v>2552.6999999999998</v>
      </c>
      <c r="Q4103">
        <v>2617.1999999999998</v>
      </c>
      <c r="R4103">
        <v>2000</v>
      </c>
      <c r="S4103">
        <v>129000</v>
      </c>
      <c r="T4103">
        <v>0</v>
      </c>
      <c r="U4103">
        <v>0</v>
      </c>
      <c r="V4103">
        <v>129000</v>
      </c>
      <c r="W4103">
        <v>116828.6</v>
      </c>
      <c r="X4103">
        <v>0</v>
      </c>
      <c r="Y4103">
        <v>116828.6</v>
      </c>
      <c r="Z4103">
        <v>9.44</v>
      </c>
      <c r="AA4103">
        <v>1313546.76</v>
      </c>
      <c r="AB4103">
        <v>886216.76</v>
      </c>
      <c r="AC4103">
        <v>0.90559999999999996</v>
      </c>
      <c r="AD4103">
        <v>0.67469999999999997</v>
      </c>
      <c r="AE4103">
        <v>6.37</v>
      </c>
      <c r="AH4103">
        <v>0</v>
      </c>
      <c r="AI4103">
        <v>0</v>
      </c>
      <c r="AJ4103">
        <v>0</v>
      </c>
      <c r="AK4103">
        <v>0</v>
      </c>
      <c r="AL4103">
        <v>0</v>
      </c>
    </row>
    <row r="4104" spans="1:38" hidden="1" x14ac:dyDescent="0.25">
      <c r="A4104">
        <v>17023</v>
      </c>
      <c r="B4104" t="s">
        <v>71</v>
      </c>
      <c r="C4104" t="s">
        <v>72</v>
      </c>
      <c r="D4104" t="s">
        <v>73</v>
      </c>
      <c r="E4104" t="s">
        <v>74</v>
      </c>
      <c r="F4104" t="s">
        <v>73</v>
      </c>
      <c r="H4104" t="s">
        <v>8635</v>
      </c>
      <c r="I4104" t="s">
        <v>378</v>
      </c>
      <c r="J4104" t="s">
        <v>8636</v>
      </c>
      <c r="K4104">
        <v>1740</v>
      </c>
      <c r="L4104">
        <v>1740</v>
      </c>
      <c r="M4104">
        <v>0</v>
      </c>
      <c r="N4104">
        <v>0</v>
      </c>
      <c r="O4104">
        <v>0</v>
      </c>
      <c r="P4104">
        <v>849.1</v>
      </c>
      <c r="Q4104">
        <v>865.7</v>
      </c>
      <c r="R4104">
        <v>1000</v>
      </c>
      <c r="S4104">
        <v>16600</v>
      </c>
      <c r="T4104">
        <v>139240</v>
      </c>
      <c r="U4104">
        <v>0</v>
      </c>
      <c r="V4104">
        <v>155840</v>
      </c>
      <c r="W4104">
        <v>150778</v>
      </c>
      <c r="X4104">
        <v>0</v>
      </c>
      <c r="Y4104">
        <v>150778</v>
      </c>
      <c r="Z4104">
        <v>3.25</v>
      </c>
      <c r="AA4104">
        <v>1858620.98</v>
      </c>
      <c r="AB4104">
        <v>2100576.04</v>
      </c>
      <c r="AC4104">
        <v>0.96750000000000003</v>
      </c>
      <c r="AD4104">
        <v>1.1302000000000001</v>
      </c>
      <c r="AE4104">
        <v>3.67</v>
      </c>
      <c r="AH4104">
        <v>0</v>
      </c>
      <c r="AI4104">
        <v>0</v>
      </c>
      <c r="AJ4104">
        <v>0</v>
      </c>
      <c r="AK4104">
        <v>0</v>
      </c>
      <c r="AL4104">
        <v>0</v>
      </c>
    </row>
    <row r="4105" spans="1:38" hidden="1" x14ac:dyDescent="0.25">
      <c r="A4105">
        <v>17024</v>
      </c>
      <c r="B4105" t="s">
        <v>94</v>
      </c>
      <c r="C4105" t="s">
        <v>102</v>
      </c>
      <c r="D4105" t="s">
        <v>3210</v>
      </c>
      <c r="E4105" t="s">
        <v>3308</v>
      </c>
      <c r="F4105" t="s">
        <v>3210</v>
      </c>
      <c r="H4105" t="s">
        <v>8637</v>
      </c>
      <c r="I4105" t="s">
        <v>57</v>
      </c>
      <c r="J4105" t="s">
        <v>8638</v>
      </c>
      <c r="K4105">
        <v>372</v>
      </c>
      <c r="L4105">
        <v>372</v>
      </c>
      <c r="M4105">
        <v>0</v>
      </c>
      <c r="N4105">
        <v>372</v>
      </c>
      <c r="O4105">
        <v>0</v>
      </c>
      <c r="P4105">
        <v>3495.4</v>
      </c>
      <c r="Q4105">
        <v>3685.2</v>
      </c>
      <c r="R4105">
        <v>2000</v>
      </c>
      <c r="S4105">
        <v>379600</v>
      </c>
      <c r="T4105">
        <v>0</v>
      </c>
      <c r="U4105">
        <v>0</v>
      </c>
      <c r="V4105">
        <v>379600</v>
      </c>
      <c r="W4105">
        <v>0</v>
      </c>
      <c r="X4105">
        <v>343538.08199999999</v>
      </c>
      <c r="Y4105">
        <v>343538.08199999999</v>
      </c>
      <c r="Z4105">
        <v>9.5</v>
      </c>
      <c r="AA4105">
        <v>2016568.39</v>
      </c>
      <c r="AB4105">
        <v>2016568.39</v>
      </c>
      <c r="AC4105">
        <v>0.90500000000000003</v>
      </c>
      <c r="AD4105">
        <v>1</v>
      </c>
      <c r="AE4105">
        <v>9.5</v>
      </c>
      <c r="AH4105">
        <v>0</v>
      </c>
      <c r="AI4105">
        <v>0</v>
      </c>
      <c r="AJ4105">
        <v>0</v>
      </c>
      <c r="AK4105">
        <v>2604.1</v>
      </c>
      <c r="AL4105">
        <v>0</v>
      </c>
    </row>
    <row r="4106" spans="1:38" hidden="1" x14ac:dyDescent="0.25">
      <c r="A4106">
        <v>17025</v>
      </c>
      <c r="B4106" t="s">
        <v>94</v>
      </c>
      <c r="C4106" t="s">
        <v>102</v>
      </c>
      <c r="D4106" t="s">
        <v>3210</v>
      </c>
      <c r="E4106" t="s">
        <v>3308</v>
      </c>
      <c r="F4106" t="s">
        <v>3210</v>
      </c>
      <c r="H4106" t="s">
        <v>8639</v>
      </c>
      <c r="I4106" t="s">
        <v>57</v>
      </c>
      <c r="J4106" t="s">
        <v>8640</v>
      </c>
      <c r="K4106">
        <v>398</v>
      </c>
      <c r="L4106">
        <v>398</v>
      </c>
      <c r="M4106">
        <v>0</v>
      </c>
      <c r="N4106">
        <v>397</v>
      </c>
      <c r="O4106">
        <v>0</v>
      </c>
      <c r="P4106">
        <v>3490.5</v>
      </c>
      <c r="Q4106">
        <v>3674.7</v>
      </c>
      <c r="R4106">
        <v>2000</v>
      </c>
      <c r="S4106">
        <v>368400</v>
      </c>
      <c r="T4106">
        <v>0</v>
      </c>
      <c r="U4106">
        <v>0</v>
      </c>
      <c r="V4106">
        <v>368400</v>
      </c>
      <c r="W4106">
        <v>10</v>
      </c>
      <c r="X4106">
        <v>333391.70500000002</v>
      </c>
      <c r="Y4106">
        <v>333401.70500000002</v>
      </c>
      <c r="Z4106">
        <v>9.5</v>
      </c>
      <c r="AA4106">
        <v>1957194.33</v>
      </c>
      <c r="AB4106">
        <v>1957204.33</v>
      </c>
      <c r="AC4106">
        <v>0.90500000000000003</v>
      </c>
      <c r="AD4106">
        <v>1</v>
      </c>
      <c r="AE4106">
        <v>9.5</v>
      </c>
      <c r="AH4106">
        <v>0</v>
      </c>
      <c r="AI4106">
        <v>0</v>
      </c>
      <c r="AJ4106">
        <v>0</v>
      </c>
      <c r="AK4106">
        <v>2409.3000000000002</v>
      </c>
      <c r="AL4106">
        <v>0</v>
      </c>
    </row>
    <row r="4107" spans="1:38" hidden="1" x14ac:dyDescent="0.25">
      <c r="A4107">
        <v>17026</v>
      </c>
      <c r="B4107" t="s">
        <v>94</v>
      </c>
      <c r="C4107" t="s">
        <v>207</v>
      </c>
      <c r="D4107" t="s">
        <v>5329</v>
      </c>
      <c r="E4107" t="s">
        <v>6644</v>
      </c>
      <c r="F4107" t="s">
        <v>5329</v>
      </c>
      <c r="H4107" t="s">
        <v>8641</v>
      </c>
      <c r="I4107" t="s">
        <v>57</v>
      </c>
      <c r="J4107" t="s">
        <v>8642</v>
      </c>
      <c r="K4107">
        <v>363</v>
      </c>
      <c r="L4107">
        <v>363</v>
      </c>
      <c r="M4107">
        <v>0</v>
      </c>
      <c r="N4107">
        <v>363</v>
      </c>
      <c r="O4107">
        <v>0</v>
      </c>
      <c r="P4107">
        <v>4320.5</v>
      </c>
      <c r="Q4107">
        <v>4530.8</v>
      </c>
      <c r="R4107">
        <v>2000</v>
      </c>
      <c r="S4107">
        <v>420600</v>
      </c>
      <c r="T4107">
        <v>0</v>
      </c>
      <c r="U4107">
        <v>0</v>
      </c>
      <c r="V4107">
        <v>420600</v>
      </c>
      <c r="W4107">
        <v>0</v>
      </c>
      <c r="X4107">
        <v>380642.98100000003</v>
      </c>
      <c r="Y4107">
        <v>380642.98100000003</v>
      </c>
      <c r="Z4107">
        <v>9.5</v>
      </c>
      <c r="AA4107">
        <v>2234374.0099999998</v>
      </c>
      <c r="AB4107">
        <v>2234374.0099999998</v>
      </c>
      <c r="AC4107">
        <v>0.90500000000000003</v>
      </c>
      <c r="AD4107">
        <v>1</v>
      </c>
      <c r="AE4107">
        <v>9.5</v>
      </c>
      <c r="AH4107">
        <v>0</v>
      </c>
      <c r="AI4107">
        <v>0</v>
      </c>
      <c r="AJ4107">
        <v>0</v>
      </c>
      <c r="AK4107">
        <v>2140.5</v>
      </c>
      <c r="AL4107">
        <v>0</v>
      </c>
    </row>
    <row r="4108" spans="1:38" hidden="1" x14ac:dyDescent="0.25">
      <c r="A4108">
        <v>17029</v>
      </c>
      <c r="B4108" t="s">
        <v>71</v>
      </c>
      <c r="C4108" t="s">
        <v>108</v>
      </c>
      <c r="D4108" t="s">
        <v>108</v>
      </c>
      <c r="E4108" t="s">
        <v>134</v>
      </c>
      <c r="F4108" t="s">
        <v>108</v>
      </c>
      <c r="H4108" t="s">
        <v>8643</v>
      </c>
      <c r="I4108" t="s">
        <v>79</v>
      </c>
      <c r="J4108" t="s">
        <v>8644</v>
      </c>
      <c r="K4108">
        <v>2</v>
      </c>
      <c r="L4108">
        <v>2</v>
      </c>
      <c r="M4108">
        <v>0</v>
      </c>
      <c r="N4108">
        <v>0</v>
      </c>
      <c r="O4108">
        <v>0</v>
      </c>
      <c r="P4108">
        <v>42088.4</v>
      </c>
      <c r="Q4108">
        <v>44673</v>
      </c>
      <c r="R4108">
        <v>2000</v>
      </c>
      <c r="S4108">
        <v>5169200</v>
      </c>
      <c r="T4108">
        <v>0</v>
      </c>
      <c r="U4108">
        <v>0</v>
      </c>
      <c r="V4108">
        <v>5169200</v>
      </c>
      <c r="W4108">
        <v>2411080</v>
      </c>
      <c r="X4108">
        <v>0</v>
      </c>
      <c r="Y4108">
        <v>2411080</v>
      </c>
      <c r="Z4108">
        <v>53.36</v>
      </c>
      <c r="AA4108">
        <v>9319950</v>
      </c>
      <c r="AB4108">
        <v>9192950</v>
      </c>
      <c r="AC4108">
        <v>0.46639999999999998</v>
      </c>
      <c r="AD4108">
        <v>0.98640000000000005</v>
      </c>
      <c r="AE4108">
        <v>52.63</v>
      </c>
      <c r="AH4108">
        <v>0</v>
      </c>
      <c r="AI4108">
        <v>0</v>
      </c>
      <c r="AJ4108">
        <v>0</v>
      </c>
      <c r="AK4108">
        <v>0</v>
      </c>
      <c r="AL4108">
        <v>0</v>
      </c>
    </row>
    <row r="4109" spans="1:38" hidden="1" x14ac:dyDescent="0.25">
      <c r="A4109">
        <v>17030</v>
      </c>
      <c r="B4109" t="s">
        <v>94</v>
      </c>
      <c r="C4109" t="s">
        <v>95</v>
      </c>
      <c r="D4109" t="s">
        <v>3165</v>
      </c>
      <c r="E4109" t="s">
        <v>5074</v>
      </c>
      <c r="F4109" t="s">
        <v>3165</v>
      </c>
      <c r="H4109" t="s">
        <v>8645</v>
      </c>
      <c r="I4109" t="s">
        <v>57</v>
      </c>
      <c r="J4109" t="s">
        <v>8646</v>
      </c>
      <c r="K4109">
        <v>539</v>
      </c>
      <c r="L4109">
        <v>539</v>
      </c>
      <c r="M4109">
        <v>0</v>
      </c>
      <c r="N4109">
        <v>164</v>
      </c>
      <c r="O4109">
        <v>0</v>
      </c>
      <c r="P4109">
        <v>2077.4</v>
      </c>
      <c r="Q4109">
        <v>2291</v>
      </c>
      <c r="R4109">
        <v>2000</v>
      </c>
      <c r="S4109">
        <v>427200</v>
      </c>
      <c r="T4109">
        <v>0</v>
      </c>
      <c r="U4109">
        <v>140000</v>
      </c>
      <c r="V4109">
        <v>287200</v>
      </c>
      <c r="W4109">
        <v>15487</v>
      </c>
      <c r="X4109">
        <v>244429.14</v>
      </c>
      <c r="Y4109">
        <v>259916.14</v>
      </c>
      <c r="Z4109">
        <v>9.5</v>
      </c>
      <c r="AA4109">
        <v>1617771.21</v>
      </c>
      <c r="AB4109">
        <v>3194154.62</v>
      </c>
      <c r="AC4109">
        <v>0.90500000000000003</v>
      </c>
      <c r="AD4109">
        <v>1.9743999999999999</v>
      </c>
      <c r="AE4109">
        <v>18.760000000000002</v>
      </c>
      <c r="AH4109">
        <v>0</v>
      </c>
      <c r="AI4109">
        <v>0</v>
      </c>
      <c r="AJ4109">
        <v>0</v>
      </c>
      <c r="AK4109">
        <v>1410</v>
      </c>
      <c r="AL4109">
        <v>0</v>
      </c>
    </row>
    <row r="4110" spans="1:38" hidden="1" x14ac:dyDescent="0.25">
      <c r="A4110">
        <v>17031</v>
      </c>
      <c r="B4110" t="s">
        <v>94</v>
      </c>
      <c r="C4110" t="s">
        <v>102</v>
      </c>
      <c r="D4110" t="s">
        <v>3210</v>
      </c>
      <c r="E4110" t="s">
        <v>3308</v>
      </c>
      <c r="F4110" t="s">
        <v>3210</v>
      </c>
      <c r="H4110" t="s">
        <v>8647</v>
      </c>
      <c r="I4110" t="s">
        <v>57</v>
      </c>
      <c r="J4110" t="s">
        <v>8648</v>
      </c>
      <c r="K4110">
        <v>222</v>
      </c>
      <c r="L4110">
        <v>222</v>
      </c>
      <c r="M4110">
        <v>0</v>
      </c>
      <c r="N4110">
        <v>222</v>
      </c>
      <c r="O4110">
        <v>0</v>
      </c>
      <c r="P4110">
        <v>3063.9</v>
      </c>
      <c r="Q4110">
        <v>3171.2</v>
      </c>
      <c r="R4110">
        <v>2000</v>
      </c>
      <c r="S4110">
        <v>214600</v>
      </c>
      <c r="T4110">
        <v>0</v>
      </c>
      <c r="U4110">
        <v>0</v>
      </c>
      <c r="V4110">
        <v>214600</v>
      </c>
      <c r="W4110">
        <v>0</v>
      </c>
      <c r="X4110">
        <v>194213.58799999999</v>
      </c>
      <c r="Y4110">
        <v>194213.58799999999</v>
      </c>
      <c r="Z4110">
        <v>9.5</v>
      </c>
      <c r="AA4110">
        <v>1140033.78</v>
      </c>
      <c r="AB4110">
        <v>1140033.78</v>
      </c>
      <c r="AC4110">
        <v>0.90500000000000003</v>
      </c>
      <c r="AD4110">
        <v>1</v>
      </c>
      <c r="AE4110">
        <v>9.5</v>
      </c>
      <c r="AH4110">
        <v>0</v>
      </c>
      <c r="AI4110">
        <v>0</v>
      </c>
      <c r="AJ4110">
        <v>0</v>
      </c>
      <c r="AK4110">
        <v>1544</v>
      </c>
      <c r="AL4110">
        <v>0</v>
      </c>
    </row>
    <row r="4111" spans="1:38" hidden="1" x14ac:dyDescent="0.25">
      <c r="A4111">
        <v>17032</v>
      </c>
      <c r="B4111" t="s">
        <v>94</v>
      </c>
      <c r="C4111" t="s">
        <v>102</v>
      </c>
      <c r="D4111" t="s">
        <v>3210</v>
      </c>
      <c r="E4111" t="s">
        <v>3308</v>
      </c>
      <c r="F4111" t="s">
        <v>3210</v>
      </c>
      <c r="H4111" t="s">
        <v>8649</v>
      </c>
      <c r="I4111" t="s">
        <v>57</v>
      </c>
      <c r="J4111" t="s">
        <v>8650</v>
      </c>
      <c r="K4111">
        <v>374</v>
      </c>
      <c r="L4111">
        <v>374</v>
      </c>
      <c r="M4111">
        <v>0</v>
      </c>
      <c r="N4111">
        <v>374</v>
      </c>
      <c r="O4111">
        <v>0</v>
      </c>
      <c r="P4111">
        <v>3133.9</v>
      </c>
      <c r="Q4111">
        <v>3312.1</v>
      </c>
      <c r="R4111">
        <v>2000</v>
      </c>
      <c r="S4111">
        <v>356400</v>
      </c>
      <c r="T4111">
        <v>0</v>
      </c>
      <c r="U4111">
        <v>0</v>
      </c>
      <c r="V4111">
        <v>356400</v>
      </c>
      <c r="W4111">
        <v>0</v>
      </c>
      <c r="X4111">
        <v>322541.647</v>
      </c>
      <c r="Y4111">
        <v>322541.647</v>
      </c>
      <c r="Z4111">
        <v>9.5</v>
      </c>
      <c r="AA4111">
        <v>1893318.71</v>
      </c>
      <c r="AB4111">
        <v>1893318.71</v>
      </c>
      <c r="AC4111">
        <v>0.90500000000000003</v>
      </c>
      <c r="AD4111">
        <v>1</v>
      </c>
      <c r="AE4111">
        <v>9.5</v>
      </c>
      <c r="AH4111">
        <v>0</v>
      </c>
      <c r="AI4111">
        <v>0</v>
      </c>
      <c r="AJ4111">
        <v>0</v>
      </c>
      <c r="AK4111">
        <v>2369.8000000000002</v>
      </c>
      <c r="AL4111">
        <v>0</v>
      </c>
    </row>
    <row r="4112" spans="1:38" hidden="1" x14ac:dyDescent="0.25">
      <c r="A4112">
        <v>17033</v>
      </c>
      <c r="B4112" t="s">
        <v>94</v>
      </c>
      <c r="C4112" t="s">
        <v>102</v>
      </c>
      <c r="D4112" t="s">
        <v>159</v>
      </c>
      <c r="E4112" t="s">
        <v>842</v>
      </c>
      <c r="F4112" t="s">
        <v>159</v>
      </c>
      <c r="H4112" t="s">
        <v>8651</v>
      </c>
      <c r="I4112" t="s">
        <v>57</v>
      </c>
      <c r="J4112" t="s">
        <v>8652</v>
      </c>
      <c r="K4112">
        <v>481</v>
      </c>
      <c r="L4112">
        <v>481</v>
      </c>
      <c r="M4112">
        <v>0</v>
      </c>
      <c r="N4112">
        <v>479</v>
      </c>
      <c r="O4112">
        <v>0</v>
      </c>
      <c r="P4112">
        <v>4218.5</v>
      </c>
      <c r="Q4112">
        <v>4432.5</v>
      </c>
      <c r="R4112">
        <v>2000</v>
      </c>
      <c r="S4112">
        <v>428000</v>
      </c>
      <c r="T4112">
        <v>0</v>
      </c>
      <c r="U4112">
        <v>0</v>
      </c>
      <c r="V4112">
        <v>428000</v>
      </c>
      <c r="W4112">
        <v>0</v>
      </c>
      <c r="X4112">
        <v>387339.72600000002</v>
      </c>
      <c r="Y4112">
        <v>387339.72600000002</v>
      </c>
      <c r="Z4112">
        <v>9.5</v>
      </c>
      <c r="AA4112">
        <v>2275155.4900000002</v>
      </c>
      <c r="AB4112">
        <v>4547488.6529999999</v>
      </c>
      <c r="AC4112">
        <v>0.90500000000000003</v>
      </c>
      <c r="AD4112">
        <v>1.9987999999999999</v>
      </c>
      <c r="AE4112">
        <v>18.989999999999998</v>
      </c>
      <c r="AH4112">
        <v>0</v>
      </c>
      <c r="AI4112">
        <v>0</v>
      </c>
      <c r="AJ4112">
        <v>0</v>
      </c>
      <c r="AK4112">
        <v>3359</v>
      </c>
      <c r="AL4112">
        <v>0</v>
      </c>
    </row>
    <row r="4113" spans="1:38" hidden="1" x14ac:dyDescent="0.25">
      <c r="A4113">
        <v>17034</v>
      </c>
      <c r="B4113" t="s">
        <v>94</v>
      </c>
      <c r="C4113" t="s">
        <v>102</v>
      </c>
      <c r="D4113" t="s">
        <v>159</v>
      </c>
      <c r="E4113" t="s">
        <v>4975</v>
      </c>
      <c r="F4113" t="s">
        <v>159</v>
      </c>
      <c r="H4113" t="s">
        <v>8653</v>
      </c>
      <c r="I4113" t="s">
        <v>57</v>
      </c>
      <c r="J4113" t="s">
        <v>8654</v>
      </c>
      <c r="K4113">
        <v>243</v>
      </c>
      <c r="L4113">
        <v>243</v>
      </c>
      <c r="M4113">
        <v>0</v>
      </c>
      <c r="N4113">
        <v>243</v>
      </c>
      <c r="O4113">
        <v>0</v>
      </c>
      <c r="P4113">
        <v>292.39800000000002</v>
      </c>
      <c r="Q4113">
        <v>311.82</v>
      </c>
      <c r="R4113">
        <v>20000</v>
      </c>
      <c r="S4113">
        <v>388440</v>
      </c>
      <c r="T4113">
        <v>0</v>
      </c>
      <c r="U4113">
        <v>0</v>
      </c>
      <c r="V4113">
        <v>388440</v>
      </c>
      <c r="W4113">
        <v>0</v>
      </c>
      <c r="X4113">
        <v>308000</v>
      </c>
      <c r="Y4113">
        <v>308000</v>
      </c>
      <c r="Z4113">
        <v>20.71</v>
      </c>
      <c r="AA4113">
        <v>1807960</v>
      </c>
      <c r="AB4113">
        <v>3615920</v>
      </c>
      <c r="AC4113">
        <v>0.79290000000000005</v>
      </c>
      <c r="AD4113">
        <v>2</v>
      </c>
      <c r="AE4113">
        <v>41.42</v>
      </c>
      <c r="AH4113">
        <v>0</v>
      </c>
      <c r="AI4113">
        <v>0</v>
      </c>
      <c r="AJ4113">
        <v>0</v>
      </c>
      <c r="AK4113">
        <v>1540</v>
      </c>
      <c r="AL4113">
        <v>0</v>
      </c>
    </row>
    <row r="4114" spans="1:38" hidden="1" x14ac:dyDescent="0.25">
      <c r="A4114">
        <v>17035</v>
      </c>
      <c r="B4114" t="s">
        <v>94</v>
      </c>
      <c r="C4114" t="s">
        <v>166</v>
      </c>
      <c r="D4114" t="s">
        <v>224</v>
      </c>
      <c r="E4114" t="s">
        <v>8655</v>
      </c>
      <c r="F4114" t="s">
        <v>224</v>
      </c>
      <c r="H4114" t="s">
        <v>8656</v>
      </c>
      <c r="I4114" t="s">
        <v>43</v>
      </c>
      <c r="J4114" t="s">
        <v>8657</v>
      </c>
      <c r="K4114">
        <v>1594</v>
      </c>
      <c r="L4114">
        <v>1594</v>
      </c>
      <c r="M4114">
        <v>0</v>
      </c>
      <c r="N4114">
        <v>0</v>
      </c>
      <c r="O4114">
        <v>0</v>
      </c>
      <c r="P4114">
        <v>3966.3</v>
      </c>
      <c r="Q4114">
        <v>4089.5</v>
      </c>
      <c r="R4114">
        <v>2000</v>
      </c>
      <c r="S4114">
        <v>246400</v>
      </c>
      <c r="T4114">
        <v>0</v>
      </c>
      <c r="U4114">
        <v>64200</v>
      </c>
      <c r="V4114">
        <v>182200</v>
      </c>
      <c r="W4114">
        <v>163752.25</v>
      </c>
      <c r="X4114">
        <v>0</v>
      </c>
      <c r="Y4114">
        <v>163752.25</v>
      </c>
      <c r="Z4114">
        <v>10.130000000000001</v>
      </c>
      <c r="AA4114">
        <v>1715359.44</v>
      </c>
      <c r="AB4114">
        <v>2424248.2000000002</v>
      </c>
      <c r="AC4114">
        <v>0.89880000000000004</v>
      </c>
      <c r="AD4114">
        <v>1.4133</v>
      </c>
      <c r="AE4114">
        <v>14.3</v>
      </c>
      <c r="AH4114">
        <v>0</v>
      </c>
      <c r="AI4114">
        <v>0</v>
      </c>
      <c r="AJ4114">
        <v>0</v>
      </c>
      <c r="AK4114">
        <v>0</v>
      </c>
      <c r="AL4114">
        <v>0</v>
      </c>
    </row>
    <row r="4115" spans="1:38" hidden="1" x14ac:dyDescent="0.25">
      <c r="A4115">
        <v>17037</v>
      </c>
      <c r="B4115" t="s">
        <v>52</v>
      </c>
      <c r="C4115" t="s">
        <v>52</v>
      </c>
      <c r="D4115" t="s">
        <v>139</v>
      </c>
      <c r="E4115" t="s">
        <v>8658</v>
      </c>
      <c r="F4115" t="s">
        <v>139</v>
      </c>
      <c r="H4115" t="s">
        <v>8659</v>
      </c>
      <c r="I4115" t="s">
        <v>57</v>
      </c>
      <c r="J4115" t="s">
        <v>8660</v>
      </c>
      <c r="K4115">
        <v>193</v>
      </c>
      <c r="L4115">
        <v>193</v>
      </c>
      <c r="M4115">
        <v>0</v>
      </c>
      <c r="N4115">
        <v>192</v>
      </c>
      <c r="O4115">
        <v>0</v>
      </c>
      <c r="P4115">
        <v>3895.9</v>
      </c>
      <c r="Q4115">
        <v>3981.4</v>
      </c>
      <c r="R4115">
        <v>2000</v>
      </c>
      <c r="S4115">
        <v>171000</v>
      </c>
      <c r="T4115">
        <v>0</v>
      </c>
      <c r="U4115">
        <v>0</v>
      </c>
      <c r="V4115">
        <v>171000</v>
      </c>
      <c r="W4115">
        <v>2489</v>
      </c>
      <c r="X4115">
        <v>152265.60000000001</v>
      </c>
      <c r="Y4115">
        <v>154754.6</v>
      </c>
      <c r="Z4115">
        <v>9.5</v>
      </c>
      <c r="AA4115">
        <v>911116.4</v>
      </c>
      <c r="AB4115">
        <v>1787597.568</v>
      </c>
      <c r="AC4115">
        <v>0.90500000000000003</v>
      </c>
      <c r="AD4115">
        <v>1.962</v>
      </c>
      <c r="AE4115">
        <v>18.64</v>
      </c>
      <c r="AH4115">
        <v>0</v>
      </c>
      <c r="AI4115">
        <v>0</v>
      </c>
      <c r="AJ4115">
        <v>0</v>
      </c>
      <c r="AK4115">
        <v>1920</v>
      </c>
      <c r="AL4115">
        <v>0</v>
      </c>
    </row>
    <row r="4116" spans="1:38" hidden="1" x14ac:dyDescent="0.25">
      <c r="A4116">
        <v>17038</v>
      </c>
      <c r="B4116" t="s">
        <v>52</v>
      </c>
      <c r="C4116" t="s">
        <v>52</v>
      </c>
      <c r="D4116" t="s">
        <v>139</v>
      </c>
      <c r="E4116" t="s">
        <v>8658</v>
      </c>
      <c r="F4116" t="s">
        <v>139</v>
      </c>
      <c r="H4116" t="s">
        <v>8661</v>
      </c>
      <c r="I4116" t="s">
        <v>43</v>
      </c>
      <c r="J4116" t="s">
        <v>8662</v>
      </c>
      <c r="K4116">
        <v>989</v>
      </c>
      <c r="L4116">
        <v>989</v>
      </c>
      <c r="M4116">
        <v>0</v>
      </c>
      <c r="N4116">
        <v>0</v>
      </c>
      <c r="O4116">
        <v>0</v>
      </c>
      <c r="P4116">
        <v>7871</v>
      </c>
      <c r="Q4116">
        <v>8099.7</v>
      </c>
      <c r="R4116">
        <v>1000</v>
      </c>
      <c r="S4116">
        <v>228700</v>
      </c>
      <c r="T4116">
        <v>0</v>
      </c>
      <c r="U4116">
        <v>20000</v>
      </c>
      <c r="V4116">
        <v>208700</v>
      </c>
      <c r="W4116">
        <v>202657</v>
      </c>
      <c r="X4116">
        <v>0</v>
      </c>
      <c r="Y4116">
        <v>202657</v>
      </c>
      <c r="Z4116">
        <v>2.9</v>
      </c>
      <c r="AA4116">
        <v>1848091.08</v>
      </c>
      <c r="AB4116">
        <v>774349.36</v>
      </c>
      <c r="AC4116">
        <v>0.97099999999999997</v>
      </c>
      <c r="AD4116">
        <v>0.41899999999999998</v>
      </c>
      <c r="AE4116">
        <v>1.22</v>
      </c>
      <c r="AH4116">
        <v>0</v>
      </c>
      <c r="AI4116">
        <v>0</v>
      </c>
      <c r="AJ4116">
        <v>0</v>
      </c>
      <c r="AK4116">
        <v>0</v>
      </c>
      <c r="AL4116">
        <v>0</v>
      </c>
    </row>
    <row r="4117" spans="1:38" hidden="1" x14ac:dyDescent="0.25">
      <c r="A4117">
        <v>17039</v>
      </c>
      <c r="B4117" t="s">
        <v>52</v>
      </c>
      <c r="C4117" t="s">
        <v>52</v>
      </c>
      <c r="D4117" t="s">
        <v>139</v>
      </c>
      <c r="E4117" t="s">
        <v>8658</v>
      </c>
      <c r="F4117" t="s">
        <v>139</v>
      </c>
      <c r="H4117" t="s">
        <v>8663</v>
      </c>
      <c r="I4117" t="s">
        <v>57</v>
      </c>
      <c r="J4117" t="s">
        <v>8664</v>
      </c>
      <c r="K4117">
        <v>174</v>
      </c>
      <c r="L4117">
        <v>174</v>
      </c>
      <c r="M4117">
        <v>0</v>
      </c>
      <c r="N4117">
        <v>173</v>
      </c>
      <c r="O4117">
        <v>0</v>
      </c>
      <c r="P4117">
        <v>3156.1</v>
      </c>
      <c r="Q4117">
        <v>3245.6</v>
      </c>
      <c r="R4117">
        <v>2000</v>
      </c>
      <c r="S4117">
        <v>179000</v>
      </c>
      <c r="T4117">
        <v>0</v>
      </c>
      <c r="U4117">
        <v>0</v>
      </c>
      <c r="V4117">
        <v>179000</v>
      </c>
      <c r="W4117">
        <v>50</v>
      </c>
      <c r="X4117">
        <v>161945.29999999999</v>
      </c>
      <c r="Y4117">
        <v>161995.29999999999</v>
      </c>
      <c r="Z4117">
        <v>9.5</v>
      </c>
      <c r="AA4117">
        <v>951079.98</v>
      </c>
      <c r="AB4117">
        <v>1901690.8910000001</v>
      </c>
      <c r="AC4117">
        <v>0.90500000000000003</v>
      </c>
      <c r="AD4117">
        <v>1.9995000000000001</v>
      </c>
      <c r="AE4117">
        <v>19</v>
      </c>
      <c r="AH4117">
        <v>0</v>
      </c>
      <c r="AI4117">
        <v>0</v>
      </c>
      <c r="AJ4117">
        <v>0</v>
      </c>
      <c r="AK4117">
        <v>1730</v>
      </c>
      <c r="AL4117">
        <v>0</v>
      </c>
    </row>
    <row r="4118" spans="1:38" hidden="1" x14ac:dyDescent="0.25">
      <c r="A4118">
        <v>17040</v>
      </c>
      <c r="B4118" t="s">
        <v>94</v>
      </c>
      <c r="C4118" t="s">
        <v>102</v>
      </c>
      <c r="D4118" t="s">
        <v>3210</v>
      </c>
      <c r="E4118" t="s">
        <v>3308</v>
      </c>
      <c r="F4118" t="s">
        <v>3210</v>
      </c>
      <c r="H4118" t="s">
        <v>8665</v>
      </c>
      <c r="I4118" t="s">
        <v>57</v>
      </c>
      <c r="J4118" t="s">
        <v>8666</v>
      </c>
      <c r="K4118">
        <v>334</v>
      </c>
      <c r="L4118">
        <v>334</v>
      </c>
      <c r="M4118">
        <v>0</v>
      </c>
      <c r="N4118">
        <v>334</v>
      </c>
      <c r="O4118">
        <v>0</v>
      </c>
      <c r="P4118">
        <v>2307.1999999999998</v>
      </c>
      <c r="Q4118">
        <v>2481.3000000000002</v>
      </c>
      <c r="R4118">
        <v>2000</v>
      </c>
      <c r="S4118">
        <v>348200</v>
      </c>
      <c r="T4118">
        <v>50000</v>
      </c>
      <c r="U4118">
        <v>0</v>
      </c>
      <c r="V4118">
        <v>398200</v>
      </c>
      <c r="W4118">
        <v>0</v>
      </c>
      <c r="X4118">
        <v>360203.78200000001</v>
      </c>
      <c r="Y4118">
        <v>360203.78200000001</v>
      </c>
      <c r="Z4118">
        <v>9.5399999999999991</v>
      </c>
      <c r="AA4118">
        <v>2114396.7200000002</v>
      </c>
      <c r="AB4118">
        <v>2114396.7200000002</v>
      </c>
      <c r="AC4118">
        <v>0.90459999999999996</v>
      </c>
      <c r="AD4118">
        <v>1</v>
      </c>
      <c r="AE4118">
        <v>9.5399999999999991</v>
      </c>
      <c r="AH4118">
        <v>0</v>
      </c>
      <c r="AI4118">
        <v>0</v>
      </c>
      <c r="AJ4118">
        <v>0</v>
      </c>
      <c r="AK4118">
        <v>2809.6</v>
      </c>
      <c r="AL4118">
        <v>0</v>
      </c>
    </row>
    <row r="4119" spans="1:38" hidden="1" x14ac:dyDescent="0.25">
      <c r="A4119">
        <v>17045</v>
      </c>
      <c r="B4119" t="s">
        <v>39</v>
      </c>
      <c r="C4119" t="s">
        <v>187</v>
      </c>
      <c r="D4119" t="s">
        <v>636</v>
      </c>
      <c r="E4119" t="s">
        <v>8512</v>
      </c>
      <c r="F4119" t="s">
        <v>636</v>
      </c>
      <c r="H4119" t="s">
        <v>8667</v>
      </c>
      <c r="I4119" t="s">
        <v>57</v>
      </c>
      <c r="J4119" t="s">
        <v>8668</v>
      </c>
      <c r="K4119">
        <v>403</v>
      </c>
      <c r="L4119">
        <v>403</v>
      </c>
      <c r="M4119">
        <v>0</v>
      </c>
      <c r="N4119">
        <v>401</v>
      </c>
      <c r="O4119">
        <v>0</v>
      </c>
      <c r="P4119">
        <v>466.71</v>
      </c>
      <c r="Q4119">
        <v>497.30599999999998</v>
      </c>
      <c r="R4119">
        <v>20000</v>
      </c>
      <c r="S4119">
        <v>611920</v>
      </c>
      <c r="T4119">
        <v>0</v>
      </c>
      <c r="U4119">
        <v>0</v>
      </c>
      <c r="V4119">
        <v>611920</v>
      </c>
      <c r="W4119">
        <v>2</v>
      </c>
      <c r="X4119">
        <v>553785.20799999998</v>
      </c>
      <c r="Y4119">
        <v>553787.20799999998</v>
      </c>
      <c r="Z4119">
        <v>9.5</v>
      </c>
      <c r="AA4119">
        <v>3224416.71</v>
      </c>
      <c r="AB4119">
        <v>3223029.71</v>
      </c>
      <c r="AC4119">
        <v>0.90500000000000003</v>
      </c>
      <c r="AD4119">
        <v>0.99960000000000004</v>
      </c>
      <c r="AE4119">
        <v>9.5</v>
      </c>
      <c r="AH4119">
        <v>0</v>
      </c>
      <c r="AI4119">
        <v>0</v>
      </c>
      <c r="AJ4119">
        <v>0</v>
      </c>
      <c r="AK4119">
        <v>3078.5</v>
      </c>
      <c r="AL4119">
        <v>0</v>
      </c>
    </row>
    <row r="4120" spans="1:38" hidden="1" x14ac:dyDescent="0.25">
      <c r="A4120">
        <v>17046</v>
      </c>
      <c r="B4120" t="s">
        <v>39</v>
      </c>
      <c r="C4120" t="s">
        <v>187</v>
      </c>
      <c r="D4120" t="s">
        <v>636</v>
      </c>
      <c r="E4120" t="s">
        <v>8512</v>
      </c>
      <c r="F4120" t="s">
        <v>636</v>
      </c>
      <c r="H4120" t="s">
        <v>8669</v>
      </c>
      <c r="I4120" t="s">
        <v>57</v>
      </c>
      <c r="J4120" t="s">
        <v>8670</v>
      </c>
      <c r="K4120">
        <v>625</v>
      </c>
      <c r="L4120">
        <v>625</v>
      </c>
      <c r="M4120">
        <v>0</v>
      </c>
      <c r="N4120">
        <v>618</v>
      </c>
      <c r="O4120">
        <v>0</v>
      </c>
      <c r="P4120">
        <v>725.577</v>
      </c>
      <c r="Q4120">
        <v>767.59799999999996</v>
      </c>
      <c r="R4120">
        <v>20000</v>
      </c>
      <c r="S4120">
        <v>840420</v>
      </c>
      <c r="T4120">
        <v>40200</v>
      </c>
      <c r="U4120">
        <v>0</v>
      </c>
      <c r="V4120">
        <v>880620</v>
      </c>
      <c r="W4120">
        <v>362</v>
      </c>
      <c r="X4120">
        <v>796598.05700000003</v>
      </c>
      <c r="Y4120">
        <v>796960.05700000003</v>
      </c>
      <c r="Z4120">
        <v>9.5</v>
      </c>
      <c r="AA4120">
        <v>4639618</v>
      </c>
      <c r="AB4120">
        <v>4639672</v>
      </c>
      <c r="AC4120">
        <v>0.90500000000000003</v>
      </c>
      <c r="AD4120">
        <v>1</v>
      </c>
      <c r="AE4120">
        <v>9.5</v>
      </c>
      <c r="AH4120">
        <v>0</v>
      </c>
      <c r="AI4120">
        <v>0</v>
      </c>
      <c r="AJ4120">
        <v>0</v>
      </c>
      <c r="AK4120">
        <v>4698.5</v>
      </c>
      <c r="AL4120">
        <v>0</v>
      </c>
    </row>
    <row r="4121" spans="1:38" hidden="1" x14ac:dyDescent="0.25">
      <c r="A4121">
        <v>17047</v>
      </c>
      <c r="B4121" t="s">
        <v>45</v>
      </c>
      <c r="C4121" t="s">
        <v>45</v>
      </c>
      <c r="D4121" t="s">
        <v>551</v>
      </c>
      <c r="E4121" t="s">
        <v>7470</v>
      </c>
      <c r="F4121" t="s">
        <v>551</v>
      </c>
      <c r="H4121" t="s">
        <v>8671</v>
      </c>
      <c r="I4121" t="s">
        <v>1031</v>
      </c>
      <c r="J4121" t="s">
        <v>8672</v>
      </c>
      <c r="K4121">
        <v>1</v>
      </c>
      <c r="L4121">
        <v>1</v>
      </c>
      <c r="M4121">
        <v>0</v>
      </c>
      <c r="N4121">
        <v>0</v>
      </c>
      <c r="O4121">
        <v>0</v>
      </c>
      <c r="P4121">
        <v>1862.8</v>
      </c>
      <c r="Q4121">
        <v>2126.9</v>
      </c>
      <c r="R4121">
        <v>1000</v>
      </c>
      <c r="S4121">
        <v>264100</v>
      </c>
      <c r="T4121">
        <v>6630</v>
      </c>
      <c r="U4121">
        <v>0</v>
      </c>
      <c r="V4121">
        <v>270730</v>
      </c>
      <c r="W4121">
        <v>262964</v>
      </c>
      <c r="X4121">
        <v>0</v>
      </c>
      <c r="Y4121">
        <v>262964</v>
      </c>
      <c r="Z4121">
        <v>2.87</v>
      </c>
      <c r="AA4121">
        <v>1575284</v>
      </c>
      <c r="AB4121">
        <v>1500000</v>
      </c>
      <c r="AC4121">
        <v>0.97130000000000005</v>
      </c>
      <c r="AD4121">
        <v>0.95220000000000005</v>
      </c>
      <c r="AE4121">
        <v>2.73</v>
      </c>
      <c r="AH4121">
        <v>0</v>
      </c>
      <c r="AI4121">
        <v>0</v>
      </c>
      <c r="AJ4121">
        <v>0</v>
      </c>
      <c r="AK4121">
        <v>0</v>
      </c>
      <c r="AL4121">
        <v>0</v>
      </c>
    </row>
    <row r="4122" spans="1:38" hidden="1" x14ac:dyDescent="0.25">
      <c r="A4122">
        <v>17048</v>
      </c>
      <c r="B4122" t="s">
        <v>39</v>
      </c>
      <c r="C4122" t="s">
        <v>39</v>
      </c>
      <c r="D4122" t="s">
        <v>327</v>
      </c>
      <c r="E4122" t="s">
        <v>3437</v>
      </c>
      <c r="F4122" t="s">
        <v>327</v>
      </c>
      <c r="H4122" t="s">
        <v>8673</v>
      </c>
      <c r="I4122" t="s">
        <v>57</v>
      </c>
      <c r="J4122" t="s">
        <v>8674</v>
      </c>
      <c r="K4122">
        <v>263</v>
      </c>
      <c r="L4122">
        <v>263</v>
      </c>
      <c r="M4122">
        <v>0</v>
      </c>
      <c r="N4122">
        <v>263</v>
      </c>
      <c r="O4122">
        <v>0</v>
      </c>
      <c r="P4122">
        <v>3616.7</v>
      </c>
      <c r="Q4122">
        <v>3864.4</v>
      </c>
      <c r="R4122">
        <v>2000</v>
      </c>
      <c r="S4122">
        <v>495400</v>
      </c>
      <c r="T4122">
        <v>0</v>
      </c>
      <c r="U4122">
        <v>45000</v>
      </c>
      <c r="V4122">
        <v>450400</v>
      </c>
      <c r="W4122">
        <v>0</v>
      </c>
      <c r="X4122">
        <v>407611.01</v>
      </c>
      <c r="Y4122">
        <v>407611.01</v>
      </c>
      <c r="Z4122">
        <v>9.5</v>
      </c>
      <c r="AA4122">
        <v>2392675.67</v>
      </c>
      <c r="AB4122">
        <v>4785352.3130000001</v>
      </c>
      <c r="AC4122">
        <v>0.90500000000000003</v>
      </c>
      <c r="AD4122">
        <v>2</v>
      </c>
      <c r="AE4122">
        <v>19</v>
      </c>
      <c r="AH4122">
        <v>0</v>
      </c>
      <c r="AI4122">
        <v>0</v>
      </c>
      <c r="AJ4122">
        <v>0</v>
      </c>
      <c r="AK4122">
        <v>2072.5</v>
      </c>
      <c r="AL4122">
        <v>0</v>
      </c>
    </row>
    <row r="4123" spans="1:38" hidden="1" x14ac:dyDescent="0.25">
      <c r="A4123">
        <v>17049</v>
      </c>
      <c r="B4123" t="s">
        <v>39</v>
      </c>
      <c r="C4123" t="s">
        <v>39</v>
      </c>
      <c r="D4123" t="s">
        <v>327</v>
      </c>
      <c r="E4123" t="s">
        <v>3437</v>
      </c>
      <c r="F4123" t="s">
        <v>327</v>
      </c>
      <c r="H4123" t="s">
        <v>8675</v>
      </c>
      <c r="I4123" t="s">
        <v>57</v>
      </c>
      <c r="J4123" t="s">
        <v>8676</v>
      </c>
      <c r="K4123">
        <v>214</v>
      </c>
      <c r="L4123">
        <v>214</v>
      </c>
      <c r="M4123">
        <v>0</v>
      </c>
      <c r="N4123">
        <v>214</v>
      </c>
      <c r="O4123">
        <v>0</v>
      </c>
      <c r="P4123">
        <v>2558</v>
      </c>
      <c r="Q4123">
        <v>2664.7</v>
      </c>
      <c r="R4123">
        <v>2000</v>
      </c>
      <c r="S4123">
        <v>213400</v>
      </c>
      <c r="T4123">
        <v>155000</v>
      </c>
      <c r="U4123">
        <v>0</v>
      </c>
      <c r="V4123">
        <v>368400</v>
      </c>
      <c r="W4123">
        <v>0</v>
      </c>
      <c r="X4123">
        <v>333401.47899999999</v>
      </c>
      <c r="Y4123">
        <v>333401.47899999999</v>
      </c>
      <c r="Z4123">
        <v>9.5</v>
      </c>
      <c r="AA4123">
        <v>1957065.74</v>
      </c>
      <c r="AB4123">
        <v>3914132.2480000001</v>
      </c>
      <c r="AC4123">
        <v>0.90500000000000003</v>
      </c>
      <c r="AD4123">
        <v>2</v>
      </c>
      <c r="AE4123">
        <v>19</v>
      </c>
      <c r="AH4123">
        <v>0</v>
      </c>
      <c r="AI4123">
        <v>0</v>
      </c>
      <c r="AJ4123">
        <v>0</v>
      </c>
      <c r="AK4123">
        <v>1677.5</v>
      </c>
      <c r="AL4123">
        <v>0</v>
      </c>
    </row>
    <row r="4124" spans="1:38" hidden="1" x14ac:dyDescent="0.25">
      <c r="A4124">
        <v>17050</v>
      </c>
      <c r="B4124" t="s">
        <v>39</v>
      </c>
      <c r="C4124" t="s">
        <v>187</v>
      </c>
      <c r="D4124" t="s">
        <v>188</v>
      </c>
      <c r="E4124" t="s">
        <v>3558</v>
      </c>
      <c r="F4124" t="s">
        <v>188</v>
      </c>
      <c r="H4124" t="s">
        <v>8677</v>
      </c>
      <c r="I4124" t="s">
        <v>57</v>
      </c>
      <c r="J4124" t="s">
        <v>8678</v>
      </c>
      <c r="K4124">
        <v>204</v>
      </c>
      <c r="L4124">
        <v>204</v>
      </c>
      <c r="M4124">
        <v>0</v>
      </c>
      <c r="N4124">
        <v>203</v>
      </c>
      <c r="O4124">
        <v>0</v>
      </c>
      <c r="P4124">
        <v>346.44400000000002</v>
      </c>
      <c r="Q4124">
        <v>380.14499999999998</v>
      </c>
      <c r="R4124">
        <v>20000</v>
      </c>
      <c r="S4124">
        <v>674020</v>
      </c>
      <c r="T4124">
        <v>0</v>
      </c>
      <c r="U4124">
        <v>323000</v>
      </c>
      <c r="V4124">
        <v>351020</v>
      </c>
      <c r="W4124">
        <v>420</v>
      </c>
      <c r="X4124">
        <v>320200</v>
      </c>
      <c r="Y4124">
        <v>320620</v>
      </c>
      <c r="Z4124">
        <v>8.66</v>
      </c>
      <c r="AA4124">
        <v>1882039.4</v>
      </c>
      <c r="AB4124">
        <v>3761613.4</v>
      </c>
      <c r="AC4124">
        <v>0.91339999999999999</v>
      </c>
      <c r="AD4124">
        <v>1.9986999999999999</v>
      </c>
      <c r="AE4124">
        <v>17.309999999999999</v>
      </c>
      <c r="AH4124">
        <v>0</v>
      </c>
      <c r="AI4124">
        <v>0</v>
      </c>
      <c r="AJ4124">
        <v>0</v>
      </c>
      <c r="AK4124">
        <v>1601</v>
      </c>
      <c r="AL4124">
        <v>0</v>
      </c>
    </row>
    <row r="4125" spans="1:38" hidden="1" x14ac:dyDescent="0.25">
      <c r="A4125">
        <v>17051</v>
      </c>
      <c r="B4125" t="s">
        <v>52</v>
      </c>
      <c r="C4125" t="s">
        <v>129</v>
      </c>
      <c r="D4125" t="s">
        <v>242</v>
      </c>
      <c r="E4125" t="s">
        <v>8679</v>
      </c>
      <c r="F4125" t="s">
        <v>242</v>
      </c>
      <c r="H4125" t="s">
        <v>8680</v>
      </c>
      <c r="I4125" t="s">
        <v>57</v>
      </c>
      <c r="J4125" t="s">
        <v>8681</v>
      </c>
      <c r="K4125">
        <v>212</v>
      </c>
      <c r="L4125">
        <v>212</v>
      </c>
      <c r="M4125">
        <v>0</v>
      </c>
      <c r="N4125">
        <v>211</v>
      </c>
      <c r="O4125">
        <v>0</v>
      </c>
      <c r="P4125">
        <v>4652.2</v>
      </c>
      <c r="Q4125">
        <v>4863.2</v>
      </c>
      <c r="R4125">
        <v>2000</v>
      </c>
      <c r="S4125">
        <v>422000</v>
      </c>
      <c r="T4125">
        <v>0</v>
      </c>
      <c r="U4125">
        <v>15000</v>
      </c>
      <c r="V4125">
        <v>407000</v>
      </c>
      <c r="W4125">
        <v>0</v>
      </c>
      <c r="X4125">
        <v>351685.74</v>
      </c>
      <c r="Y4125">
        <v>351685.74</v>
      </c>
      <c r="Z4125">
        <v>13.59</v>
      </c>
      <c r="AA4125">
        <v>2064395.29</v>
      </c>
      <c r="AB4125">
        <v>4128790.5839999998</v>
      </c>
      <c r="AC4125">
        <v>0.86409999999999998</v>
      </c>
      <c r="AD4125">
        <v>2</v>
      </c>
      <c r="AE4125">
        <v>27.18</v>
      </c>
      <c r="AH4125">
        <v>0</v>
      </c>
      <c r="AI4125">
        <v>0</v>
      </c>
      <c r="AJ4125">
        <v>0</v>
      </c>
      <c r="AK4125">
        <v>1762.5</v>
      </c>
      <c r="AL4125">
        <v>0</v>
      </c>
    </row>
    <row r="4126" spans="1:38" hidden="1" x14ac:dyDescent="0.25">
      <c r="A4126">
        <v>17052</v>
      </c>
      <c r="B4126" t="s">
        <v>94</v>
      </c>
      <c r="C4126" t="s">
        <v>207</v>
      </c>
      <c r="D4126" t="s">
        <v>5329</v>
      </c>
      <c r="E4126" t="s">
        <v>7688</v>
      </c>
      <c r="F4126" t="s">
        <v>5329</v>
      </c>
      <c r="H4126" t="s">
        <v>8682</v>
      </c>
      <c r="I4126" t="s">
        <v>57</v>
      </c>
      <c r="J4126" t="s">
        <v>8683</v>
      </c>
      <c r="K4126">
        <v>199</v>
      </c>
      <c r="L4126">
        <v>199</v>
      </c>
      <c r="M4126">
        <v>0</v>
      </c>
      <c r="N4126">
        <v>199</v>
      </c>
      <c r="O4126">
        <v>0</v>
      </c>
      <c r="P4126">
        <v>2709.1</v>
      </c>
      <c r="Q4126">
        <v>2849.3</v>
      </c>
      <c r="R4126">
        <v>2000</v>
      </c>
      <c r="S4126">
        <v>280400</v>
      </c>
      <c r="T4126">
        <v>0</v>
      </c>
      <c r="U4126">
        <v>30000</v>
      </c>
      <c r="V4126">
        <v>250400</v>
      </c>
      <c r="W4126">
        <v>0</v>
      </c>
      <c r="X4126">
        <v>226612.40299999999</v>
      </c>
      <c r="Y4126">
        <v>226612.40299999999</v>
      </c>
      <c r="Z4126">
        <v>9.5</v>
      </c>
      <c r="AA4126">
        <v>1330214.52</v>
      </c>
      <c r="AB4126">
        <v>1330214.52</v>
      </c>
      <c r="AC4126">
        <v>0.90500000000000003</v>
      </c>
      <c r="AD4126">
        <v>1</v>
      </c>
      <c r="AE4126">
        <v>9.5</v>
      </c>
      <c r="AH4126">
        <v>0</v>
      </c>
      <c r="AI4126">
        <v>0</v>
      </c>
      <c r="AJ4126">
        <v>0</v>
      </c>
      <c r="AK4126">
        <v>1140.9000000000001</v>
      </c>
      <c r="AL4126">
        <v>0</v>
      </c>
    </row>
    <row r="4127" spans="1:38" hidden="1" x14ac:dyDescent="0.25">
      <c r="A4127">
        <v>17053</v>
      </c>
      <c r="B4127" t="s">
        <v>94</v>
      </c>
      <c r="C4127" t="s">
        <v>207</v>
      </c>
      <c r="D4127" t="s">
        <v>5329</v>
      </c>
      <c r="E4127" t="s">
        <v>6644</v>
      </c>
      <c r="F4127" t="s">
        <v>5329</v>
      </c>
      <c r="H4127" t="s">
        <v>8684</v>
      </c>
      <c r="I4127" t="s">
        <v>57</v>
      </c>
      <c r="J4127" t="s">
        <v>8685</v>
      </c>
      <c r="K4127">
        <v>205</v>
      </c>
      <c r="L4127">
        <v>205</v>
      </c>
      <c r="M4127">
        <v>0</v>
      </c>
      <c r="N4127">
        <v>205</v>
      </c>
      <c r="O4127">
        <v>0</v>
      </c>
      <c r="P4127">
        <v>1945.7</v>
      </c>
      <c r="Q4127">
        <v>2097.6</v>
      </c>
      <c r="R4127">
        <v>2000</v>
      </c>
      <c r="S4127">
        <v>303800</v>
      </c>
      <c r="T4127">
        <v>0</v>
      </c>
      <c r="U4127">
        <v>20000</v>
      </c>
      <c r="V4127">
        <v>283800</v>
      </c>
      <c r="W4127">
        <v>0</v>
      </c>
      <c r="X4127">
        <v>256838.39499999999</v>
      </c>
      <c r="Y4127">
        <v>256838.39499999999</v>
      </c>
      <c r="Z4127">
        <v>9.5</v>
      </c>
      <c r="AA4127">
        <v>1507641.42</v>
      </c>
      <c r="AB4127">
        <v>1507641.42</v>
      </c>
      <c r="AC4127">
        <v>0.90500000000000003</v>
      </c>
      <c r="AD4127">
        <v>1</v>
      </c>
      <c r="AE4127">
        <v>9.5</v>
      </c>
      <c r="AH4127">
        <v>0</v>
      </c>
      <c r="AI4127">
        <v>0</v>
      </c>
      <c r="AJ4127">
        <v>0</v>
      </c>
      <c r="AK4127">
        <v>1361</v>
      </c>
      <c r="AL4127">
        <v>0</v>
      </c>
    </row>
    <row r="4128" spans="1:38" hidden="1" x14ac:dyDescent="0.25">
      <c r="A4128">
        <v>17054</v>
      </c>
      <c r="B4128" t="s">
        <v>45</v>
      </c>
      <c r="C4128" t="s">
        <v>46</v>
      </c>
      <c r="D4128" t="s">
        <v>47</v>
      </c>
      <c r="E4128" t="s">
        <v>48</v>
      </c>
      <c r="F4128" t="s">
        <v>47</v>
      </c>
      <c r="H4128" t="s">
        <v>8686</v>
      </c>
      <c r="I4128" t="s">
        <v>79</v>
      </c>
      <c r="J4128" t="s">
        <v>8687</v>
      </c>
      <c r="K4128">
        <v>1</v>
      </c>
      <c r="L4128">
        <v>1</v>
      </c>
      <c r="M4128">
        <v>0</v>
      </c>
      <c r="N4128">
        <v>0</v>
      </c>
      <c r="O4128">
        <v>0</v>
      </c>
      <c r="P4128">
        <v>19181.599999999999</v>
      </c>
      <c r="Q4128">
        <v>19777.2</v>
      </c>
      <c r="R4128">
        <v>2000</v>
      </c>
      <c r="S4128">
        <v>1191200</v>
      </c>
      <c r="T4128">
        <v>19000</v>
      </c>
      <c r="U4128">
        <v>0</v>
      </c>
      <c r="V4128">
        <v>1210200</v>
      </c>
      <c r="W4128">
        <v>1198470</v>
      </c>
      <c r="X4128">
        <v>0</v>
      </c>
      <c r="Y4128">
        <v>1198470</v>
      </c>
      <c r="Z4128">
        <v>0.97</v>
      </c>
      <c r="AA4128">
        <v>1671540</v>
      </c>
      <c r="AB4128">
        <v>1671540</v>
      </c>
      <c r="AC4128">
        <v>0.99029999999999996</v>
      </c>
      <c r="AD4128">
        <v>1</v>
      </c>
      <c r="AE4128">
        <v>0.97</v>
      </c>
      <c r="AH4128">
        <v>0</v>
      </c>
      <c r="AI4128">
        <v>0</v>
      </c>
      <c r="AJ4128">
        <v>0</v>
      </c>
      <c r="AK4128">
        <v>0</v>
      </c>
      <c r="AL4128">
        <v>0</v>
      </c>
    </row>
    <row r="4129" spans="1:38" hidden="1" x14ac:dyDescent="0.25">
      <c r="A4129">
        <v>17055</v>
      </c>
      <c r="B4129" t="s">
        <v>39</v>
      </c>
      <c r="C4129" t="s">
        <v>187</v>
      </c>
      <c r="D4129" t="s">
        <v>2456</v>
      </c>
      <c r="E4129" t="s">
        <v>8688</v>
      </c>
      <c r="F4129" t="s">
        <v>2456</v>
      </c>
      <c r="H4129" t="s">
        <v>8689</v>
      </c>
      <c r="I4129" t="s">
        <v>57</v>
      </c>
      <c r="J4129" t="s">
        <v>8690</v>
      </c>
      <c r="K4129">
        <v>235</v>
      </c>
      <c r="L4129">
        <v>235</v>
      </c>
      <c r="M4129">
        <v>0</v>
      </c>
      <c r="N4129">
        <v>232</v>
      </c>
      <c r="O4129">
        <v>0</v>
      </c>
      <c r="P4129">
        <v>3698.2</v>
      </c>
      <c r="Q4129">
        <v>3909.4</v>
      </c>
      <c r="R4129">
        <v>2000</v>
      </c>
      <c r="S4129">
        <v>422400</v>
      </c>
      <c r="T4129">
        <v>0</v>
      </c>
      <c r="U4129">
        <v>0</v>
      </c>
      <c r="V4129">
        <v>422400</v>
      </c>
      <c r="W4129">
        <v>64</v>
      </c>
      <c r="X4129">
        <v>369700</v>
      </c>
      <c r="Y4129">
        <v>369764</v>
      </c>
      <c r="Z4129">
        <v>12.46</v>
      </c>
      <c r="AA4129">
        <v>2170805.66</v>
      </c>
      <c r="AB4129">
        <v>4340943.66</v>
      </c>
      <c r="AC4129">
        <v>0.87539999999999996</v>
      </c>
      <c r="AD4129">
        <v>1.9997</v>
      </c>
      <c r="AE4129">
        <v>24.92</v>
      </c>
      <c r="AH4129">
        <v>0</v>
      </c>
      <c r="AI4129">
        <v>0</v>
      </c>
      <c r="AJ4129">
        <v>0</v>
      </c>
      <c r="AK4129">
        <v>1856.5</v>
      </c>
      <c r="AL4129">
        <v>0</v>
      </c>
    </row>
    <row r="4130" spans="1:38" hidden="1" x14ac:dyDescent="0.25">
      <c r="A4130">
        <v>17056</v>
      </c>
      <c r="B4130" t="s">
        <v>39</v>
      </c>
      <c r="C4130" t="s">
        <v>187</v>
      </c>
      <c r="D4130" t="s">
        <v>2456</v>
      </c>
      <c r="E4130" t="s">
        <v>8688</v>
      </c>
      <c r="F4130" t="s">
        <v>2456</v>
      </c>
      <c r="H4130" t="s">
        <v>8691</v>
      </c>
      <c r="I4130" t="s">
        <v>43</v>
      </c>
      <c r="J4130" t="s">
        <v>8692</v>
      </c>
      <c r="K4130">
        <v>1830</v>
      </c>
      <c r="L4130">
        <v>1830</v>
      </c>
      <c r="M4130">
        <v>0</v>
      </c>
      <c r="N4130">
        <v>0</v>
      </c>
      <c r="O4130">
        <v>0</v>
      </c>
      <c r="P4130">
        <v>3962</v>
      </c>
      <c r="Q4130">
        <v>4027.5</v>
      </c>
      <c r="R4130">
        <v>2000</v>
      </c>
      <c r="S4130">
        <v>131000</v>
      </c>
      <c r="T4130">
        <v>0</v>
      </c>
      <c r="U4130">
        <v>0</v>
      </c>
      <c r="V4130">
        <v>131000</v>
      </c>
      <c r="W4130">
        <v>122183.5</v>
      </c>
      <c r="X4130">
        <v>0</v>
      </c>
      <c r="Y4130">
        <v>122183.5</v>
      </c>
      <c r="Z4130">
        <v>6.73</v>
      </c>
      <c r="AA4130">
        <v>1500371.88</v>
      </c>
      <c r="AB4130">
        <v>1389767.78</v>
      </c>
      <c r="AC4130">
        <v>0.93269999999999997</v>
      </c>
      <c r="AD4130">
        <v>0.92630000000000001</v>
      </c>
      <c r="AE4130">
        <v>6.23</v>
      </c>
      <c r="AH4130">
        <v>0</v>
      </c>
      <c r="AI4130">
        <v>0</v>
      </c>
      <c r="AJ4130">
        <v>0</v>
      </c>
      <c r="AK4130">
        <v>0</v>
      </c>
      <c r="AL4130">
        <v>0</v>
      </c>
    </row>
    <row r="4131" spans="1:38" hidden="1" x14ac:dyDescent="0.25">
      <c r="A4131">
        <v>17057</v>
      </c>
      <c r="B4131" t="s">
        <v>39</v>
      </c>
      <c r="C4131" t="s">
        <v>187</v>
      </c>
      <c r="D4131" t="s">
        <v>2456</v>
      </c>
      <c r="E4131" t="s">
        <v>8688</v>
      </c>
      <c r="F4131" t="s">
        <v>2456</v>
      </c>
      <c r="H4131" t="s">
        <v>8693</v>
      </c>
      <c r="I4131" t="s">
        <v>57</v>
      </c>
      <c r="J4131" t="s">
        <v>8694</v>
      </c>
      <c r="K4131">
        <v>424</v>
      </c>
      <c r="L4131">
        <v>424</v>
      </c>
      <c r="M4131">
        <v>0</v>
      </c>
      <c r="N4131">
        <v>421</v>
      </c>
      <c r="O4131">
        <v>0</v>
      </c>
      <c r="P4131">
        <v>3229.3</v>
      </c>
      <c r="Q4131">
        <v>3389.6</v>
      </c>
      <c r="R4131">
        <v>2000</v>
      </c>
      <c r="S4131">
        <v>320600</v>
      </c>
      <c r="T4131">
        <v>0</v>
      </c>
      <c r="U4131">
        <v>0</v>
      </c>
      <c r="V4131">
        <v>320600</v>
      </c>
      <c r="W4131">
        <v>259</v>
      </c>
      <c r="X4131">
        <v>289884.39</v>
      </c>
      <c r="Y4131">
        <v>290143.39</v>
      </c>
      <c r="Z4131">
        <v>9.5</v>
      </c>
      <c r="AA4131">
        <v>1705028.14</v>
      </c>
      <c r="AB4131">
        <v>3643620.7089999998</v>
      </c>
      <c r="AC4131">
        <v>0.90500000000000003</v>
      </c>
      <c r="AD4131">
        <v>2.137</v>
      </c>
      <c r="AE4131">
        <v>20.3</v>
      </c>
      <c r="AH4131">
        <v>0</v>
      </c>
      <c r="AI4131">
        <v>0</v>
      </c>
      <c r="AJ4131">
        <v>0</v>
      </c>
      <c r="AK4131">
        <v>3345</v>
      </c>
      <c r="AL4131">
        <v>0</v>
      </c>
    </row>
    <row r="4132" spans="1:38" hidden="1" x14ac:dyDescent="0.25">
      <c r="A4132">
        <v>17058</v>
      </c>
      <c r="B4132" t="s">
        <v>39</v>
      </c>
      <c r="C4132" t="s">
        <v>187</v>
      </c>
      <c r="D4132" t="s">
        <v>2456</v>
      </c>
      <c r="E4132" t="s">
        <v>8688</v>
      </c>
      <c r="F4132" t="s">
        <v>2456</v>
      </c>
      <c r="H4132" t="s">
        <v>8695</v>
      </c>
      <c r="I4132" t="s">
        <v>57</v>
      </c>
      <c r="J4132" t="s">
        <v>8696</v>
      </c>
      <c r="K4132">
        <v>165</v>
      </c>
      <c r="L4132">
        <v>165</v>
      </c>
      <c r="M4132">
        <v>0</v>
      </c>
      <c r="N4132">
        <v>164</v>
      </c>
      <c r="O4132">
        <v>0</v>
      </c>
      <c r="P4132">
        <v>4312.6000000000004</v>
      </c>
      <c r="Q4132">
        <v>4459.7</v>
      </c>
      <c r="R4132">
        <v>2000</v>
      </c>
      <c r="S4132">
        <v>294200</v>
      </c>
      <c r="T4132">
        <v>0</v>
      </c>
      <c r="U4132">
        <v>0</v>
      </c>
      <c r="V4132">
        <v>294200</v>
      </c>
      <c r="W4132">
        <v>17</v>
      </c>
      <c r="X4132">
        <v>261600</v>
      </c>
      <c r="Y4132">
        <v>261617</v>
      </c>
      <c r="Z4132">
        <v>11.08</v>
      </c>
      <c r="AA4132">
        <v>1535825.07</v>
      </c>
      <c r="AB4132">
        <v>3071437.07</v>
      </c>
      <c r="AC4132">
        <v>0.88919999999999999</v>
      </c>
      <c r="AD4132">
        <v>1.9999</v>
      </c>
      <c r="AE4132">
        <v>22.16</v>
      </c>
      <c r="AH4132">
        <v>0</v>
      </c>
      <c r="AI4132">
        <v>0</v>
      </c>
      <c r="AJ4132">
        <v>0</v>
      </c>
      <c r="AK4132">
        <v>1308</v>
      </c>
      <c r="AL4132">
        <v>0</v>
      </c>
    </row>
    <row r="4133" spans="1:38" hidden="1" x14ac:dyDescent="0.25">
      <c r="A4133">
        <v>17061</v>
      </c>
      <c r="B4133" t="s">
        <v>71</v>
      </c>
      <c r="C4133" t="s">
        <v>72</v>
      </c>
      <c r="D4133" t="s">
        <v>73</v>
      </c>
      <c r="E4133" t="s">
        <v>85</v>
      </c>
      <c r="F4133" t="s">
        <v>73</v>
      </c>
      <c r="H4133" t="s">
        <v>8697</v>
      </c>
      <c r="I4133" t="s">
        <v>57</v>
      </c>
      <c r="J4133" t="s">
        <v>8698</v>
      </c>
      <c r="K4133">
        <v>196</v>
      </c>
      <c r="L4133">
        <v>196</v>
      </c>
      <c r="M4133">
        <v>0</v>
      </c>
      <c r="N4133">
        <v>194</v>
      </c>
      <c r="O4133">
        <v>0</v>
      </c>
      <c r="P4133">
        <v>4595.3</v>
      </c>
      <c r="Q4133">
        <v>4843.7</v>
      </c>
      <c r="R4133">
        <v>2000</v>
      </c>
      <c r="S4133">
        <v>496800</v>
      </c>
      <c r="T4133">
        <v>0</v>
      </c>
      <c r="U4133">
        <v>0</v>
      </c>
      <c r="V4133">
        <v>496800</v>
      </c>
      <c r="W4133">
        <v>6</v>
      </c>
      <c r="X4133">
        <v>388000</v>
      </c>
      <c r="Y4133">
        <v>388006</v>
      </c>
      <c r="Z4133">
        <v>21.9</v>
      </c>
      <c r="AA4133">
        <v>2277747.91</v>
      </c>
      <c r="AB4133">
        <v>4555279.91</v>
      </c>
      <c r="AC4133">
        <v>0.78100000000000003</v>
      </c>
      <c r="AD4133">
        <v>1.9999</v>
      </c>
      <c r="AE4133">
        <v>43.8</v>
      </c>
      <c r="AH4133">
        <v>0</v>
      </c>
      <c r="AI4133">
        <v>0</v>
      </c>
      <c r="AJ4133">
        <v>0</v>
      </c>
      <c r="AK4133">
        <v>1940</v>
      </c>
      <c r="AL4133">
        <v>0</v>
      </c>
    </row>
    <row r="4134" spans="1:38" hidden="1" x14ac:dyDescent="0.25">
      <c r="A4134">
        <v>17062</v>
      </c>
      <c r="B4134" t="s">
        <v>45</v>
      </c>
      <c r="C4134" t="s">
        <v>45</v>
      </c>
      <c r="D4134" t="s">
        <v>183</v>
      </c>
      <c r="E4134" t="s">
        <v>184</v>
      </c>
      <c r="F4134" t="s">
        <v>183</v>
      </c>
      <c r="H4134" t="s">
        <v>8699</v>
      </c>
      <c r="I4134" t="s">
        <v>57</v>
      </c>
      <c r="J4134" t="s">
        <v>8700</v>
      </c>
      <c r="K4134">
        <v>350</v>
      </c>
      <c r="L4134">
        <v>350</v>
      </c>
      <c r="M4134">
        <v>0</v>
      </c>
      <c r="N4134">
        <v>348</v>
      </c>
      <c r="O4134">
        <v>0</v>
      </c>
      <c r="P4134">
        <v>451.33499999999998</v>
      </c>
      <c r="Q4134">
        <v>473.24299999999999</v>
      </c>
      <c r="R4134">
        <v>20000</v>
      </c>
      <c r="S4134">
        <v>438160</v>
      </c>
      <c r="T4134">
        <v>0</v>
      </c>
      <c r="U4134">
        <v>0</v>
      </c>
      <c r="V4134">
        <v>438160</v>
      </c>
      <c r="W4134">
        <v>96</v>
      </c>
      <c r="X4134">
        <v>396439.76500000001</v>
      </c>
      <c r="Y4134">
        <v>396535.76500000001</v>
      </c>
      <c r="Z4134">
        <v>9.5</v>
      </c>
      <c r="AA4134">
        <v>2328003.0299999998</v>
      </c>
      <c r="AB4134">
        <v>4654919.3770000003</v>
      </c>
      <c r="AC4134">
        <v>0.90500000000000003</v>
      </c>
      <c r="AD4134">
        <v>1.9995000000000001</v>
      </c>
      <c r="AE4134">
        <v>19</v>
      </c>
      <c r="AH4134">
        <v>0</v>
      </c>
      <c r="AI4134">
        <v>0</v>
      </c>
      <c r="AJ4134">
        <v>0</v>
      </c>
      <c r="AK4134">
        <v>2398</v>
      </c>
      <c r="AL4134">
        <v>0</v>
      </c>
    </row>
    <row r="4135" spans="1:38" hidden="1" x14ac:dyDescent="0.25">
      <c r="A4135">
        <v>17063</v>
      </c>
      <c r="B4135" t="s">
        <v>39</v>
      </c>
      <c r="C4135" t="s">
        <v>216</v>
      </c>
      <c r="D4135" t="s">
        <v>217</v>
      </c>
      <c r="E4135" t="s">
        <v>5005</v>
      </c>
      <c r="F4135" t="s">
        <v>217</v>
      </c>
      <c r="H4135" t="s">
        <v>8701</v>
      </c>
      <c r="I4135" t="s">
        <v>57</v>
      </c>
      <c r="J4135" t="s">
        <v>8702</v>
      </c>
      <c r="K4135">
        <v>133</v>
      </c>
      <c r="L4135">
        <v>133</v>
      </c>
      <c r="M4135">
        <v>0</v>
      </c>
      <c r="N4135">
        <v>133</v>
      </c>
      <c r="O4135">
        <v>0</v>
      </c>
      <c r="P4135">
        <v>450.95100000000002</v>
      </c>
      <c r="Q4135">
        <v>475.34</v>
      </c>
      <c r="R4135">
        <v>20000</v>
      </c>
      <c r="S4135">
        <v>487780</v>
      </c>
      <c r="T4135">
        <v>0</v>
      </c>
      <c r="U4135">
        <v>0</v>
      </c>
      <c r="V4135">
        <v>487780</v>
      </c>
      <c r="W4135">
        <v>0</v>
      </c>
      <c r="X4135">
        <v>211700</v>
      </c>
      <c r="Y4135">
        <v>211700</v>
      </c>
      <c r="Z4135">
        <v>56.6</v>
      </c>
      <c r="AA4135">
        <v>1242679</v>
      </c>
      <c r="AB4135">
        <v>2485358</v>
      </c>
      <c r="AC4135">
        <v>0.434</v>
      </c>
      <c r="AD4135">
        <v>2</v>
      </c>
      <c r="AE4135">
        <v>113.2</v>
      </c>
      <c r="AH4135">
        <v>0</v>
      </c>
      <c r="AI4135">
        <v>0</v>
      </c>
      <c r="AJ4135">
        <v>0</v>
      </c>
      <c r="AK4135">
        <v>1058.5</v>
      </c>
      <c r="AL4135">
        <v>0</v>
      </c>
    </row>
    <row r="4136" spans="1:38" hidden="1" x14ac:dyDescent="0.25">
      <c r="A4136">
        <v>17064</v>
      </c>
      <c r="B4136" t="s">
        <v>71</v>
      </c>
      <c r="C4136" t="s">
        <v>72</v>
      </c>
      <c r="D4136" t="s">
        <v>5251</v>
      </c>
      <c r="E4136" t="s">
        <v>6411</v>
      </c>
      <c r="F4136" t="s">
        <v>5251</v>
      </c>
      <c r="H4136" t="s">
        <v>8703</v>
      </c>
      <c r="I4136" t="s">
        <v>378</v>
      </c>
      <c r="J4136" t="s">
        <v>8704</v>
      </c>
      <c r="K4136">
        <v>1633</v>
      </c>
      <c r="L4136">
        <v>1633</v>
      </c>
      <c r="M4136">
        <v>0</v>
      </c>
      <c r="N4136">
        <v>0</v>
      </c>
      <c r="O4136">
        <v>0</v>
      </c>
      <c r="P4136">
        <v>10052.5</v>
      </c>
      <c r="Q4136">
        <v>10407.200000000001</v>
      </c>
      <c r="R4136">
        <v>1000</v>
      </c>
      <c r="S4136">
        <v>354700</v>
      </c>
      <c r="T4136">
        <v>0</v>
      </c>
      <c r="U4136">
        <v>0</v>
      </c>
      <c r="V4136">
        <v>354700</v>
      </c>
      <c r="W4136">
        <v>341406</v>
      </c>
      <c r="X4136">
        <v>0</v>
      </c>
      <c r="Y4136">
        <v>341406</v>
      </c>
      <c r="Z4136">
        <v>3.75</v>
      </c>
      <c r="AA4136">
        <v>3294848.82</v>
      </c>
      <c r="AB4136">
        <v>3475435.05</v>
      </c>
      <c r="AC4136">
        <v>0.96250000000000002</v>
      </c>
      <c r="AD4136">
        <v>1.0548</v>
      </c>
      <c r="AE4136">
        <v>3.96</v>
      </c>
      <c r="AH4136">
        <v>0</v>
      </c>
      <c r="AI4136">
        <v>0</v>
      </c>
      <c r="AJ4136">
        <v>0</v>
      </c>
      <c r="AK4136">
        <v>0</v>
      </c>
      <c r="AL4136">
        <v>0</v>
      </c>
    </row>
    <row r="4137" spans="1:38" hidden="1" x14ac:dyDescent="0.25">
      <c r="A4137">
        <v>17065</v>
      </c>
      <c r="B4137" t="s">
        <v>71</v>
      </c>
      <c r="C4137" t="s">
        <v>72</v>
      </c>
      <c r="D4137" t="s">
        <v>73</v>
      </c>
      <c r="E4137" t="s">
        <v>8380</v>
      </c>
      <c r="F4137" t="s">
        <v>73</v>
      </c>
      <c r="H4137" t="s">
        <v>8705</v>
      </c>
      <c r="I4137" t="s">
        <v>57</v>
      </c>
      <c r="J4137" t="s">
        <v>8706</v>
      </c>
      <c r="K4137">
        <v>120</v>
      </c>
      <c r="L4137">
        <v>120</v>
      </c>
      <c r="M4137">
        <v>0</v>
      </c>
      <c r="N4137">
        <v>118</v>
      </c>
      <c r="O4137">
        <v>0</v>
      </c>
      <c r="P4137">
        <v>4239.5</v>
      </c>
      <c r="Q4137">
        <v>4507.8999999999996</v>
      </c>
      <c r="R4137">
        <v>1000</v>
      </c>
      <c r="S4137">
        <v>268400</v>
      </c>
      <c r="T4137">
        <v>0</v>
      </c>
      <c r="U4137">
        <v>0</v>
      </c>
      <c r="V4137">
        <v>268400</v>
      </c>
      <c r="W4137">
        <v>81</v>
      </c>
      <c r="X4137">
        <v>236000</v>
      </c>
      <c r="Y4137">
        <v>236081</v>
      </c>
      <c r="Z4137">
        <v>12.04</v>
      </c>
      <c r="AA4137">
        <v>1387046</v>
      </c>
      <c r="AB4137">
        <v>2771840</v>
      </c>
      <c r="AC4137">
        <v>0.87960000000000005</v>
      </c>
      <c r="AD4137">
        <v>1.9984</v>
      </c>
      <c r="AE4137">
        <v>24.06</v>
      </c>
      <c r="AH4137">
        <v>0</v>
      </c>
      <c r="AI4137">
        <v>0</v>
      </c>
      <c r="AJ4137">
        <v>0</v>
      </c>
      <c r="AK4137">
        <v>1180</v>
      </c>
      <c r="AL4137">
        <v>0</v>
      </c>
    </row>
    <row r="4138" spans="1:38" hidden="1" x14ac:dyDescent="0.25">
      <c r="A4138">
        <v>17066</v>
      </c>
      <c r="B4138" t="s">
        <v>39</v>
      </c>
      <c r="C4138" t="s">
        <v>187</v>
      </c>
      <c r="D4138" t="s">
        <v>636</v>
      </c>
      <c r="E4138" t="s">
        <v>8512</v>
      </c>
      <c r="F4138" t="s">
        <v>636</v>
      </c>
      <c r="H4138" t="s">
        <v>8707</v>
      </c>
      <c r="I4138" t="s">
        <v>57</v>
      </c>
      <c r="J4138" t="s">
        <v>8708</v>
      </c>
      <c r="K4138">
        <v>369</v>
      </c>
      <c r="L4138">
        <v>369</v>
      </c>
      <c r="M4138">
        <v>0</v>
      </c>
      <c r="N4138">
        <v>369</v>
      </c>
      <c r="O4138">
        <v>0</v>
      </c>
      <c r="P4138">
        <v>717.06799999999998</v>
      </c>
      <c r="Q4138">
        <v>757.19200000000001</v>
      </c>
      <c r="R4138">
        <v>20000</v>
      </c>
      <c r="S4138">
        <v>802480</v>
      </c>
      <c r="T4138">
        <v>0</v>
      </c>
      <c r="U4138">
        <v>0</v>
      </c>
      <c r="V4138">
        <v>802480</v>
      </c>
      <c r="W4138">
        <v>0</v>
      </c>
      <c r="X4138">
        <v>557900</v>
      </c>
      <c r="Y4138">
        <v>557900</v>
      </c>
      <c r="Z4138">
        <v>30.48</v>
      </c>
      <c r="AA4138">
        <v>3246978</v>
      </c>
      <c r="AB4138">
        <v>3246978</v>
      </c>
      <c r="AC4138">
        <v>0.69520000000000004</v>
      </c>
      <c r="AD4138">
        <v>1</v>
      </c>
      <c r="AE4138">
        <v>30.48</v>
      </c>
      <c r="AH4138">
        <v>0</v>
      </c>
      <c r="AI4138">
        <v>0</v>
      </c>
      <c r="AJ4138">
        <v>0</v>
      </c>
      <c r="AK4138">
        <v>2789.5</v>
      </c>
      <c r="AL4138">
        <v>0</v>
      </c>
    </row>
    <row r="4139" spans="1:38" hidden="1" x14ac:dyDescent="0.25">
      <c r="A4139">
        <v>17067</v>
      </c>
      <c r="B4139" t="s">
        <v>39</v>
      </c>
      <c r="C4139" t="s">
        <v>187</v>
      </c>
      <c r="D4139" t="s">
        <v>636</v>
      </c>
      <c r="E4139" t="s">
        <v>8512</v>
      </c>
      <c r="F4139" t="s">
        <v>636</v>
      </c>
      <c r="H4139" t="s">
        <v>173</v>
      </c>
      <c r="I4139" t="s">
        <v>57</v>
      </c>
      <c r="J4139" t="s">
        <v>8709</v>
      </c>
      <c r="K4139">
        <v>337</v>
      </c>
      <c r="L4139">
        <v>337</v>
      </c>
      <c r="M4139">
        <v>0</v>
      </c>
      <c r="N4139">
        <v>337</v>
      </c>
      <c r="O4139">
        <v>0</v>
      </c>
      <c r="P4139">
        <v>505.279</v>
      </c>
      <c r="Q4139">
        <v>533.86</v>
      </c>
      <c r="R4139">
        <v>20000</v>
      </c>
      <c r="S4139">
        <v>571620</v>
      </c>
      <c r="T4139">
        <v>0</v>
      </c>
      <c r="U4139">
        <v>0</v>
      </c>
      <c r="V4139">
        <v>571620</v>
      </c>
      <c r="W4139">
        <v>0</v>
      </c>
      <c r="X4139">
        <v>515600</v>
      </c>
      <c r="Y4139">
        <v>515600</v>
      </c>
      <c r="Z4139">
        <v>9.8000000000000007</v>
      </c>
      <c r="AA4139">
        <v>3026572</v>
      </c>
      <c r="AB4139">
        <v>3026572</v>
      </c>
      <c r="AC4139">
        <v>0.90200000000000002</v>
      </c>
      <c r="AD4139">
        <v>1</v>
      </c>
      <c r="AE4139">
        <v>9.8000000000000007</v>
      </c>
      <c r="AH4139">
        <v>0</v>
      </c>
      <c r="AI4139">
        <v>0</v>
      </c>
      <c r="AJ4139">
        <v>0</v>
      </c>
      <c r="AK4139">
        <v>2578</v>
      </c>
      <c r="AL4139">
        <v>0</v>
      </c>
    </row>
    <row r="4140" spans="1:38" hidden="1" x14ac:dyDescent="0.25">
      <c r="A4140">
        <v>17068</v>
      </c>
      <c r="B4140" t="s">
        <v>71</v>
      </c>
      <c r="C4140" t="s">
        <v>72</v>
      </c>
      <c r="D4140" t="s">
        <v>73</v>
      </c>
      <c r="E4140" t="s">
        <v>8710</v>
      </c>
      <c r="F4140" t="s">
        <v>73</v>
      </c>
      <c r="H4140" t="s">
        <v>8711</v>
      </c>
      <c r="I4140" t="s">
        <v>378</v>
      </c>
      <c r="J4140" t="s">
        <v>8712</v>
      </c>
      <c r="K4140">
        <v>773</v>
      </c>
      <c r="L4140">
        <v>773</v>
      </c>
      <c r="M4140">
        <v>0</v>
      </c>
      <c r="N4140">
        <v>0</v>
      </c>
      <c r="O4140">
        <v>0</v>
      </c>
      <c r="P4140">
        <v>5815.6</v>
      </c>
      <c r="Q4140">
        <v>5979.5</v>
      </c>
      <c r="R4140">
        <v>1000</v>
      </c>
      <c r="S4140">
        <v>163900</v>
      </c>
      <c r="T4140">
        <v>0</v>
      </c>
      <c r="U4140">
        <v>43256</v>
      </c>
      <c r="V4140">
        <v>120644</v>
      </c>
      <c r="W4140">
        <v>116220.6</v>
      </c>
      <c r="X4140">
        <v>0</v>
      </c>
      <c r="Y4140">
        <v>116220.6</v>
      </c>
      <c r="Z4140">
        <v>3.67</v>
      </c>
      <c r="AA4140">
        <v>1189779.52</v>
      </c>
      <c r="AB4140">
        <v>1282187.06</v>
      </c>
      <c r="AC4140">
        <v>0.96330000000000005</v>
      </c>
      <c r="AD4140">
        <v>1.0777000000000001</v>
      </c>
      <c r="AE4140">
        <v>3.96</v>
      </c>
      <c r="AH4140">
        <v>0</v>
      </c>
      <c r="AI4140">
        <v>0</v>
      </c>
      <c r="AJ4140">
        <v>0</v>
      </c>
      <c r="AK4140">
        <v>0</v>
      </c>
      <c r="AL4140">
        <v>0</v>
      </c>
    </row>
    <row r="4141" spans="1:38" hidden="1" x14ac:dyDescent="0.25">
      <c r="A4141">
        <v>17069</v>
      </c>
      <c r="B4141" t="s">
        <v>71</v>
      </c>
      <c r="C4141" t="s">
        <v>72</v>
      </c>
      <c r="D4141" t="s">
        <v>73</v>
      </c>
      <c r="E4141" t="s">
        <v>8710</v>
      </c>
      <c r="F4141" t="s">
        <v>73</v>
      </c>
      <c r="H4141" t="s">
        <v>8713</v>
      </c>
      <c r="I4141" t="s">
        <v>378</v>
      </c>
      <c r="J4141" t="s">
        <v>8714</v>
      </c>
      <c r="K4141">
        <v>525</v>
      </c>
      <c r="L4141">
        <v>525</v>
      </c>
      <c r="M4141">
        <v>0</v>
      </c>
      <c r="N4141">
        <v>0</v>
      </c>
      <c r="O4141">
        <v>0</v>
      </c>
      <c r="P4141">
        <v>4890</v>
      </c>
      <c r="Q4141">
        <v>5065.6000000000004</v>
      </c>
      <c r="R4141">
        <v>1000</v>
      </c>
      <c r="S4141">
        <v>175600</v>
      </c>
      <c r="T4141">
        <v>0</v>
      </c>
      <c r="U4141">
        <v>55215</v>
      </c>
      <c r="V4141">
        <v>120385</v>
      </c>
      <c r="W4141">
        <v>113209.9</v>
      </c>
      <c r="X4141">
        <v>0</v>
      </c>
      <c r="Y4141">
        <v>113209.9</v>
      </c>
      <c r="Z4141">
        <v>5.96</v>
      </c>
      <c r="AA4141">
        <v>1089274.97</v>
      </c>
      <c r="AB4141">
        <v>1126463.94</v>
      </c>
      <c r="AC4141">
        <v>0.94040000000000001</v>
      </c>
      <c r="AD4141">
        <v>1.0341</v>
      </c>
      <c r="AE4141">
        <v>6.16</v>
      </c>
      <c r="AH4141">
        <v>0</v>
      </c>
      <c r="AI4141">
        <v>0</v>
      </c>
      <c r="AJ4141">
        <v>0</v>
      </c>
      <c r="AK4141">
        <v>0</v>
      </c>
      <c r="AL4141">
        <v>0</v>
      </c>
    </row>
    <row r="4142" spans="1:38" hidden="1" x14ac:dyDescent="0.25">
      <c r="A4142">
        <v>17070</v>
      </c>
      <c r="B4142" t="s">
        <v>71</v>
      </c>
      <c r="C4142" t="s">
        <v>72</v>
      </c>
      <c r="D4142" t="s">
        <v>73</v>
      </c>
      <c r="E4142" t="s">
        <v>8710</v>
      </c>
      <c r="F4142" t="s">
        <v>73</v>
      </c>
      <c r="H4142" t="s">
        <v>8715</v>
      </c>
      <c r="I4142" t="s">
        <v>378</v>
      </c>
      <c r="J4142" t="s">
        <v>8716</v>
      </c>
      <c r="K4142">
        <v>1</v>
      </c>
      <c r="L4142">
        <v>1</v>
      </c>
      <c r="M4142">
        <v>0</v>
      </c>
      <c r="N4142">
        <v>0</v>
      </c>
      <c r="O4142">
        <v>0</v>
      </c>
      <c r="P4142">
        <v>1763.1</v>
      </c>
      <c r="Q4142">
        <v>1842.5</v>
      </c>
      <c r="R4142">
        <v>1000</v>
      </c>
      <c r="S4142">
        <v>79400</v>
      </c>
      <c r="T4142">
        <v>0</v>
      </c>
      <c r="U4142">
        <v>0</v>
      </c>
      <c r="V4142">
        <v>79400</v>
      </c>
      <c r="W4142">
        <v>79480</v>
      </c>
      <c r="X4142">
        <v>0</v>
      </c>
      <c r="Y4142">
        <v>79480</v>
      </c>
      <c r="Z4142">
        <v>-0.1</v>
      </c>
      <c r="AA4142">
        <v>974335</v>
      </c>
      <c r="AB4142">
        <v>974335</v>
      </c>
      <c r="AC4142">
        <v>1.0009999999999999</v>
      </c>
      <c r="AD4142">
        <v>1</v>
      </c>
      <c r="AE4142">
        <v>-0.1</v>
      </c>
      <c r="AH4142">
        <v>0</v>
      </c>
      <c r="AI4142">
        <v>0</v>
      </c>
      <c r="AJ4142">
        <v>0</v>
      </c>
      <c r="AK4142">
        <v>0</v>
      </c>
      <c r="AL4142">
        <v>0</v>
      </c>
    </row>
    <row r="4143" spans="1:38" hidden="1" x14ac:dyDescent="0.25">
      <c r="A4143">
        <v>17071</v>
      </c>
      <c r="B4143" t="s">
        <v>71</v>
      </c>
      <c r="C4143" t="s">
        <v>72</v>
      </c>
      <c r="D4143" t="s">
        <v>73</v>
      </c>
      <c r="E4143" t="s">
        <v>8710</v>
      </c>
      <c r="F4143" t="s">
        <v>73</v>
      </c>
      <c r="H4143" t="s">
        <v>8717</v>
      </c>
      <c r="I4143" t="s">
        <v>378</v>
      </c>
      <c r="J4143" t="s">
        <v>8718</v>
      </c>
      <c r="K4143">
        <v>398</v>
      </c>
      <c r="L4143">
        <v>398</v>
      </c>
      <c r="M4143">
        <v>0</v>
      </c>
      <c r="N4143">
        <v>0</v>
      </c>
      <c r="O4143">
        <v>0</v>
      </c>
      <c r="P4143">
        <v>1461.9</v>
      </c>
      <c r="Q4143">
        <v>1508.8</v>
      </c>
      <c r="R4143">
        <v>1000</v>
      </c>
      <c r="S4143">
        <v>46900</v>
      </c>
      <c r="T4143">
        <v>13125</v>
      </c>
      <c r="U4143">
        <v>0</v>
      </c>
      <c r="V4143">
        <v>60025</v>
      </c>
      <c r="W4143">
        <v>57743.65</v>
      </c>
      <c r="X4143">
        <v>0</v>
      </c>
      <c r="Y4143">
        <v>57743.65</v>
      </c>
      <c r="Z4143">
        <v>3.8</v>
      </c>
      <c r="AA4143">
        <v>740534.3</v>
      </c>
      <c r="AB4143">
        <v>718824.35</v>
      </c>
      <c r="AC4143">
        <v>0.96199999999999997</v>
      </c>
      <c r="AD4143">
        <v>0.97070000000000001</v>
      </c>
      <c r="AE4143">
        <v>3.69</v>
      </c>
      <c r="AH4143">
        <v>0</v>
      </c>
      <c r="AI4143">
        <v>0</v>
      </c>
      <c r="AJ4143">
        <v>0</v>
      </c>
      <c r="AK4143">
        <v>0</v>
      </c>
      <c r="AL4143">
        <v>0</v>
      </c>
    </row>
    <row r="4144" spans="1:38" hidden="1" x14ac:dyDescent="0.25">
      <c r="A4144">
        <v>17072</v>
      </c>
      <c r="B4144" t="s">
        <v>71</v>
      </c>
      <c r="C4144" t="s">
        <v>72</v>
      </c>
      <c r="D4144" t="s">
        <v>73</v>
      </c>
      <c r="E4144" t="s">
        <v>8710</v>
      </c>
      <c r="F4144" t="s">
        <v>73</v>
      </c>
      <c r="H4144" t="s">
        <v>8719</v>
      </c>
      <c r="I4144" t="s">
        <v>662</v>
      </c>
      <c r="J4144" t="s">
        <v>8720</v>
      </c>
      <c r="K4144">
        <v>1</v>
      </c>
      <c r="L4144">
        <v>1</v>
      </c>
      <c r="M4144">
        <v>0</v>
      </c>
      <c r="N4144">
        <v>0</v>
      </c>
      <c r="O4144">
        <v>0</v>
      </c>
      <c r="P4144">
        <v>3083.7</v>
      </c>
      <c r="Q4144">
        <v>3162.1</v>
      </c>
      <c r="R4144">
        <v>1000</v>
      </c>
      <c r="S4144">
        <v>78400</v>
      </c>
      <c r="T4144">
        <v>0</v>
      </c>
      <c r="U4144">
        <v>0</v>
      </c>
      <c r="V4144">
        <v>78400</v>
      </c>
      <c r="W4144">
        <v>79320</v>
      </c>
      <c r="X4144">
        <v>0</v>
      </c>
      <c r="Y4144">
        <v>79320</v>
      </c>
      <c r="Z4144">
        <v>-1.17</v>
      </c>
      <c r="AA4144">
        <v>807949</v>
      </c>
      <c r="AB4144">
        <v>807849.95</v>
      </c>
      <c r="AC4144">
        <v>1.0117</v>
      </c>
      <c r="AD4144">
        <v>0.99990000000000001</v>
      </c>
      <c r="AE4144">
        <v>-1.17</v>
      </c>
      <c r="AH4144">
        <v>0</v>
      </c>
      <c r="AI4144">
        <v>0</v>
      </c>
      <c r="AJ4144">
        <v>0</v>
      </c>
      <c r="AK4144">
        <v>0</v>
      </c>
      <c r="AL4144">
        <v>0</v>
      </c>
    </row>
    <row r="4145" spans="1:38" hidden="1" x14ac:dyDescent="0.25">
      <c r="A4145">
        <v>17073</v>
      </c>
      <c r="B4145" t="s">
        <v>45</v>
      </c>
      <c r="C4145" t="s">
        <v>453</v>
      </c>
      <c r="D4145" t="s">
        <v>569</v>
      </c>
      <c r="E4145" t="s">
        <v>2152</v>
      </c>
      <c r="F4145" t="s">
        <v>569</v>
      </c>
      <c r="H4145" t="s">
        <v>8721</v>
      </c>
      <c r="I4145" t="s">
        <v>1031</v>
      </c>
      <c r="J4145" t="s">
        <v>8722</v>
      </c>
      <c r="K4145">
        <v>1</v>
      </c>
      <c r="L4145">
        <v>1</v>
      </c>
      <c r="M4145">
        <v>0</v>
      </c>
      <c r="N4145">
        <v>0</v>
      </c>
      <c r="O4145">
        <v>0</v>
      </c>
      <c r="P4145">
        <v>111.413</v>
      </c>
      <c r="Q4145">
        <v>115.554</v>
      </c>
      <c r="R4145">
        <v>10000</v>
      </c>
      <c r="S4145">
        <v>41410</v>
      </c>
      <c r="T4145">
        <v>0</v>
      </c>
      <c r="U4145">
        <v>0</v>
      </c>
      <c r="V4145">
        <v>41410</v>
      </c>
      <c r="W4145">
        <v>40990</v>
      </c>
      <c r="X4145">
        <v>0</v>
      </c>
      <c r="Y4145">
        <v>40990</v>
      </c>
      <c r="Z4145">
        <v>1.01</v>
      </c>
      <c r="AA4145">
        <v>444149</v>
      </c>
      <c r="AB4145">
        <v>0</v>
      </c>
      <c r="AC4145">
        <v>0.9899</v>
      </c>
      <c r="AD4145">
        <v>0</v>
      </c>
      <c r="AE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</row>
    <row r="4146" spans="1:38" hidden="1" x14ac:dyDescent="0.25">
      <c r="A4146">
        <v>17074</v>
      </c>
      <c r="B4146" t="s">
        <v>94</v>
      </c>
      <c r="C4146" t="s">
        <v>95</v>
      </c>
      <c r="D4146" t="s">
        <v>151</v>
      </c>
      <c r="E4146" t="s">
        <v>8026</v>
      </c>
      <c r="F4146" t="s">
        <v>151</v>
      </c>
      <c r="H4146" t="s">
        <v>8723</v>
      </c>
      <c r="I4146" t="s">
        <v>436</v>
      </c>
      <c r="J4146" t="s">
        <v>8724</v>
      </c>
      <c r="K4146">
        <v>5</v>
      </c>
      <c r="L4146">
        <v>5</v>
      </c>
      <c r="M4146">
        <v>0</v>
      </c>
      <c r="N4146">
        <v>0</v>
      </c>
      <c r="O4146">
        <v>0</v>
      </c>
      <c r="P4146">
        <v>2194.4</v>
      </c>
      <c r="Q4146">
        <v>2585.5</v>
      </c>
      <c r="R4146">
        <v>2000</v>
      </c>
      <c r="S4146">
        <v>782200</v>
      </c>
      <c r="T4146">
        <v>0</v>
      </c>
      <c r="U4146">
        <v>780500</v>
      </c>
      <c r="V4146">
        <v>1700</v>
      </c>
      <c r="W4146">
        <v>1569.6</v>
      </c>
      <c r="X4146">
        <v>0</v>
      </c>
      <c r="Y4146">
        <v>1569.6</v>
      </c>
      <c r="Z4146">
        <v>7.67</v>
      </c>
      <c r="AA4146">
        <v>25734</v>
      </c>
      <c r="AB4146">
        <v>4336</v>
      </c>
      <c r="AC4146">
        <v>0.92330000000000001</v>
      </c>
      <c r="AD4146">
        <v>0.16850000000000001</v>
      </c>
      <c r="AE4146">
        <v>1.29</v>
      </c>
      <c r="AH4146">
        <v>0</v>
      </c>
      <c r="AI4146">
        <v>0</v>
      </c>
      <c r="AJ4146">
        <v>0</v>
      </c>
      <c r="AK4146">
        <v>0</v>
      </c>
      <c r="AL4146">
        <v>0</v>
      </c>
    </row>
    <row r="4147" spans="1:38" hidden="1" x14ac:dyDescent="0.25">
      <c r="A4147">
        <v>17075</v>
      </c>
      <c r="B4147" t="s">
        <v>94</v>
      </c>
      <c r="C4147" t="s">
        <v>95</v>
      </c>
      <c r="D4147" t="s">
        <v>151</v>
      </c>
      <c r="E4147" t="s">
        <v>8026</v>
      </c>
      <c r="F4147" t="s">
        <v>151</v>
      </c>
      <c r="H4147" t="s">
        <v>8725</v>
      </c>
      <c r="I4147" t="s">
        <v>79</v>
      </c>
      <c r="J4147" t="s">
        <v>8726</v>
      </c>
      <c r="K4147">
        <v>386</v>
      </c>
      <c r="L4147">
        <v>386</v>
      </c>
      <c r="M4147">
        <v>0</v>
      </c>
      <c r="N4147">
        <v>0</v>
      </c>
      <c r="O4147">
        <v>0</v>
      </c>
      <c r="P4147">
        <v>31220</v>
      </c>
      <c r="Q4147">
        <v>31987.3</v>
      </c>
      <c r="R4147">
        <v>2000</v>
      </c>
      <c r="S4147">
        <v>1534600</v>
      </c>
      <c r="T4147">
        <v>0</v>
      </c>
      <c r="U4147">
        <v>0</v>
      </c>
      <c r="V4147">
        <v>1534600</v>
      </c>
      <c r="W4147">
        <v>1409683.6</v>
      </c>
      <c r="X4147">
        <v>0</v>
      </c>
      <c r="Y4147">
        <v>1409683.6</v>
      </c>
      <c r="Z4147">
        <v>8.14</v>
      </c>
      <c r="AA4147">
        <v>13364497.050000001</v>
      </c>
      <c r="AB4147">
        <v>14310178.09</v>
      </c>
      <c r="AC4147">
        <v>0.91859999999999997</v>
      </c>
      <c r="AD4147">
        <v>1.0708</v>
      </c>
      <c r="AE4147">
        <v>8.7200000000000006</v>
      </c>
      <c r="AH4147">
        <v>0</v>
      </c>
      <c r="AI4147">
        <v>0</v>
      </c>
      <c r="AJ4147">
        <v>0</v>
      </c>
      <c r="AK4147">
        <v>0</v>
      </c>
      <c r="AL4147">
        <v>0</v>
      </c>
    </row>
    <row r="4148" spans="1:38" hidden="1" x14ac:dyDescent="0.25">
      <c r="A4148">
        <v>17076</v>
      </c>
      <c r="B4148" t="s">
        <v>39</v>
      </c>
      <c r="C4148" t="s">
        <v>39</v>
      </c>
      <c r="D4148" t="s">
        <v>327</v>
      </c>
      <c r="E4148" t="s">
        <v>3437</v>
      </c>
      <c r="F4148" t="s">
        <v>327</v>
      </c>
      <c r="H4148" t="s">
        <v>8727</v>
      </c>
      <c r="I4148" t="s">
        <v>43</v>
      </c>
      <c r="J4148" t="s">
        <v>8728</v>
      </c>
      <c r="K4148">
        <v>1615</v>
      </c>
      <c r="L4148">
        <v>1615</v>
      </c>
      <c r="M4148">
        <v>0</v>
      </c>
      <c r="N4148">
        <v>0</v>
      </c>
      <c r="O4148">
        <v>0</v>
      </c>
      <c r="P4148">
        <v>2161.1999999999998</v>
      </c>
      <c r="Q4148">
        <v>2220.8000000000002</v>
      </c>
      <c r="R4148">
        <v>2000</v>
      </c>
      <c r="S4148">
        <v>119200</v>
      </c>
      <c r="T4148">
        <v>0</v>
      </c>
      <c r="U4148">
        <v>22000</v>
      </c>
      <c r="V4148">
        <v>97200</v>
      </c>
      <c r="W4148">
        <v>88380</v>
      </c>
      <c r="X4148">
        <v>0</v>
      </c>
      <c r="Y4148">
        <v>88380</v>
      </c>
      <c r="Z4148">
        <v>9.07</v>
      </c>
      <c r="AA4148">
        <v>948273.44</v>
      </c>
      <c r="AB4148">
        <v>798434.45</v>
      </c>
      <c r="AC4148">
        <v>0.9093</v>
      </c>
      <c r="AD4148">
        <v>0.84199999999999997</v>
      </c>
      <c r="AE4148">
        <v>7.64</v>
      </c>
      <c r="AH4148">
        <v>0</v>
      </c>
      <c r="AI4148">
        <v>0</v>
      </c>
      <c r="AJ4148">
        <v>0</v>
      </c>
      <c r="AK4148">
        <v>0</v>
      </c>
      <c r="AL4148">
        <v>0</v>
      </c>
    </row>
    <row r="4149" spans="1:38" hidden="1" x14ac:dyDescent="0.25">
      <c r="A4149">
        <v>17077</v>
      </c>
      <c r="B4149" t="s">
        <v>39</v>
      </c>
      <c r="C4149" t="s">
        <v>39</v>
      </c>
      <c r="D4149" t="s">
        <v>327</v>
      </c>
      <c r="E4149" t="s">
        <v>3437</v>
      </c>
      <c r="F4149" t="s">
        <v>327</v>
      </c>
      <c r="H4149" t="s">
        <v>8729</v>
      </c>
      <c r="I4149" t="s">
        <v>57</v>
      </c>
      <c r="J4149" t="s">
        <v>8730</v>
      </c>
      <c r="K4149">
        <v>269</v>
      </c>
      <c r="L4149">
        <v>269</v>
      </c>
      <c r="M4149">
        <v>0</v>
      </c>
      <c r="N4149">
        <v>269</v>
      </c>
      <c r="O4149">
        <v>0</v>
      </c>
      <c r="P4149">
        <v>2379.1999999999998</v>
      </c>
      <c r="Q4149">
        <v>2524.1999999999998</v>
      </c>
      <c r="R4149">
        <v>2000</v>
      </c>
      <c r="S4149">
        <v>290000</v>
      </c>
      <c r="T4149">
        <v>178000</v>
      </c>
      <c r="U4149">
        <v>0</v>
      </c>
      <c r="V4149">
        <v>468000</v>
      </c>
      <c r="W4149">
        <v>0</v>
      </c>
      <c r="X4149">
        <v>423540.65500000003</v>
      </c>
      <c r="Y4149">
        <v>423540.65500000003</v>
      </c>
      <c r="Z4149">
        <v>9.5</v>
      </c>
      <c r="AA4149">
        <v>2486183.98</v>
      </c>
      <c r="AB4149">
        <v>4972367.4759999998</v>
      </c>
      <c r="AC4149">
        <v>0.90500000000000003</v>
      </c>
      <c r="AD4149">
        <v>2</v>
      </c>
      <c r="AE4149">
        <v>19</v>
      </c>
      <c r="AH4149">
        <v>0</v>
      </c>
      <c r="AI4149">
        <v>0</v>
      </c>
      <c r="AJ4149">
        <v>0</v>
      </c>
      <c r="AK4149">
        <v>2123</v>
      </c>
      <c r="AL4149">
        <v>0</v>
      </c>
    </row>
    <row r="4150" spans="1:38" hidden="1" x14ac:dyDescent="0.25">
      <c r="A4150">
        <v>17078</v>
      </c>
      <c r="B4150" t="s">
        <v>94</v>
      </c>
      <c r="C4150" t="s">
        <v>207</v>
      </c>
      <c r="D4150" t="s">
        <v>207</v>
      </c>
      <c r="E4150" t="s">
        <v>1240</v>
      </c>
      <c r="F4150" t="s">
        <v>207</v>
      </c>
      <c r="H4150" t="s">
        <v>8731</v>
      </c>
      <c r="I4150" t="s">
        <v>57</v>
      </c>
      <c r="J4150" t="s">
        <v>8732</v>
      </c>
      <c r="K4150">
        <v>149</v>
      </c>
      <c r="L4150">
        <v>149</v>
      </c>
      <c r="M4150">
        <v>0</v>
      </c>
      <c r="N4150">
        <v>139</v>
      </c>
      <c r="O4150">
        <v>0</v>
      </c>
      <c r="P4150">
        <v>437.4</v>
      </c>
      <c r="Q4150">
        <v>455.52499999999998</v>
      </c>
      <c r="R4150">
        <v>20000</v>
      </c>
      <c r="S4150">
        <v>362500</v>
      </c>
      <c r="T4150">
        <v>0</v>
      </c>
      <c r="U4150">
        <v>102000</v>
      </c>
      <c r="V4150">
        <v>260500</v>
      </c>
      <c r="W4150">
        <v>349</v>
      </c>
      <c r="X4150">
        <v>234400</v>
      </c>
      <c r="Y4150">
        <v>234749</v>
      </c>
      <c r="Z4150">
        <v>9.89</v>
      </c>
      <c r="AA4150">
        <v>1367619.62</v>
      </c>
      <c r="AB4150">
        <v>1367010.62</v>
      </c>
      <c r="AC4150">
        <v>0.90110000000000001</v>
      </c>
      <c r="AD4150">
        <v>0.99960000000000004</v>
      </c>
      <c r="AE4150">
        <v>9.89</v>
      </c>
      <c r="AH4150">
        <v>0</v>
      </c>
      <c r="AI4150">
        <v>0</v>
      </c>
      <c r="AJ4150">
        <v>0</v>
      </c>
      <c r="AK4150">
        <v>1172</v>
      </c>
      <c r="AL4150">
        <v>0</v>
      </c>
    </row>
    <row r="4151" spans="1:38" hidden="1" x14ac:dyDescent="0.25">
      <c r="A4151">
        <v>17079</v>
      </c>
      <c r="B4151" t="s">
        <v>45</v>
      </c>
      <c r="C4151" t="s">
        <v>46</v>
      </c>
      <c r="D4151" t="s">
        <v>231</v>
      </c>
      <c r="E4151" t="s">
        <v>232</v>
      </c>
      <c r="F4151" t="s">
        <v>231</v>
      </c>
      <c r="H4151" t="s">
        <v>8733</v>
      </c>
      <c r="I4151" t="s">
        <v>79</v>
      </c>
      <c r="J4151" t="s">
        <v>8734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1113.962</v>
      </c>
      <c r="Q4151">
        <v>1174.4290000000001</v>
      </c>
      <c r="R4151">
        <v>40000</v>
      </c>
      <c r="S4151">
        <v>2418680</v>
      </c>
      <c r="T4151">
        <v>0</v>
      </c>
      <c r="U4151">
        <v>0</v>
      </c>
      <c r="V4151">
        <v>2418680</v>
      </c>
      <c r="W4151">
        <v>0</v>
      </c>
      <c r="X4151">
        <v>0</v>
      </c>
      <c r="Y4151">
        <v>0</v>
      </c>
      <c r="Z4151">
        <v>100</v>
      </c>
      <c r="AA4151">
        <v>0</v>
      </c>
      <c r="AB4151">
        <v>0</v>
      </c>
      <c r="AC4151">
        <v>0</v>
      </c>
      <c r="AD4151">
        <v>0</v>
      </c>
      <c r="AE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</row>
    <row r="4152" spans="1:38" hidden="1" x14ac:dyDescent="0.25">
      <c r="A4152">
        <v>17080</v>
      </c>
      <c r="B4152" t="s">
        <v>94</v>
      </c>
      <c r="C4152" t="s">
        <v>102</v>
      </c>
      <c r="D4152" t="s">
        <v>102</v>
      </c>
      <c r="E4152" t="s">
        <v>903</v>
      </c>
      <c r="F4152" t="s">
        <v>102</v>
      </c>
      <c r="H4152" t="s">
        <v>8735</v>
      </c>
      <c r="I4152" t="s">
        <v>57</v>
      </c>
      <c r="J4152" t="s">
        <v>8736</v>
      </c>
      <c r="K4152">
        <v>399</v>
      </c>
      <c r="L4152">
        <v>399</v>
      </c>
      <c r="M4152">
        <v>0</v>
      </c>
      <c r="N4152">
        <v>397</v>
      </c>
      <c r="O4152">
        <v>0</v>
      </c>
      <c r="P4152">
        <v>3868.3</v>
      </c>
      <c r="Q4152">
        <v>4285.2</v>
      </c>
      <c r="R4152">
        <v>1000</v>
      </c>
      <c r="S4152">
        <v>416900</v>
      </c>
      <c r="T4152">
        <v>0</v>
      </c>
      <c r="U4152">
        <v>0</v>
      </c>
      <c r="V4152">
        <v>416900</v>
      </c>
      <c r="W4152">
        <v>116</v>
      </c>
      <c r="X4152">
        <v>377179.62400000001</v>
      </c>
      <c r="Y4152">
        <v>377295.62400000001</v>
      </c>
      <c r="Z4152">
        <v>9.5</v>
      </c>
      <c r="AA4152">
        <v>2215777.91</v>
      </c>
      <c r="AB4152">
        <v>2611295.4840000002</v>
      </c>
      <c r="AC4152">
        <v>0.90500000000000003</v>
      </c>
      <c r="AD4152">
        <v>1.1785000000000001</v>
      </c>
      <c r="AE4152">
        <v>11.2</v>
      </c>
      <c r="AH4152">
        <v>0</v>
      </c>
      <c r="AI4152">
        <v>0</v>
      </c>
      <c r="AJ4152">
        <v>0</v>
      </c>
      <c r="AK4152">
        <v>2535.9</v>
      </c>
      <c r="AL4152">
        <v>0</v>
      </c>
    </row>
    <row r="4153" spans="1:38" hidden="1" x14ac:dyDescent="0.25">
      <c r="A4153">
        <v>17083</v>
      </c>
      <c r="B4153" t="s">
        <v>52</v>
      </c>
      <c r="C4153" t="s">
        <v>53</v>
      </c>
      <c r="D4153" t="s">
        <v>54</v>
      </c>
      <c r="E4153" t="s">
        <v>950</v>
      </c>
      <c r="F4153" t="s">
        <v>54</v>
      </c>
      <c r="H4153" t="s">
        <v>8737</v>
      </c>
      <c r="I4153" t="s">
        <v>57</v>
      </c>
      <c r="J4153" t="s">
        <v>8738</v>
      </c>
      <c r="K4153">
        <v>288</v>
      </c>
      <c r="L4153">
        <v>288</v>
      </c>
      <c r="M4153">
        <v>0</v>
      </c>
      <c r="N4153">
        <v>280</v>
      </c>
      <c r="O4153">
        <v>0</v>
      </c>
      <c r="P4153">
        <v>5800.4</v>
      </c>
      <c r="Q4153">
        <v>6051.3</v>
      </c>
      <c r="R4153">
        <v>2000</v>
      </c>
      <c r="S4153">
        <v>501800</v>
      </c>
      <c r="T4153">
        <v>0</v>
      </c>
      <c r="U4153">
        <v>0</v>
      </c>
      <c r="V4153">
        <v>501800</v>
      </c>
      <c r="W4153">
        <v>6461</v>
      </c>
      <c r="X4153">
        <v>447667.625</v>
      </c>
      <c r="Y4153">
        <v>454128.625</v>
      </c>
      <c r="Z4153">
        <v>9.5</v>
      </c>
      <c r="AA4153">
        <v>2687963.22</v>
      </c>
      <c r="AB4153">
        <v>5260254.2259999998</v>
      </c>
      <c r="AC4153">
        <v>0.90500000000000003</v>
      </c>
      <c r="AD4153">
        <v>1.9570000000000001</v>
      </c>
      <c r="AE4153">
        <v>18.59</v>
      </c>
      <c r="AH4153">
        <v>0</v>
      </c>
      <c r="AI4153">
        <v>0</v>
      </c>
      <c r="AJ4153">
        <v>0</v>
      </c>
      <c r="AK4153">
        <v>2687.5</v>
      </c>
      <c r="AL4153">
        <v>0</v>
      </c>
    </row>
    <row r="4154" spans="1:38" hidden="1" x14ac:dyDescent="0.25">
      <c r="A4154">
        <v>17084</v>
      </c>
      <c r="B4154" t="s">
        <v>39</v>
      </c>
      <c r="C4154" t="s">
        <v>216</v>
      </c>
      <c r="D4154" t="s">
        <v>800</v>
      </c>
      <c r="E4154" t="s">
        <v>2169</v>
      </c>
      <c r="F4154" t="s">
        <v>800</v>
      </c>
      <c r="H4154" t="s">
        <v>8739</v>
      </c>
      <c r="I4154" t="s">
        <v>57</v>
      </c>
      <c r="J4154" t="s">
        <v>8740</v>
      </c>
      <c r="K4154">
        <v>147</v>
      </c>
      <c r="L4154">
        <v>147</v>
      </c>
      <c r="M4154">
        <v>0</v>
      </c>
      <c r="N4154">
        <v>146</v>
      </c>
      <c r="O4154">
        <v>0</v>
      </c>
      <c r="P4154">
        <v>410.95100000000002</v>
      </c>
      <c r="Q4154">
        <v>428.38099999999997</v>
      </c>
      <c r="R4154">
        <v>20000</v>
      </c>
      <c r="S4154">
        <v>348600</v>
      </c>
      <c r="T4154">
        <v>0</v>
      </c>
      <c r="U4154">
        <v>0</v>
      </c>
      <c r="V4154">
        <v>348600</v>
      </c>
      <c r="W4154">
        <v>1361</v>
      </c>
      <c r="X4154">
        <v>221400</v>
      </c>
      <c r="Y4154">
        <v>222761</v>
      </c>
      <c r="Z4154">
        <v>36.1</v>
      </c>
      <c r="AA4154">
        <v>1303673</v>
      </c>
      <c r="AB4154">
        <v>1303743</v>
      </c>
      <c r="AC4154">
        <v>0.63900000000000001</v>
      </c>
      <c r="AD4154">
        <v>1.0001</v>
      </c>
      <c r="AE4154">
        <v>36.1</v>
      </c>
      <c r="AH4154">
        <v>0</v>
      </c>
      <c r="AI4154">
        <v>0</v>
      </c>
      <c r="AJ4154">
        <v>0</v>
      </c>
      <c r="AK4154">
        <v>1107</v>
      </c>
      <c r="AL4154">
        <v>0</v>
      </c>
    </row>
    <row r="4155" spans="1:38" hidden="1" x14ac:dyDescent="0.25">
      <c r="A4155">
        <v>17085</v>
      </c>
      <c r="B4155" t="s">
        <v>39</v>
      </c>
      <c r="C4155" t="s">
        <v>598</v>
      </c>
      <c r="D4155" t="s">
        <v>1948</v>
      </c>
      <c r="E4155" t="s">
        <v>4378</v>
      </c>
      <c r="F4155" t="s">
        <v>1948</v>
      </c>
      <c r="H4155" t="s">
        <v>8741</v>
      </c>
      <c r="I4155" t="s">
        <v>79</v>
      </c>
      <c r="J4155" t="s">
        <v>8742</v>
      </c>
      <c r="K4155">
        <v>1</v>
      </c>
      <c r="L4155">
        <v>1</v>
      </c>
      <c r="M4155">
        <v>0</v>
      </c>
      <c r="N4155">
        <v>0</v>
      </c>
      <c r="O4155">
        <v>0</v>
      </c>
      <c r="P4155">
        <v>343.5</v>
      </c>
      <c r="Q4155">
        <v>350.5</v>
      </c>
      <c r="R4155">
        <v>2000</v>
      </c>
      <c r="S4155">
        <v>14000</v>
      </c>
      <c r="T4155">
        <v>1500</v>
      </c>
      <c r="U4155">
        <v>0</v>
      </c>
      <c r="V4155">
        <v>15500</v>
      </c>
      <c r="W4155">
        <v>14080</v>
      </c>
      <c r="X4155">
        <v>0</v>
      </c>
      <c r="Y4155">
        <v>14080</v>
      </c>
      <c r="Z4155">
        <v>9.16</v>
      </c>
      <c r="AA4155">
        <v>322278</v>
      </c>
      <c r="AB4155">
        <v>322278</v>
      </c>
      <c r="AC4155">
        <v>0.90839999999999999</v>
      </c>
      <c r="AD4155">
        <v>1</v>
      </c>
      <c r="AE4155">
        <v>9.16</v>
      </c>
      <c r="AH4155">
        <v>0</v>
      </c>
      <c r="AI4155">
        <v>0</v>
      </c>
      <c r="AJ4155">
        <v>0</v>
      </c>
      <c r="AK4155">
        <v>0</v>
      </c>
      <c r="AL4155">
        <v>0</v>
      </c>
    </row>
    <row r="4156" spans="1:38" hidden="1" x14ac:dyDescent="0.25">
      <c r="A4156">
        <v>17088</v>
      </c>
      <c r="B4156" t="s">
        <v>39</v>
      </c>
      <c r="C4156" t="s">
        <v>216</v>
      </c>
      <c r="D4156" t="s">
        <v>217</v>
      </c>
      <c r="E4156" t="s">
        <v>5005</v>
      </c>
      <c r="F4156" t="s">
        <v>217</v>
      </c>
      <c r="H4156" t="s">
        <v>4476</v>
      </c>
      <c r="I4156" t="s">
        <v>57</v>
      </c>
      <c r="J4156" t="s">
        <v>8743</v>
      </c>
      <c r="K4156">
        <v>366</v>
      </c>
      <c r="L4156">
        <v>366</v>
      </c>
      <c r="M4156">
        <v>0</v>
      </c>
      <c r="N4156">
        <v>366</v>
      </c>
      <c r="O4156">
        <v>0</v>
      </c>
      <c r="P4156">
        <v>6732.8</v>
      </c>
      <c r="Q4156">
        <v>6997.8</v>
      </c>
      <c r="R4156">
        <v>2000</v>
      </c>
      <c r="S4156">
        <v>530000</v>
      </c>
      <c r="T4156">
        <v>0</v>
      </c>
      <c r="U4156">
        <v>0</v>
      </c>
      <c r="V4156">
        <v>530000</v>
      </c>
      <c r="W4156">
        <v>0</v>
      </c>
      <c r="X4156">
        <v>479650.1</v>
      </c>
      <c r="Y4156">
        <v>479650.1</v>
      </c>
      <c r="Z4156">
        <v>9.5</v>
      </c>
      <c r="AA4156">
        <v>2791563.54</v>
      </c>
      <c r="AB4156">
        <v>2791563.54</v>
      </c>
      <c r="AC4156">
        <v>0.90500000000000003</v>
      </c>
      <c r="AD4156">
        <v>1</v>
      </c>
      <c r="AE4156">
        <v>9.5</v>
      </c>
      <c r="AH4156">
        <v>0</v>
      </c>
      <c r="AI4156">
        <v>0</v>
      </c>
      <c r="AJ4156">
        <v>0</v>
      </c>
      <c r="AK4156">
        <v>3239.5</v>
      </c>
      <c r="AL4156">
        <v>0</v>
      </c>
    </row>
    <row r="4157" spans="1:38" hidden="1" x14ac:dyDescent="0.25">
      <c r="A4157">
        <v>17089</v>
      </c>
      <c r="B4157" t="s">
        <v>39</v>
      </c>
      <c r="C4157" t="s">
        <v>216</v>
      </c>
      <c r="D4157" t="s">
        <v>217</v>
      </c>
      <c r="E4157" t="s">
        <v>4251</v>
      </c>
      <c r="F4157" t="s">
        <v>217</v>
      </c>
      <c r="H4157" t="s">
        <v>8744</v>
      </c>
      <c r="I4157" t="s">
        <v>57</v>
      </c>
      <c r="J4157" t="s">
        <v>8745</v>
      </c>
      <c r="K4157">
        <v>297</v>
      </c>
      <c r="L4157">
        <v>297</v>
      </c>
      <c r="M4157">
        <v>0</v>
      </c>
      <c r="N4157">
        <v>295</v>
      </c>
      <c r="O4157">
        <v>0</v>
      </c>
      <c r="P4157">
        <v>45</v>
      </c>
      <c r="Q4157">
        <v>73.58</v>
      </c>
      <c r="R4157">
        <v>20000</v>
      </c>
      <c r="S4157">
        <v>571600</v>
      </c>
      <c r="T4157">
        <v>0</v>
      </c>
      <c r="U4157">
        <v>0</v>
      </c>
      <c r="V4157">
        <v>571600</v>
      </c>
      <c r="W4157">
        <v>157</v>
      </c>
      <c r="X4157">
        <v>517141.223</v>
      </c>
      <c r="Y4157">
        <v>517298.223</v>
      </c>
      <c r="Z4157">
        <v>9.5</v>
      </c>
      <c r="AA4157">
        <v>3011356.76</v>
      </c>
      <c r="AB4157">
        <v>3010213.76</v>
      </c>
      <c r="AC4157">
        <v>0.90500000000000003</v>
      </c>
      <c r="AD4157">
        <v>0.99960000000000004</v>
      </c>
      <c r="AE4157">
        <v>9.5</v>
      </c>
      <c r="AH4157">
        <v>0</v>
      </c>
      <c r="AI4157">
        <v>0</v>
      </c>
      <c r="AJ4157">
        <v>0</v>
      </c>
      <c r="AK4157">
        <v>2629.5</v>
      </c>
      <c r="AL4157">
        <v>0</v>
      </c>
    </row>
    <row r="4158" spans="1:38" hidden="1" x14ac:dyDescent="0.25">
      <c r="A4158">
        <v>17090</v>
      </c>
      <c r="B4158" t="s">
        <v>39</v>
      </c>
      <c r="C4158" t="s">
        <v>216</v>
      </c>
      <c r="D4158" t="s">
        <v>217</v>
      </c>
      <c r="E4158" t="s">
        <v>3565</v>
      </c>
      <c r="F4158" t="s">
        <v>217</v>
      </c>
      <c r="H4158" t="s">
        <v>8746</v>
      </c>
      <c r="I4158" t="s">
        <v>57</v>
      </c>
      <c r="J4158" t="s">
        <v>8747</v>
      </c>
      <c r="K4158">
        <v>414</v>
      </c>
      <c r="L4158">
        <v>414</v>
      </c>
      <c r="M4158">
        <v>0</v>
      </c>
      <c r="N4158">
        <v>414</v>
      </c>
      <c r="O4158">
        <v>0</v>
      </c>
      <c r="P4158">
        <v>9976.1</v>
      </c>
      <c r="Q4158">
        <v>10220.299999999999</v>
      </c>
      <c r="R4158">
        <v>2000</v>
      </c>
      <c r="S4158">
        <v>488400</v>
      </c>
      <c r="T4158">
        <v>0</v>
      </c>
      <c r="U4158">
        <v>0</v>
      </c>
      <c r="V4158">
        <v>488400</v>
      </c>
      <c r="W4158">
        <v>0</v>
      </c>
      <c r="X4158">
        <v>442002.64899999998</v>
      </c>
      <c r="Y4158">
        <v>442002.64899999998</v>
      </c>
      <c r="Z4158">
        <v>9.5</v>
      </c>
      <c r="AA4158">
        <v>2572455.77</v>
      </c>
      <c r="AB4158">
        <v>2572455.77</v>
      </c>
      <c r="AC4158">
        <v>0.90500000000000003</v>
      </c>
      <c r="AD4158">
        <v>1</v>
      </c>
      <c r="AE4158">
        <v>9.5</v>
      </c>
      <c r="AH4158">
        <v>0</v>
      </c>
      <c r="AI4158">
        <v>0</v>
      </c>
      <c r="AJ4158">
        <v>0</v>
      </c>
      <c r="AK4158">
        <v>3648</v>
      </c>
      <c r="AL4158">
        <v>0</v>
      </c>
    </row>
    <row r="4159" spans="1:38" hidden="1" x14ac:dyDescent="0.25">
      <c r="A4159">
        <v>17091</v>
      </c>
      <c r="B4159" t="s">
        <v>52</v>
      </c>
      <c r="C4159" t="s">
        <v>129</v>
      </c>
      <c r="D4159" t="s">
        <v>284</v>
      </c>
      <c r="E4159" t="s">
        <v>945</v>
      </c>
      <c r="F4159" t="s">
        <v>284</v>
      </c>
      <c r="H4159" t="s">
        <v>8748</v>
      </c>
      <c r="I4159" t="s">
        <v>57</v>
      </c>
      <c r="J4159" t="s">
        <v>8749</v>
      </c>
      <c r="K4159">
        <v>213</v>
      </c>
      <c r="L4159">
        <v>213</v>
      </c>
      <c r="M4159">
        <v>0</v>
      </c>
      <c r="N4159">
        <v>213</v>
      </c>
      <c r="O4159">
        <v>0</v>
      </c>
      <c r="P4159">
        <v>442.06799999999998</v>
      </c>
      <c r="Q4159">
        <v>465.98700000000002</v>
      </c>
      <c r="R4159">
        <v>20000</v>
      </c>
      <c r="S4159">
        <v>478380</v>
      </c>
      <c r="T4159">
        <v>0</v>
      </c>
      <c r="U4159">
        <v>0</v>
      </c>
      <c r="V4159">
        <v>478380</v>
      </c>
      <c r="W4159">
        <v>0</v>
      </c>
      <c r="X4159">
        <v>426000</v>
      </c>
      <c r="Y4159">
        <v>426000</v>
      </c>
      <c r="Z4159">
        <v>10.95</v>
      </c>
      <c r="AA4159">
        <v>2500620</v>
      </c>
      <c r="AB4159">
        <v>5001240</v>
      </c>
      <c r="AC4159">
        <v>0.89049999999999996</v>
      </c>
      <c r="AD4159">
        <v>2</v>
      </c>
      <c r="AE4159">
        <v>21.9</v>
      </c>
      <c r="AH4159">
        <v>0</v>
      </c>
      <c r="AI4159">
        <v>0</v>
      </c>
      <c r="AJ4159">
        <v>0</v>
      </c>
      <c r="AK4159">
        <v>2130</v>
      </c>
      <c r="AL4159">
        <v>0</v>
      </c>
    </row>
    <row r="4160" spans="1:38" hidden="1" x14ac:dyDescent="0.25">
      <c r="A4160">
        <v>17092</v>
      </c>
      <c r="B4160" t="s">
        <v>39</v>
      </c>
      <c r="C4160" t="s">
        <v>187</v>
      </c>
      <c r="D4160" t="s">
        <v>636</v>
      </c>
      <c r="E4160" t="s">
        <v>8512</v>
      </c>
      <c r="F4160" t="s">
        <v>636</v>
      </c>
      <c r="H4160" t="s">
        <v>8750</v>
      </c>
      <c r="I4160" t="s">
        <v>43</v>
      </c>
      <c r="J4160" t="s">
        <v>8751</v>
      </c>
      <c r="K4160">
        <v>1514</v>
      </c>
      <c r="L4160">
        <v>1514</v>
      </c>
      <c r="M4160">
        <v>0</v>
      </c>
      <c r="N4160">
        <v>0</v>
      </c>
      <c r="O4160">
        <v>0</v>
      </c>
      <c r="P4160">
        <v>1351.703</v>
      </c>
      <c r="Q4160">
        <v>1374.973</v>
      </c>
      <c r="R4160">
        <v>10000</v>
      </c>
      <c r="S4160">
        <v>232700</v>
      </c>
      <c r="T4160">
        <v>0</v>
      </c>
      <c r="U4160">
        <v>143925</v>
      </c>
      <c r="V4160">
        <v>88775</v>
      </c>
      <c r="W4160">
        <v>78033.399999999994</v>
      </c>
      <c r="X4160">
        <v>0</v>
      </c>
      <c r="Y4160">
        <v>78033.399999999994</v>
      </c>
      <c r="Z4160">
        <v>12.1</v>
      </c>
      <c r="AA4160">
        <v>861972.55</v>
      </c>
      <c r="AB4160">
        <v>951860.55</v>
      </c>
      <c r="AC4160">
        <v>0.879</v>
      </c>
      <c r="AD4160">
        <v>1.1043000000000001</v>
      </c>
      <c r="AE4160">
        <v>13.36</v>
      </c>
      <c r="AH4160">
        <v>0</v>
      </c>
      <c r="AI4160">
        <v>0</v>
      </c>
      <c r="AJ4160">
        <v>0</v>
      </c>
      <c r="AK4160">
        <v>0</v>
      </c>
      <c r="AL4160">
        <v>0</v>
      </c>
    </row>
    <row r="4161" spans="1:38" hidden="1" x14ac:dyDescent="0.25">
      <c r="A4161">
        <v>17093</v>
      </c>
      <c r="B4161" t="s">
        <v>39</v>
      </c>
      <c r="C4161" t="s">
        <v>216</v>
      </c>
      <c r="D4161" t="s">
        <v>3431</v>
      </c>
      <c r="E4161" t="s">
        <v>7899</v>
      </c>
      <c r="F4161" t="s">
        <v>3431</v>
      </c>
      <c r="H4161" t="s">
        <v>8752</v>
      </c>
      <c r="I4161" t="s">
        <v>57</v>
      </c>
      <c r="J4161" t="s">
        <v>8753</v>
      </c>
      <c r="K4161">
        <v>480</v>
      </c>
      <c r="L4161">
        <v>480</v>
      </c>
      <c r="M4161">
        <v>0</v>
      </c>
      <c r="N4161">
        <v>478</v>
      </c>
      <c r="O4161">
        <v>8</v>
      </c>
      <c r="P4161">
        <v>8457.2000000000007</v>
      </c>
      <c r="Q4161">
        <v>8723.1</v>
      </c>
      <c r="R4161">
        <v>2000</v>
      </c>
      <c r="S4161">
        <v>531800</v>
      </c>
      <c r="T4161">
        <v>0</v>
      </c>
      <c r="U4161">
        <v>0</v>
      </c>
      <c r="V4161">
        <v>531800</v>
      </c>
      <c r="W4161">
        <v>0</v>
      </c>
      <c r="X4161">
        <v>473454.19199999998</v>
      </c>
      <c r="Y4161">
        <v>473454.19199999998</v>
      </c>
      <c r="Z4161">
        <v>10.97</v>
      </c>
      <c r="AA4161">
        <v>2759249.24</v>
      </c>
      <c r="AB4161">
        <v>2759772.24</v>
      </c>
      <c r="AC4161">
        <v>0.89029999999999998</v>
      </c>
      <c r="AD4161">
        <v>1.0002</v>
      </c>
      <c r="AE4161">
        <v>10.97</v>
      </c>
      <c r="AH4161">
        <v>0</v>
      </c>
      <c r="AI4161">
        <v>0</v>
      </c>
      <c r="AJ4161">
        <v>0</v>
      </c>
      <c r="AK4161">
        <v>2522</v>
      </c>
      <c r="AL4161">
        <v>0</v>
      </c>
    </row>
    <row r="4162" spans="1:38" hidden="1" x14ac:dyDescent="0.25">
      <c r="A4162">
        <v>17094</v>
      </c>
      <c r="B4162" t="s">
        <v>94</v>
      </c>
      <c r="C4162" t="s">
        <v>95</v>
      </c>
      <c r="D4162" t="s">
        <v>238</v>
      </c>
      <c r="E4162" t="s">
        <v>263</v>
      </c>
      <c r="F4162" t="s">
        <v>238</v>
      </c>
      <c r="H4162" t="s">
        <v>8754</v>
      </c>
      <c r="I4162" t="s">
        <v>57</v>
      </c>
      <c r="J4162" t="s">
        <v>8755</v>
      </c>
      <c r="K4162">
        <v>233</v>
      </c>
      <c r="L4162">
        <v>233</v>
      </c>
      <c r="M4162">
        <v>0</v>
      </c>
      <c r="N4162">
        <v>233</v>
      </c>
      <c r="O4162">
        <v>0</v>
      </c>
      <c r="P4162">
        <v>5269.8</v>
      </c>
      <c r="Q4162">
        <v>5516.8</v>
      </c>
      <c r="R4162">
        <v>2000</v>
      </c>
      <c r="S4162">
        <v>494000</v>
      </c>
      <c r="T4162">
        <v>0</v>
      </c>
      <c r="U4162">
        <v>0</v>
      </c>
      <c r="V4162">
        <v>494000</v>
      </c>
      <c r="W4162">
        <v>0</v>
      </c>
      <c r="X4162">
        <v>447069.81599999999</v>
      </c>
      <c r="Y4162">
        <v>447069.81599999999</v>
      </c>
      <c r="Z4162">
        <v>9.5</v>
      </c>
      <c r="AA4162">
        <v>2624299.8199999998</v>
      </c>
      <c r="AB4162">
        <v>5248599.5559999999</v>
      </c>
      <c r="AC4162">
        <v>0.90500000000000003</v>
      </c>
      <c r="AD4162">
        <v>2</v>
      </c>
      <c r="AE4162">
        <v>19</v>
      </c>
      <c r="AH4162">
        <v>0</v>
      </c>
      <c r="AI4162">
        <v>0</v>
      </c>
      <c r="AJ4162">
        <v>0</v>
      </c>
      <c r="AK4162">
        <v>2270.9</v>
      </c>
      <c r="AL4162">
        <v>0</v>
      </c>
    </row>
    <row r="4163" spans="1:38" hidden="1" x14ac:dyDescent="0.25">
      <c r="A4163">
        <v>17095</v>
      </c>
      <c r="B4163" t="s">
        <v>94</v>
      </c>
      <c r="C4163" t="s">
        <v>95</v>
      </c>
      <c r="D4163" t="s">
        <v>238</v>
      </c>
      <c r="E4163" t="s">
        <v>8238</v>
      </c>
      <c r="F4163" t="s">
        <v>238</v>
      </c>
      <c r="H4163" t="s">
        <v>8756</v>
      </c>
      <c r="I4163" t="s">
        <v>57</v>
      </c>
      <c r="J4163" t="s">
        <v>8757</v>
      </c>
      <c r="K4163">
        <v>298</v>
      </c>
      <c r="L4163">
        <v>298</v>
      </c>
      <c r="M4163">
        <v>0</v>
      </c>
      <c r="N4163">
        <v>279</v>
      </c>
      <c r="O4163">
        <v>0</v>
      </c>
      <c r="P4163">
        <v>6728.5</v>
      </c>
      <c r="Q4163">
        <v>7133.5</v>
      </c>
      <c r="R4163">
        <v>2000</v>
      </c>
      <c r="S4163">
        <v>810000</v>
      </c>
      <c r="T4163">
        <v>0</v>
      </c>
      <c r="U4163">
        <v>0</v>
      </c>
      <c r="V4163">
        <v>810000</v>
      </c>
      <c r="W4163">
        <v>0</v>
      </c>
      <c r="X4163">
        <v>538320</v>
      </c>
      <c r="Y4163">
        <v>538320</v>
      </c>
      <c r="Z4163">
        <v>33.54</v>
      </c>
      <c r="AA4163">
        <v>3159938.4</v>
      </c>
      <c r="AB4163">
        <v>6319876.7999999998</v>
      </c>
      <c r="AC4163">
        <v>0.66459999999999997</v>
      </c>
      <c r="AD4163">
        <v>2</v>
      </c>
      <c r="AE4163">
        <v>67.08</v>
      </c>
      <c r="AH4163">
        <v>0</v>
      </c>
      <c r="AI4163">
        <v>0</v>
      </c>
      <c r="AJ4163">
        <v>0</v>
      </c>
      <c r="AK4163">
        <v>2691.6</v>
      </c>
      <c r="AL4163">
        <v>0</v>
      </c>
    </row>
    <row r="4164" spans="1:38" hidden="1" x14ac:dyDescent="0.25">
      <c r="A4164">
        <v>17096</v>
      </c>
      <c r="B4164" t="s">
        <v>94</v>
      </c>
      <c r="C4164" t="s">
        <v>95</v>
      </c>
      <c r="D4164" t="s">
        <v>238</v>
      </c>
      <c r="E4164" t="s">
        <v>8238</v>
      </c>
      <c r="F4164" t="s">
        <v>238</v>
      </c>
      <c r="H4164" t="s">
        <v>8758</v>
      </c>
      <c r="I4164" t="s">
        <v>57</v>
      </c>
      <c r="J4164" t="s">
        <v>8759</v>
      </c>
      <c r="K4164">
        <v>283</v>
      </c>
      <c r="L4164">
        <v>283</v>
      </c>
      <c r="M4164">
        <v>0</v>
      </c>
      <c r="N4164">
        <v>283</v>
      </c>
      <c r="O4164">
        <v>0</v>
      </c>
      <c r="P4164">
        <v>3717</v>
      </c>
      <c r="Q4164">
        <v>3923.1</v>
      </c>
      <c r="R4164">
        <v>2000</v>
      </c>
      <c r="S4164">
        <v>412200</v>
      </c>
      <c r="T4164">
        <v>0</v>
      </c>
      <c r="U4164">
        <v>0</v>
      </c>
      <c r="V4164">
        <v>412200</v>
      </c>
      <c r="W4164">
        <v>0</v>
      </c>
      <c r="X4164">
        <v>373039.84499999997</v>
      </c>
      <c r="Y4164">
        <v>373039.84499999997</v>
      </c>
      <c r="Z4164">
        <v>9.5</v>
      </c>
      <c r="AA4164">
        <v>2189744.6800000002</v>
      </c>
      <c r="AB4164">
        <v>4379488.5829999996</v>
      </c>
      <c r="AC4164">
        <v>0.90500000000000003</v>
      </c>
      <c r="AD4164">
        <v>2</v>
      </c>
      <c r="AE4164">
        <v>19</v>
      </c>
      <c r="AH4164">
        <v>0</v>
      </c>
      <c r="AI4164">
        <v>0</v>
      </c>
      <c r="AJ4164">
        <v>0</v>
      </c>
      <c r="AK4164">
        <v>2491.5</v>
      </c>
      <c r="AL4164">
        <v>0</v>
      </c>
    </row>
    <row r="4165" spans="1:38" hidden="1" x14ac:dyDescent="0.25">
      <c r="A4165">
        <v>17097</v>
      </c>
      <c r="B4165" t="s">
        <v>52</v>
      </c>
      <c r="C4165" t="s">
        <v>129</v>
      </c>
      <c r="D4165" t="s">
        <v>252</v>
      </c>
      <c r="E4165" t="s">
        <v>360</v>
      </c>
      <c r="F4165" t="s">
        <v>252</v>
      </c>
      <c r="H4165" t="s">
        <v>8760</v>
      </c>
      <c r="I4165" t="s">
        <v>57</v>
      </c>
      <c r="J4165" t="s">
        <v>8761</v>
      </c>
      <c r="K4165">
        <v>404</v>
      </c>
      <c r="L4165">
        <v>404</v>
      </c>
      <c r="M4165">
        <v>0</v>
      </c>
      <c r="N4165">
        <v>404</v>
      </c>
      <c r="O4165">
        <v>0</v>
      </c>
      <c r="P4165">
        <v>8618.6</v>
      </c>
      <c r="Q4165">
        <v>8877.5</v>
      </c>
      <c r="R4165">
        <v>2000</v>
      </c>
      <c r="S4165">
        <v>517800</v>
      </c>
      <c r="T4165">
        <v>0</v>
      </c>
      <c r="U4165">
        <v>0</v>
      </c>
      <c r="V4165">
        <v>517800</v>
      </c>
      <c r="W4165">
        <v>0</v>
      </c>
      <c r="X4165">
        <v>468610.62599999999</v>
      </c>
      <c r="Y4165">
        <v>468610.62599999999</v>
      </c>
      <c r="Z4165">
        <v>9.5</v>
      </c>
      <c r="AA4165">
        <v>2750745.36</v>
      </c>
      <c r="AB4165">
        <v>5501489.9299999997</v>
      </c>
      <c r="AC4165">
        <v>0.90500000000000003</v>
      </c>
      <c r="AD4165">
        <v>2</v>
      </c>
      <c r="AE4165">
        <v>19</v>
      </c>
      <c r="AH4165">
        <v>0</v>
      </c>
      <c r="AI4165">
        <v>0</v>
      </c>
      <c r="AJ4165">
        <v>0</v>
      </c>
      <c r="AK4165">
        <v>4025</v>
      </c>
      <c r="AL4165">
        <v>0</v>
      </c>
    </row>
    <row r="4166" spans="1:38" hidden="1" x14ac:dyDescent="0.25">
      <c r="A4166">
        <v>17098</v>
      </c>
      <c r="B4166" t="s">
        <v>94</v>
      </c>
      <c r="C4166" t="s">
        <v>102</v>
      </c>
      <c r="D4166" t="s">
        <v>3210</v>
      </c>
      <c r="E4166" t="s">
        <v>3319</v>
      </c>
      <c r="F4166" t="s">
        <v>3210</v>
      </c>
      <c r="H4166" t="s">
        <v>8762</v>
      </c>
      <c r="I4166" t="s">
        <v>57</v>
      </c>
      <c r="J4166" t="s">
        <v>8763</v>
      </c>
      <c r="K4166">
        <v>225</v>
      </c>
      <c r="L4166">
        <v>225</v>
      </c>
      <c r="M4166">
        <v>0</v>
      </c>
      <c r="N4166">
        <v>225</v>
      </c>
      <c r="O4166">
        <v>0</v>
      </c>
      <c r="P4166">
        <v>2379.8000000000002</v>
      </c>
      <c r="Q4166">
        <v>2539.6</v>
      </c>
      <c r="R4166">
        <v>2000</v>
      </c>
      <c r="S4166">
        <v>319600</v>
      </c>
      <c r="T4166">
        <v>0</v>
      </c>
      <c r="U4166">
        <v>0</v>
      </c>
      <c r="V4166">
        <v>319600</v>
      </c>
      <c r="W4166">
        <v>0</v>
      </c>
      <c r="X4166">
        <v>289237.75099999999</v>
      </c>
      <c r="Y4166">
        <v>289237.75099999999</v>
      </c>
      <c r="Z4166">
        <v>9.5</v>
      </c>
      <c r="AA4166">
        <v>1697825.65</v>
      </c>
      <c r="AB4166">
        <v>1697825.65</v>
      </c>
      <c r="AC4166">
        <v>0.90500000000000003</v>
      </c>
      <c r="AD4166">
        <v>1</v>
      </c>
      <c r="AE4166">
        <v>9.5</v>
      </c>
      <c r="AH4166">
        <v>0</v>
      </c>
      <c r="AI4166">
        <v>0</v>
      </c>
      <c r="AJ4166">
        <v>0</v>
      </c>
      <c r="AK4166">
        <v>1944.9</v>
      </c>
      <c r="AL4166">
        <v>0</v>
      </c>
    </row>
    <row r="4167" spans="1:38" hidden="1" x14ac:dyDescent="0.25">
      <c r="A4167">
        <v>17099</v>
      </c>
      <c r="B4167" t="s">
        <v>94</v>
      </c>
      <c r="C4167" t="s">
        <v>102</v>
      </c>
      <c r="D4167" t="s">
        <v>3210</v>
      </c>
      <c r="E4167" t="s">
        <v>3319</v>
      </c>
      <c r="F4167" t="s">
        <v>3210</v>
      </c>
      <c r="H4167" t="s">
        <v>8764</v>
      </c>
      <c r="I4167" t="s">
        <v>57</v>
      </c>
      <c r="J4167" t="s">
        <v>8765</v>
      </c>
      <c r="K4167">
        <v>253</v>
      </c>
      <c r="L4167">
        <v>253</v>
      </c>
      <c r="M4167">
        <v>0</v>
      </c>
      <c r="N4167">
        <v>253</v>
      </c>
      <c r="O4167">
        <v>0</v>
      </c>
      <c r="P4167">
        <v>2229.8000000000002</v>
      </c>
      <c r="Q4167">
        <v>2366.1999999999998</v>
      </c>
      <c r="R4167">
        <v>2000</v>
      </c>
      <c r="S4167">
        <v>272800</v>
      </c>
      <c r="T4167">
        <v>0</v>
      </c>
      <c r="U4167">
        <v>0</v>
      </c>
      <c r="V4167">
        <v>272800</v>
      </c>
      <c r="W4167">
        <v>0</v>
      </c>
      <c r="X4167">
        <v>246883.93900000001</v>
      </c>
      <c r="Y4167">
        <v>246883.93900000001</v>
      </c>
      <c r="Z4167">
        <v>9.5</v>
      </c>
      <c r="AA4167">
        <v>1449208.84</v>
      </c>
      <c r="AB4167">
        <v>1449208.84</v>
      </c>
      <c r="AC4167">
        <v>0.90500000000000003</v>
      </c>
      <c r="AD4167">
        <v>1</v>
      </c>
      <c r="AE4167">
        <v>9.5</v>
      </c>
      <c r="AH4167">
        <v>0</v>
      </c>
      <c r="AI4167">
        <v>0</v>
      </c>
      <c r="AJ4167">
        <v>0</v>
      </c>
      <c r="AK4167">
        <v>1829.8</v>
      </c>
      <c r="AL4167">
        <v>0</v>
      </c>
    </row>
    <row r="4168" spans="1:38" hidden="1" x14ac:dyDescent="0.25">
      <c r="A4168">
        <v>17102</v>
      </c>
      <c r="B4168" t="s">
        <v>52</v>
      </c>
      <c r="C4168" t="s">
        <v>52</v>
      </c>
      <c r="D4168" t="s">
        <v>139</v>
      </c>
      <c r="E4168" t="s">
        <v>8432</v>
      </c>
      <c r="F4168" t="s">
        <v>139</v>
      </c>
      <c r="H4168" t="s">
        <v>8766</v>
      </c>
      <c r="I4168" t="s">
        <v>43</v>
      </c>
      <c r="J4168" t="s">
        <v>8767</v>
      </c>
      <c r="K4168">
        <v>1476</v>
      </c>
      <c r="L4168">
        <v>1476</v>
      </c>
      <c r="M4168">
        <v>0</v>
      </c>
      <c r="N4168">
        <v>0</v>
      </c>
      <c r="O4168">
        <v>0</v>
      </c>
      <c r="P4168">
        <v>4132.6000000000004</v>
      </c>
      <c r="Q4168">
        <v>4251.3</v>
      </c>
      <c r="R4168">
        <v>2000</v>
      </c>
      <c r="S4168">
        <v>237400</v>
      </c>
      <c r="T4168">
        <v>0</v>
      </c>
      <c r="U4168">
        <v>0</v>
      </c>
      <c r="V4168">
        <v>237400</v>
      </c>
      <c r="W4168">
        <v>218961.5</v>
      </c>
      <c r="X4168">
        <v>0</v>
      </c>
      <c r="Y4168">
        <v>218961.5</v>
      </c>
      <c r="Z4168">
        <v>7.77</v>
      </c>
      <c r="AA4168">
        <v>2247806.9</v>
      </c>
      <c r="AB4168">
        <v>707456.57</v>
      </c>
      <c r="AC4168">
        <v>0.92230000000000001</v>
      </c>
      <c r="AD4168">
        <v>0.31469999999999998</v>
      </c>
      <c r="AE4168">
        <v>2.4500000000000002</v>
      </c>
      <c r="AH4168">
        <v>0</v>
      </c>
      <c r="AI4168">
        <v>0</v>
      </c>
      <c r="AJ4168">
        <v>0</v>
      </c>
      <c r="AK4168">
        <v>0</v>
      </c>
      <c r="AL4168">
        <v>0</v>
      </c>
    </row>
    <row r="4169" spans="1:38" hidden="1" x14ac:dyDescent="0.25">
      <c r="A4169">
        <v>17103</v>
      </c>
      <c r="B4169" t="s">
        <v>94</v>
      </c>
      <c r="C4169" t="s">
        <v>166</v>
      </c>
      <c r="D4169" t="s">
        <v>171</v>
      </c>
      <c r="E4169" t="s">
        <v>320</v>
      </c>
      <c r="F4169" t="s">
        <v>171</v>
      </c>
      <c r="H4169" t="s">
        <v>8768</v>
      </c>
      <c r="I4169" t="s">
        <v>57</v>
      </c>
      <c r="J4169" t="s">
        <v>8769</v>
      </c>
      <c r="K4169">
        <v>183</v>
      </c>
      <c r="L4169">
        <v>183</v>
      </c>
      <c r="M4169">
        <v>0</v>
      </c>
      <c r="N4169">
        <v>183</v>
      </c>
      <c r="O4169">
        <v>0</v>
      </c>
      <c r="P4169">
        <v>3626.6</v>
      </c>
      <c r="Q4169">
        <v>3842.4</v>
      </c>
      <c r="R4169">
        <v>2000</v>
      </c>
      <c r="S4169">
        <v>431600</v>
      </c>
      <c r="T4169">
        <v>0</v>
      </c>
      <c r="U4169">
        <v>0</v>
      </c>
      <c r="V4169">
        <v>431600</v>
      </c>
      <c r="W4169">
        <v>0</v>
      </c>
      <c r="X4169">
        <v>332100</v>
      </c>
      <c r="Y4169">
        <v>332100</v>
      </c>
      <c r="Z4169">
        <v>23.05</v>
      </c>
      <c r="AA4169">
        <v>1949427</v>
      </c>
      <c r="AB4169">
        <v>3898854</v>
      </c>
      <c r="AC4169">
        <v>0.76949999999999996</v>
      </c>
      <c r="AD4169">
        <v>2</v>
      </c>
      <c r="AE4169">
        <v>46.1</v>
      </c>
      <c r="AH4169">
        <v>0</v>
      </c>
      <c r="AI4169">
        <v>0</v>
      </c>
      <c r="AJ4169">
        <v>0</v>
      </c>
      <c r="AK4169">
        <v>1660.5</v>
      </c>
      <c r="AL4169">
        <v>0</v>
      </c>
    </row>
    <row r="4170" spans="1:38" hidden="1" x14ac:dyDescent="0.25">
      <c r="A4170">
        <v>17104</v>
      </c>
      <c r="B4170" t="s">
        <v>52</v>
      </c>
      <c r="C4170" t="s">
        <v>129</v>
      </c>
      <c r="D4170" t="s">
        <v>242</v>
      </c>
      <c r="E4170" t="s">
        <v>8679</v>
      </c>
      <c r="F4170" t="s">
        <v>242</v>
      </c>
      <c r="H4170" t="s">
        <v>8770</v>
      </c>
      <c r="I4170" t="s">
        <v>43</v>
      </c>
      <c r="J4170" t="s">
        <v>8771</v>
      </c>
      <c r="K4170">
        <v>497</v>
      </c>
      <c r="L4170">
        <v>497</v>
      </c>
      <c r="M4170">
        <v>0</v>
      </c>
      <c r="N4170">
        <v>0</v>
      </c>
      <c r="O4170">
        <v>0</v>
      </c>
      <c r="P4170">
        <v>1186.8</v>
      </c>
      <c r="Q4170">
        <v>1224.5999999999999</v>
      </c>
      <c r="R4170">
        <v>2000</v>
      </c>
      <c r="S4170">
        <v>75600</v>
      </c>
      <c r="T4170">
        <v>0</v>
      </c>
      <c r="U4170">
        <v>0</v>
      </c>
      <c r="V4170">
        <v>75600</v>
      </c>
      <c r="W4170">
        <v>67040</v>
      </c>
      <c r="X4170">
        <v>0</v>
      </c>
      <c r="Y4170">
        <v>67040</v>
      </c>
      <c r="Z4170">
        <v>11.32</v>
      </c>
      <c r="AA4170">
        <v>611226.14</v>
      </c>
      <c r="AB4170">
        <v>199205.14</v>
      </c>
      <c r="AC4170">
        <v>0.88680000000000003</v>
      </c>
      <c r="AD4170">
        <v>0.32590000000000002</v>
      </c>
      <c r="AE4170">
        <v>3.69</v>
      </c>
      <c r="AH4170">
        <v>0</v>
      </c>
      <c r="AI4170">
        <v>0</v>
      </c>
      <c r="AJ4170">
        <v>0</v>
      </c>
      <c r="AK4170">
        <v>0</v>
      </c>
      <c r="AL4170">
        <v>0</v>
      </c>
    </row>
    <row r="4171" spans="1:38" hidden="1" x14ac:dyDescent="0.25">
      <c r="A4171">
        <v>17105</v>
      </c>
      <c r="B4171" t="s">
        <v>52</v>
      </c>
      <c r="C4171" t="s">
        <v>129</v>
      </c>
      <c r="D4171" t="s">
        <v>242</v>
      </c>
      <c r="E4171" t="s">
        <v>8679</v>
      </c>
      <c r="F4171" t="s">
        <v>242</v>
      </c>
      <c r="H4171" t="s">
        <v>8772</v>
      </c>
      <c r="I4171" t="s">
        <v>57</v>
      </c>
      <c r="J4171" t="s">
        <v>8773</v>
      </c>
      <c r="K4171">
        <v>187</v>
      </c>
      <c r="L4171">
        <v>187</v>
      </c>
      <c r="M4171">
        <v>0</v>
      </c>
      <c r="N4171">
        <v>184</v>
      </c>
      <c r="O4171">
        <v>0</v>
      </c>
      <c r="P4171">
        <v>4159.8999999999996</v>
      </c>
      <c r="Q4171">
        <v>4360.7</v>
      </c>
      <c r="R4171">
        <v>2000</v>
      </c>
      <c r="S4171">
        <v>401600</v>
      </c>
      <c r="T4171">
        <v>0</v>
      </c>
      <c r="U4171">
        <v>40000</v>
      </c>
      <c r="V4171">
        <v>361600</v>
      </c>
      <c r="W4171">
        <v>0</v>
      </c>
      <c r="X4171">
        <v>310400</v>
      </c>
      <c r="Y4171">
        <v>310400</v>
      </c>
      <c r="Z4171">
        <v>14.16</v>
      </c>
      <c r="AA4171">
        <v>1822048</v>
      </c>
      <c r="AB4171">
        <v>3645012</v>
      </c>
      <c r="AC4171">
        <v>0.85840000000000005</v>
      </c>
      <c r="AD4171">
        <v>2.0005000000000002</v>
      </c>
      <c r="AE4171">
        <v>28.33</v>
      </c>
      <c r="AH4171">
        <v>0</v>
      </c>
      <c r="AI4171">
        <v>0</v>
      </c>
      <c r="AJ4171">
        <v>0</v>
      </c>
      <c r="AK4171">
        <v>1562</v>
      </c>
      <c r="AL4171">
        <v>0</v>
      </c>
    </row>
    <row r="4172" spans="1:38" hidden="1" x14ac:dyDescent="0.25">
      <c r="A4172">
        <v>17106</v>
      </c>
      <c r="B4172" t="s">
        <v>52</v>
      </c>
      <c r="C4172" t="s">
        <v>129</v>
      </c>
      <c r="D4172" t="s">
        <v>242</v>
      </c>
      <c r="E4172" t="s">
        <v>8679</v>
      </c>
      <c r="F4172" t="s">
        <v>242</v>
      </c>
      <c r="H4172" t="s">
        <v>8774</v>
      </c>
      <c r="I4172" t="s">
        <v>43</v>
      </c>
      <c r="J4172" t="s">
        <v>8775</v>
      </c>
      <c r="K4172">
        <v>1379</v>
      </c>
      <c r="L4172">
        <v>1379</v>
      </c>
      <c r="M4172">
        <v>0</v>
      </c>
      <c r="N4172">
        <v>0</v>
      </c>
      <c r="O4172">
        <v>0</v>
      </c>
      <c r="P4172">
        <v>2807.2</v>
      </c>
      <c r="Q4172">
        <v>2897.5</v>
      </c>
      <c r="R4172">
        <v>2000</v>
      </c>
      <c r="S4172">
        <v>180600</v>
      </c>
      <c r="T4172">
        <v>0</v>
      </c>
      <c r="U4172">
        <v>0</v>
      </c>
      <c r="V4172">
        <v>180600</v>
      </c>
      <c r="W4172">
        <v>159634</v>
      </c>
      <c r="X4172">
        <v>0</v>
      </c>
      <c r="Y4172">
        <v>159634</v>
      </c>
      <c r="Z4172">
        <v>11.61</v>
      </c>
      <c r="AA4172">
        <v>1453246.97</v>
      </c>
      <c r="AB4172">
        <v>666528.05000000005</v>
      </c>
      <c r="AC4172">
        <v>0.88390000000000002</v>
      </c>
      <c r="AD4172">
        <v>0.45860000000000001</v>
      </c>
      <c r="AE4172">
        <v>5.32</v>
      </c>
      <c r="AH4172">
        <v>0</v>
      </c>
      <c r="AI4172">
        <v>0</v>
      </c>
      <c r="AJ4172">
        <v>0</v>
      </c>
      <c r="AK4172">
        <v>0</v>
      </c>
      <c r="AL4172">
        <v>0</v>
      </c>
    </row>
    <row r="4173" spans="1:38" hidden="1" x14ac:dyDescent="0.25">
      <c r="A4173">
        <v>17107</v>
      </c>
      <c r="B4173" t="s">
        <v>52</v>
      </c>
      <c r="C4173" t="s">
        <v>129</v>
      </c>
      <c r="D4173" t="s">
        <v>242</v>
      </c>
      <c r="E4173" t="s">
        <v>8679</v>
      </c>
      <c r="F4173" t="s">
        <v>242</v>
      </c>
      <c r="H4173" t="s">
        <v>8776</v>
      </c>
      <c r="I4173" t="s">
        <v>57</v>
      </c>
      <c r="J4173" t="s">
        <v>8777</v>
      </c>
      <c r="K4173">
        <v>214</v>
      </c>
      <c r="L4173">
        <v>214</v>
      </c>
      <c r="M4173">
        <v>0</v>
      </c>
      <c r="N4173">
        <v>214</v>
      </c>
      <c r="O4173">
        <v>0</v>
      </c>
      <c r="P4173">
        <v>4405.8999999999996</v>
      </c>
      <c r="Q4173">
        <v>4632.3999999999996</v>
      </c>
      <c r="R4173">
        <v>2000</v>
      </c>
      <c r="S4173">
        <v>453000</v>
      </c>
      <c r="T4173">
        <v>0</v>
      </c>
      <c r="U4173">
        <v>20000</v>
      </c>
      <c r="V4173">
        <v>433000</v>
      </c>
      <c r="W4173">
        <v>0</v>
      </c>
      <c r="X4173">
        <v>374900</v>
      </c>
      <c r="Y4173">
        <v>374900</v>
      </c>
      <c r="Z4173">
        <v>13.42</v>
      </c>
      <c r="AA4173">
        <v>2200663</v>
      </c>
      <c r="AB4173">
        <v>4401327</v>
      </c>
      <c r="AC4173">
        <v>0.86580000000000001</v>
      </c>
      <c r="AD4173">
        <v>2</v>
      </c>
      <c r="AE4173">
        <v>26.84</v>
      </c>
      <c r="AH4173">
        <v>0</v>
      </c>
      <c r="AI4173">
        <v>0</v>
      </c>
      <c r="AJ4173">
        <v>0</v>
      </c>
      <c r="AK4173">
        <v>1874.5</v>
      </c>
      <c r="AL4173">
        <v>0</v>
      </c>
    </row>
    <row r="4174" spans="1:38" hidden="1" x14ac:dyDescent="0.25">
      <c r="A4174">
        <v>17108</v>
      </c>
      <c r="B4174" t="s">
        <v>52</v>
      </c>
      <c r="C4174" t="s">
        <v>129</v>
      </c>
      <c r="D4174" t="s">
        <v>242</v>
      </c>
      <c r="E4174" t="s">
        <v>8679</v>
      </c>
      <c r="F4174" t="s">
        <v>242</v>
      </c>
      <c r="H4174" t="s">
        <v>8778</v>
      </c>
      <c r="I4174" t="s">
        <v>57</v>
      </c>
      <c r="J4174" t="s">
        <v>8779</v>
      </c>
      <c r="K4174">
        <v>128</v>
      </c>
      <c r="L4174">
        <v>128</v>
      </c>
      <c r="M4174">
        <v>0</v>
      </c>
      <c r="N4174">
        <v>128</v>
      </c>
      <c r="O4174">
        <v>0</v>
      </c>
      <c r="P4174">
        <v>2433.3000000000002</v>
      </c>
      <c r="Q4174">
        <v>2547.6</v>
      </c>
      <c r="R4174">
        <v>2000</v>
      </c>
      <c r="S4174">
        <v>228600</v>
      </c>
      <c r="T4174">
        <v>0</v>
      </c>
      <c r="U4174">
        <v>0</v>
      </c>
      <c r="V4174">
        <v>228600</v>
      </c>
      <c r="W4174">
        <v>0</v>
      </c>
      <c r="X4174">
        <v>198400</v>
      </c>
      <c r="Y4174">
        <v>198400</v>
      </c>
      <c r="Z4174">
        <v>13.21</v>
      </c>
      <c r="AA4174">
        <v>1164608</v>
      </c>
      <c r="AB4174">
        <v>2330137</v>
      </c>
      <c r="AC4174">
        <v>0.8679</v>
      </c>
      <c r="AD4174">
        <v>2.0007999999999999</v>
      </c>
      <c r="AE4174">
        <v>26.43</v>
      </c>
      <c r="AH4174">
        <v>0</v>
      </c>
      <c r="AI4174">
        <v>0</v>
      </c>
      <c r="AJ4174">
        <v>0</v>
      </c>
      <c r="AK4174">
        <v>992</v>
      </c>
      <c r="AL4174">
        <v>0</v>
      </c>
    </row>
    <row r="4175" spans="1:38" hidden="1" x14ac:dyDescent="0.25">
      <c r="A4175">
        <v>17109</v>
      </c>
      <c r="B4175" t="s">
        <v>94</v>
      </c>
      <c r="C4175" t="s">
        <v>166</v>
      </c>
      <c r="D4175" t="s">
        <v>224</v>
      </c>
      <c r="E4175" t="s">
        <v>8655</v>
      </c>
      <c r="F4175" t="s">
        <v>224</v>
      </c>
      <c r="H4175" t="s">
        <v>8780</v>
      </c>
      <c r="I4175" t="s">
        <v>57</v>
      </c>
      <c r="J4175" t="s">
        <v>8781</v>
      </c>
      <c r="K4175">
        <v>260</v>
      </c>
      <c r="L4175">
        <v>260</v>
      </c>
      <c r="M4175">
        <v>0</v>
      </c>
      <c r="N4175">
        <v>260</v>
      </c>
      <c r="O4175">
        <v>0</v>
      </c>
      <c r="P4175">
        <v>4785.8999999999996</v>
      </c>
      <c r="Q4175">
        <v>5049.5</v>
      </c>
      <c r="R4175">
        <v>2000</v>
      </c>
      <c r="S4175">
        <v>527200</v>
      </c>
      <c r="T4175">
        <v>64200</v>
      </c>
      <c r="U4175">
        <v>0</v>
      </c>
      <c r="V4175">
        <v>591400</v>
      </c>
      <c r="W4175">
        <v>0</v>
      </c>
      <c r="X4175">
        <v>451390</v>
      </c>
      <c r="Y4175">
        <v>451390</v>
      </c>
      <c r="Z4175">
        <v>23.67</v>
      </c>
      <c r="AA4175">
        <v>2627089.7999999998</v>
      </c>
      <c r="AB4175">
        <v>2627089.7999999998</v>
      </c>
      <c r="AC4175">
        <v>0.76329999999999998</v>
      </c>
      <c r="AD4175">
        <v>1</v>
      </c>
      <c r="AE4175">
        <v>23.67</v>
      </c>
      <c r="AH4175">
        <v>0</v>
      </c>
      <c r="AI4175">
        <v>0</v>
      </c>
      <c r="AJ4175">
        <v>0</v>
      </c>
      <c r="AK4175">
        <v>2256.9499999999998</v>
      </c>
      <c r="AL4175">
        <v>0</v>
      </c>
    </row>
    <row r="4176" spans="1:38" hidden="1" x14ac:dyDescent="0.25">
      <c r="A4176">
        <v>17110</v>
      </c>
      <c r="B4176" t="s">
        <v>94</v>
      </c>
      <c r="C4176" t="s">
        <v>166</v>
      </c>
      <c r="D4176" t="s">
        <v>224</v>
      </c>
      <c r="E4176" t="s">
        <v>8655</v>
      </c>
      <c r="F4176" t="s">
        <v>224</v>
      </c>
      <c r="H4176" t="s">
        <v>8782</v>
      </c>
      <c r="I4176" t="s">
        <v>57</v>
      </c>
      <c r="J4176" t="s">
        <v>8783</v>
      </c>
      <c r="K4176">
        <v>282</v>
      </c>
      <c r="L4176">
        <v>282</v>
      </c>
      <c r="M4176">
        <v>0</v>
      </c>
      <c r="N4176">
        <v>282</v>
      </c>
      <c r="O4176">
        <v>0</v>
      </c>
      <c r="P4176">
        <v>4185.5</v>
      </c>
      <c r="Q4176">
        <v>4432.8999999999996</v>
      </c>
      <c r="R4176">
        <v>2000</v>
      </c>
      <c r="S4176">
        <v>494800</v>
      </c>
      <c r="T4176">
        <v>55200</v>
      </c>
      <c r="U4176">
        <v>0</v>
      </c>
      <c r="V4176">
        <v>550000</v>
      </c>
      <c r="W4176">
        <v>0</v>
      </c>
      <c r="X4176">
        <v>483810</v>
      </c>
      <c r="Y4176">
        <v>483810</v>
      </c>
      <c r="Z4176">
        <v>12.03</v>
      </c>
      <c r="AA4176">
        <v>2815774.2</v>
      </c>
      <c r="AB4176">
        <v>2815774.2</v>
      </c>
      <c r="AC4176">
        <v>0.87970000000000004</v>
      </c>
      <c r="AD4176">
        <v>1</v>
      </c>
      <c r="AE4176">
        <v>12.03</v>
      </c>
      <c r="AH4176">
        <v>0</v>
      </c>
      <c r="AI4176">
        <v>0</v>
      </c>
      <c r="AJ4176">
        <v>0</v>
      </c>
      <c r="AK4176">
        <v>2419.0500000000002</v>
      </c>
      <c r="AL4176">
        <v>0</v>
      </c>
    </row>
    <row r="4177" spans="1:38" hidden="1" x14ac:dyDescent="0.25">
      <c r="A4177">
        <v>17112</v>
      </c>
      <c r="B4177" t="s">
        <v>52</v>
      </c>
      <c r="C4177" t="s">
        <v>120</v>
      </c>
      <c r="D4177" t="s">
        <v>196</v>
      </c>
      <c r="E4177" t="s">
        <v>718</v>
      </c>
      <c r="F4177" t="s">
        <v>196</v>
      </c>
      <c r="H4177" t="s">
        <v>8784</v>
      </c>
      <c r="I4177" t="s">
        <v>57</v>
      </c>
      <c r="J4177" t="s">
        <v>8785</v>
      </c>
      <c r="K4177">
        <v>173</v>
      </c>
      <c r="L4177">
        <v>173</v>
      </c>
      <c r="M4177">
        <v>0</v>
      </c>
      <c r="N4177">
        <v>173</v>
      </c>
      <c r="O4177">
        <v>0</v>
      </c>
      <c r="P4177">
        <v>3964.3</v>
      </c>
      <c r="Q4177">
        <v>4157.8</v>
      </c>
      <c r="R4177">
        <v>2000</v>
      </c>
      <c r="S4177">
        <v>387000</v>
      </c>
      <c r="T4177">
        <v>0</v>
      </c>
      <c r="U4177">
        <v>65000</v>
      </c>
      <c r="V4177">
        <v>322000</v>
      </c>
      <c r="W4177">
        <v>0</v>
      </c>
      <c r="X4177">
        <v>293600</v>
      </c>
      <c r="Y4177">
        <v>293600</v>
      </c>
      <c r="Z4177">
        <v>8.82</v>
      </c>
      <c r="AA4177">
        <v>1723432</v>
      </c>
      <c r="AB4177">
        <v>3446864</v>
      </c>
      <c r="AC4177">
        <v>0.91180000000000005</v>
      </c>
      <c r="AD4177">
        <v>2</v>
      </c>
      <c r="AE4177">
        <v>17.64</v>
      </c>
      <c r="AH4177">
        <v>0</v>
      </c>
      <c r="AI4177">
        <v>0</v>
      </c>
      <c r="AJ4177">
        <v>0</v>
      </c>
      <c r="AK4177">
        <v>1468</v>
      </c>
      <c r="AL4177">
        <v>0</v>
      </c>
    </row>
    <row r="4178" spans="1:38" hidden="1" x14ac:dyDescent="0.25">
      <c r="A4178">
        <v>17113</v>
      </c>
      <c r="B4178" t="s">
        <v>45</v>
      </c>
      <c r="C4178" t="s">
        <v>46</v>
      </c>
      <c r="D4178" t="s">
        <v>46</v>
      </c>
      <c r="E4178" t="s">
        <v>3141</v>
      </c>
      <c r="F4178" t="s">
        <v>46</v>
      </c>
      <c r="H4178" t="s">
        <v>8786</v>
      </c>
      <c r="I4178" t="s">
        <v>79</v>
      </c>
      <c r="J4178" t="s">
        <v>8787</v>
      </c>
      <c r="K4178">
        <v>1</v>
      </c>
      <c r="L4178">
        <v>1</v>
      </c>
      <c r="M4178">
        <v>0</v>
      </c>
      <c r="N4178">
        <v>0</v>
      </c>
      <c r="O4178">
        <v>0</v>
      </c>
      <c r="P4178">
        <v>18670.3</v>
      </c>
      <c r="Q4178">
        <v>19136.2</v>
      </c>
      <c r="R4178">
        <v>2000</v>
      </c>
      <c r="S4178">
        <v>931800</v>
      </c>
      <c r="T4178">
        <v>0</v>
      </c>
      <c r="U4178">
        <v>210000</v>
      </c>
      <c r="V4178">
        <v>721800</v>
      </c>
      <c r="W4178">
        <v>711495</v>
      </c>
      <c r="X4178">
        <v>0</v>
      </c>
      <c r="Y4178">
        <v>711495</v>
      </c>
      <c r="Z4178">
        <v>1.43</v>
      </c>
      <c r="AA4178">
        <v>2565602.0099999998</v>
      </c>
      <c r="AB4178">
        <v>2565602</v>
      </c>
      <c r="AC4178">
        <v>0.98570000000000002</v>
      </c>
      <c r="AD4178">
        <v>1</v>
      </c>
      <c r="AE4178">
        <v>1.43</v>
      </c>
      <c r="AH4178">
        <v>0</v>
      </c>
      <c r="AI4178">
        <v>0</v>
      </c>
      <c r="AJ4178">
        <v>0</v>
      </c>
      <c r="AK4178">
        <v>0</v>
      </c>
      <c r="AL4178">
        <v>0</v>
      </c>
    </row>
    <row r="4179" spans="1:38" hidden="1" x14ac:dyDescent="0.25">
      <c r="A4179">
        <v>17194</v>
      </c>
      <c r="B4179" t="s">
        <v>45</v>
      </c>
      <c r="C4179" t="s">
        <v>46</v>
      </c>
      <c r="D4179" t="s">
        <v>231</v>
      </c>
      <c r="E4179" t="s">
        <v>344</v>
      </c>
      <c r="F4179" t="s">
        <v>231</v>
      </c>
      <c r="H4179" t="s">
        <v>8788</v>
      </c>
      <c r="I4179" t="s">
        <v>79</v>
      </c>
      <c r="J4179" t="s">
        <v>8789</v>
      </c>
      <c r="K4179">
        <v>1</v>
      </c>
      <c r="L4179">
        <v>1</v>
      </c>
      <c r="M4179">
        <v>0</v>
      </c>
      <c r="N4179">
        <v>0</v>
      </c>
      <c r="O4179">
        <v>0</v>
      </c>
      <c r="P4179">
        <v>988.94399999999996</v>
      </c>
      <c r="Q4179">
        <v>1017.282</v>
      </c>
      <c r="R4179">
        <v>40000</v>
      </c>
      <c r="S4179">
        <v>1133520</v>
      </c>
      <c r="T4179">
        <v>0</v>
      </c>
      <c r="U4179">
        <v>0</v>
      </c>
      <c r="V4179">
        <v>1133520</v>
      </c>
      <c r="W4179">
        <v>1218600</v>
      </c>
      <c r="X4179">
        <v>0</v>
      </c>
      <c r="Y4179">
        <v>1218600</v>
      </c>
      <c r="Z4179">
        <v>-7.51</v>
      </c>
      <c r="AA4179">
        <v>7444187</v>
      </c>
      <c r="AB4179">
        <v>7444301</v>
      </c>
      <c r="AC4179">
        <v>1.0750999999999999</v>
      </c>
      <c r="AD4179">
        <v>1</v>
      </c>
      <c r="AE4179">
        <v>-7.51</v>
      </c>
      <c r="AH4179">
        <v>0</v>
      </c>
      <c r="AI4179">
        <v>0</v>
      </c>
      <c r="AJ4179">
        <v>0</v>
      </c>
      <c r="AK4179">
        <v>0</v>
      </c>
      <c r="AL4179">
        <v>0</v>
      </c>
    </row>
    <row r="4180" spans="1:38" hidden="1" x14ac:dyDescent="0.25">
      <c r="A4180">
        <v>17203</v>
      </c>
      <c r="B4180" t="s">
        <v>94</v>
      </c>
      <c r="C4180" t="s">
        <v>207</v>
      </c>
      <c r="D4180" t="s">
        <v>5329</v>
      </c>
      <c r="E4180" t="s">
        <v>5330</v>
      </c>
      <c r="F4180" t="s">
        <v>5329</v>
      </c>
      <c r="H4180" t="s">
        <v>8790</v>
      </c>
      <c r="I4180" t="s">
        <v>57</v>
      </c>
      <c r="J4180" t="s">
        <v>8791</v>
      </c>
      <c r="K4180">
        <v>340</v>
      </c>
      <c r="L4180">
        <v>340</v>
      </c>
      <c r="M4180">
        <v>0</v>
      </c>
      <c r="N4180">
        <v>340</v>
      </c>
      <c r="O4180">
        <v>0</v>
      </c>
      <c r="P4180">
        <v>409.14600000000002</v>
      </c>
      <c r="Q4180">
        <v>431.03100000000001</v>
      </c>
      <c r="R4180">
        <v>20000</v>
      </c>
      <c r="S4180">
        <v>437700</v>
      </c>
      <c r="T4180">
        <v>0</v>
      </c>
      <c r="U4180">
        <v>0</v>
      </c>
      <c r="V4180">
        <v>437700</v>
      </c>
      <c r="W4180">
        <v>0</v>
      </c>
      <c r="X4180">
        <v>396117.772</v>
      </c>
      <c r="Y4180">
        <v>396117.772</v>
      </c>
      <c r="Z4180">
        <v>9.5</v>
      </c>
      <c r="AA4180">
        <v>2325211.54</v>
      </c>
      <c r="AB4180">
        <v>2325211.54</v>
      </c>
      <c r="AC4180">
        <v>0.90500000000000003</v>
      </c>
      <c r="AD4180">
        <v>1</v>
      </c>
      <c r="AE4180">
        <v>9.5</v>
      </c>
      <c r="AH4180">
        <v>0</v>
      </c>
      <c r="AI4180">
        <v>0</v>
      </c>
      <c r="AJ4180">
        <v>0</v>
      </c>
      <c r="AK4180">
        <v>2298</v>
      </c>
      <c r="AL4180">
        <v>0</v>
      </c>
    </row>
    <row r="4181" spans="1:38" hidden="1" x14ac:dyDescent="0.25">
      <c r="A4181">
        <v>17206</v>
      </c>
      <c r="B4181" t="s">
        <v>45</v>
      </c>
      <c r="C4181" t="s">
        <v>46</v>
      </c>
      <c r="D4181" t="s">
        <v>47</v>
      </c>
      <c r="E4181" t="s">
        <v>615</v>
      </c>
      <c r="F4181" t="s">
        <v>47</v>
      </c>
      <c r="H4181" t="s">
        <v>8792</v>
      </c>
      <c r="I4181" t="s">
        <v>50</v>
      </c>
      <c r="J4181" t="s">
        <v>8793</v>
      </c>
      <c r="K4181">
        <v>89</v>
      </c>
      <c r="L4181">
        <v>89</v>
      </c>
      <c r="M4181">
        <v>0</v>
      </c>
      <c r="N4181">
        <v>0</v>
      </c>
      <c r="O4181">
        <v>0</v>
      </c>
      <c r="P4181">
        <v>1243.5</v>
      </c>
      <c r="Q4181">
        <v>1417.9</v>
      </c>
      <c r="R4181">
        <v>2000</v>
      </c>
      <c r="S4181">
        <v>348800</v>
      </c>
      <c r="T4181">
        <v>0</v>
      </c>
      <c r="U4181">
        <v>297000</v>
      </c>
      <c r="V4181">
        <v>51800</v>
      </c>
      <c r="W4181">
        <v>48010.45</v>
      </c>
      <c r="X4181">
        <v>0</v>
      </c>
      <c r="Y4181">
        <v>48010.45</v>
      </c>
      <c r="Z4181">
        <v>7.32</v>
      </c>
      <c r="AA4181">
        <v>556347</v>
      </c>
      <c r="AB4181">
        <v>683659</v>
      </c>
      <c r="AC4181">
        <v>0.92679999999999996</v>
      </c>
      <c r="AD4181">
        <v>1.2287999999999999</v>
      </c>
      <c r="AE4181">
        <v>8.99</v>
      </c>
      <c r="AH4181">
        <v>0</v>
      </c>
      <c r="AI4181">
        <v>0</v>
      </c>
      <c r="AJ4181">
        <v>0</v>
      </c>
      <c r="AK4181">
        <v>0</v>
      </c>
      <c r="AL4181">
        <v>0</v>
      </c>
    </row>
    <row r="4182" spans="1:38" hidden="1" x14ac:dyDescent="0.25">
      <c r="A4182">
        <v>17208</v>
      </c>
      <c r="B4182" t="s">
        <v>45</v>
      </c>
      <c r="C4182" t="s">
        <v>46</v>
      </c>
      <c r="D4182" t="s">
        <v>47</v>
      </c>
      <c r="E4182" t="s">
        <v>615</v>
      </c>
      <c r="F4182" t="s">
        <v>47</v>
      </c>
      <c r="H4182" t="s">
        <v>8794</v>
      </c>
      <c r="I4182" t="s">
        <v>50</v>
      </c>
      <c r="J4182" t="s">
        <v>8795</v>
      </c>
      <c r="K4182">
        <v>480</v>
      </c>
      <c r="L4182">
        <v>480</v>
      </c>
      <c r="M4182">
        <v>0</v>
      </c>
      <c r="N4182">
        <v>0</v>
      </c>
      <c r="O4182">
        <v>0</v>
      </c>
      <c r="P4182">
        <v>7543.42</v>
      </c>
      <c r="Q4182">
        <v>7805.46</v>
      </c>
      <c r="R4182">
        <v>2000</v>
      </c>
      <c r="S4182">
        <v>524080</v>
      </c>
      <c r="T4182">
        <v>0</v>
      </c>
      <c r="U4182">
        <v>410000</v>
      </c>
      <c r="V4182">
        <v>114080</v>
      </c>
      <c r="W4182">
        <v>103991</v>
      </c>
      <c r="X4182">
        <v>0</v>
      </c>
      <c r="Y4182">
        <v>103991</v>
      </c>
      <c r="Z4182">
        <v>8.84</v>
      </c>
      <c r="AA4182">
        <v>1118109.3</v>
      </c>
      <c r="AB4182">
        <v>1142539.3</v>
      </c>
      <c r="AC4182">
        <v>0.91159999999999997</v>
      </c>
      <c r="AD4182">
        <v>1.0218</v>
      </c>
      <c r="AE4182">
        <v>9.0299999999999994</v>
      </c>
      <c r="AH4182">
        <v>0</v>
      </c>
      <c r="AI4182">
        <v>0</v>
      </c>
      <c r="AJ4182">
        <v>0</v>
      </c>
      <c r="AK4182">
        <v>0</v>
      </c>
      <c r="AL4182">
        <v>0</v>
      </c>
    </row>
    <row r="4183" spans="1:38" hidden="1" x14ac:dyDescent="0.25">
      <c r="A4183">
        <v>17209</v>
      </c>
      <c r="B4183" t="s">
        <v>94</v>
      </c>
      <c r="C4183" t="s">
        <v>207</v>
      </c>
      <c r="D4183" t="s">
        <v>5329</v>
      </c>
      <c r="E4183" t="s">
        <v>5330</v>
      </c>
      <c r="F4183" t="s">
        <v>5329</v>
      </c>
      <c r="H4183" t="s">
        <v>8796</v>
      </c>
      <c r="I4183" t="s">
        <v>57</v>
      </c>
      <c r="J4183" t="s">
        <v>8797</v>
      </c>
      <c r="K4183">
        <v>423</v>
      </c>
      <c r="L4183">
        <v>423</v>
      </c>
      <c r="M4183">
        <v>0</v>
      </c>
      <c r="N4183">
        <v>421</v>
      </c>
      <c r="O4183">
        <v>0</v>
      </c>
      <c r="P4183">
        <v>436.44200000000001</v>
      </c>
      <c r="Q4183">
        <v>456.96600000000001</v>
      </c>
      <c r="R4183">
        <v>20000</v>
      </c>
      <c r="S4183">
        <v>410480</v>
      </c>
      <c r="T4183">
        <v>120000</v>
      </c>
      <c r="U4183">
        <v>0</v>
      </c>
      <c r="V4183">
        <v>530480</v>
      </c>
      <c r="W4183">
        <v>730</v>
      </c>
      <c r="X4183">
        <v>479355.25599999999</v>
      </c>
      <c r="Y4183">
        <v>480085.25599999999</v>
      </c>
      <c r="Z4183">
        <v>9.5</v>
      </c>
      <c r="AA4183">
        <v>2820905.52</v>
      </c>
      <c r="AB4183">
        <v>2820905.52</v>
      </c>
      <c r="AC4183">
        <v>0.90500000000000003</v>
      </c>
      <c r="AD4183">
        <v>1</v>
      </c>
      <c r="AE4183">
        <v>9.5</v>
      </c>
      <c r="AH4183">
        <v>0</v>
      </c>
      <c r="AI4183">
        <v>0</v>
      </c>
      <c r="AJ4183">
        <v>0</v>
      </c>
      <c r="AK4183">
        <v>3196</v>
      </c>
      <c r="AL4183">
        <v>0</v>
      </c>
    </row>
    <row r="4184" spans="1:38" hidden="1" x14ac:dyDescent="0.25">
      <c r="A4184">
        <v>17382</v>
      </c>
      <c r="B4184" t="s">
        <v>71</v>
      </c>
      <c r="C4184" t="s">
        <v>108</v>
      </c>
      <c r="D4184" t="s">
        <v>108</v>
      </c>
      <c r="E4184" t="s">
        <v>7701</v>
      </c>
      <c r="F4184" t="s">
        <v>108</v>
      </c>
      <c r="H4184" t="s">
        <v>8798</v>
      </c>
      <c r="I4184" t="s">
        <v>79</v>
      </c>
      <c r="J4184" t="s">
        <v>8799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6107.1</v>
      </c>
      <c r="Q4184">
        <v>6107.1</v>
      </c>
      <c r="R4184">
        <v>2000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</row>
    <row r="4185" spans="1:38" hidden="1" x14ac:dyDescent="0.25">
      <c r="A4185">
        <v>17388</v>
      </c>
      <c r="B4185" t="s">
        <v>45</v>
      </c>
      <c r="C4185" t="s">
        <v>45</v>
      </c>
      <c r="D4185" t="s">
        <v>581</v>
      </c>
      <c r="E4185" t="s">
        <v>582</v>
      </c>
      <c r="F4185" t="s">
        <v>581</v>
      </c>
      <c r="H4185" t="s">
        <v>8800</v>
      </c>
      <c r="I4185" t="s">
        <v>79</v>
      </c>
      <c r="J4185" t="s">
        <v>8801</v>
      </c>
      <c r="K4185">
        <v>1</v>
      </c>
      <c r="L4185">
        <v>1</v>
      </c>
      <c r="M4185">
        <v>0</v>
      </c>
      <c r="N4185">
        <v>0</v>
      </c>
      <c r="O4185">
        <v>0</v>
      </c>
      <c r="P4185">
        <v>3295</v>
      </c>
      <c r="Q4185">
        <v>3431.5</v>
      </c>
      <c r="R4185">
        <v>2000</v>
      </c>
      <c r="S4185">
        <v>273000</v>
      </c>
      <c r="T4185">
        <v>0</v>
      </c>
      <c r="U4185">
        <v>0</v>
      </c>
      <c r="V4185">
        <v>273000</v>
      </c>
      <c r="W4185">
        <v>273600</v>
      </c>
      <c r="X4185">
        <v>0</v>
      </c>
      <c r="Y4185">
        <v>273600</v>
      </c>
      <c r="Z4185">
        <v>-0.22</v>
      </c>
      <c r="AA4185">
        <v>2642658</v>
      </c>
      <c r="AB4185">
        <v>2648184</v>
      </c>
      <c r="AC4185">
        <v>1.0022</v>
      </c>
      <c r="AD4185">
        <v>1.0021</v>
      </c>
      <c r="AE4185">
        <v>-0.22</v>
      </c>
      <c r="AH4185">
        <v>0</v>
      </c>
      <c r="AI4185">
        <v>0</v>
      </c>
      <c r="AJ4185">
        <v>0</v>
      </c>
      <c r="AK4185">
        <v>0</v>
      </c>
      <c r="AL4185">
        <v>0</v>
      </c>
    </row>
    <row r="4186" spans="1:38" hidden="1" x14ac:dyDescent="0.25">
      <c r="A4186">
        <v>17389</v>
      </c>
      <c r="B4186" t="s">
        <v>45</v>
      </c>
      <c r="C4186" t="s">
        <v>45</v>
      </c>
      <c r="D4186" t="s">
        <v>581</v>
      </c>
      <c r="E4186" t="s">
        <v>582</v>
      </c>
      <c r="F4186" t="s">
        <v>581</v>
      </c>
      <c r="H4186" t="s">
        <v>8802</v>
      </c>
      <c r="I4186" t="s">
        <v>79</v>
      </c>
      <c r="J4186" t="s">
        <v>8803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559.20000000000005</v>
      </c>
      <c r="Q4186">
        <v>559.20000000000005</v>
      </c>
      <c r="R4186">
        <v>2000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</row>
    <row r="4187" spans="1:38" hidden="1" x14ac:dyDescent="0.25">
      <c r="A4187">
        <v>17390</v>
      </c>
      <c r="B4187" t="s">
        <v>45</v>
      </c>
      <c r="C4187" t="s">
        <v>45</v>
      </c>
      <c r="D4187" t="s">
        <v>581</v>
      </c>
      <c r="E4187" t="s">
        <v>8304</v>
      </c>
      <c r="F4187" t="s">
        <v>581</v>
      </c>
      <c r="H4187" t="s">
        <v>8804</v>
      </c>
      <c r="I4187" t="s">
        <v>43</v>
      </c>
      <c r="J4187" t="s">
        <v>8805</v>
      </c>
      <c r="K4187">
        <v>1326</v>
      </c>
      <c r="L4187">
        <v>1326</v>
      </c>
      <c r="M4187">
        <v>0</v>
      </c>
      <c r="N4187">
        <v>0</v>
      </c>
      <c r="O4187">
        <v>0</v>
      </c>
      <c r="P4187">
        <v>1526.4</v>
      </c>
      <c r="Q4187">
        <v>1568</v>
      </c>
      <c r="R4187">
        <v>4000</v>
      </c>
      <c r="S4187">
        <v>166400</v>
      </c>
      <c r="T4187">
        <v>0</v>
      </c>
      <c r="U4187">
        <v>63000</v>
      </c>
      <c r="V4187">
        <v>103400</v>
      </c>
      <c r="W4187">
        <v>94629</v>
      </c>
      <c r="X4187">
        <v>0</v>
      </c>
      <c r="Y4187">
        <v>94629</v>
      </c>
      <c r="Z4187">
        <v>8.48</v>
      </c>
      <c r="AA4187">
        <v>1023259.63</v>
      </c>
      <c r="AB4187">
        <v>1437206.12</v>
      </c>
      <c r="AC4187">
        <v>0.91520000000000001</v>
      </c>
      <c r="AD4187">
        <v>1.4045000000000001</v>
      </c>
      <c r="AE4187">
        <v>11.91</v>
      </c>
      <c r="AH4187">
        <v>0</v>
      </c>
      <c r="AI4187">
        <v>0</v>
      </c>
      <c r="AJ4187">
        <v>0</v>
      </c>
      <c r="AK4187">
        <v>0</v>
      </c>
      <c r="AL4187">
        <v>0</v>
      </c>
    </row>
    <row r="4188" spans="1:38" hidden="1" x14ac:dyDescent="0.25">
      <c r="A4188">
        <v>17391</v>
      </c>
      <c r="B4188" t="s">
        <v>45</v>
      </c>
      <c r="C4188" t="s">
        <v>45</v>
      </c>
      <c r="D4188" t="s">
        <v>581</v>
      </c>
      <c r="E4188" t="s">
        <v>8304</v>
      </c>
      <c r="F4188" t="s">
        <v>581</v>
      </c>
      <c r="H4188" t="s">
        <v>8806</v>
      </c>
      <c r="I4188" t="s">
        <v>57</v>
      </c>
      <c r="J4188" t="s">
        <v>8807</v>
      </c>
      <c r="K4188">
        <v>304</v>
      </c>
      <c r="L4188">
        <v>304</v>
      </c>
      <c r="M4188">
        <v>0</v>
      </c>
      <c r="N4188">
        <v>293</v>
      </c>
      <c r="O4188">
        <v>0</v>
      </c>
      <c r="P4188">
        <v>2500.1</v>
      </c>
      <c r="Q4188">
        <v>2611.4</v>
      </c>
      <c r="R4188">
        <v>2000</v>
      </c>
      <c r="S4188">
        <v>222600</v>
      </c>
      <c r="T4188">
        <v>0</v>
      </c>
      <c r="U4188">
        <v>5195.0159999999996</v>
      </c>
      <c r="V4188">
        <v>217404.984</v>
      </c>
      <c r="W4188">
        <v>866</v>
      </c>
      <c r="X4188">
        <v>195885.459</v>
      </c>
      <c r="Y4188">
        <v>196751.459</v>
      </c>
      <c r="Z4188">
        <v>9.5</v>
      </c>
      <c r="AA4188">
        <v>1158948.49</v>
      </c>
      <c r="AB4188">
        <v>2310951.08</v>
      </c>
      <c r="AC4188">
        <v>0.90500000000000003</v>
      </c>
      <c r="AD4188">
        <v>1.994</v>
      </c>
      <c r="AE4188">
        <v>18.940000000000001</v>
      </c>
      <c r="AH4188">
        <v>0</v>
      </c>
      <c r="AI4188">
        <v>0</v>
      </c>
      <c r="AJ4188">
        <v>0</v>
      </c>
      <c r="AK4188">
        <v>1985.5</v>
      </c>
      <c r="AL4188">
        <v>0</v>
      </c>
    </row>
    <row r="4189" spans="1:38" hidden="1" x14ac:dyDescent="0.25">
      <c r="A4189">
        <v>17392</v>
      </c>
      <c r="B4189" t="s">
        <v>52</v>
      </c>
      <c r="C4189" t="s">
        <v>120</v>
      </c>
      <c r="D4189" t="s">
        <v>196</v>
      </c>
      <c r="E4189" t="s">
        <v>7303</v>
      </c>
      <c r="F4189" t="s">
        <v>196</v>
      </c>
      <c r="H4189" t="s">
        <v>8808</v>
      </c>
      <c r="I4189" t="s">
        <v>43</v>
      </c>
      <c r="J4189" t="s">
        <v>8809</v>
      </c>
      <c r="K4189">
        <v>1327</v>
      </c>
      <c r="L4189">
        <v>1327</v>
      </c>
      <c r="M4189">
        <v>0</v>
      </c>
      <c r="N4189">
        <v>11</v>
      </c>
      <c r="O4189">
        <v>0</v>
      </c>
      <c r="P4189">
        <v>4600.95</v>
      </c>
      <c r="Q4189">
        <v>4688.79</v>
      </c>
      <c r="R4189">
        <v>2000</v>
      </c>
      <c r="S4189">
        <v>175680</v>
      </c>
      <c r="T4189">
        <v>0</v>
      </c>
      <c r="U4189">
        <v>22000</v>
      </c>
      <c r="V4189">
        <v>153680</v>
      </c>
      <c r="W4189">
        <v>125206.6</v>
      </c>
      <c r="X4189">
        <v>14598.43</v>
      </c>
      <c r="Y4189">
        <v>139805.03</v>
      </c>
      <c r="Z4189">
        <v>9.0299999999999994</v>
      </c>
      <c r="AA4189">
        <v>1368502.4</v>
      </c>
      <c r="AB4189">
        <v>1007611.693</v>
      </c>
      <c r="AC4189">
        <v>0.90969999999999995</v>
      </c>
      <c r="AD4189">
        <v>0.73629999999999995</v>
      </c>
      <c r="AE4189">
        <v>6.65</v>
      </c>
      <c r="AH4189">
        <v>0</v>
      </c>
      <c r="AI4189">
        <v>0</v>
      </c>
      <c r="AJ4189">
        <v>0</v>
      </c>
      <c r="AK4189">
        <v>110</v>
      </c>
      <c r="AL4189">
        <v>0</v>
      </c>
    </row>
    <row r="4190" spans="1:38" hidden="1" x14ac:dyDescent="0.25">
      <c r="A4190">
        <v>17393</v>
      </c>
      <c r="B4190" t="s">
        <v>39</v>
      </c>
      <c r="C4190" t="s">
        <v>39</v>
      </c>
      <c r="D4190" t="s">
        <v>40</v>
      </c>
      <c r="E4190" t="s">
        <v>5822</v>
      </c>
      <c r="F4190" t="s">
        <v>40</v>
      </c>
      <c r="H4190" t="s">
        <v>8810</v>
      </c>
      <c r="I4190" t="s">
        <v>43</v>
      </c>
      <c r="J4190" t="s">
        <v>8811</v>
      </c>
      <c r="K4190">
        <v>90</v>
      </c>
      <c r="L4190">
        <v>90</v>
      </c>
      <c r="M4190">
        <v>0</v>
      </c>
      <c r="N4190">
        <v>0</v>
      </c>
      <c r="O4190">
        <v>0</v>
      </c>
      <c r="P4190">
        <v>317.88</v>
      </c>
      <c r="Q4190">
        <v>327.97</v>
      </c>
      <c r="R4190">
        <v>750</v>
      </c>
      <c r="S4190">
        <v>7567.5</v>
      </c>
      <c r="T4190">
        <v>0</v>
      </c>
      <c r="U4190">
        <v>3700</v>
      </c>
      <c r="V4190">
        <v>3867.5</v>
      </c>
      <c r="W4190">
        <v>3651</v>
      </c>
      <c r="X4190">
        <v>0</v>
      </c>
      <c r="Y4190">
        <v>3651</v>
      </c>
      <c r="Z4190">
        <v>5.6</v>
      </c>
      <c r="AA4190">
        <v>43075.46</v>
      </c>
      <c r="AB4190">
        <v>27469.46</v>
      </c>
      <c r="AC4190">
        <v>0.94399999999999995</v>
      </c>
      <c r="AD4190">
        <v>0.63770000000000004</v>
      </c>
      <c r="AE4190">
        <v>3.57</v>
      </c>
      <c r="AH4190">
        <v>0</v>
      </c>
      <c r="AI4190">
        <v>0</v>
      </c>
      <c r="AJ4190">
        <v>0</v>
      </c>
      <c r="AK4190">
        <v>0</v>
      </c>
      <c r="AL4190">
        <v>0</v>
      </c>
    </row>
    <row r="4191" spans="1:38" hidden="1" x14ac:dyDescent="0.25">
      <c r="A4191">
        <v>17394</v>
      </c>
      <c r="B4191" t="s">
        <v>39</v>
      </c>
      <c r="C4191" t="s">
        <v>216</v>
      </c>
      <c r="D4191" t="s">
        <v>3431</v>
      </c>
      <c r="E4191" t="s">
        <v>4179</v>
      </c>
      <c r="F4191" t="s">
        <v>3431</v>
      </c>
      <c r="H4191" t="s">
        <v>8812</v>
      </c>
      <c r="I4191" t="s">
        <v>57</v>
      </c>
      <c r="J4191" t="s">
        <v>8813</v>
      </c>
      <c r="K4191">
        <v>120</v>
      </c>
      <c r="L4191">
        <v>120</v>
      </c>
      <c r="M4191">
        <v>0</v>
      </c>
      <c r="N4191">
        <v>118</v>
      </c>
      <c r="O4191">
        <v>0</v>
      </c>
      <c r="P4191">
        <v>5619.5</v>
      </c>
      <c r="Q4191">
        <v>6172</v>
      </c>
      <c r="R4191">
        <v>2000</v>
      </c>
      <c r="S4191">
        <v>1105000</v>
      </c>
      <c r="T4191">
        <v>0</v>
      </c>
      <c r="U4191">
        <v>350000</v>
      </c>
      <c r="V4191">
        <v>755000</v>
      </c>
      <c r="W4191">
        <v>0</v>
      </c>
      <c r="X4191">
        <v>138400</v>
      </c>
      <c r="Y4191">
        <v>138400</v>
      </c>
      <c r="Z4191">
        <v>81.67</v>
      </c>
      <c r="AA4191">
        <v>812408</v>
      </c>
      <c r="AB4191">
        <v>812408</v>
      </c>
      <c r="AC4191">
        <v>0.18329999999999999</v>
      </c>
      <c r="AD4191">
        <v>1</v>
      </c>
      <c r="AE4191">
        <v>81.67</v>
      </c>
      <c r="AH4191">
        <v>0</v>
      </c>
      <c r="AI4191">
        <v>0</v>
      </c>
      <c r="AJ4191">
        <v>0</v>
      </c>
      <c r="AK4191">
        <v>702</v>
      </c>
      <c r="AL4191">
        <v>0</v>
      </c>
    </row>
    <row r="4192" spans="1:38" hidden="1" x14ac:dyDescent="0.25">
      <c r="A4192">
        <v>17395</v>
      </c>
      <c r="B4192" t="s">
        <v>94</v>
      </c>
      <c r="C4192" t="s">
        <v>95</v>
      </c>
      <c r="D4192" t="s">
        <v>151</v>
      </c>
      <c r="E4192" t="s">
        <v>640</v>
      </c>
      <c r="F4192" t="s">
        <v>151</v>
      </c>
      <c r="H4192" t="s">
        <v>8814</v>
      </c>
      <c r="I4192" t="s">
        <v>57</v>
      </c>
      <c r="J4192" t="s">
        <v>8815</v>
      </c>
      <c r="K4192">
        <v>369</v>
      </c>
      <c r="L4192">
        <v>369</v>
      </c>
      <c r="M4192">
        <v>0</v>
      </c>
      <c r="N4192">
        <v>368</v>
      </c>
      <c r="O4192">
        <v>0</v>
      </c>
      <c r="P4192">
        <v>395.096</v>
      </c>
      <c r="Q4192">
        <v>421.99700000000001</v>
      </c>
      <c r="R4192">
        <v>20000</v>
      </c>
      <c r="S4192">
        <v>538020</v>
      </c>
      <c r="T4192">
        <v>0</v>
      </c>
      <c r="U4192">
        <v>0</v>
      </c>
      <c r="V4192">
        <v>538020</v>
      </c>
      <c r="W4192">
        <v>35</v>
      </c>
      <c r="X4192">
        <v>486909.03200000001</v>
      </c>
      <c r="Y4192">
        <v>486944.03200000001</v>
      </c>
      <c r="Z4192">
        <v>9.49</v>
      </c>
      <c r="AA4192">
        <v>2858508.65</v>
      </c>
      <c r="AB4192">
        <v>5716664.5800000001</v>
      </c>
      <c r="AC4192">
        <v>0.90510000000000002</v>
      </c>
      <c r="AD4192">
        <v>1.9999</v>
      </c>
      <c r="AE4192">
        <v>18.98</v>
      </c>
      <c r="AH4192">
        <v>0</v>
      </c>
      <c r="AI4192">
        <v>0</v>
      </c>
      <c r="AJ4192">
        <v>0</v>
      </c>
      <c r="AK4192">
        <v>3495.8</v>
      </c>
      <c r="AL4192">
        <v>0</v>
      </c>
    </row>
    <row r="4193" spans="1:38" hidden="1" x14ac:dyDescent="0.25">
      <c r="A4193">
        <v>17396</v>
      </c>
      <c r="B4193" t="s">
        <v>94</v>
      </c>
      <c r="C4193" t="s">
        <v>102</v>
      </c>
      <c r="D4193" t="s">
        <v>3210</v>
      </c>
      <c r="E4193" t="s">
        <v>3258</v>
      </c>
      <c r="F4193" t="s">
        <v>3210</v>
      </c>
      <c r="H4193" t="s">
        <v>8816</v>
      </c>
      <c r="I4193" t="s">
        <v>57</v>
      </c>
      <c r="J4193" t="s">
        <v>8817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4870</v>
      </c>
      <c r="Q4193">
        <v>4958.5</v>
      </c>
      <c r="R4193">
        <v>2000</v>
      </c>
      <c r="S4193">
        <v>177000</v>
      </c>
      <c r="T4193">
        <v>0</v>
      </c>
      <c r="U4193">
        <v>177000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</row>
    <row r="4194" spans="1:38" hidden="1" x14ac:dyDescent="0.25">
      <c r="A4194">
        <v>17397</v>
      </c>
      <c r="B4194" t="s">
        <v>39</v>
      </c>
      <c r="C4194" t="s">
        <v>216</v>
      </c>
      <c r="D4194" t="s">
        <v>800</v>
      </c>
      <c r="E4194" t="s">
        <v>8818</v>
      </c>
      <c r="F4194" t="s">
        <v>800</v>
      </c>
      <c r="H4194" t="s">
        <v>4029</v>
      </c>
      <c r="I4194" t="s">
        <v>57</v>
      </c>
      <c r="J4194" t="s">
        <v>8819</v>
      </c>
      <c r="K4194">
        <v>331</v>
      </c>
      <c r="L4194">
        <v>331</v>
      </c>
      <c r="M4194">
        <v>0</v>
      </c>
      <c r="N4194">
        <v>328</v>
      </c>
      <c r="O4194">
        <v>0</v>
      </c>
      <c r="P4194">
        <v>3747.6</v>
      </c>
      <c r="Q4194">
        <v>3900.6</v>
      </c>
      <c r="R4194">
        <v>2000</v>
      </c>
      <c r="S4194">
        <v>306000</v>
      </c>
      <c r="T4194">
        <v>0</v>
      </c>
      <c r="U4194">
        <v>0</v>
      </c>
      <c r="V4194">
        <v>306000</v>
      </c>
      <c r="W4194">
        <v>56</v>
      </c>
      <c r="X4194">
        <v>276874.21399999998</v>
      </c>
      <c r="Y4194">
        <v>276930.21399999998</v>
      </c>
      <c r="Z4194">
        <v>9.5</v>
      </c>
      <c r="AA4194">
        <v>1612240.09</v>
      </c>
      <c r="AB4194">
        <v>1612218.09</v>
      </c>
      <c r="AC4194">
        <v>0.90500000000000003</v>
      </c>
      <c r="AD4194">
        <v>1</v>
      </c>
      <c r="AE4194">
        <v>9.5</v>
      </c>
      <c r="AH4194">
        <v>0</v>
      </c>
      <c r="AI4194">
        <v>0</v>
      </c>
      <c r="AJ4194">
        <v>0</v>
      </c>
      <c r="AK4194">
        <v>1951</v>
      </c>
      <c r="AL4194">
        <v>0</v>
      </c>
    </row>
    <row r="4195" spans="1:38" hidden="1" x14ac:dyDescent="0.25">
      <c r="A4195">
        <v>17398</v>
      </c>
      <c r="B4195" t="s">
        <v>39</v>
      </c>
      <c r="C4195" t="s">
        <v>216</v>
      </c>
      <c r="D4195" t="s">
        <v>800</v>
      </c>
      <c r="E4195" t="s">
        <v>8818</v>
      </c>
      <c r="F4195" t="s">
        <v>800</v>
      </c>
      <c r="H4195" t="s">
        <v>8820</v>
      </c>
      <c r="I4195" t="s">
        <v>43</v>
      </c>
      <c r="J4195" t="s">
        <v>8821</v>
      </c>
      <c r="K4195">
        <v>2055</v>
      </c>
      <c r="L4195">
        <v>2055</v>
      </c>
      <c r="M4195">
        <v>0</v>
      </c>
      <c r="N4195">
        <v>0</v>
      </c>
      <c r="O4195">
        <v>0</v>
      </c>
      <c r="P4195">
        <v>3754.2</v>
      </c>
      <c r="Q4195">
        <v>3854.5</v>
      </c>
      <c r="R4195">
        <v>2000</v>
      </c>
      <c r="S4195">
        <v>200600</v>
      </c>
      <c r="T4195">
        <v>0</v>
      </c>
      <c r="U4195">
        <v>0</v>
      </c>
      <c r="V4195">
        <v>200600</v>
      </c>
      <c r="W4195">
        <v>187825</v>
      </c>
      <c r="X4195">
        <v>0</v>
      </c>
      <c r="Y4195">
        <v>187825</v>
      </c>
      <c r="Z4195">
        <v>6.37</v>
      </c>
      <c r="AA4195">
        <v>1766203.68</v>
      </c>
      <c r="AB4195">
        <v>1040933.24</v>
      </c>
      <c r="AC4195">
        <v>0.93630000000000002</v>
      </c>
      <c r="AD4195">
        <v>0.58940000000000003</v>
      </c>
      <c r="AE4195">
        <v>3.75</v>
      </c>
      <c r="AH4195">
        <v>0</v>
      </c>
      <c r="AI4195">
        <v>0</v>
      </c>
      <c r="AJ4195">
        <v>0</v>
      </c>
      <c r="AK4195">
        <v>0</v>
      </c>
      <c r="AL4195">
        <v>0</v>
      </c>
    </row>
    <row r="4196" spans="1:38" hidden="1" x14ac:dyDescent="0.25">
      <c r="A4196">
        <v>17399</v>
      </c>
      <c r="B4196" t="s">
        <v>39</v>
      </c>
      <c r="C4196" t="s">
        <v>216</v>
      </c>
      <c r="D4196" t="s">
        <v>800</v>
      </c>
      <c r="E4196" t="s">
        <v>8818</v>
      </c>
      <c r="F4196" t="s">
        <v>800</v>
      </c>
      <c r="H4196" t="s">
        <v>4075</v>
      </c>
      <c r="I4196" t="s">
        <v>57</v>
      </c>
      <c r="J4196" t="s">
        <v>8822</v>
      </c>
      <c r="K4196">
        <v>157</v>
      </c>
      <c r="L4196">
        <v>157</v>
      </c>
      <c r="M4196">
        <v>0</v>
      </c>
      <c r="N4196">
        <v>157</v>
      </c>
      <c r="O4196">
        <v>0</v>
      </c>
      <c r="P4196">
        <v>3328.4</v>
      </c>
      <c r="Q4196">
        <v>3475.3</v>
      </c>
      <c r="R4196">
        <v>2000</v>
      </c>
      <c r="S4196">
        <v>293800</v>
      </c>
      <c r="T4196">
        <v>0</v>
      </c>
      <c r="U4196">
        <v>0</v>
      </c>
      <c r="V4196">
        <v>293800</v>
      </c>
      <c r="W4196">
        <v>0</v>
      </c>
      <c r="X4196">
        <v>177000</v>
      </c>
      <c r="Y4196">
        <v>177000</v>
      </c>
      <c r="Z4196">
        <v>39.75</v>
      </c>
      <c r="AA4196">
        <v>1030140</v>
      </c>
      <c r="AB4196">
        <v>1030140</v>
      </c>
      <c r="AC4196">
        <v>0.60250000000000004</v>
      </c>
      <c r="AD4196">
        <v>1</v>
      </c>
      <c r="AE4196">
        <v>39.75</v>
      </c>
      <c r="AH4196">
        <v>0</v>
      </c>
      <c r="AI4196">
        <v>0</v>
      </c>
      <c r="AJ4196">
        <v>0</v>
      </c>
      <c r="AK4196">
        <v>885</v>
      </c>
      <c r="AL4196">
        <v>0</v>
      </c>
    </row>
    <row r="4197" spans="1:38" hidden="1" x14ac:dyDescent="0.25">
      <c r="A4197">
        <v>17400</v>
      </c>
      <c r="B4197" t="s">
        <v>39</v>
      </c>
      <c r="C4197" t="s">
        <v>216</v>
      </c>
      <c r="D4197" t="s">
        <v>800</v>
      </c>
      <c r="E4197" t="s">
        <v>8818</v>
      </c>
      <c r="F4197" t="s">
        <v>800</v>
      </c>
      <c r="H4197" t="s">
        <v>8823</v>
      </c>
      <c r="I4197" t="s">
        <v>57</v>
      </c>
      <c r="J4197" t="s">
        <v>8824</v>
      </c>
      <c r="K4197">
        <v>219</v>
      </c>
      <c r="L4197">
        <v>219</v>
      </c>
      <c r="M4197">
        <v>0</v>
      </c>
      <c r="N4197">
        <v>219</v>
      </c>
      <c r="O4197">
        <v>0</v>
      </c>
      <c r="P4197">
        <v>4674.3</v>
      </c>
      <c r="Q4197">
        <v>4910.8999999999996</v>
      </c>
      <c r="R4197">
        <v>2000</v>
      </c>
      <c r="S4197">
        <v>473200</v>
      </c>
      <c r="T4197">
        <v>0</v>
      </c>
      <c r="U4197">
        <v>0</v>
      </c>
      <c r="V4197">
        <v>473200</v>
      </c>
      <c r="W4197">
        <v>0</v>
      </c>
      <c r="X4197">
        <v>234200</v>
      </c>
      <c r="Y4197">
        <v>234200</v>
      </c>
      <c r="Z4197">
        <v>50.51</v>
      </c>
      <c r="AA4197">
        <v>1363044</v>
      </c>
      <c r="AB4197">
        <v>1363044</v>
      </c>
      <c r="AC4197">
        <v>0.49490000000000001</v>
      </c>
      <c r="AD4197">
        <v>1</v>
      </c>
      <c r="AE4197">
        <v>50.51</v>
      </c>
      <c r="AH4197">
        <v>0</v>
      </c>
      <c r="AI4197">
        <v>0</v>
      </c>
      <c r="AJ4197">
        <v>0</v>
      </c>
      <c r="AK4197">
        <v>1171</v>
      </c>
      <c r="AL4197">
        <v>0</v>
      </c>
    </row>
    <row r="4198" spans="1:38" hidden="1" x14ac:dyDescent="0.25">
      <c r="A4198">
        <v>17403</v>
      </c>
      <c r="B4198" t="s">
        <v>45</v>
      </c>
      <c r="C4198" t="s">
        <v>155</v>
      </c>
      <c r="D4198" t="s">
        <v>912</v>
      </c>
      <c r="E4198" t="s">
        <v>3199</v>
      </c>
      <c r="F4198" t="s">
        <v>912</v>
      </c>
      <c r="H4198" t="s">
        <v>8825</v>
      </c>
      <c r="I4198" t="s">
        <v>50</v>
      </c>
      <c r="J4198" t="s">
        <v>8826</v>
      </c>
      <c r="K4198">
        <v>3504</v>
      </c>
      <c r="L4198">
        <v>3504</v>
      </c>
      <c r="M4198">
        <v>0</v>
      </c>
      <c r="N4198">
        <v>238</v>
      </c>
      <c r="O4198">
        <v>0</v>
      </c>
      <c r="P4198">
        <v>3660.39</v>
      </c>
      <c r="Q4198">
        <v>3789.26</v>
      </c>
      <c r="R4198">
        <v>4000</v>
      </c>
      <c r="S4198">
        <v>515480</v>
      </c>
      <c r="T4198">
        <v>0</v>
      </c>
      <c r="U4198">
        <v>0</v>
      </c>
      <c r="V4198">
        <v>515480</v>
      </c>
      <c r="W4198">
        <v>267722.2</v>
      </c>
      <c r="X4198">
        <v>237707.39</v>
      </c>
      <c r="Y4198">
        <v>505429.59</v>
      </c>
      <c r="Z4198">
        <v>1.95</v>
      </c>
      <c r="AA4198">
        <v>4190098.82</v>
      </c>
      <c r="AB4198">
        <v>5015764.1500000004</v>
      </c>
      <c r="AC4198">
        <v>0.98050000000000004</v>
      </c>
      <c r="AD4198">
        <v>1.1971000000000001</v>
      </c>
      <c r="AE4198">
        <v>2.33</v>
      </c>
      <c r="AH4198">
        <v>0</v>
      </c>
      <c r="AI4198">
        <v>0</v>
      </c>
      <c r="AJ4198">
        <v>0</v>
      </c>
      <c r="AK4198">
        <v>2378</v>
      </c>
      <c r="AL4198">
        <v>0</v>
      </c>
    </row>
    <row r="4199" spans="1:38" hidden="1" x14ac:dyDescent="0.25">
      <c r="A4199">
        <v>17404</v>
      </c>
      <c r="B4199" t="s">
        <v>45</v>
      </c>
      <c r="C4199" t="s">
        <v>155</v>
      </c>
      <c r="D4199" t="s">
        <v>912</v>
      </c>
      <c r="E4199" t="s">
        <v>913</v>
      </c>
      <c r="F4199" t="s">
        <v>912</v>
      </c>
      <c r="H4199" t="s">
        <v>8827</v>
      </c>
      <c r="I4199" t="s">
        <v>50</v>
      </c>
      <c r="J4199" t="s">
        <v>8828</v>
      </c>
      <c r="K4199">
        <v>1877</v>
      </c>
      <c r="L4199">
        <v>1877</v>
      </c>
      <c r="M4199">
        <v>0</v>
      </c>
      <c r="N4199">
        <v>253</v>
      </c>
      <c r="O4199">
        <v>0</v>
      </c>
      <c r="P4199">
        <v>10123.700000000001</v>
      </c>
      <c r="Q4199">
        <v>10654.9</v>
      </c>
      <c r="R4199">
        <v>1000</v>
      </c>
      <c r="S4199">
        <v>531200</v>
      </c>
      <c r="T4199">
        <v>40000</v>
      </c>
      <c r="U4199">
        <v>0</v>
      </c>
      <c r="V4199">
        <v>571200</v>
      </c>
      <c r="W4199">
        <v>113317</v>
      </c>
      <c r="X4199">
        <v>429866.45</v>
      </c>
      <c r="Y4199">
        <v>543183.44999999995</v>
      </c>
      <c r="Z4199">
        <v>4.9000000000000004</v>
      </c>
      <c r="AA4199">
        <v>3777003.46</v>
      </c>
      <c r="AB4199">
        <v>6157891.7400000002</v>
      </c>
      <c r="AC4199">
        <v>0.95099999999999996</v>
      </c>
      <c r="AD4199">
        <v>1.6304000000000001</v>
      </c>
      <c r="AE4199">
        <v>7.99</v>
      </c>
      <c r="AH4199">
        <v>0</v>
      </c>
      <c r="AI4199">
        <v>0</v>
      </c>
      <c r="AJ4199">
        <v>0</v>
      </c>
      <c r="AK4199">
        <v>2530</v>
      </c>
      <c r="AL4199">
        <v>0</v>
      </c>
    </row>
    <row r="4200" spans="1:38" hidden="1" x14ac:dyDescent="0.25">
      <c r="A4200">
        <v>17405</v>
      </c>
      <c r="B4200" t="s">
        <v>45</v>
      </c>
      <c r="C4200" t="s">
        <v>155</v>
      </c>
      <c r="D4200" t="s">
        <v>912</v>
      </c>
      <c r="E4200" t="s">
        <v>913</v>
      </c>
      <c r="F4200" t="s">
        <v>912</v>
      </c>
      <c r="H4200" t="s">
        <v>8829</v>
      </c>
      <c r="I4200" t="s">
        <v>50</v>
      </c>
      <c r="J4200" t="s">
        <v>8830</v>
      </c>
      <c r="K4200">
        <v>1399</v>
      </c>
      <c r="L4200">
        <v>1399</v>
      </c>
      <c r="M4200">
        <v>0</v>
      </c>
      <c r="N4200">
        <v>158</v>
      </c>
      <c r="O4200">
        <v>0</v>
      </c>
      <c r="P4200">
        <v>12025.6</v>
      </c>
      <c r="Q4200">
        <v>12661.3</v>
      </c>
      <c r="R4200">
        <v>2000</v>
      </c>
      <c r="S4200">
        <v>1271400</v>
      </c>
      <c r="T4200">
        <v>45000</v>
      </c>
      <c r="U4200">
        <v>0</v>
      </c>
      <c r="V4200">
        <v>1316400</v>
      </c>
      <c r="W4200">
        <v>1032491.9</v>
      </c>
      <c r="X4200">
        <v>174529.96</v>
      </c>
      <c r="Y4200">
        <v>1207021.8600000001</v>
      </c>
      <c r="Z4200">
        <v>8.31</v>
      </c>
      <c r="AA4200">
        <v>10998836.85</v>
      </c>
      <c r="AB4200">
        <v>12817213.48</v>
      </c>
      <c r="AC4200">
        <v>0.91690000000000005</v>
      </c>
      <c r="AD4200">
        <v>1.1653</v>
      </c>
      <c r="AE4200">
        <v>9.68</v>
      </c>
      <c r="AH4200">
        <v>0</v>
      </c>
      <c r="AI4200">
        <v>0</v>
      </c>
      <c r="AJ4200">
        <v>0</v>
      </c>
      <c r="AK4200">
        <v>1580</v>
      </c>
      <c r="AL4200">
        <v>0</v>
      </c>
    </row>
    <row r="4201" spans="1:38" hidden="1" x14ac:dyDescent="0.25">
      <c r="A4201">
        <v>17407</v>
      </c>
      <c r="B4201" t="s">
        <v>52</v>
      </c>
      <c r="C4201" t="s">
        <v>120</v>
      </c>
      <c r="D4201" t="s">
        <v>192</v>
      </c>
      <c r="E4201" t="s">
        <v>8831</v>
      </c>
      <c r="F4201" t="s">
        <v>192</v>
      </c>
      <c r="H4201" t="s">
        <v>8832</v>
      </c>
      <c r="I4201" t="s">
        <v>57</v>
      </c>
      <c r="J4201" t="s">
        <v>8833</v>
      </c>
      <c r="K4201">
        <v>399</v>
      </c>
      <c r="L4201">
        <v>399</v>
      </c>
      <c r="M4201">
        <v>0</v>
      </c>
      <c r="N4201">
        <v>399</v>
      </c>
      <c r="O4201">
        <v>0</v>
      </c>
      <c r="P4201">
        <v>8751.7999999999993</v>
      </c>
      <c r="Q4201">
        <v>8982.7999999999993</v>
      </c>
      <c r="R4201">
        <v>2000</v>
      </c>
      <c r="S4201">
        <v>462000</v>
      </c>
      <c r="T4201">
        <v>0</v>
      </c>
      <c r="U4201">
        <v>0</v>
      </c>
      <c r="V4201">
        <v>462000</v>
      </c>
      <c r="W4201">
        <v>0</v>
      </c>
      <c r="X4201">
        <v>418108.20799999998</v>
      </c>
      <c r="Y4201">
        <v>418108.20799999998</v>
      </c>
      <c r="Z4201">
        <v>9.5</v>
      </c>
      <c r="AA4201">
        <v>2454293.35</v>
      </c>
      <c r="AB4201">
        <v>4908588.6890000002</v>
      </c>
      <c r="AC4201">
        <v>0.90500000000000003</v>
      </c>
      <c r="AD4201">
        <v>2</v>
      </c>
      <c r="AE4201">
        <v>19</v>
      </c>
      <c r="AH4201">
        <v>0</v>
      </c>
      <c r="AI4201">
        <v>0</v>
      </c>
      <c r="AJ4201">
        <v>0</v>
      </c>
      <c r="AK4201">
        <v>3976</v>
      </c>
      <c r="AL4201">
        <v>0</v>
      </c>
    </row>
    <row r="4202" spans="1:38" hidden="1" x14ac:dyDescent="0.25">
      <c r="A4202">
        <v>17408</v>
      </c>
      <c r="B4202" t="s">
        <v>52</v>
      </c>
      <c r="C4202" t="s">
        <v>120</v>
      </c>
      <c r="D4202" t="s">
        <v>192</v>
      </c>
      <c r="E4202" t="s">
        <v>8831</v>
      </c>
      <c r="F4202" t="s">
        <v>192</v>
      </c>
      <c r="H4202" t="s">
        <v>8834</v>
      </c>
      <c r="I4202" t="s">
        <v>57</v>
      </c>
      <c r="J4202" t="s">
        <v>8835</v>
      </c>
      <c r="K4202">
        <v>554</v>
      </c>
      <c r="L4202">
        <v>554</v>
      </c>
      <c r="M4202">
        <v>0</v>
      </c>
      <c r="N4202">
        <v>549</v>
      </c>
      <c r="O4202">
        <v>0</v>
      </c>
      <c r="P4202">
        <v>9419.2000000000007</v>
      </c>
      <c r="Q4202">
        <v>9602.2000000000007</v>
      </c>
      <c r="R4202">
        <v>2000</v>
      </c>
      <c r="S4202">
        <v>366000</v>
      </c>
      <c r="T4202">
        <v>0</v>
      </c>
      <c r="U4202">
        <v>0</v>
      </c>
      <c r="V4202">
        <v>366000</v>
      </c>
      <c r="W4202">
        <v>448</v>
      </c>
      <c r="X4202">
        <v>330783.90700000001</v>
      </c>
      <c r="Y4202">
        <v>331231.90700000001</v>
      </c>
      <c r="Z4202">
        <v>9.5</v>
      </c>
      <c r="AA4202">
        <v>1949456.27</v>
      </c>
      <c r="AB4202">
        <v>3899121.64</v>
      </c>
      <c r="AC4202">
        <v>0.90500000000000003</v>
      </c>
      <c r="AD4202">
        <v>2.0001000000000002</v>
      </c>
      <c r="AE4202">
        <v>19</v>
      </c>
      <c r="AH4202">
        <v>0</v>
      </c>
      <c r="AI4202">
        <v>0</v>
      </c>
      <c r="AJ4202">
        <v>0</v>
      </c>
      <c r="AK4202">
        <v>5483</v>
      </c>
      <c r="AL4202">
        <v>0</v>
      </c>
    </row>
    <row r="4203" spans="1:38" hidden="1" x14ac:dyDescent="0.25">
      <c r="A4203">
        <v>17409</v>
      </c>
      <c r="B4203" t="s">
        <v>94</v>
      </c>
      <c r="C4203" t="s">
        <v>207</v>
      </c>
      <c r="D4203" t="s">
        <v>1490</v>
      </c>
      <c r="E4203" t="s">
        <v>8836</v>
      </c>
      <c r="F4203" t="s">
        <v>1490</v>
      </c>
      <c r="H4203" t="s">
        <v>8837</v>
      </c>
      <c r="I4203" t="s">
        <v>57</v>
      </c>
      <c r="J4203" t="s">
        <v>8838</v>
      </c>
      <c r="K4203">
        <v>260</v>
      </c>
      <c r="L4203">
        <v>260</v>
      </c>
      <c r="M4203">
        <v>0</v>
      </c>
      <c r="N4203">
        <v>260</v>
      </c>
      <c r="O4203">
        <v>0</v>
      </c>
      <c r="P4203">
        <v>3226.4</v>
      </c>
      <c r="Q4203">
        <v>3416.8</v>
      </c>
      <c r="R4203">
        <v>2000</v>
      </c>
      <c r="S4203">
        <v>380800</v>
      </c>
      <c r="T4203">
        <v>0</v>
      </c>
      <c r="U4203">
        <v>82000</v>
      </c>
      <c r="V4203">
        <v>298800</v>
      </c>
      <c r="W4203">
        <v>0</v>
      </c>
      <c r="X4203">
        <v>270414.64199999999</v>
      </c>
      <c r="Y4203">
        <v>270414.64199999999</v>
      </c>
      <c r="Z4203">
        <v>9.5</v>
      </c>
      <c r="AA4203">
        <v>1587334.25</v>
      </c>
      <c r="AB4203">
        <v>1587334.25</v>
      </c>
      <c r="AC4203">
        <v>0.90500000000000003</v>
      </c>
      <c r="AD4203">
        <v>1</v>
      </c>
      <c r="AE4203">
        <v>9.5</v>
      </c>
      <c r="AH4203">
        <v>0</v>
      </c>
      <c r="AI4203">
        <v>0</v>
      </c>
      <c r="AJ4203">
        <v>0</v>
      </c>
      <c r="AK4203">
        <v>1353</v>
      </c>
      <c r="AL4203">
        <v>0</v>
      </c>
    </row>
    <row r="4204" spans="1:38" hidden="1" x14ac:dyDescent="0.25">
      <c r="A4204">
        <v>17410</v>
      </c>
      <c r="B4204" t="s">
        <v>94</v>
      </c>
      <c r="C4204" t="s">
        <v>207</v>
      </c>
      <c r="D4204" t="s">
        <v>1490</v>
      </c>
      <c r="E4204" t="s">
        <v>8836</v>
      </c>
      <c r="F4204" t="s">
        <v>1490</v>
      </c>
      <c r="H4204" t="s">
        <v>8839</v>
      </c>
      <c r="I4204" t="s">
        <v>57</v>
      </c>
      <c r="J4204" t="s">
        <v>8840</v>
      </c>
      <c r="K4204">
        <v>127</v>
      </c>
      <c r="L4204">
        <v>127</v>
      </c>
      <c r="M4204">
        <v>0</v>
      </c>
      <c r="N4204">
        <v>127</v>
      </c>
      <c r="O4204">
        <v>0</v>
      </c>
      <c r="P4204">
        <v>1652.8</v>
      </c>
      <c r="Q4204">
        <v>1732.6</v>
      </c>
      <c r="R4204">
        <v>2000</v>
      </c>
      <c r="S4204">
        <v>159600</v>
      </c>
      <c r="T4204">
        <v>18000</v>
      </c>
      <c r="U4204">
        <v>0</v>
      </c>
      <c r="V4204">
        <v>177600</v>
      </c>
      <c r="W4204">
        <v>0</v>
      </c>
      <c r="X4204">
        <v>160727.935</v>
      </c>
      <c r="Y4204">
        <v>160727.935</v>
      </c>
      <c r="Z4204">
        <v>9.5</v>
      </c>
      <c r="AA4204">
        <v>943472.97</v>
      </c>
      <c r="AB4204">
        <v>943472.97</v>
      </c>
      <c r="AC4204">
        <v>0.90500000000000003</v>
      </c>
      <c r="AD4204">
        <v>1</v>
      </c>
      <c r="AE4204">
        <v>9.5</v>
      </c>
      <c r="AH4204">
        <v>0</v>
      </c>
      <c r="AI4204">
        <v>0</v>
      </c>
      <c r="AJ4204">
        <v>0</v>
      </c>
      <c r="AK4204">
        <v>819</v>
      </c>
      <c r="AL4204">
        <v>0</v>
      </c>
    </row>
    <row r="4205" spans="1:38" hidden="1" x14ac:dyDescent="0.25">
      <c r="A4205">
        <v>17411</v>
      </c>
      <c r="B4205" t="s">
        <v>39</v>
      </c>
      <c r="C4205" t="s">
        <v>216</v>
      </c>
      <c r="D4205" t="s">
        <v>2218</v>
      </c>
      <c r="E4205" t="s">
        <v>3773</v>
      </c>
      <c r="F4205" t="s">
        <v>2218</v>
      </c>
      <c r="H4205" t="s">
        <v>8841</v>
      </c>
      <c r="I4205" t="s">
        <v>57</v>
      </c>
      <c r="J4205" t="s">
        <v>8842</v>
      </c>
      <c r="K4205">
        <v>266</v>
      </c>
      <c r="L4205">
        <v>266</v>
      </c>
      <c r="M4205">
        <v>0</v>
      </c>
      <c r="N4205">
        <v>87</v>
      </c>
      <c r="O4205">
        <v>0</v>
      </c>
      <c r="P4205">
        <v>356.58</v>
      </c>
      <c r="Q4205">
        <v>382.82799999999997</v>
      </c>
      <c r="R4205">
        <v>20000</v>
      </c>
      <c r="S4205">
        <v>524960</v>
      </c>
      <c r="T4205">
        <v>0</v>
      </c>
      <c r="U4205">
        <v>339600</v>
      </c>
      <c r="V4205">
        <v>185360</v>
      </c>
      <c r="W4205">
        <v>8468</v>
      </c>
      <c r="X4205">
        <v>94700</v>
      </c>
      <c r="Y4205">
        <v>103168</v>
      </c>
      <c r="Z4205">
        <v>44.34</v>
      </c>
      <c r="AA4205">
        <v>647275.47</v>
      </c>
      <c r="AB4205">
        <v>632712.47</v>
      </c>
      <c r="AC4205">
        <v>0.55659999999999998</v>
      </c>
      <c r="AD4205">
        <v>0.97750000000000004</v>
      </c>
      <c r="AE4205">
        <v>43.34</v>
      </c>
      <c r="AH4205">
        <v>0</v>
      </c>
      <c r="AI4205">
        <v>0</v>
      </c>
      <c r="AJ4205">
        <v>0</v>
      </c>
      <c r="AK4205">
        <v>473.5</v>
      </c>
      <c r="AL4205">
        <v>0</v>
      </c>
    </row>
    <row r="4206" spans="1:38" hidden="1" x14ac:dyDescent="0.25">
      <c r="A4206">
        <v>17412</v>
      </c>
      <c r="B4206" t="s">
        <v>45</v>
      </c>
      <c r="C4206" t="s">
        <v>46</v>
      </c>
      <c r="D4206" t="s">
        <v>47</v>
      </c>
      <c r="E4206" t="s">
        <v>615</v>
      </c>
      <c r="F4206" t="s">
        <v>47</v>
      </c>
      <c r="H4206" t="s">
        <v>8843</v>
      </c>
      <c r="I4206" t="s">
        <v>50</v>
      </c>
      <c r="J4206" t="s">
        <v>8844</v>
      </c>
      <c r="K4206">
        <v>358</v>
      </c>
      <c r="L4206">
        <v>358</v>
      </c>
      <c r="M4206">
        <v>0</v>
      </c>
      <c r="N4206">
        <v>1</v>
      </c>
      <c r="O4206">
        <v>0</v>
      </c>
      <c r="P4206">
        <v>1648.13</v>
      </c>
      <c r="Q4206">
        <v>1690.88</v>
      </c>
      <c r="R4206">
        <v>2000</v>
      </c>
      <c r="S4206">
        <v>85500</v>
      </c>
      <c r="T4206">
        <v>92000</v>
      </c>
      <c r="U4206">
        <v>0</v>
      </c>
      <c r="V4206">
        <v>177500</v>
      </c>
      <c r="W4206">
        <v>163498.5</v>
      </c>
      <c r="X4206">
        <v>1705.45</v>
      </c>
      <c r="Y4206">
        <v>165203.95000000001</v>
      </c>
      <c r="Z4206">
        <v>6.93</v>
      </c>
      <c r="AA4206">
        <v>2199490.17</v>
      </c>
      <c r="AB4206">
        <v>2923847.7319999998</v>
      </c>
      <c r="AC4206">
        <v>0.93069999999999997</v>
      </c>
      <c r="AD4206">
        <v>1.3292999999999999</v>
      </c>
      <c r="AE4206">
        <v>9.2100000000000009</v>
      </c>
      <c r="AH4206">
        <v>0</v>
      </c>
      <c r="AI4206">
        <v>0</v>
      </c>
      <c r="AJ4206">
        <v>0</v>
      </c>
      <c r="AK4206">
        <v>10</v>
      </c>
      <c r="AL4206">
        <v>0</v>
      </c>
    </row>
    <row r="4207" spans="1:38" hidden="1" x14ac:dyDescent="0.25">
      <c r="A4207">
        <v>17413</v>
      </c>
      <c r="B4207" t="s">
        <v>52</v>
      </c>
      <c r="C4207" t="s">
        <v>52</v>
      </c>
      <c r="D4207" t="s">
        <v>139</v>
      </c>
      <c r="E4207" t="s">
        <v>8658</v>
      </c>
      <c r="F4207" t="s">
        <v>139</v>
      </c>
      <c r="H4207" t="s">
        <v>8845</v>
      </c>
      <c r="I4207" t="s">
        <v>57</v>
      </c>
      <c r="J4207" t="s">
        <v>8846</v>
      </c>
      <c r="K4207">
        <v>152</v>
      </c>
      <c r="L4207">
        <v>152</v>
      </c>
      <c r="M4207">
        <v>0</v>
      </c>
      <c r="N4207">
        <v>152</v>
      </c>
      <c r="O4207">
        <v>0</v>
      </c>
      <c r="P4207">
        <v>2723.2</v>
      </c>
      <c r="Q4207">
        <v>2841.7</v>
      </c>
      <c r="R4207">
        <v>2000</v>
      </c>
      <c r="S4207">
        <v>237000</v>
      </c>
      <c r="T4207">
        <v>0</v>
      </c>
      <c r="U4207">
        <v>0</v>
      </c>
      <c r="V4207">
        <v>237000</v>
      </c>
      <c r="W4207">
        <v>0</v>
      </c>
      <c r="X4207">
        <v>214485.68</v>
      </c>
      <c r="Y4207">
        <v>214485.68</v>
      </c>
      <c r="Z4207">
        <v>9.5</v>
      </c>
      <c r="AA4207">
        <v>1259031.2</v>
      </c>
      <c r="AB4207">
        <v>2518062.0959999999</v>
      </c>
      <c r="AC4207">
        <v>0.90500000000000003</v>
      </c>
      <c r="AD4207">
        <v>2</v>
      </c>
      <c r="AE4207">
        <v>19</v>
      </c>
      <c r="AH4207">
        <v>0</v>
      </c>
      <c r="AI4207">
        <v>0</v>
      </c>
      <c r="AJ4207">
        <v>0</v>
      </c>
      <c r="AK4207">
        <v>1520</v>
      </c>
      <c r="AL4207">
        <v>0</v>
      </c>
    </row>
    <row r="4208" spans="1:38" hidden="1" x14ac:dyDescent="0.25">
      <c r="A4208">
        <v>17414</v>
      </c>
      <c r="B4208" t="s">
        <v>39</v>
      </c>
      <c r="C4208" t="s">
        <v>187</v>
      </c>
      <c r="D4208" t="s">
        <v>445</v>
      </c>
      <c r="E4208" t="s">
        <v>8847</v>
      </c>
      <c r="F4208" t="s">
        <v>445</v>
      </c>
      <c r="H4208" t="s">
        <v>8848</v>
      </c>
      <c r="I4208" t="s">
        <v>57</v>
      </c>
      <c r="J4208" t="s">
        <v>8849</v>
      </c>
      <c r="K4208">
        <v>827</v>
      </c>
      <c r="L4208">
        <v>827</v>
      </c>
      <c r="M4208">
        <v>0</v>
      </c>
      <c r="N4208">
        <v>824</v>
      </c>
      <c r="O4208">
        <v>0</v>
      </c>
      <c r="P4208">
        <v>6654</v>
      </c>
      <c r="Q4208">
        <v>7071.1</v>
      </c>
      <c r="R4208">
        <v>2000</v>
      </c>
      <c r="S4208">
        <v>834200</v>
      </c>
      <c r="T4208">
        <v>210000</v>
      </c>
      <c r="U4208">
        <v>0</v>
      </c>
      <c r="V4208">
        <v>1044200</v>
      </c>
      <c r="W4208">
        <v>40</v>
      </c>
      <c r="X4208">
        <v>944958.924</v>
      </c>
      <c r="Y4208">
        <v>944998.924</v>
      </c>
      <c r="Z4208">
        <v>9.5</v>
      </c>
      <c r="AA4208">
        <v>5549037.9900000002</v>
      </c>
      <c r="AB4208">
        <v>11094696.702</v>
      </c>
      <c r="AC4208">
        <v>0.90500000000000003</v>
      </c>
      <c r="AD4208">
        <v>1.9994000000000001</v>
      </c>
      <c r="AE4208">
        <v>18.989999999999998</v>
      </c>
      <c r="AH4208">
        <v>0</v>
      </c>
      <c r="AI4208">
        <v>0</v>
      </c>
      <c r="AJ4208">
        <v>0</v>
      </c>
      <c r="AK4208">
        <v>6541.5</v>
      </c>
      <c r="AL4208">
        <v>0</v>
      </c>
    </row>
    <row r="4209" spans="1:38" hidden="1" x14ac:dyDescent="0.25">
      <c r="A4209">
        <v>17415</v>
      </c>
      <c r="B4209" t="s">
        <v>39</v>
      </c>
      <c r="C4209" t="s">
        <v>187</v>
      </c>
      <c r="D4209" t="s">
        <v>445</v>
      </c>
      <c r="E4209" t="s">
        <v>8847</v>
      </c>
      <c r="F4209" t="s">
        <v>445</v>
      </c>
      <c r="H4209" t="s">
        <v>8850</v>
      </c>
      <c r="I4209" t="s">
        <v>57</v>
      </c>
      <c r="J4209" t="s">
        <v>8851</v>
      </c>
      <c r="K4209">
        <v>531</v>
      </c>
      <c r="L4209">
        <v>531</v>
      </c>
      <c r="M4209">
        <v>0</v>
      </c>
      <c r="N4209">
        <v>528</v>
      </c>
      <c r="O4209">
        <v>0</v>
      </c>
      <c r="P4209">
        <v>5240.7</v>
      </c>
      <c r="Q4209">
        <v>5630</v>
      </c>
      <c r="R4209">
        <v>2000</v>
      </c>
      <c r="S4209">
        <v>778600</v>
      </c>
      <c r="T4209">
        <v>100000</v>
      </c>
      <c r="U4209">
        <v>0</v>
      </c>
      <c r="V4209">
        <v>878600</v>
      </c>
      <c r="W4209">
        <v>61</v>
      </c>
      <c r="X4209">
        <v>795071.61100000003</v>
      </c>
      <c r="Y4209">
        <v>795132.61100000003</v>
      </c>
      <c r="Z4209">
        <v>9.5</v>
      </c>
      <c r="AA4209">
        <v>4668633.78</v>
      </c>
      <c r="AB4209">
        <v>9334785.3230000008</v>
      </c>
      <c r="AC4209">
        <v>0.90500000000000003</v>
      </c>
      <c r="AD4209">
        <v>1.9995000000000001</v>
      </c>
      <c r="AE4209">
        <v>19</v>
      </c>
      <c r="AH4209">
        <v>0</v>
      </c>
      <c r="AI4209">
        <v>0</v>
      </c>
      <c r="AJ4209">
        <v>0</v>
      </c>
      <c r="AK4209">
        <v>4167.5</v>
      </c>
      <c r="AL4209">
        <v>0</v>
      </c>
    </row>
    <row r="4210" spans="1:38" hidden="1" x14ac:dyDescent="0.25">
      <c r="A4210">
        <v>17416</v>
      </c>
      <c r="B4210" t="s">
        <v>39</v>
      </c>
      <c r="C4210" t="s">
        <v>187</v>
      </c>
      <c r="D4210" t="s">
        <v>445</v>
      </c>
      <c r="E4210" t="s">
        <v>8847</v>
      </c>
      <c r="F4210" t="s">
        <v>445</v>
      </c>
      <c r="H4210" t="s">
        <v>8852</v>
      </c>
      <c r="I4210" t="s">
        <v>43</v>
      </c>
      <c r="J4210" t="s">
        <v>8853</v>
      </c>
      <c r="K4210">
        <v>3880</v>
      </c>
      <c r="L4210">
        <v>3880</v>
      </c>
      <c r="M4210">
        <v>0</v>
      </c>
      <c r="N4210">
        <v>0</v>
      </c>
      <c r="O4210">
        <v>0</v>
      </c>
      <c r="P4210">
        <v>6846.8</v>
      </c>
      <c r="Q4210">
        <v>7138.2</v>
      </c>
      <c r="R4210">
        <v>2000</v>
      </c>
      <c r="S4210">
        <v>582800</v>
      </c>
      <c r="T4210">
        <v>0</v>
      </c>
      <c r="U4210">
        <v>310000</v>
      </c>
      <c r="V4210">
        <v>272800</v>
      </c>
      <c r="W4210">
        <v>237816.5</v>
      </c>
      <c r="X4210">
        <v>0</v>
      </c>
      <c r="Y4210">
        <v>237816.5</v>
      </c>
      <c r="Z4210">
        <v>12.82</v>
      </c>
      <c r="AA4210">
        <v>2853873.61</v>
      </c>
      <c r="AB4210">
        <v>2583624.23</v>
      </c>
      <c r="AC4210">
        <v>0.87180000000000002</v>
      </c>
      <c r="AD4210">
        <v>0.90529999999999999</v>
      </c>
      <c r="AE4210">
        <v>11.61</v>
      </c>
      <c r="AH4210">
        <v>0</v>
      </c>
      <c r="AI4210">
        <v>0</v>
      </c>
      <c r="AJ4210">
        <v>0</v>
      </c>
      <c r="AK4210">
        <v>0</v>
      </c>
      <c r="AL4210">
        <v>0</v>
      </c>
    </row>
    <row r="4211" spans="1:38" hidden="1" x14ac:dyDescent="0.25">
      <c r="A4211">
        <v>17417</v>
      </c>
      <c r="B4211" t="s">
        <v>94</v>
      </c>
      <c r="C4211" t="s">
        <v>102</v>
      </c>
      <c r="D4211" t="s">
        <v>102</v>
      </c>
      <c r="E4211" t="s">
        <v>103</v>
      </c>
      <c r="F4211" t="s">
        <v>102</v>
      </c>
      <c r="H4211" t="s">
        <v>8854</v>
      </c>
      <c r="I4211" t="s">
        <v>57</v>
      </c>
      <c r="J4211" t="s">
        <v>8855</v>
      </c>
      <c r="K4211">
        <v>32</v>
      </c>
      <c r="L4211">
        <v>32</v>
      </c>
      <c r="M4211">
        <v>0</v>
      </c>
      <c r="N4211">
        <v>30</v>
      </c>
      <c r="O4211">
        <v>0</v>
      </c>
      <c r="P4211">
        <v>476.3</v>
      </c>
      <c r="Q4211">
        <v>498.3</v>
      </c>
      <c r="R4211">
        <v>2000</v>
      </c>
      <c r="S4211">
        <v>44000</v>
      </c>
      <c r="T4211">
        <v>0</v>
      </c>
      <c r="U4211">
        <v>0</v>
      </c>
      <c r="V4211">
        <v>44000</v>
      </c>
      <c r="W4211">
        <v>12</v>
      </c>
      <c r="X4211">
        <v>39807.997000000003</v>
      </c>
      <c r="Y4211">
        <v>39819.997000000003</v>
      </c>
      <c r="Z4211">
        <v>9.5</v>
      </c>
      <c r="AA4211">
        <v>233997.23</v>
      </c>
      <c r="AB4211">
        <v>235408.23</v>
      </c>
      <c r="AC4211">
        <v>0.90500000000000003</v>
      </c>
      <c r="AD4211">
        <v>1.006</v>
      </c>
      <c r="AE4211">
        <v>9.56</v>
      </c>
      <c r="AH4211">
        <v>0</v>
      </c>
      <c r="AI4211">
        <v>0</v>
      </c>
      <c r="AJ4211">
        <v>0</v>
      </c>
      <c r="AK4211">
        <v>270.22000000000003</v>
      </c>
      <c r="AL4211">
        <v>0</v>
      </c>
    </row>
    <row r="4212" spans="1:38" hidden="1" x14ac:dyDescent="0.25">
      <c r="A4212">
        <v>17418</v>
      </c>
      <c r="B4212" t="s">
        <v>94</v>
      </c>
      <c r="C4212" t="s">
        <v>102</v>
      </c>
      <c r="D4212" t="s">
        <v>102</v>
      </c>
      <c r="E4212" t="s">
        <v>103</v>
      </c>
      <c r="F4212" t="s">
        <v>102</v>
      </c>
      <c r="H4212" t="s">
        <v>8856</v>
      </c>
      <c r="I4212" t="s">
        <v>57</v>
      </c>
      <c r="J4212" t="s">
        <v>8857</v>
      </c>
      <c r="K4212">
        <v>445</v>
      </c>
      <c r="L4212">
        <v>445</v>
      </c>
      <c r="M4212">
        <v>0</v>
      </c>
      <c r="N4212">
        <v>420</v>
      </c>
      <c r="O4212">
        <v>0</v>
      </c>
      <c r="P4212">
        <v>3004.5</v>
      </c>
      <c r="Q4212">
        <v>3114.8</v>
      </c>
      <c r="R4212">
        <v>2000</v>
      </c>
      <c r="S4212">
        <v>220600</v>
      </c>
      <c r="T4212">
        <v>0</v>
      </c>
      <c r="U4212">
        <v>0</v>
      </c>
      <c r="V4212">
        <v>220600</v>
      </c>
      <c r="W4212">
        <v>5073</v>
      </c>
      <c r="X4212">
        <v>194560.723</v>
      </c>
      <c r="Y4212">
        <v>199633.723</v>
      </c>
      <c r="Z4212">
        <v>9.5</v>
      </c>
      <c r="AA4212">
        <v>1189706.7</v>
      </c>
      <c r="AB4212">
        <v>1148490.7</v>
      </c>
      <c r="AC4212">
        <v>0.90500000000000003</v>
      </c>
      <c r="AD4212">
        <v>0.96540000000000004</v>
      </c>
      <c r="AE4212">
        <v>9.17</v>
      </c>
      <c r="AH4212">
        <v>0</v>
      </c>
      <c r="AI4212">
        <v>0</v>
      </c>
      <c r="AJ4212">
        <v>0</v>
      </c>
      <c r="AK4212">
        <v>3662.59</v>
      </c>
      <c r="AL4212">
        <v>0</v>
      </c>
    </row>
    <row r="4213" spans="1:38" hidden="1" x14ac:dyDescent="0.25">
      <c r="A4213">
        <v>17419</v>
      </c>
      <c r="B4213" t="s">
        <v>94</v>
      </c>
      <c r="C4213" t="s">
        <v>102</v>
      </c>
      <c r="D4213" t="s">
        <v>102</v>
      </c>
      <c r="E4213" t="s">
        <v>103</v>
      </c>
      <c r="F4213" t="s">
        <v>102</v>
      </c>
      <c r="H4213" t="s">
        <v>8858</v>
      </c>
      <c r="I4213" t="s">
        <v>43</v>
      </c>
      <c r="J4213" t="s">
        <v>8859</v>
      </c>
      <c r="K4213">
        <v>1278</v>
      </c>
      <c r="L4213">
        <v>1278</v>
      </c>
      <c r="M4213">
        <v>0</v>
      </c>
      <c r="N4213">
        <v>0</v>
      </c>
      <c r="O4213">
        <v>0</v>
      </c>
      <c r="P4213">
        <v>7450.7</v>
      </c>
      <c r="Q4213">
        <v>7612.7</v>
      </c>
      <c r="R4213">
        <v>2000</v>
      </c>
      <c r="S4213">
        <v>324000</v>
      </c>
      <c r="T4213">
        <v>0</v>
      </c>
      <c r="U4213">
        <v>0</v>
      </c>
      <c r="V4213">
        <v>324000</v>
      </c>
      <c r="W4213">
        <v>277992</v>
      </c>
      <c r="X4213">
        <v>0</v>
      </c>
      <c r="Y4213">
        <v>277992</v>
      </c>
      <c r="Z4213">
        <v>14.2</v>
      </c>
      <c r="AA4213">
        <v>1503194.85</v>
      </c>
      <c r="AB4213">
        <v>1442595.95</v>
      </c>
      <c r="AC4213">
        <v>0.85799999999999998</v>
      </c>
      <c r="AD4213">
        <v>0.9597</v>
      </c>
      <c r="AE4213">
        <v>13.63</v>
      </c>
      <c r="AH4213">
        <v>0</v>
      </c>
      <c r="AI4213">
        <v>0</v>
      </c>
      <c r="AJ4213">
        <v>0</v>
      </c>
      <c r="AK4213">
        <v>0</v>
      </c>
      <c r="AL4213">
        <v>0</v>
      </c>
    </row>
    <row r="4214" spans="1:38" hidden="1" x14ac:dyDescent="0.25">
      <c r="A4214">
        <v>17423</v>
      </c>
      <c r="B4214" t="s">
        <v>45</v>
      </c>
      <c r="C4214" t="s">
        <v>155</v>
      </c>
      <c r="D4214" t="s">
        <v>425</v>
      </c>
      <c r="E4214" t="s">
        <v>426</v>
      </c>
      <c r="F4214" t="s">
        <v>425</v>
      </c>
      <c r="H4214" t="s">
        <v>8860</v>
      </c>
      <c r="I4214" t="s">
        <v>57</v>
      </c>
      <c r="J4214" t="s">
        <v>8861</v>
      </c>
      <c r="K4214">
        <v>283</v>
      </c>
      <c r="L4214">
        <v>283</v>
      </c>
      <c r="M4214">
        <v>0</v>
      </c>
      <c r="N4214">
        <v>281</v>
      </c>
      <c r="O4214">
        <v>0</v>
      </c>
      <c r="P4214">
        <v>342.69600000000003</v>
      </c>
      <c r="Q4214">
        <v>366.67099999999999</v>
      </c>
      <c r="R4214">
        <v>20000</v>
      </c>
      <c r="S4214">
        <v>479500</v>
      </c>
      <c r="T4214">
        <v>58000</v>
      </c>
      <c r="U4214">
        <v>0</v>
      </c>
      <c r="V4214">
        <v>537500</v>
      </c>
      <c r="W4214">
        <v>1</v>
      </c>
      <c r="X4214">
        <v>518971.24599999998</v>
      </c>
      <c r="Y4214">
        <v>518972.24599999998</v>
      </c>
      <c r="Z4214">
        <v>3.45</v>
      </c>
      <c r="AA4214">
        <v>3046491.61</v>
      </c>
      <c r="AB4214">
        <v>6092721.7259999998</v>
      </c>
      <c r="AC4214">
        <v>0.96550000000000002</v>
      </c>
      <c r="AD4214">
        <v>1.9999</v>
      </c>
      <c r="AE4214">
        <v>6.9</v>
      </c>
      <c r="AH4214">
        <v>0</v>
      </c>
      <c r="AI4214">
        <v>0</v>
      </c>
      <c r="AJ4214">
        <v>0</v>
      </c>
      <c r="AK4214">
        <v>2628</v>
      </c>
      <c r="AL4214">
        <v>0</v>
      </c>
    </row>
    <row r="4215" spans="1:38" hidden="1" x14ac:dyDescent="0.25">
      <c r="A4215">
        <v>17428</v>
      </c>
      <c r="B4215" t="s">
        <v>45</v>
      </c>
      <c r="C4215" t="s">
        <v>453</v>
      </c>
      <c r="D4215" t="s">
        <v>2887</v>
      </c>
      <c r="E4215" t="s">
        <v>7502</v>
      </c>
      <c r="F4215" t="s">
        <v>2887</v>
      </c>
      <c r="H4215" t="s">
        <v>8862</v>
      </c>
      <c r="I4215" t="s">
        <v>43</v>
      </c>
      <c r="J4215" t="s">
        <v>8863</v>
      </c>
      <c r="K4215">
        <v>1096</v>
      </c>
      <c r="L4215">
        <v>1096</v>
      </c>
      <c r="M4215">
        <v>0</v>
      </c>
      <c r="N4215">
        <v>0</v>
      </c>
      <c r="O4215">
        <v>0</v>
      </c>
      <c r="P4215">
        <v>145.97800000000001</v>
      </c>
      <c r="Q4215">
        <v>151.22300000000001</v>
      </c>
      <c r="R4215">
        <v>20000</v>
      </c>
      <c r="S4215">
        <v>104900</v>
      </c>
      <c r="T4215">
        <v>0</v>
      </c>
      <c r="U4215">
        <v>21000</v>
      </c>
      <c r="V4215">
        <v>83900</v>
      </c>
      <c r="W4215">
        <v>77047</v>
      </c>
      <c r="X4215">
        <v>0</v>
      </c>
      <c r="Y4215">
        <v>77047</v>
      </c>
      <c r="Z4215">
        <v>8.17</v>
      </c>
      <c r="AA4215">
        <v>805582.44</v>
      </c>
      <c r="AB4215">
        <v>895290.33</v>
      </c>
      <c r="AC4215">
        <v>0.91830000000000001</v>
      </c>
      <c r="AD4215">
        <v>1.1113999999999999</v>
      </c>
      <c r="AE4215">
        <v>9.08</v>
      </c>
      <c r="AH4215">
        <v>0</v>
      </c>
      <c r="AI4215">
        <v>0</v>
      </c>
      <c r="AJ4215">
        <v>0</v>
      </c>
      <c r="AK4215">
        <v>0</v>
      </c>
      <c r="AL4215">
        <v>0</v>
      </c>
    </row>
    <row r="4216" spans="1:38" hidden="1" x14ac:dyDescent="0.25">
      <c r="A4216">
        <v>17430</v>
      </c>
      <c r="B4216" t="s">
        <v>52</v>
      </c>
      <c r="C4216" t="s">
        <v>52</v>
      </c>
      <c r="D4216" t="s">
        <v>139</v>
      </c>
      <c r="E4216" t="s">
        <v>8658</v>
      </c>
      <c r="F4216" t="s">
        <v>139</v>
      </c>
      <c r="H4216" t="s">
        <v>8864</v>
      </c>
      <c r="I4216" t="s">
        <v>43</v>
      </c>
      <c r="J4216" t="s">
        <v>8865</v>
      </c>
      <c r="K4216">
        <v>969</v>
      </c>
      <c r="L4216">
        <v>969</v>
      </c>
      <c r="M4216">
        <v>0</v>
      </c>
      <c r="N4216">
        <v>0</v>
      </c>
      <c r="O4216">
        <v>0</v>
      </c>
      <c r="P4216">
        <v>4419.8</v>
      </c>
      <c r="Q4216">
        <v>4550.2</v>
      </c>
      <c r="R4216">
        <v>1000</v>
      </c>
      <c r="S4216">
        <v>130400</v>
      </c>
      <c r="T4216">
        <v>0</v>
      </c>
      <c r="U4216">
        <v>0</v>
      </c>
      <c r="V4216">
        <v>130400</v>
      </c>
      <c r="W4216">
        <v>119969</v>
      </c>
      <c r="X4216">
        <v>0</v>
      </c>
      <c r="Y4216">
        <v>119969</v>
      </c>
      <c r="Z4216">
        <v>8</v>
      </c>
      <c r="AA4216">
        <v>1288967.1200000001</v>
      </c>
      <c r="AB4216">
        <v>501199.12</v>
      </c>
      <c r="AC4216">
        <v>0.92</v>
      </c>
      <c r="AD4216">
        <v>0.38879999999999998</v>
      </c>
      <c r="AE4216">
        <v>3.11</v>
      </c>
      <c r="AH4216">
        <v>0</v>
      </c>
      <c r="AI4216">
        <v>0</v>
      </c>
      <c r="AJ4216">
        <v>0</v>
      </c>
      <c r="AK4216">
        <v>0</v>
      </c>
      <c r="AL4216">
        <v>0</v>
      </c>
    </row>
    <row r="4217" spans="1:38" hidden="1" x14ac:dyDescent="0.25">
      <c r="A4217">
        <v>17431</v>
      </c>
      <c r="B4217" t="s">
        <v>52</v>
      </c>
      <c r="C4217" t="s">
        <v>53</v>
      </c>
      <c r="D4217" t="s">
        <v>203</v>
      </c>
      <c r="E4217" t="s">
        <v>627</v>
      </c>
      <c r="F4217" t="s">
        <v>203</v>
      </c>
      <c r="H4217" t="s">
        <v>8866</v>
      </c>
      <c r="I4217" t="s">
        <v>57</v>
      </c>
      <c r="J4217" t="s">
        <v>8867</v>
      </c>
      <c r="K4217">
        <v>139</v>
      </c>
      <c r="L4217">
        <v>139</v>
      </c>
      <c r="M4217">
        <v>0</v>
      </c>
      <c r="N4217">
        <v>139</v>
      </c>
      <c r="O4217">
        <v>0</v>
      </c>
      <c r="P4217">
        <v>3675.8</v>
      </c>
      <c r="Q4217">
        <v>3843.3</v>
      </c>
      <c r="R4217">
        <v>2000</v>
      </c>
      <c r="S4217">
        <v>335000</v>
      </c>
      <c r="T4217">
        <v>0</v>
      </c>
      <c r="U4217">
        <v>125000</v>
      </c>
      <c r="V4217">
        <v>210000</v>
      </c>
      <c r="W4217">
        <v>0</v>
      </c>
      <c r="X4217">
        <v>190049.728</v>
      </c>
      <c r="Y4217">
        <v>190049.728</v>
      </c>
      <c r="Z4217">
        <v>9.5</v>
      </c>
      <c r="AA4217">
        <v>1115591.99</v>
      </c>
      <c r="AB4217">
        <v>2231183.8960000002</v>
      </c>
      <c r="AC4217">
        <v>0.90500000000000003</v>
      </c>
      <c r="AD4217">
        <v>2</v>
      </c>
      <c r="AE4217">
        <v>19</v>
      </c>
      <c r="AH4217">
        <v>0</v>
      </c>
      <c r="AI4217">
        <v>0</v>
      </c>
      <c r="AJ4217">
        <v>0</v>
      </c>
      <c r="AK4217">
        <v>968.5</v>
      </c>
      <c r="AL4217">
        <v>0</v>
      </c>
    </row>
    <row r="4218" spans="1:38" hidden="1" x14ac:dyDescent="0.25">
      <c r="A4218">
        <v>17432</v>
      </c>
      <c r="B4218" t="s">
        <v>52</v>
      </c>
      <c r="C4218" t="s">
        <v>53</v>
      </c>
      <c r="D4218" t="s">
        <v>203</v>
      </c>
      <c r="E4218" t="s">
        <v>627</v>
      </c>
      <c r="F4218" t="s">
        <v>203</v>
      </c>
      <c r="H4218" t="s">
        <v>8868</v>
      </c>
      <c r="I4218" t="s">
        <v>57</v>
      </c>
      <c r="J4218" t="s">
        <v>8869</v>
      </c>
      <c r="K4218">
        <v>147</v>
      </c>
      <c r="L4218">
        <v>147</v>
      </c>
      <c r="M4218">
        <v>0</v>
      </c>
      <c r="N4218">
        <v>147</v>
      </c>
      <c r="O4218">
        <v>0</v>
      </c>
      <c r="P4218">
        <v>12023.3</v>
      </c>
      <c r="Q4218">
        <v>12342.3</v>
      </c>
      <c r="R4218">
        <v>1000</v>
      </c>
      <c r="S4218">
        <v>319000</v>
      </c>
      <c r="T4218">
        <v>0</v>
      </c>
      <c r="U4218">
        <v>75000</v>
      </c>
      <c r="V4218">
        <v>244000</v>
      </c>
      <c r="W4218">
        <v>0</v>
      </c>
      <c r="X4218">
        <v>220819.43400000001</v>
      </c>
      <c r="Y4218">
        <v>220819.43400000001</v>
      </c>
      <c r="Z4218">
        <v>9.5</v>
      </c>
      <c r="AA4218">
        <v>1296209.93</v>
      </c>
      <c r="AB4218">
        <v>2592420.0189999999</v>
      </c>
      <c r="AC4218">
        <v>0.90500000000000003</v>
      </c>
      <c r="AD4218">
        <v>2</v>
      </c>
      <c r="AE4218">
        <v>19</v>
      </c>
      <c r="AH4218">
        <v>0</v>
      </c>
      <c r="AI4218">
        <v>0</v>
      </c>
      <c r="AJ4218">
        <v>0</v>
      </c>
      <c r="AK4218">
        <v>1133</v>
      </c>
      <c r="AL4218">
        <v>0</v>
      </c>
    </row>
    <row r="4219" spans="1:38" hidden="1" x14ac:dyDescent="0.25">
      <c r="A4219">
        <v>17433</v>
      </c>
      <c r="B4219" t="s">
        <v>52</v>
      </c>
      <c r="C4219" t="s">
        <v>53</v>
      </c>
      <c r="D4219" t="s">
        <v>203</v>
      </c>
      <c r="E4219" t="s">
        <v>627</v>
      </c>
      <c r="F4219" t="s">
        <v>203</v>
      </c>
      <c r="H4219" t="s">
        <v>8870</v>
      </c>
      <c r="I4219" t="s">
        <v>57</v>
      </c>
      <c r="J4219" t="s">
        <v>8871</v>
      </c>
      <c r="K4219">
        <v>112</v>
      </c>
      <c r="L4219">
        <v>112</v>
      </c>
      <c r="M4219">
        <v>0</v>
      </c>
      <c r="N4219">
        <v>112</v>
      </c>
      <c r="O4219">
        <v>0</v>
      </c>
      <c r="P4219">
        <v>6465.5</v>
      </c>
      <c r="Q4219">
        <v>6925.2</v>
      </c>
      <c r="R4219">
        <v>1000</v>
      </c>
      <c r="S4219">
        <v>459700</v>
      </c>
      <c r="T4219">
        <v>0</v>
      </c>
      <c r="U4219">
        <v>285000</v>
      </c>
      <c r="V4219">
        <v>174700</v>
      </c>
      <c r="W4219">
        <v>0</v>
      </c>
      <c r="X4219">
        <v>158103.394</v>
      </c>
      <c r="Y4219">
        <v>158103.394</v>
      </c>
      <c r="Z4219">
        <v>9.5</v>
      </c>
      <c r="AA4219">
        <v>928066.88</v>
      </c>
      <c r="AB4219">
        <v>1856133.7679999999</v>
      </c>
      <c r="AC4219">
        <v>0.90500000000000003</v>
      </c>
      <c r="AD4219">
        <v>2</v>
      </c>
      <c r="AE4219">
        <v>19</v>
      </c>
      <c r="AH4219">
        <v>0</v>
      </c>
      <c r="AI4219">
        <v>0</v>
      </c>
      <c r="AJ4219">
        <v>0</v>
      </c>
      <c r="AK4219">
        <v>817</v>
      </c>
      <c r="AL4219">
        <v>0</v>
      </c>
    </row>
    <row r="4220" spans="1:38" hidden="1" x14ac:dyDescent="0.25">
      <c r="A4220">
        <v>17434</v>
      </c>
      <c r="B4220" t="s">
        <v>52</v>
      </c>
      <c r="C4220" t="s">
        <v>53</v>
      </c>
      <c r="D4220" t="s">
        <v>203</v>
      </c>
      <c r="E4220" t="s">
        <v>204</v>
      </c>
      <c r="F4220" t="s">
        <v>203</v>
      </c>
      <c r="H4220" t="s">
        <v>8872</v>
      </c>
      <c r="I4220" t="s">
        <v>57</v>
      </c>
      <c r="J4220" t="s">
        <v>8873</v>
      </c>
      <c r="K4220">
        <v>325</v>
      </c>
      <c r="L4220">
        <v>325</v>
      </c>
      <c r="M4220">
        <v>0</v>
      </c>
      <c r="N4220">
        <v>325</v>
      </c>
      <c r="O4220">
        <v>0</v>
      </c>
      <c r="P4220">
        <v>4282.7</v>
      </c>
      <c r="Q4220">
        <v>4563.2</v>
      </c>
      <c r="R4220">
        <v>2000</v>
      </c>
      <c r="S4220">
        <v>561000</v>
      </c>
      <c r="T4220">
        <v>0</v>
      </c>
      <c r="U4220">
        <v>65000</v>
      </c>
      <c r="V4220">
        <v>496000</v>
      </c>
      <c r="W4220">
        <v>0</v>
      </c>
      <c r="X4220">
        <v>448879.10399999999</v>
      </c>
      <c r="Y4220">
        <v>448879.10399999999</v>
      </c>
      <c r="Z4220">
        <v>9.5</v>
      </c>
      <c r="AA4220">
        <v>2634920.4900000002</v>
      </c>
      <c r="AB4220">
        <v>5269840.8279999997</v>
      </c>
      <c r="AC4220">
        <v>0.90500000000000003</v>
      </c>
      <c r="AD4220">
        <v>2</v>
      </c>
      <c r="AE4220">
        <v>19</v>
      </c>
      <c r="AH4220">
        <v>0</v>
      </c>
      <c r="AI4220">
        <v>0</v>
      </c>
      <c r="AJ4220">
        <v>0</v>
      </c>
      <c r="AK4220">
        <v>2304</v>
      </c>
      <c r="AL4220">
        <v>0</v>
      </c>
    </row>
    <row r="4221" spans="1:38" hidden="1" x14ac:dyDescent="0.25">
      <c r="A4221">
        <v>17435</v>
      </c>
      <c r="B4221" t="s">
        <v>52</v>
      </c>
      <c r="C4221" t="s">
        <v>53</v>
      </c>
      <c r="D4221" t="s">
        <v>203</v>
      </c>
      <c r="E4221" t="s">
        <v>204</v>
      </c>
      <c r="F4221" t="s">
        <v>203</v>
      </c>
      <c r="H4221" t="s">
        <v>8874</v>
      </c>
      <c r="I4221" t="s">
        <v>57</v>
      </c>
      <c r="J4221" t="s">
        <v>8875</v>
      </c>
      <c r="K4221">
        <v>232</v>
      </c>
      <c r="L4221">
        <v>232</v>
      </c>
      <c r="M4221">
        <v>0</v>
      </c>
      <c r="N4221">
        <v>230</v>
      </c>
      <c r="O4221">
        <v>0</v>
      </c>
      <c r="P4221">
        <v>2596.4</v>
      </c>
      <c r="Q4221">
        <v>2697.3</v>
      </c>
      <c r="R4221">
        <v>2000</v>
      </c>
      <c r="S4221">
        <v>201800</v>
      </c>
      <c r="T4221">
        <v>150000</v>
      </c>
      <c r="U4221">
        <v>0</v>
      </c>
      <c r="V4221">
        <v>351800</v>
      </c>
      <c r="W4221">
        <v>2136</v>
      </c>
      <c r="X4221">
        <v>316243.42700000003</v>
      </c>
      <c r="Y4221">
        <v>318379.42700000003</v>
      </c>
      <c r="Z4221">
        <v>9.5</v>
      </c>
      <c r="AA4221">
        <v>1872113.71</v>
      </c>
      <c r="AB4221">
        <v>3728462.5430000001</v>
      </c>
      <c r="AC4221">
        <v>0.90500000000000003</v>
      </c>
      <c r="AD4221">
        <v>1.9916</v>
      </c>
      <c r="AE4221">
        <v>18.920000000000002</v>
      </c>
      <c r="AH4221">
        <v>0</v>
      </c>
      <c r="AI4221">
        <v>0</v>
      </c>
      <c r="AJ4221">
        <v>0</v>
      </c>
      <c r="AK4221">
        <v>1684</v>
      </c>
      <c r="AL4221">
        <v>0</v>
      </c>
    </row>
    <row r="4222" spans="1:38" hidden="1" x14ac:dyDescent="0.25">
      <c r="A4222">
        <v>17436</v>
      </c>
      <c r="B4222" t="s">
        <v>52</v>
      </c>
      <c r="C4222" t="s">
        <v>53</v>
      </c>
      <c r="D4222" t="s">
        <v>203</v>
      </c>
      <c r="E4222" t="s">
        <v>204</v>
      </c>
      <c r="F4222" t="s">
        <v>203</v>
      </c>
      <c r="H4222" t="s">
        <v>8876</v>
      </c>
      <c r="I4222" t="s">
        <v>57</v>
      </c>
      <c r="J4222" t="s">
        <v>8877</v>
      </c>
      <c r="K4222">
        <v>221</v>
      </c>
      <c r="L4222">
        <v>221</v>
      </c>
      <c r="M4222">
        <v>0</v>
      </c>
      <c r="N4222">
        <v>221</v>
      </c>
      <c r="O4222">
        <v>0</v>
      </c>
      <c r="P4222">
        <v>3211.3</v>
      </c>
      <c r="Q4222">
        <v>3345.1</v>
      </c>
      <c r="R4222">
        <v>2000</v>
      </c>
      <c r="S4222">
        <v>267600</v>
      </c>
      <c r="T4222">
        <v>50000</v>
      </c>
      <c r="U4222">
        <v>0</v>
      </c>
      <c r="V4222">
        <v>317600</v>
      </c>
      <c r="W4222">
        <v>0</v>
      </c>
      <c r="X4222">
        <v>287428.14799999999</v>
      </c>
      <c r="Y4222">
        <v>287428.14799999999</v>
      </c>
      <c r="Z4222">
        <v>9.5</v>
      </c>
      <c r="AA4222">
        <v>1687203.47</v>
      </c>
      <c r="AB4222">
        <v>3374406.6540000001</v>
      </c>
      <c r="AC4222">
        <v>0.90500000000000003</v>
      </c>
      <c r="AD4222">
        <v>2</v>
      </c>
      <c r="AE4222">
        <v>19</v>
      </c>
      <c r="AH4222">
        <v>0</v>
      </c>
      <c r="AI4222">
        <v>0</v>
      </c>
      <c r="AJ4222">
        <v>0</v>
      </c>
      <c r="AK4222">
        <v>1506.5</v>
      </c>
      <c r="AL4222">
        <v>0</v>
      </c>
    </row>
    <row r="4223" spans="1:38" hidden="1" x14ac:dyDescent="0.25">
      <c r="A4223">
        <v>17437</v>
      </c>
      <c r="B4223" t="s">
        <v>94</v>
      </c>
      <c r="C4223" t="s">
        <v>95</v>
      </c>
      <c r="D4223" t="s">
        <v>151</v>
      </c>
      <c r="E4223" t="s">
        <v>8026</v>
      </c>
      <c r="F4223" t="s">
        <v>151</v>
      </c>
      <c r="H4223" t="s">
        <v>8878</v>
      </c>
      <c r="I4223" t="s">
        <v>79</v>
      </c>
      <c r="J4223" t="s">
        <v>8879</v>
      </c>
      <c r="K4223">
        <v>82</v>
      </c>
      <c r="L4223">
        <v>82</v>
      </c>
      <c r="M4223">
        <v>0</v>
      </c>
      <c r="N4223">
        <v>0</v>
      </c>
      <c r="O4223">
        <v>0</v>
      </c>
      <c r="P4223">
        <v>30043.77</v>
      </c>
      <c r="Q4223">
        <v>30757.31</v>
      </c>
      <c r="R4223">
        <v>2000</v>
      </c>
      <c r="S4223">
        <v>1427080</v>
      </c>
      <c r="T4223">
        <v>900000</v>
      </c>
      <c r="U4223">
        <v>0</v>
      </c>
      <c r="V4223">
        <v>2327080</v>
      </c>
      <c r="W4223">
        <v>2231333.7000000002</v>
      </c>
      <c r="X4223">
        <v>0</v>
      </c>
      <c r="Y4223">
        <v>2231333.7000000002</v>
      </c>
      <c r="Z4223">
        <v>4.1100000000000003</v>
      </c>
      <c r="AA4223">
        <v>18088881.93</v>
      </c>
      <c r="AB4223">
        <v>16928632</v>
      </c>
      <c r="AC4223">
        <v>0.95889999999999997</v>
      </c>
      <c r="AD4223">
        <v>0.93589999999999995</v>
      </c>
      <c r="AE4223">
        <v>3.85</v>
      </c>
      <c r="AH4223">
        <v>0</v>
      </c>
      <c r="AI4223">
        <v>0</v>
      </c>
      <c r="AJ4223">
        <v>0</v>
      </c>
      <c r="AK4223">
        <v>0</v>
      </c>
      <c r="AL4223">
        <v>0</v>
      </c>
    </row>
    <row r="4224" spans="1:38" hidden="1" x14ac:dyDescent="0.25">
      <c r="A4224">
        <v>17438</v>
      </c>
      <c r="B4224" t="s">
        <v>94</v>
      </c>
      <c r="C4224" t="s">
        <v>207</v>
      </c>
      <c r="D4224" t="s">
        <v>1490</v>
      </c>
      <c r="E4224" t="s">
        <v>6639</v>
      </c>
      <c r="F4224" t="s">
        <v>1490</v>
      </c>
      <c r="H4224" t="s">
        <v>8880</v>
      </c>
      <c r="I4224" t="s">
        <v>57</v>
      </c>
      <c r="J4224" t="s">
        <v>8881</v>
      </c>
      <c r="K4224">
        <v>281</v>
      </c>
      <c r="L4224">
        <v>281</v>
      </c>
      <c r="M4224">
        <v>0</v>
      </c>
      <c r="N4224">
        <v>281</v>
      </c>
      <c r="O4224">
        <v>0</v>
      </c>
      <c r="P4224">
        <v>3487.6</v>
      </c>
      <c r="Q4224">
        <v>3644.6</v>
      </c>
      <c r="R4224">
        <v>2000</v>
      </c>
      <c r="S4224">
        <v>314000</v>
      </c>
      <c r="T4224">
        <v>130000</v>
      </c>
      <c r="U4224">
        <v>0</v>
      </c>
      <c r="V4224">
        <v>444000</v>
      </c>
      <c r="W4224">
        <v>0</v>
      </c>
      <c r="X4224">
        <v>401819.66399999999</v>
      </c>
      <c r="Y4224">
        <v>401819.66399999999</v>
      </c>
      <c r="Z4224">
        <v>9.5</v>
      </c>
      <c r="AA4224">
        <v>2358681</v>
      </c>
      <c r="AB4224">
        <v>2358681</v>
      </c>
      <c r="AC4224">
        <v>0.90500000000000003</v>
      </c>
      <c r="AD4224">
        <v>1</v>
      </c>
      <c r="AE4224">
        <v>9.5</v>
      </c>
      <c r="AH4224">
        <v>0</v>
      </c>
      <c r="AI4224">
        <v>0</v>
      </c>
      <c r="AJ4224">
        <v>0</v>
      </c>
      <c r="AK4224">
        <v>2182</v>
      </c>
      <c r="AL4224">
        <v>0</v>
      </c>
    </row>
    <row r="4225" spans="1:38" hidden="1" x14ac:dyDescent="0.25">
      <c r="A4225">
        <v>17439</v>
      </c>
      <c r="B4225" t="s">
        <v>94</v>
      </c>
      <c r="C4225" t="s">
        <v>166</v>
      </c>
      <c r="D4225" t="s">
        <v>224</v>
      </c>
      <c r="E4225" t="s">
        <v>8655</v>
      </c>
      <c r="F4225" t="s">
        <v>224</v>
      </c>
      <c r="H4225" t="s">
        <v>8882</v>
      </c>
      <c r="I4225" t="s">
        <v>57</v>
      </c>
      <c r="J4225" t="s">
        <v>8883</v>
      </c>
      <c r="K4225">
        <v>345</v>
      </c>
      <c r="L4225">
        <v>345</v>
      </c>
      <c r="M4225">
        <v>0</v>
      </c>
      <c r="N4225">
        <v>345</v>
      </c>
      <c r="O4225">
        <v>0</v>
      </c>
      <c r="P4225">
        <v>4480.6000000000004</v>
      </c>
      <c r="Q4225">
        <v>4736.2</v>
      </c>
      <c r="R4225">
        <v>2000</v>
      </c>
      <c r="S4225">
        <v>511200</v>
      </c>
      <c r="T4225">
        <v>50000</v>
      </c>
      <c r="U4225">
        <v>0</v>
      </c>
      <c r="V4225">
        <v>561200</v>
      </c>
      <c r="W4225">
        <v>0</v>
      </c>
      <c r="X4225">
        <v>507885.34100000001</v>
      </c>
      <c r="Y4225">
        <v>507885.34100000001</v>
      </c>
      <c r="Z4225">
        <v>9.5</v>
      </c>
      <c r="AA4225">
        <v>2955892.18</v>
      </c>
      <c r="AB4225">
        <v>2955892.18</v>
      </c>
      <c r="AC4225">
        <v>0.90500000000000003</v>
      </c>
      <c r="AD4225">
        <v>1</v>
      </c>
      <c r="AE4225">
        <v>9.5</v>
      </c>
      <c r="AH4225">
        <v>0</v>
      </c>
      <c r="AI4225">
        <v>0</v>
      </c>
      <c r="AJ4225">
        <v>0</v>
      </c>
      <c r="AK4225">
        <v>3011.1</v>
      </c>
      <c r="AL4225">
        <v>0</v>
      </c>
    </row>
    <row r="4226" spans="1:38" hidden="1" x14ac:dyDescent="0.25">
      <c r="A4226">
        <v>17443</v>
      </c>
      <c r="B4226" t="s">
        <v>94</v>
      </c>
      <c r="C4226" t="s">
        <v>95</v>
      </c>
      <c r="D4226" t="s">
        <v>393</v>
      </c>
      <c r="E4226" t="s">
        <v>394</v>
      </c>
      <c r="F4226" t="s">
        <v>393</v>
      </c>
      <c r="H4226" t="s">
        <v>8884</v>
      </c>
      <c r="I4226" t="s">
        <v>57</v>
      </c>
      <c r="J4226" t="s">
        <v>8885</v>
      </c>
      <c r="K4226">
        <v>251</v>
      </c>
      <c r="L4226">
        <v>251</v>
      </c>
      <c r="M4226">
        <v>0</v>
      </c>
      <c r="N4226">
        <v>251</v>
      </c>
      <c r="O4226">
        <v>0</v>
      </c>
      <c r="P4226">
        <v>590.726</v>
      </c>
      <c r="Q4226">
        <v>612.09799999999996</v>
      </c>
      <c r="R4226">
        <v>20000</v>
      </c>
      <c r="S4226">
        <v>427440</v>
      </c>
      <c r="T4226">
        <v>0</v>
      </c>
      <c r="U4226">
        <v>0</v>
      </c>
      <c r="V4226">
        <v>427440</v>
      </c>
      <c r="W4226">
        <v>0</v>
      </c>
      <c r="X4226">
        <v>386833.679</v>
      </c>
      <c r="Y4226">
        <v>386833.679</v>
      </c>
      <c r="Z4226">
        <v>9.5</v>
      </c>
      <c r="AA4226">
        <v>2270713.88</v>
      </c>
      <c r="AB4226">
        <v>4541427.5719999997</v>
      </c>
      <c r="AC4226">
        <v>0.90500000000000003</v>
      </c>
      <c r="AD4226">
        <v>2</v>
      </c>
      <c r="AE4226">
        <v>19</v>
      </c>
      <c r="AH4226">
        <v>0</v>
      </c>
      <c r="AI4226">
        <v>0</v>
      </c>
      <c r="AJ4226">
        <v>0</v>
      </c>
      <c r="AK4226">
        <v>2395.6999999999998</v>
      </c>
      <c r="AL4226">
        <v>0</v>
      </c>
    </row>
    <row r="4227" spans="1:38" hidden="1" x14ac:dyDescent="0.25">
      <c r="A4227">
        <v>17444</v>
      </c>
      <c r="B4227" t="s">
        <v>94</v>
      </c>
      <c r="C4227" t="s">
        <v>95</v>
      </c>
      <c r="D4227" t="s">
        <v>393</v>
      </c>
      <c r="E4227" t="s">
        <v>394</v>
      </c>
      <c r="F4227" t="s">
        <v>393</v>
      </c>
      <c r="H4227" t="s">
        <v>8886</v>
      </c>
      <c r="I4227" t="s">
        <v>57</v>
      </c>
      <c r="J4227" t="s">
        <v>8887</v>
      </c>
      <c r="K4227">
        <v>331</v>
      </c>
      <c r="L4227">
        <v>331</v>
      </c>
      <c r="M4227">
        <v>0</v>
      </c>
      <c r="N4227">
        <v>330</v>
      </c>
      <c r="O4227">
        <v>0</v>
      </c>
      <c r="P4227">
        <v>209.483</v>
      </c>
      <c r="Q4227">
        <v>228.56899999999999</v>
      </c>
      <c r="R4227">
        <v>20000</v>
      </c>
      <c r="S4227">
        <v>381720</v>
      </c>
      <c r="T4227">
        <v>0</v>
      </c>
      <c r="U4227">
        <v>0</v>
      </c>
      <c r="V4227">
        <v>381720</v>
      </c>
      <c r="W4227">
        <v>9</v>
      </c>
      <c r="X4227">
        <v>345448.973</v>
      </c>
      <c r="Y4227">
        <v>345457.973</v>
      </c>
      <c r="Z4227">
        <v>9.5</v>
      </c>
      <c r="AA4227">
        <v>2027967.03</v>
      </c>
      <c r="AB4227">
        <v>4055751.3820000002</v>
      </c>
      <c r="AC4227">
        <v>0.90500000000000003</v>
      </c>
      <c r="AD4227">
        <v>1.9999</v>
      </c>
      <c r="AE4227">
        <v>19</v>
      </c>
      <c r="AH4227">
        <v>0</v>
      </c>
      <c r="AI4227">
        <v>0</v>
      </c>
      <c r="AJ4227">
        <v>0</v>
      </c>
      <c r="AK4227">
        <v>3160.5</v>
      </c>
      <c r="AL4227">
        <v>0</v>
      </c>
    </row>
    <row r="4228" spans="1:38" hidden="1" x14ac:dyDescent="0.25">
      <c r="A4228">
        <v>17445</v>
      </c>
      <c r="B4228" t="s">
        <v>94</v>
      </c>
      <c r="C4228" t="s">
        <v>95</v>
      </c>
      <c r="D4228" t="s">
        <v>393</v>
      </c>
      <c r="E4228" t="s">
        <v>394</v>
      </c>
      <c r="F4228" t="s">
        <v>393</v>
      </c>
      <c r="H4228" t="s">
        <v>8888</v>
      </c>
      <c r="I4228" t="s">
        <v>57</v>
      </c>
      <c r="J4228" t="s">
        <v>8889</v>
      </c>
      <c r="K4228">
        <v>98</v>
      </c>
      <c r="L4228">
        <v>98</v>
      </c>
      <c r="M4228">
        <v>0</v>
      </c>
      <c r="N4228">
        <v>98</v>
      </c>
      <c r="O4228">
        <v>0</v>
      </c>
      <c r="P4228">
        <v>288.90800000000002</v>
      </c>
      <c r="Q4228">
        <v>305.8</v>
      </c>
      <c r="R4228">
        <v>20000</v>
      </c>
      <c r="S4228">
        <v>337840</v>
      </c>
      <c r="T4228">
        <v>0</v>
      </c>
      <c r="U4228">
        <v>151524</v>
      </c>
      <c r="V4228">
        <v>186316</v>
      </c>
      <c r="W4228">
        <v>0</v>
      </c>
      <c r="X4228">
        <v>185880</v>
      </c>
      <c r="Y4228">
        <v>185880</v>
      </c>
      <c r="Z4228">
        <v>0.23</v>
      </c>
      <c r="AA4228">
        <v>1091115.6000000001</v>
      </c>
      <c r="AB4228">
        <v>2182231.2000000002</v>
      </c>
      <c r="AC4228">
        <v>0.99770000000000003</v>
      </c>
      <c r="AD4228">
        <v>2</v>
      </c>
      <c r="AE4228">
        <v>0.46</v>
      </c>
      <c r="AH4228">
        <v>0</v>
      </c>
      <c r="AI4228">
        <v>0</v>
      </c>
      <c r="AJ4228">
        <v>0</v>
      </c>
      <c r="AK4228">
        <v>929.4</v>
      </c>
      <c r="AL4228">
        <v>0</v>
      </c>
    </row>
    <row r="4229" spans="1:38" hidden="1" x14ac:dyDescent="0.25">
      <c r="A4229">
        <v>17446</v>
      </c>
      <c r="B4229" t="s">
        <v>94</v>
      </c>
      <c r="C4229" t="s">
        <v>95</v>
      </c>
      <c r="D4229" t="s">
        <v>393</v>
      </c>
      <c r="E4229" t="s">
        <v>394</v>
      </c>
      <c r="F4229" t="s">
        <v>393</v>
      </c>
      <c r="H4229" t="s">
        <v>8890</v>
      </c>
      <c r="I4229" t="s">
        <v>57</v>
      </c>
      <c r="J4229" t="s">
        <v>8891</v>
      </c>
      <c r="K4229">
        <v>269</v>
      </c>
      <c r="L4229">
        <v>269</v>
      </c>
      <c r="M4229">
        <v>0</v>
      </c>
      <c r="N4229">
        <v>269</v>
      </c>
      <c r="O4229">
        <v>0</v>
      </c>
      <c r="P4229">
        <v>490.94299999999998</v>
      </c>
      <c r="Q4229">
        <v>510.81200000000001</v>
      </c>
      <c r="R4229">
        <v>20000</v>
      </c>
      <c r="S4229">
        <v>397380</v>
      </c>
      <c r="T4229">
        <v>0</v>
      </c>
      <c r="U4229">
        <v>0</v>
      </c>
      <c r="V4229">
        <v>397380</v>
      </c>
      <c r="W4229">
        <v>0</v>
      </c>
      <c r="X4229">
        <v>359629.60200000001</v>
      </c>
      <c r="Y4229">
        <v>359629.60200000001</v>
      </c>
      <c r="Z4229">
        <v>9.5</v>
      </c>
      <c r="AA4229">
        <v>2111026.13</v>
      </c>
      <c r="AB4229">
        <v>4222051.7659999998</v>
      </c>
      <c r="AC4229">
        <v>0.90500000000000003</v>
      </c>
      <c r="AD4229">
        <v>2</v>
      </c>
      <c r="AE4229">
        <v>19</v>
      </c>
      <c r="AH4229">
        <v>0</v>
      </c>
      <c r="AI4229">
        <v>0</v>
      </c>
      <c r="AJ4229">
        <v>0</v>
      </c>
      <c r="AK4229">
        <v>2473.5</v>
      </c>
      <c r="AL4229">
        <v>0</v>
      </c>
    </row>
    <row r="4230" spans="1:38" hidden="1" x14ac:dyDescent="0.25">
      <c r="A4230">
        <v>17447</v>
      </c>
      <c r="B4230" t="s">
        <v>94</v>
      </c>
      <c r="C4230" t="s">
        <v>95</v>
      </c>
      <c r="D4230" t="s">
        <v>393</v>
      </c>
      <c r="E4230" t="s">
        <v>394</v>
      </c>
      <c r="F4230" t="s">
        <v>393</v>
      </c>
      <c r="H4230" t="s">
        <v>8892</v>
      </c>
      <c r="I4230" t="s">
        <v>57</v>
      </c>
      <c r="J4230" t="s">
        <v>8893</v>
      </c>
      <c r="K4230">
        <v>372</v>
      </c>
      <c r="L4230">
        <v>372</v>
      </c>
      <c r="M4230">
        <v>0</v>
      </c>
      <c r="N4230">
        <v>347</v>
      </c>
      <c r="O4230">
        <v>0</v>
      </c>
      <c r="P4230">
        <v>403.42500000000001</v>
      </c>
      <c r="Q4230">
        <v>430.60199999999998</v>
      </c>
      <c r="R4230">
        <v>20000</v>
      </c>
      <c r="S4230">
        <v>543540</v>
      </c>
      <c r="T4230">
        <v>0</v>
      </c>
      <c r="U4230">
        <v>0</v>
      </c>
      <c r="V4230">
        <v>543540</v>
      </c>
      <c r="W4230">
        <v>709</v>
      </c>
      <c r="X4230">
        <v>491195.76699999999</v>
      </c>
      <c r="Y4230">
        <v>491904.76699999999</v>
      </c>
      <c r="Z4230">
        <v>9.5</v>
      </c>
      <c r="AA4230">
        <v>2892001.76</v>
      </c>
      <c r="AB4230">
        <v>5776699.9989999998</v>
      </c>
      <c r="AC4230">
        <v>0.90500000000000003</v>
      </c>
      <c r="AD4230">
        <v>1.9975000000000001</v>
      </c>
      <c r="AE4230">
        <v>18.98</v>
      </c>
      <c r="AH4230">
        <v>0</v>
      </c>
      <c r="AI4230">
        <v>0</v>
      </c>
      <c r="AJ4230">
        <v>0</v>
      </c>
      <c r="AK4230">
        <v>3057.4</v>
      </c>
      <c r="AL4230">
        <v>0</v>
      </c>
    </row>
    <row r="4231" spans="1:38" hidden="1" x14ac:dyDescent="0.25">
      <c r="A4231">
        <v>17448</v>
      </c>
      <c r="B4231" t="s">
        <v>94</v>
      </c>
      <c r="C4231" t="s">
        <v>95</v>
      </c>
      <c r="D4231" t="s">
        <v>393</v>
      </c>
      <c r="E4231" t="s">
        <v>434</v>
      </c>
      <c r="F4231" t="s">
        <v>393</v>
      </c>
      <c r="H4231" t="s">
        <v>8894</v>
      </c>
      <c r="I4231" t="s">
        <v>57</v>
      </c>
      <c r="J4231" t="s">
        <v>8895</v>
      </c>
      <c r="K4231">
        <v>320</v>
      </c>
      <c r="L4231">
        <v>320</v>
      </c>
      <c r="M4231">
        <v>0</v>
      </c>
      <c r="N4231">
        <v>261</v>
      </c>
      <c r="O4231">
        <v>0</v>
      </c>
      <c r="P4231">
        <v>4558</v>
      </c>
      <c r="Q4231">
        <v>4795.8999999999996</v>
      </c>
      <c r="R4231">
        <v>2000</v>
      </c>
      <c r="S4231">
        <v>475800</v>
      </c>
      <c r="T4231">
        <v>0</v>
      </c>
      <c r="U4231">
        <v>0</v>
      </c>
      <c r="V4231">
        <v>475800</v>
      </c>
      <c r="W4231">
        <v>6482</v>
      </c>
      <c r="X4231">
        <v>424117.53600000002</v>
      </c>
      <c r="Y4231">
        <v>430599.53600000002</v>
      </c>
      <c r="Z4231">
        <v>9.5</v>
      </c>
      <c r="AA4231">
        <v>2548806.0699999998</v>
      </c>
      <c r="AB4231">
        <v>5041065.0489999996</v>
      </c>
      <c r="AC4231">
        <v>0.90500000000000003</v>
      </c>
      <c r="AD4231">
        <v>1.9778</v>
      </c>
      <c r="AE4231">
        <v>18.79</v>
      </c>
      <c r="AH4231">
        <v>0</v>
      </c>
      <c r="AI4231">
        <v>0</v>
      </c>
      <c r="AJ4231">
        <v>0</v>
      </c>
      <c r="AK4231">
        <v>2368.3000000000002</v>
      </c>
      <c r="AL4231">
        <v>0</v>
      </c>
    </row>
    <row r="4232" spans="1:38" hidden="1" x14ac:dyDescent="0.25">
      <c r="A4232">
        <v>17449</v>
      </c>
      <c r="B4232" t="s">
        <v>94</v>
      </c>
      <c r="C4232" t="s">
        <v>95</v>
      </c>
      <c r="D4232" t="s">
        <v>393</v>
      </c>
      <c r="E4232" t="s">
        <v>434</v>
      </c>
      <c r="F4232" t="s">
        <v>393</v>
      </c>
      <c r="H4232" t="s">
        <v>8896</v>
      </c>
      <c r="I4232" t="s">
        <v>57</v>
      </c>
      <c r="J4232" t="s">
        <v>8897</v>
      </c>
      <c r="K4232">
        <v>138</v>
      </c>
      <c r="L4232">
        <v>138</v>
      </c>
      <c r="M4232">
        <v>0</v>
      </c>
      <c r="N4232">
        <v>137</v>
      </c>
      <c r="O4232">
        <v>0</v>
      </c>
      <c r="P4232">
        <v>2304.8000000000002</v>
      </c>
      <c r="Q4232">
        <v>2473.1999999999998</v>
      </c>
      <c r="R4232">
        <v>2000</v>
      </c>
      <c r="S4232">
        <v>336800</v>
      </c>
      <c r="T4232">
        <v>0</v>
      </c>
      <c r="U4232">
        <v>58062</v>
      </c>
      <c r="V4232">
        <v>278738</v>
      </c>
      <c r="W4232">
        <v>56</v>
      </c>
      <c r="X4232">
        <v>247160</v>
      </c>
      <c r="Y4232">
        <v>247216</v>
      </c>
      <c r="Z4232">
        <v>11.31</v>
      </c>
      <c r="AA4232">
        <v>1451321.66</v>
      </c>
      <c r="AB4232">
        <v>2902150.86</v>
      </c>
      <c r="AC4232">
        <v>0.88690000000000002</v>
      </c>
      <c r="AD4232">
        <v>1.9997</v>
      </c>
      <c r="AE4232">
        <v>22.62</v>
      </c>
      <c r="AH4232">
        <v>0</v>
      </c>
      <c r="AI4232">
        <v>0</v>
      </c>
      <c r="AJ4232">
        <v>0</v>
      </c>
      <c r="AK4232">
        <v>1235.8</v>
      </c>
      <c r="AL4232">
        <v>0</v>
      </c>
    </row>
    <row r="4233" spans="1:38" hidden="1" x14ac:dyDescent="0.25">
      <c r="A4233">
        <v>17450</v>
      </c>
      <c r="B4233" t="s">
        <v>94</v>
      </c>
      <c r="C4233" t="s">
        <v>95</v>
      </c>
      <c r="D4233" t="s">
        <v>393</v>
      </c>
      <c r="E4233" t="s">
        <v>434</v>
      </c>
      <c r="F4233" t="s">
        <v>393</v>
      </c>
      <c r="H4233" t="s">
        <v>8898</v>
      </c>
      <c r="I4233" t="s">
        <v>57</v>
      </c>
      <c r="J4233" t="s">
        <v>8899</v>
      </c>
      <c r="K4233">
        <v>424</v>
      </c>
      <c r="L4233">
        <v>424</v>
      </c>
      <c r="M4233">
        <v>0</v>
      </c>
      <c r="N4233">
        <v>423</v>
      </c>
      <c r="O4233">
        <v>0</v>
      </c>
      <c r="P4233">
        <v>3276.6</v>
      </c>
      <c r="Q4233">
        <v>3441.5</v>
      </c>
      <c r="R4233">
        <v>4000</v>
      </c>
      <c r="S4233">
        <v>659600</v>
      </c>
      <c r="T4233">
        <v>0</v>
      </c>
      <c r="U4233">
        <v>0</v>
      </c>
      <c r="V4233">
        <v>659600</v>
      </c>
      <c r="W4233">
        <v>0</v>
      </c>
      <c r="X4233">
        <v>596939.022</v>
      </c>
      <c r="Y4233">
        <v>596939.022</v>
      </c>
      <c r="Z4233">
        <v>9.5</v>
      </c>
      <c r="AA4233">
        <v>3504360.93</v>
      </c>
      <c r="AB4233">
        <v>7008210.875</v>
      </c>
      <c r="AC4233">
        <v>0.90500000000000003</v>
      </c>
      <c r="AD4233">
        <v>1.9999</v>
      </c>
      <c r="AE4233">
        <v>19</v>
      </c>
      <c r="AH4233">
        <v>0</v>
      </c>
      <c r="AI4233">
        <v>0</v>
      </c>
      <c r="AJ4233">
        <v>0</v>
      </c>
      <c r="AK4233">
        <v>3634</v>
      </c>
      <c r="AL4233">
        <v>0</v>
      </c>
    </row>
    <row r="4234" spans="1:38" hidden="1" x14ac:dyDescent="0.25">
      <c r="A4234">
        <v>17451</v>
      </c>
      <c r="B4234" t="s">
        <v>94</v>
      </c>
      <c r="C4234" t="s">
        <v>95</v>
      </c>
      <c r="D4234" t="s">
        <v>393</v>
      </c>
      <c r="E4234" t="s">
        <v>5155</v>
      </c>
      <c r="F4234" t="s">
        <v>393</v>
      </c>
      <c r="H4234" t="s">
        <v>8900</v>
      </c>
      <c r="I4234" t="s">
        <v>57</v>
      </c>
      <c r="J4234" t="s">
        <v>8901</v>
      </c>
      <c r="K4234">
        <v>195</v>
      </c>
      <c r="L4234">
        <v>195</v>
      </c>
      <c r="M4234">
        <v>0</v>
      </c>
      <c r="N4234">
        <v>192</v>
      </c>
      <c r="O4234">
        <v>0</v>
      </c>
      <c r="P4234">
        <v>3675.2</v>
      </c>
      <c r="Q4234">
        <v>3866.9</v>
      </c>
      <c r="R4234">
        <v>2000</v>
      </c>
      <c r="S4234">
        <v>383400</v>
      </c>
      <c r="T4234">
        <v>0</v>
      </c>
      <c r="U4234">
        <v>0</v>
      </c>
      <c r="V4234">
        <v>383400</v>
      </c>
      <c r="W4234">
        <v>14</v>
      </c>
      <c r="X4234">
        <v>346963.16200000001</v>
      </c>
      <c r="Y4234">
        <v>346977.16200000001</v>
      </c>
      <c r="Z4234">
        <v>9.5</v>
      </c>
      <c r="AA4234">
        <v>2037148.44</v>
      </c>
      <c r="AB4234">
        <v>4073788.2609999999</v>
      </c>
      <c r="AC4234">
        <v>0.90500000000000003</v>
      </c>
      <c r="AD4234">
        <v>1.9998</v>
      </c>
      <c r="AE4234">
        <v>19</v>
      </c>
      <c r="AH4234">
        <v>0</v>
      </c>
      <c r="AI4234">
        <v>0</v>
      </c>
      <c r="AJ4234">
        <v>0</v>
      </c>
      <c r="AK4234">
        <v>1880.6</v>
      </c>
      <c r="AL4234">
        <v>0</v>
      </c>
    </row>
    <row r="4235" spans="1:38" hidden="1" x14ac:dyDescent="0.25">
      <c r="A4235">
        <v>17452</v>
      </c>
      <c r="B4235" t="s">
        <v>94</v>
      </c>
      <c r="C4235" t="s">
        <v>95</v>
      </c>
      <c r="D4235" t="s">
        <v>393</v>
      </c>
      <c r="E4235" t="s">
        <v>5155</v>
      </c>
      <c r="F4235" t="s">
        <v>393</v>
      </c>
      <c r="H4235" t="s">
        <v>8902</v>
      </c>
      <c r="I4235" t="s">
        <v>57</v>
      </c>
      <c r="J4235" t="s">
        <v>8903</v>
      </c>
      <c r="K4235">
        <v>352</v>
      </c>
      <c r="L4235">
        <v>352</v>
      </c>
      <c r="M4235">
        <v>0</v>
      </c>
      <c r="N4235">
        <v>350</v>
      </c>
      <c r="O4235">
        <v>0</v>
      </c>
      <c r="P4235">
        <v>4273.8</v>
      </c>
      <c r="Q4235">
        <v>4471.8</v>
      </c>
      <c r="R4235">
        <v>2000</v>
      </c>
      <c r="S4235">
        <v>396000</v>
      </c>
      <c r="T4235">
        <v>0</v>
      </c>
      <c r="U4235">
        <v>0</v>
      </c>
      <c r="V4235">
        <v>396000</v>
      </c>
      <c r="W4235">
        <v>80</v>
      </c>
      <c r="X4235">
        <v>358300.93900000001</v>
      </c>
      <c r="Y4235">
        <v>358380.93900000001</v>
      </c>
      <c r="Z4235">
        <v>9.5</v>
      </c>
      <c r="AA4235">
        <v>2104008.15</v>
      </c>
      <c r="AB4235">
        <v>4207231.7470000004</v>
      </c>
      <c r="AC4235">
        <v>0.90500000000000003</v>
      </c>
      <c r="AD4235">
        <v>1.9996</v>
      </c>
      <c r="AE4235">
        <v>19</v>
      </c>
      <c r="AH4235">
        <v>0</v>
      </c>
      <c r="AI4235">
        <v>0</v>
      </c>
      <c r="AJ4235">
        <v>0</v>
      </c>
      <c r="AK4235">
        <v>3253.2</v>
      </c>
      <c r="AL4235">
        <v>0</v>
      </c>
    </row>
    <row r="4236" spans="1:38" hidden="1" x14ac:dyDescent="0.25">
      <c r="A4236">
        <v>17453</v>
      </c>
      <c r="B4236" t="s">
        <v>94</v>
      </c>
      <c r="C4236" t="s">
        <v>95</v>
      </c>
      <c r="D4236" t="s">
        <v>393</v>
      </c>
      <c r="E4236" t="s">
        <v>5155</v>
      </c>
      <c r="F4236" t="s">
        <v>393</v>
      </c>
      <c r="H4236" t="s">
        <v>8904</v>
      </c>
      <c r="I4236" t="s">
        <v>57</v>
      </c>
      <c r="J4236" t="s">
        <v>8905</v>
      </c>
      <c r="K4236">
        <v>123</v>
      </c>
      <c r="L4236">
        <v>123</v>
      </c>
      <c r="M4236">
        <v>0</v>
      </c>
      <c r="N4236">
        <v>98</v>
      </c>
      <c r="O4236">
        <v>0</v>
      </c>
      <c r="P4236">
        <v>2995.6</v>
      </c>
      <c r="Q4236">
        <v>3187.4</v>
      </c>
      <c r="R4236">
        <v>2000</v>
      </c>
      <c r="S4236">
        <v>383600</v>
      </c>
      <c r="T4236">
        <v>0</v>
      </c>
      <c r="U4236">
        <v>170992</v>
      </c>
      <c r="V4236">
        <v>212608</v>
      </c>
      <c r="W4236">
        <v>1106</v>
      </c>
      <c r="X4236">
        <v>185920</v>
      </c>
      <c r="Y4236">
        <v>187026</v>
      </c>
      <c r="Z4236">
        <v>12.03</v>
      </c>
      <c r="AA4236">
        <v>1101908.07</v>
      </c>
      <c r="AB4236">
        <v>2192524.4700000002</v>
      </c>
      <c r="AC4236">
        <v>0.87970000000000004</v>
      </c>
      <c r="AD4236">
        <v>1.9898</v>
      </c>
      <c r="AE4236">
        <v>23.94</v>
      </c>
      <c r="AH4236">
        <v>0</v>
      </c>
      <c r="AI4236">
        <v>0</v>
      </c>
      <c r="AJ4236">
        <v>0</v>
      </c>
      <c r="AK4236">
        <v>929.6</v>
      </c>
      <c r="AL4236">
        <v>0</v>
      </c>
    </row>
    <row r="4237" spans="1:38" hidden="1" x14ac:dyDescent="0.25">
      <c r="A4237">
        <v>17454</v>
      </c>
      <c r="B4237" t="s">
        <v>94</v>
      </c>
      <c r="C4237" t="s">
        <v>95</v>
      </c>
      <c r="D4237" t="s">
        <v>393</v>
      </c>
      <c r="E4237" t="s">
        <v>520</v>
      </c>
      <c r="F4237" t="s">
        <v>393</v>
      </c>
      <c r="H4237" t="s">
        <v>8906</v>
      </c>
      <c r="I4237" t="s">
        <v>62</v>
      </c>
      <c r="J4237" t="s">
        <v>8907</v>
      </c>
      <c r="K4237">
        <v>2</v>
      </c>
      <c r="L4237">
        <v>2</v>
      </c>
      <c r="M4237">
        <v>0</v>
      </c>
      <c r="N4237">
        <v>0</v>
      </c>
      <c r="O4237">
        <v>0</v>
      </c>
      <c r="P4237">
        <v>130.9</v>
      </c>
      <c r="Q4237">
        <v>130.9</v>
      </c>
      <c r="R4237">
        <v>1000</v>
      </c>
      <c r="S4237">
        <v>0</v>
      </c>
      <c r="T4237">
        <v>5400</v>
      </c>
      <c r="U4237">
        <v>0</v>
      </c>
      <c r="V4237">
        <v>5400</v>
      </c>
      <c r="W4237">
        <v>5410</v>
      </c>
      <c r="X4237">
        <v>0</v>
      </c>
      <c r="Y4237">
        <v>5410</v>
      </c>
      <c r="Z4237">
        <v>-0.19</v>
      </c>
      <c r="AA4237">
        <v>106080</v>
      </c>
      <c r="AB4237">
        <v>99439</v>
      </c>
      <c r="AC4237">
        <v>1.0019</v>
      </c>
      <c r="AD4237">
        <v>0.93740000000000001</v>
      </c>
      <c r="AE4237">
        <v>-0.18</v>
      </c>
      <c r="AH4237">
        <v>0</v>
      </c>
      <c r="AI4237">
        <v>0</v>
      </c>
      <c r="AJ4237">
        <v>0</v>
      </c>
      <c r="AK4237">
        <v>0</v>
      </c>
      <c r="AL4237">
        <v>0</v>
      </c>
    </row>
    <row r="4238" spans="1:38" hidden="1" x14ac:dyDescent="0.25">
      <c r="A4238">
        <v>17455</v>
      </c>
      <c r="B4238" t="s">
        <v>94</v>
      </c>
      <c r="C4238" t="s">
        <v>95</v>
      </c>
      <c r="D4238" t="s">
        <v>393</v>
      </c>
      <c r="E4238" t="s">
        <v>520</v>
      </c>
      <c r="F4238" t="s">
        <v>393</v>
      </c>
      <c r="H4238" t="s">
        <v>8908</v>
      </c>
      <c r="I4238" t="s">
        <v>57</v>
      </c>
      <c r="J4238" t="s">
        <v>8909</v>
      </c>
      <c r="K4238">
        <v>146</v>
      </c>
      <c r="L4238">
        <v>146</v>
      </c>
      <c r="M4238">
        <v>0</v>
      </c>
      <c r="N4238">
        <v>143</v>
      </c>
      <c r="O4238">
        <v>0</v>
      </c>
      <c r="P4238">
        <v>4977.2</v>
      </c>
      <c r="Q4238">
        <v>4977.2</v>
      </c>
      <c r="R4238">
        <v>2000</v>
      </c>
      <c r="S4238">
        <v>0</v>
      </c>
      <c r="T4238">
        <v>432800</v>
      </c>
      <c r="U4238">
        <v>152560</v>
      </c>
      <c r="V4238">
        <v>280240</v>
      </c>
      <c r="W4238">
        <v>85</v>
      </c>
      <c r="X4238">
        <v>252340</v>
      </c>
      <c r="Y4238">
        <v>252425</v>
      </c>
      <c r="Z4238">
        <v>9.93</v>
      </c>
      <c r="AA4238">
        <v>1469549.13</v>
      </c>
      <c r="AB4238">
        <v>2938162.93</v>
      </c>
      <c r="AC4238">
        <v>0.90069999999999995</v>
      </c>
      <c r="AD4238">
        <v>1.9994000000000001</v>
      </c>
      <c r="AE4238">
        <v>19.850000000000001</v>
      </c>
      <c r="AH4238">
        <v>0</v>
      </c>
      <c r="AI4238">
        <v>0</v>
      </c>
      <c r="AJ4238">
        <v>0</v>
      </c>
      <c r="AK4238">
        <v>1261.7</v>
      </c>
      <c r="AL4238">
        <v>0</v>
      </c>
    </row>
    <row r="4239" spans="1:38" hidden="1" x14ac:dyDescent="0.25">
      <c r="A4239">
        <v>17456</v>
      </c>
      <c r="B4239" t="s">
        <v>94</v>
      </c>
      <c r="C4239" t="s">
        <v>95</v>
      </c>
      <c r="D4239" t="s">
        <v>393</v>
      </c>
      <c r="E4239" t="s">
        <v>520</v>
      </c>
      <c r="F4239" t="s">
        <v>393</v>
      </c>
      <c r="H4239" t="s">
        <v>8910</v>
      </c>
      <c r="I4239" t="s">
        <v>57</v>
      </c>
      <c r="J4239" t="s">
        <v>8911</v>
      </c>
      <c r="K4239">
        <v>270</v>
      </c>
      <c r="L4239">
        <v>270</v>
      </c>
      <c r="M4239">
        <v>0</v>
      </c>
      <c r="N4239">
        <v>261</v>
      </c>
      <c r="O4239">
        <v>0</v>
      </c>
      <c r="P4239">
        <v>5072</v>
      </c>
      <c r="Q4239">
        <v>5072</v>
      </c>
      <c r="R4239">
        <v>2000</v>
      </c>
      <c r="S4239">
        <v>0</v>
      </c>
      <c r="T4239">
        <v>433220</v>
      </c>
      <c r="U4239">
        <v>0</v>
      </c>
      <c r="V4239">
        <v>433220</v>
      </c>
      <c r="W4239">
        <v>2609</v>
      </c>
      <c r="X4239">
        <v>389455.60700000002</v>
      </c>
      <c r="Y4239">
        <v>392064.60700000002</v>
      </c>
      <c r="Z4239">
        <v>9.5</v>
      </c>
      <c r="AA4239">
        <v>2335787.35</v>
      </c>
      <c r="AB4239">
        <v>4535777.8890000004</v>
      </c>
      <c r="AC4239">
        <v>0.90500000000000003</v>
      </c>
      <c r="AD4239">
        <v>1.9419</v>
      </c>
      <c r="AE4239">
        <v>18.45</v>
      </c>
      <c r="AH4239">
        <v>0</v>
      </c>
      <c r="AI4239">
        <v>0</v>
      </c>
      <c r="AJ4239">
        <v>0</v>
      </c>
      <c r="AK4239">
        <v>2508.6999999999998</v>
      </c>
      <c r="AL4239">
        <v>0</v>
      </c>
    </row>
    <row r="4240" spans="1:38" hidden="1" x14ac:dyDescent="0.25">
      <c r="A4240">
        <v>17457</v>
      </c>
      <c r="B4240" t="s">
        <v>94</v>
      </c>
      <c r="C4240" t="s">
        <v>95</v>
      </c>
      <c r="D4240" t="s">
        <v>393</v>
      </c>
      <c r="E4240" t="s">
        <v>7102</v>
      </c>
      <c r="F4240" t="s">
        <v>393</v>
      </c>
      <c r="H4240" t="s">
        <v>8912</v>
      </c>
      <c r="I4240" t="s">
        <v>57</v>
      </c>
      <c r="J4240" t="s">
        <v>8913</v>
      </c>
      <c r="K4240">
        <v>308</v>
      </c>
      <c r="L4240">
        <v>308</v>
      </c>
      <c r="M4240">
        <v>0</v>
      </c>
      <c r="N4240">
        <v>308</v>
      </c>
      <c r="O4240">
        <v>0</v>
      </c>
      <c r="P4240">
        <v>620.98</v>
      </c>
      <c r="Q4240">
        <v>653.82000000000005</v>
      </c>
      <c r="R4240">
        <v>20000</v>
      </c>
      <c r="S4240">
        <v>656800</v>
      </c>
      <c r="T4240">
        <v>0</v>
      </c>
      <c r="U4240">
        <v>60005</v>
      </c>
      <c r="V4240">
        <v>596795</v>
      </c>
      <c r="W4240">
        <v>0</v>
      </c>
      <c r="X4240">
        <v>547980</v>
      </c>
      <c r="Y4240">
        <v>547980</v>
      </c>
      <c r="Z4240">
        <v>8.18</v>
      </c>
      <c r="AA4240">
        <v>3216642.6</v>
      </c>
      <c r="AB4240">
        <v>6433285.2000000002</v>
      </c>
      <c r="AC4240">
        <v>0.91820000000000002</v>
      </c>
      <c r="AD4240">
        <v>2</v>
      </c>
      <c r="AE4240">
        <v>16.36</v>
      </c>
      <c r="AH4240">
        <v>0</v>
      </c>
      <c r="AI4240">
        <v>0</v>
      </c>
      <c r="AJ4240">
        <v>0</v>
      </c>
      <c r="AK4240">
        <v>2739.9</v>
      </c>
      <c r="AL4240">
        <v>0</v>
      </c>
    </row>
    <row r="4241" spans="1:38" hidden="1" x14ac:dyDescent="0.25">
      <c r="A4241">
        <v>17458</v>
      </c>
      <c r="B4241" t="s">
        <v>45</v>
      </c>
      <c r="C4241" t="s">
        <v>155</v>
      </c>
      <c r="D4241" t="s">
        <v>912</v>
      </c>
      <c r="E4241" t="s">
        <v>3199</v>
      </c>
      <c r="F4241" t="s">
        <v>912</v>
      </c>
      <c r="H4241" t="s">
        <v>8914</v>
      </c>
      <c r="I4241" t="s">
        <v>79</v>
      </c>
      <c r="J4241" t="s">
        <v>8915</v>
      </c>
      <c r="K4241">
        <v>48</v>
      </c>
      <c r="L4241">
        <v>48</v>
      </c>
      <c r="M4241">
        <v>0</v>
      </c>
      <c r="N4241">
        <v>0</v>
      </c>
      <c r="O4241">
        <v>0</v>
      </c>
      <c r="P4241">
        <v>7104.44</v>
      </c>
      <c r="Q4241">
        <v>7377.69</v>
      </c>
      <c r="R4241">
        <v>4000</v>
      </c>
      <c r="S4241">
        <v>1093000</v>
      </c>
      <c r="T4241">
        <v>0</v>
      </c>
      <c r="U4241">
        <v>0</v>
      </c>
      <c r="V4241">
        <v>1093000</v>
      </c>
      <c r="W4241">
        <v>1049467.5</v>
      </c>
      <c r="X4241">
        <v>0</v>
      </c>
      <c r="Y4241">
        <v>1049467.5</v>
      </c>
      <c r="Z4241">
        <v>3.98</v>
      </c>
      <c r="AA4241">
        <v>11083973.859999999</v>
      </c>
      <c r="AB4241">
        <v>12467400.859999999</v>
      </c>
      <c r="AC4241">
        <v>0.96020000000000005</v>
      </c>
      <c r="AD4241">
        <v>1.1248</v>
      </c>
      <c r="AE4241">
        <v>4.4800000000000004</v>
      </c>
      <c r="AH4241">
        <v>0</v>
      </c>
      <c r="AI4241">
        <v>0</v>
      </c>
      <c r="AJ4241">
        <v>0</v>
      </c>
      <c r="AK4241">
        <v>0</v>
      </c>
      <c r="AL4241">
        <v>0</v>
      </c>
    </row>
    <row r="4242" spans="1:38" hidden="1" x14ac:dyDescent="0.25">
      <c r="A4242">
        <v>17459</v>
      </c>
      <c r="B4242" t="s">
        <v>39</v>
      </c>
      <c r="C4242" t="s">
        <v>187</v>
      </c>
      <c r="D4242" t="s">
        <v>636</v>
      </c>
      <c r="E4242" t="s">
        <v>8512</v>
      </c>
      <c r="F4242" t="s">
        <v>636</v>
      </c>
      <c r="H4242" t="s">
        <v>8916</v>
      </c>
      <c r="I4242" t="s">
        <v>57</v>
      </c>
      <c r="J4242" t="s">
        <v>8917</v>
      </c>
      <c r="K4242">
        <v>375</v>
      </c>
      <c r="L4242">
        <v>375</v>
      </c>
      <c r="M4242">
        <v>0</v>
      </c>
      <c r="N4242">
        <v>373</v>
      </c>
      <c r="O4242">
        <v>0</v>
      </c>
      <c r="P4242">
        <v>715.21500000000003</v>
      </c>
      <c r="Q4242">
        <v>715.21500000000003</v>
      </c>
      <c r="R4242">
        <v>1000</v>
      </c>
      <c r="S4242">
        <v>954500</v>
      </c>
      <c r="T4242">
        <v>0</v>
      </c>
      <c r="U4242">
        <v>0</v>
      </c>
      <c r="V4242">
        <v>954500</v>
      </c>
      <c r="W4242">
        <v>24</v>
      </c>
      <c r="X4242">
        <v>574400</v>
      </c>
      <c r="Y4242">
        <v>574424</v>
      </c>
      <c r="Z4242">
        <v>39.82</v>
      </c>
      <c r="AA4242">
        <v>3343407.62</v>
      </c>
      <c r="AB4242">
        <v>3343407.62</v>
      </c>
      <c r="AC4242">
        <v>0.6018</v>
      </c>
      <c r="AD4242">
        <v>1</v>
      </c>
      <c r="AE4242">
        <v>39.82</v>
      </c>
      <c r="AH4242">
        <v>0</v>
      </c>
      <c r="AI4242">
        <v>0</v>
      </c>
      <c r="AJ4242">
        <v>0</v>
      </c>
      <c r="AK4242">
        <v>2872</v>
      </c>
      <c r="AL4242">
        <v>954500</v>
      </c>
    </row>
    <row r="4243" spans="1:38" hidden="1" x14ac:dyDescent="0.25">
      <c r="A4243">
        <v>17460</v>
      </c>
      <c r="B4243" t="s">
        <v>39</v>
      </c>
      <c r="C4243" t="s">
        <v>216</v>
      </c>
      <c r="D4243" t="s">
        <v>217</v>
      </c>
      <c r="E4243" t="s">
        <v>4251</v>
      </c>
      <c r="F4243" t="s">
        <v>217</v>
      </c>
      <c r="H4243" t="s">
        <v>8918</v>
      </c>
      <c r="I4243" t="s">
        <v>57</v>
      </c>
      <c r="J4243" t="s">
        <v>8919</v>
      </c>
      <c r="K4243">
        <v>275</v>
      </c>
      <c r="L4243">
        <v>275</v>
      </c>
      <c r="M4243">
        <v>0</v>
      </c>
      <c r="N4243">
        <v>274</v>
      </c>
      <c r="O4243">
        <v>0</v>
      </c>
      <c r="P4243">
        <v>718.33</v>
      </c>
      <c r="Q4243">
        <v>751</v>
      </c>
      <c r="R4243">
        <v>20000</v>
      </c>
      <c r="S4243">
        <v>653400</v>
      </c>
      <c r="T4243">
        <v>0</v>
      </c>
      <c r="U4243">
        <v>0</v>
      </c>
      <c r="V4243">
        <v>653400</v>
      </c>
      <c r="W4243">
        <v>0</v>
      </c>
      <c r="X4243">
        <v>489000</v>
      </c>
      <c r="Y4243">
        <v>489000</v>
      </c>
      <c r="Z4243">
        <v>25.16</v>
      </c>
      <c r="AA4243">
        <v>2845980</v>
      </c>
      <c r="AB4243">
        <v>2845980</v>
      </c>
      <c r="AC4243">
        <v>0.74839999999999995</v>
      </c>
      <c r="AD4243">
        <v>1</v>
      </c>
      <c r="AE4243">
        <v>25.16</v>
      </c>
      <c r="AH4243">
        <v>0</v>
      </c>
      <c r="AI4243">
        <v>0</v>
      </c>
      <c r="AJ4243">
        <v>0</v>
      </c>
      <c r="AK4243">
        <v>2445</v>
      </c>
      <c r="AL4243">
        <v>0</v>
      </c>
    </row>
    <row r="4244" spans="1:38" hidden="1" x14ac:dyDescent="0.25">
      <c r="A4244">
        <v>17462</v>
      </c>
      <c r="B4244" t="s">
        <v>94</v>
      </c>
      <c r="C4244" t="s">
        <v>95</v>
      </c>
      <c r="D4244" t="s">
        <v>393</v>
      </c>
      <c r="E4244" t="s">
        <v>5155</v>
      </c>
      <c r="F4244" t="s">
        <v>393</v>
      </c>
      <c r="H4244" t="s">
        <v>8920</v>
      </c>
      <c r="I4244" t="s">
        <v>57</v>
      </c>
      <c r="J4244" t="s">
        <v>8921</v>
      </c>
      <c r="K4244">
        <v>211</v>
      </c>
      <c r="L4244">
        <v>211</v>
      </c>
      <c r="M4244">
        <v>0</v>
      </c>
      <c r="N4244">
        <v>188</v>
      </c>
      <c r="O4244">
        <v>0</v>
      </c>
      <c r="P4244">
        <v>5527.5</v>
      </c>
      <c r="Q4244">
        <v>5748.8</v>
      </c>
      <c r="R4244">
        <v>2000</v>
      </c>
      <c r="S4244">
        <v>442600</v>
      </c>
      <c r="T4244">
        <v>0</v>
      </c>
      <c r="U4244">
        <v>0</v>
      </c>
      <c r="V4244">
        <v>442600</v>
      </c>
      <c r="W4244">
        <v>1385</v>
      </c>
      <c r="X4244">
        <v>372040</v>
      </c>
      <c r="Y4244">
        <v>373425</v>
      </c>
      <c r="Z4244">
        <v>15.63</v>
      </c>
      <c r="AA4244">
        <v>2196995.7200000002</v>
      </c>
      <c r="AB4244">
        <v>4377818.5199999996</v>
      </c>
      <c r="AC4244">
        <v>0.84370000000000001</v>
      </c>
      <c r="AD4244">
        <v>1.9925999999999999</v>
      </c>
      <c r="AE4244">
        <v>31.14</v>
      </c>
      <c r="AH4244">
        <v>0</v>
      </c>
      <c r="AI4244">
        <v>0</v>
      </c>
      <c r="AJ4244">
        <v>0</v>
      </c>
      <c r="AK4244">
        <v>1860.2</v>
      </c>
      <c r="AL4244">
        <v>0</v>
      </c>
    </row>
    <row r="4245" spans="1:38" hidden="1" x14ac:dyDescent="0.25">
      <c r="A4245">
        <v>17464</v>
      </c>
      <c r="B4245" t="s">
        <v>39</v>
      </c>
      <c r="C4245" t="s">
        <v>216</v>
      </c>
      <c r="D4245" t="s">
        <v>800</v>
      </c>
      <c r="E4245" t="s">
        <v>8818</v>
      </c>
      <c r="F4245" t="s">
        <v>800</v>
      </c>
      <c r="H4245" t="s">
        <v>8922</v>
      </c>
      <c r="I4245" t="s">
        <v>2321</v>
      </c>
      <c r="J4245" t="s">
        <v>8923</v>
      </c>
      <c r="K4245">
        <v>146</v>
      </c>
      <c r="L4245">
        <v>146</v>
      </c>
      <c r="M4245">
        <v>0</v>
      </c>
      <c r="N4245">
        <v>145</v>
      </c>
      <c r="O4245">
        <v>0</v>
      </c>
      <c r="P4245">
        <v>1641.6</v>
      </c>
      <c r="Q4245">
        <v>1721.2</v>
      </c>
      <c r="R4245">
        <v>2000</v>
      </c>
      <c r="S4245">
        <v>159200</v>
      </c>
      <c r="T4245">
        <v>0</v>
      </c>
      <c r="U4245">
        <v>0</v>
      </c>
      <c r="V4245">
        <v>159200</v>
      </c>
      <c r="W4245">
        <v>24</v>
      </c>
      <c r="X4245">
        <v>150462.1</v>
      </c>
      <c r="Y4245">
        <v>150486.1</v>
      </c>
      <c r="Z4245">
        <v>5.47</v>
      </c>
      <c r="AA4245">
        <v>876451.66</v>
      </c>
      <c r="AB4245">
        <v>875689.66</v>
      </c>
      <c r="AC4245">
        <v>0.94530000000000003</v>
      </c>
      <c r="AD4245">
        <v>0.99909999999999999</v>
      </c>
      <c r="AE4245">
        <v>5.47</v>
      </c>
      <c r="AH4245">
        <v>0</v>
      </c>
      <c r="AI4245">
        <v>0</v>
      </c>
      <c r="AJ4245">
        <v>0</v>
      </c>
      <c r="AK4245">
        <v>1077.5</v>
      </c>
      <c r="AL4245">
        <v>0</v>
      </c>
    </row>
    <row r="4246" spans="1:38" hidden="1" x14ac:dyDescent="0.25">
      <c r="A4246">
        <v>17467</v>
      </c>
      <c r="B4246" t="s">
        <v>94</v>
      </c>
      <c r="C4246" t="s">
        <v>102</v>
      </c>
      <c r="D4246" t="s">
        <v>159</v>
      </c>
      <c r="E4246" t="s">
        <v>4975</v>
      </c>
      <c r="F4246" t="s">
        <v>159</v>
      </c>
      <c r="H4246" t="s">
        <v>8924</v>
      </c>
      <c r="I4246" t="s">
        <v>57</v>
      </c>
      <c r="J4246" t="s">
        <v>8925</v>
      </c>
      <c r="K4246">
        <v>207</v>
      </c>
      <c r="L4246">
        <v>207</v>
      </c>
      <c r="M4246">
        <v>0</v>
      </c>
      <c r="N4246">
        <v>202</v>
      </c>
      <c r="O4246">
        <v>0</v>
      </c>
      <c r="P4246">
        <v>2893.49</v>
      </c>
      <c r="Q4246">
        <v>3113.7</v>
      </c>
      <c r="R4246">
        <v>2000</v>
      </c>
      <c r="S4246">
        <v>440420</v>
      </c>
      <c r="T4246">
        <v>0</v>
      </c>
      <c r="U4246">
        <v>0</v>
      </c>
      <c r="V4246">
        <v>440420</v>
      </c>
      <c r="W4246">
        <v>107</v>
      </c>
      <c r="X4246">
        <v>339400</v>
      </c>
      <c r="Y4246">
        <v>339507</v>
      </c>
      <c r="Z4246">
        <v>22.91</v>
      </c>
      <c r="AA4246">
        <v>1993603.65</v>
      </c>
      <c r="AB4246">
        <v>3985867.65</v>
      </c>
      <c r="AC4246">
        <v>0.77090000000000003</v>
      </c>
      <c r="AD4246">
        <v>1.9993000000000001</v>
      </c>
      <c r="AE4246">
        <v>45.8</v>
      </c>
      <c r="AH4246">
        <v>0</v>
      </c>
      <c r="AI4246">
        <v>0</v>
      </c>
      <c r="AJ4246">
        <v>0</v>
      </c>
      <c r="AK4246">
        <v>1697</v>
      </c>
      <c r="AL4246">
        <v>0</v>
      </c>
    </row>
    <row r="4247" spans="1:38" hidden="1" x14ac:dyDescent="0.25">
      <c r="A4247">
        <v>17468</v>
      </c>
      <c r="B4247" t="s">
        <v>94</v>
      </c>
      <c r="C4247" t="s">
        <v>102</v>
      </c>
      <c r="D4247" t="s">
        <v>159</v>
      </c>
      <c r="E4247" t="s">
        <v>4975</v>
      </c>
      <c r="F4247" t="s">
        <v>159</v>
      </c>
      <c r="H4247" t="s">
        <v>8926</v>
      </c>
      <c r="I4247" t="s">
        <v>43</v>
      </c>
      <c r="J4247" t="s">
        <v>8927</v>
      </c>
      <c r="K4247">
        <v>788</v>
      </c>
      <c r="L4247">
        <v>788</v>
      </c>
      <c r="M4247">
        <v>0</v>
      </c>
      <c r="N4247">
        <v>0</v>
      </c>
      <c r="O4247">
        <v>0</v>
      </c>
      <c r="P4247">
        <v>1183.1500000000001</v>
      </c>
      <c r="Q4247">
        <v>1232.99</v>
      </c>
      <c r="R4247">
        <v>2000</v>
      </c>
      <c r="S4247">
        <v>99680</v>
      </c>
      <c r="T4247">
        <v>0</v>
      </c>
      <c r="U4247">
        <v>0</v>
      </c>
      <c r="V4247">
        <v>99680</v>
      </c>
      <c r="W4247">
        <v>87865</v>
      </c>
      <c r="X4247">
        <v>0</v>
      </c>
      <c r="Y4247">
        <v>87865</v>
      </c>
      <c r="Z4247">
        <v>11.85</v>
      </c>
      <c r="AA4247">
        <v>783323.84</v>
      </c>
      <c r="AB4247">
        <v>297551.84000000003</v>
      </c>
      <c r="AC4247">
        <v>0.88149999999999995</v>
      </c>
      <c r="AD4247">
        <v>0.37990000000000002</v>
      </c>
      <c r="AE4247">
        <v>4.5</v>
      </c>
      <c r="AH4247">
        <v>0</v>
      </c>
      <c r="AI4247">
        <v>0</v>
      </c>
      <c r="AJ4247">
        <v>0</v>
      </c>
      <c r="AK4247">
        <v>0</v>
      </c>
      <c r="AL4247">
        <v>0</v>
      </c>
    </row>
    <row r="4248" spans="1:38" hidden="1" x14ac:dyDescent="0.25">
      <c r="A4248">
        <v>17469</v>
      </c>
      <c r="B4248" t="s">
        <v>94</v>
      </c>
      <c r="C4248" t="s">
        <v>102</v>
      </c>
      <c r="D4248" t="s">
        <v>159</v>
      </c>
      <c r="E4248" t="s">
        <v>4975</v>
      </c>
      <c r="F4248" t="s">
        <v>159</v>
      </c>
      <c r="H4248" t="s">
        <v>8928</v>
      </c>
      <c r="I4248" t="s">
        <v>57</v>
      </c>
      <c r="J4248" t="s">
        <v>8929</v>
      </c>
      <c r="K4248">
        <v>158</v>
      </c>
      <c r="L4248">
        <v>158</v>
      </c>
      <c r="M4248">
        <v>0</v>
      </c>
      <c r="N4248">
        <v>156</v>
      </c>
      <c r="O4248">
        <v>0</v>
      </c>
      <c r="P4248">
        <v>1943.52</v>
      </c>
      <c r="Q4248">
        <v>2066.58</v>
      </c>
      <c r="R4248">
        <v>2000</v>
      </c>
      <c r="S4248">
        <v>246120</v>
      </c>
      <c r="T4248">
        <v>0</v>
      </c>
      <c r="U4248">
        <v>0</v>
      </c>
      <c r="V4248">
        <v>246120</v>
      </c>
      <c r="W4248">
        <v>2415</v>
      </c>
      <c r="X4248">
        <v>220323.954</v>
      </c>
      <c r="Y4248">
        <v>222738.954</v>
      </c>
      <c r="Z4248">
        <v>9.5</v>
      </c>
      <c r="AA4248">
        <v>1316746.8600000001</v>
      </c>
      <c r="AB4248">
        <v>2586736.389</v>
      </c>
      <c r="AC4248">
        <v>0.90500000000000003</v>
      </c>
      <c r="AD4248">
        <v>1.9644999999999999</v>
      </c>
      <c r="AE4248">
        <v>18.66</v>
      </c>
      <c r="AH4248">
        <v>0</v>
      </c>
      <c r="AI4248">
        <v>0</v>
      </c>
      <c r="AJ4248">
        <v>0</v>
      </c>
      <c r="AK4248">
        <v>1414.5</v>
      </c>
      <c r="AL4248">
        <v>0</v>
      </c>
    </row>
    <row r="4249" spans="1:38" hidden="1" x14ac:dyDescent="0.25">
      <c r="A4249">
        <v>17470</v>
      </c>
      <c r="B4249" t="s">
        <v>94</v>
      </c>
      <c r="C4249" t="s">
        <v>102</v>
      </c>
      <c r="D4249" t="s">
        <v>159</v>
      </c>
      <c r="E4249" t="s">
        <v>966</v>
      </c>
      <c r="F4249" t="s">
        <v>159</v>
      </c>
      <c r="H4249" t="s">
        <v>8930</v>
      </c>
      <c r="I4249" t="s">
        <v>57</v>
      </c>
      <c r="J4249" t="s">
        <v>8931</v>
      </c>
      <c r="K4249">
        <v>301</v>
      </c>
      <c r="L4249">
        <v>301</v>
      </c>
      <c r="M4249">
        <v>0</v>
      </c>
      <c r="N4249">
        <v>282</v>
      </c>
      <c r="O4249">
        <v>0</v>
      </c>
      <c r="P4249">
        <v>3963.2</v>
      </c>
      <c r="Q4249">
        <v>4136.5</v>
      </c>
      <c r="R4249">
        <v>2000</v>
      </c>
      <c r="S4249">
        <v>346600</v>
      </c>
      <c r="T4249">
        <v>0</v>
      </c>
      <c r="U4249">
        <v>0</v>
      </c>
      <c r="V4249">
        <v>346600</v>
      </c>
      <c r="W4249">
        <v>390</v>
      </c>
      <c r="X4249">
        <v>313283.23200000002</v>
      </c>
      <c r="Y4249">
        <v>313673.23200000002</v>
      </c>
      <c r="Z4249">
        <v>9.5</v>
      </c>
      <c r="AA4249">
        <v>1844029.88</v>
      </c>
      <c r="AB4249">
        <v>3683141.122</v>
      </c>
      <c r="AC4249">
        <v>0.90500000000000003</v>
      </c>
      <c r="AD4249">
        <v>1.9973000000000001</v>
      </c>
      <c r="AE4249">
        <v>18.97</v>
      </c>
      <c r="AH4249">
        <v>0</v>
      </c>
      <c r="AI4249">
        <v>0</v>
      </c>
      <c r="AJ4249">
        <v>0</v>
      </c>
      <c r="AK4249">
        <v>2204</v>
      </c>
      <c r="AL4249">
        <v>0</v>
      </c>
    </row>
    <row r="4250" spans="1:38" hidden="1" x14ac:dyDescent="0.25">
      <c r="A4250">
        <v>17471</v>
      </c>
      <c r="B4250" t="s">
        <v>71</v>
      </c>
      <c r="C4250" t="s">
        <v>108</v>
      </c>
      <c r="D4250" t="s">
        <v>594</v>
      </c>
      <c r="E4250" t="s">
        <v>8087</v>
      </c>
      <c r="F4250" t="s">
        <v>594</v>
      </c>
      <c r="H4250" t="s">
        <v>8932</v>
      </c>
      <c r="I4250" t="s">
        <v>79</v>
      </c>
      <c r="J4250" t="s">
        <v>8933</v>
      </c>
      <c r="K4250">
        <v>656</v>
      </c>
      <c r="L4250">
        <v>656</v>
      </c>
      <c r="M4250">
        <v>0</v>
      </c>
      <c r="N4250">
        <v>0</v>
      </c>
      <c r="O4250">
        <v>0</v>
      </c>
      <c r="P4250">
        <v>27502</v>
      </c>
      <c r="Q4250">
        <v>28403.1</v>
      </c>
      <c r="R4250">
        <v>2000</v>
      </c>
      <c r="S4250">
        <v>1802200</v>
      </c>
      <c r="T4250">
        <v>698000</v>
      </c>
      <c r="U4250">
        <v>0</v>
      </c>
      <c r="V4250">
        <v>2500200</v>
      </c>
      <c r="W4250">
        <v>2442709.75</v>
      </c>
      <c r="X4250">
        <v>0</v>
      </c>
      <c r="Y4250">
        <v>2442709.75</v>
      </c>
      <c r="Z4250">
        <v>2.2999999999999998</v>
      </c>
      <c r="AA4250">
        <v>23739378.68</v>
      </c>
      <c r="AB4250">
        <v>24806955.489999998</v>
      </c>
      <c r="AC4250">
        <v>0.97699999999999998</v>
      </c>
      <c r="AD4250">
        <v>1.0449999999999999</v>
      </c>
      <c r="AE4250">
        <v>2.4</v>
      </c>
      <c r="AH4250">
        <v>0</v>
      </c>
      <c r="AI4250">
        <v>0</v>
      </c>
      <c r="AJ4250">
        <v>0</v>
      </c>
      <c r="AK4250">
        <v>0</v>
      </c>
      <c r="AL4250">
        <v>0</v>
      </c>
    </row>
    <row r="4251" spans="1:38" hidden="1" x14ac:dyDescent="0.25">
      <c r="A4251">
        <v>17472</v>
      </c>
      <c r="B4251" t="s">
        <v>71</v>
      </c>
      <c r="C4251" t="s">
        <v>108</v>
      </c>
      <c r="D4251" t="s">
        <v>594</v>
      </c>
      <c r="E4251" t="s">
        <v>8087</v>
      </c>
      <c r="F4251" t="s">
        <v>594</v>
      </c>
      <c r="H4251" t="s">
        <v>8934</v>
      </c>
      <c r="I4251" t="s">
        <v>79</v>
      </c>
      <c r="J4251" t="s">
        <v>8935</v>
      </c>
      <c r="K4251">
        <v>426</v>
      </c>
      <c r="L4251">
        <v>426</v>
      </c>
      <c r="M4251">
        <v>0</v>
      </c>
      <c r="N4251">
        <v>0</v>
      </c>
      <c r="O4251">
        <v>0</v>
      </c>
      <c r="P4251">
        <v>20935.099999999999</v>
      </c>
      <c r="Q4251">
        <v>21453.9</v>
      </c>
      <c r="R4251">
        <v>2000</v>
      </c>
      <c r="S4251">
        <v>1037600</v>
      </c>
      <c r="T4251">
        <v>895000</v>
      </c>
      <c r="U4251">
        <v>0</v>
      </c>
      <c r="V4251">
        <v>1932600</v>
      </c>
      <c r="W4251">
        <v>1875583.7</v>
      </c>
      <c r="X4251">
        <v>0</v>
      </c>
      <c r="Y4251">
        <v>1875583.7</v>
      </c>
      <c r="Z4251">
        <v>2.95</v>
      </c>
      <c r="AA4251">
        <v>17251928.199999999</v>
      </c>
      <c r="AB4251">
        <v>16882525.199999999</v>
      </c>
      <c r="AC4251">
        <v>0.97050000000000003</v>
      </c>
      <c r="AD4251">
        <v>0.97860000000000003</v>
      </c>
      <c r="AE4251">
        <v>2.89</v>
      </c>
      <c r="AH4251">
        <v>0</v>
      </c>
      <c r="AI4251">
        <v>0</v>
      </c>
      <c r="AJ4251">
        <v>0</v>
      </c>
      <c r="AK4251">
        <v>0</v>
      </c>
      <c r="AL4251">
        <v>0</v>
      </c>
    </row>
    <row r="4252" spans="1:38" hidden="1" x14ac:dyDescent="0.25">
      <c r="A4252">
        <v>17473</v>
      </c>
      <c r="B4252" t="s">
        <v>39</v>
      </c>
      <c r="C4252" t="s">
        <v>187</v>
      </c>
      <c r="D4252" t="s">
        <v>876</v>
      </c>
      <c r="E4252" t="s">
        <v>3404</v>
      </c>
      <c r="F4252" t="s">
        <v>876</v>
      </c>
      <c r="H4252" t="s">
        <v>8936</v>
      </c>
      <c r="I4252" t="s">
        <v>57</v>
      </c>
      <c r="J4252" t="s">
        <v>8937</v>
      </c>
      <c r="K4252">
        <v>281</v>
      </c>
      <c r="L4252">
        <v>281</v>
      </c>
      <c r="M4252">
        <v>0</v>
      </c>
      <c r="N4252">
        <v>281</v>
      </c>
      <c r="O4252">
        <v>0</v>
      </c>
      <c r="P4252">
        <v>1958.1</v>
      </c>
      <c r="Q4252">
        <v>2166</v>
      </c>
      <c r="R4252">
        <v>2000</v>
      </c>
      <c r="S4252">
        <v>415800</v>
      </c>
      <c r="T4252">
        <v>0</v>
      </c>
      <c r="U4252">
        <v>0</v>
      </c>
      <c r="V4252">
        <v>415800</v>
      </c>
      <c r="W4252">
        <v>0</v>
      </c>
      <c r="X4252">
        <v>376299.36</v>
      </c>
      <c r="Y4252">
        <v>376299.36</v>
      </c>
      <c r="Z4252">
        <v>9.5</v>
      </c>
      <c r="AA4252">
        <v>2208877.73</v>
      </c>
      <c r="AB4252">
        <v>4417755.0080000004</v>
      </c>
      <c r="AC4252">
        <v>0.90500000000000003</v>
      </c>
      <c r="AD4252">
        <v>2</v>
      </c>
      <c r="AE4252">
        <v>19</v>
      </c>
      <c r="AH4252">
        <v>0</v>
      </c>
      <c r="AI4252">
        <v>0</v>
      </c>
      <c r="AJ4252">
        <v>0</v>
      </c>
      <c r="AK4252">
        <v>2088</v>
      </c>
      <c r="AL4252">
        <v>0</v>
      </c>
    </row>
    <row r="4253" spans="1:38" hidden="1" x14ac:dyDescent="0.25">
      <c r="A4253">
        <v>17477</v>
      </c>
      <c r="B4253" t="s">
        <v>52</v>
      </c>
      <c r="C4253" t="s">
        <v>120</v>
      </c>
      <c r="D4253" t="s">
        <v>192</v>
      </c>
      <c r="E4253" t="s">
        <v>8831</v>
      </c>
      <c r="F4253" t="s">
        <v>192</v>
      </c>
      <c r="H4253" t="s">
        <v>8938</v>
      </c>
      <c r="I4253" t="s">
        <v>43</v>
      </c>
      <c r="J4253" t="s">
        <v>8939</v>
      </c>
      <c r="K4253">
        <v>1174</v>
      </c>
      <c r="L4253">
        <v>1174</v>
      </c>
      <c r="M4253">
        <v>0</v>
      </c>
      <c r="N4253">
        <v>2</v>
      </c>
      <c r="O4253">
        <v>0</v>
      </c>
      <c r="P4253">
        <v>9178.1</v>
      </c>
      <c r="Q4253">
        <v>9682.2000000000007</v>
      </c>
      <c r="R4253">
        <v>1000</v>
      </c>
      <c r="S4253">
        <v>504100</v>
      </c>
      <c r="T4253">
        <v>0</v>
      </c>
      <c r="U4253">
        <v>270000</v>
      </c>
      <c r="V4253">
        <v>234100</v>
      </c>
      <c r="W4253">
        <v>213677.5</v>
      </c>
      <c r="X4253">
        <v>2601.42</v>
      </c>
      <c r="Y4253">
        <v>216278.92</v>
      </c>
      <c r="Z4253">
        <v>7.61</v>
      </c>
      <c r="AA4253">
        <v>1925154.27</v>
      </c>
      <c r="AB4253">
        <v>1078904.6059999999</v>
      </c>
      <c r="AC4253">
        <v>0.92390000000000005</v>
      </c>
      <c r="AD4253">
        <v>0.56040000000000001</v>
      </c>
      <c r="AE4253">
        <v>4.26</v>
      </c>
      <c r="AH4253">
        <v>0</v>
      </c>
      <c r="AI4253">
        <v>0</v>
      </c>
      <c r="AJ4253">
        <v>0</v>
      </c>
      <c r="AK4253">
        <v>20</v>
      </c>
      <c r="AL4253">
        <v>0</v>
      </c>
    </row>
    <row r="4254" spans="1:38" hidden="1" x14ac:dyDescent="0.25">
      <c r="A4254">
        <v>17478</v>
      </c>
      <c r="B4254" t="s">
        <v>45</v>
      </c>
      <c r="C4254" t="s">
        <v>453</v>
      </c>
      <c r="D4254" t="s">
        <v>2887</v>
      </c>
      <c r="E4254" t="s">
        <v>4837</v>
      </c>
      <c r="F4254" t="s">
        <v>2887</v>
      </c>
      <c r="H4254" t="s">
        <v>8940</v>
      </c>
      <c r="I4254" t="s">
        <v>79</v>
      </c>
      <c r="J4254" t="s">
        <v>8941</v>
      </c>
      <c r="K4254">
        <v>1</v>
      </c>
      <c r="L4254">
        <v>1</v>
      </c>
      <c r="M4254">
        <v>0</v>
      </c>
      <c r="N4254">
        <v>0</v>
      </c>
      <c r="O4254">
        <v>0</v>
      </c>
      <c r="P4254">
        <v>13833.71</v>
      </c>
      <c r="Q4254">
        <v>14355.69</v>
      </c>
      <c r="R4254">
        <v>1000</v>
      </c>
      <c r="S4254">
        <v>521980</v>
      </c>
      <c r="T4254">
        <v>0</v>
      </c>
      <c r="U4254">
        <v>0</v>
      </c>
      <c r="V4254">
        <v>521980</v>
      </c>
      <c r="W4254">
        <v>523357.5</v>
      </c>
      <c r="X4254">
        <v>0</v>
      </c>
      <c r="Y4254">
        <v>523357.5</v>
      </c>
      <c r="Z4254">
        <v>-0.26</v>
      </c>
      <c r="AA4254">
        <v>1677708</v>
      </c>
      <c r="AB4254">
        <v>1677708</v>
      </c>
      <c r="AC4254">
        <v>1.0025999999999999</v>
      </c>
      <c r="AD4254">
        <v>1</v>
      </c>
      <c r="AE4254">
        <v>-0.26</v>
      </c>
      <c r="AH4254">
        <v>0</v>
      </c>
      <c r="AI4254">
        <v>0</v>
      </c>
      <c r="AJ4254">
        <v>0</v>
      </c>
      <c r="AK4254">
        <v>0</v>
      </c>
      <c r="AL4254">
        <v>0</v>
      </c>
    </row>
    <row r="4255" spans="1:38" hidden="1" x14ac:dyDescent="0.25">
      <c r="A4255">
        <v>17479</v>
      </c>
      <c r="B4255" t="s">
        <v>94</v>
      </c>
      <c r="C4255" t="s">
        <v>207</v>
      </c>
      <c r="D4255" t="s">
        <v>1490</v>
      </c>
      <c r="E4255" t="s">
        <v>8836</v>
      </c>
      <c r="F4255" t="s">
        <v>1490</v>
      </c>
      <c r="H4255" t="s">
        <v>8942</v>
      </c>
      <c r="I4255" t="s">
        <v>57</v>
      </c>
      <c r="J4255" t="s">
        <v>8943</v>
      </c>
      <c r="K4255">
        <v>218</v>
      </c>
      <c r="L4255">
        <v>218</v>
      </c>
      <c r="M4255">
        <v>0</v>
      </c>
      <c r="N4255">
        <v>218</v>
      </c>
      <c r="O4255">
        <v>0</v>
      </c>
      <c r="P4255">
        <v>3145.7</v>
      </c>
      <c r="Q4255">
        <v>3366.3</v>
      </c>
      <c r="R4255">
        <v>2000</v>
      </c>
      <c r="S4255">
        <v>441200</v>
      </c>
      <c r="T4255">
        <v>0</v>
      </c>
      <c r="U4255">
        <v>122000</v>
      </c>
      <c r="V4255">
        <v>319200</v>
      </c>
      <c r="W4255">
        <v>0</v>
      </c>
      <c r="X4255">
        <v>288876.68800000002</v>
      </c>
      <c r="Y4255">
        <v>288876.68800000002</v>
      </c>
      <c r="Z4255">
        <v>9.5</v>
      </c>
      <c r="AA4255">
        <v>1695706.13</v>
      </c>
      <c r="AB4255">
        <v>1695706.13</v>
      </c>
      <c r="AC4255">
        <v>0.90500000000000003</v>
      </c>
      <c r="AD4255">
        <v>1</v>
      </c>
      <c r="AE4255">
        <v>9.5</v>
      </c>
      <c r="AH4255">
        <v>0</v>
      </c>
      <c r="AI4255">
        <v>0</v>
      </c>
      <c r="AJ4255">
        <v>0</v>
      </c>
      <c r="AK4255">
        <v>1451</v>
      </c>
      <c r="AL4255">
        <v>0</v>
      </c>
    </row>
    <row r="4256" spans="1:38" hidden="1" x14ac:dyDescent="0.25">
      <c r="A4256">
        <v>17480</v>
      </c>
      <c r="B4256" t="s">
        <v>94</v>
      </c>
      <c r="C4256" t="s">
        <v>207</v>
      </c>
      <c r="D4256" t="s">
        <v>1490</v>
      </c>
      <c r="E4256" t="s">
        <v>8836</v>
      </c>
      <c r="F4256" t="s">
        <v>1490</v>
      </c>
      <c r="H4256" t="s">
        <v>8944</v>
      </c>
      <c r="I4256" t="s">
        <v>43</v>
      </c>
      <c r="J4256" t="s">
        <v>8945</v>
      </c>
      <c r="K4256">
        <v>1695</v>
      </c>
      <c r="L4256">
        <v>1695</v>
      </c>
      <c r="M4256">
        <v>0</v>
      </c>
      <c r="N4256">
        <v>4</v>
      </c>
      <c r="O4256">
        <v>0</v>
      </c>
      <c r="P4256">
        <v>2869.3</v>
      </c>
      <c r="Q4256">
        <v>2969.9</v>
      </c>
      <c r="R4256">
        <v>2000</v>
      </c>
      <c r="S4256">
        <v>201200</v>
      </c>
      <c r="T4256">
        <v>0</v>
      </c>
      <c r="U4256">
        <v>0</v>
      </c>
      <c r="V4256">
        <v>201200</v>
      </c>
      <c r="W4256">
        <v>168957.2</v>
      </c>
      <c r="X4256">
        <v>4691.576</v>
      </c>
      <c r="Y4256">
        <v>173648.77600000001</v>
      </c>
      <c r="Z4256">
        <v>13.69</v>
      </c>
      <c r="AA4256">
        <v>1807773.79</v>
      </c>
      <c r="AB4256">
        <v>1348940.92</v>
      </c>
      <c r="AC4256">
        <v>0.86309999999999998</v>
      </c>
      <c r="AD4256">
        <v>0.74619999999999997</v>
      </c>
      <c r="AE4256">
        <v>10.220000000000001</v>
      </c>
      <c r="AH4256">
        <v>0</v>
      </c>
      <c r="AI4256">
        <v>0</v>
      </c>
      <c r="AJ4256">
        <v>0</v>
      </c>
      <c r="AK4256">
        <v>25</v>
      </c>
      <c r="AL4256">
        <v>0</v>
      </c>
    </row>
    <row r="4257" spans="1:38" hidden="1" x14ac:dyDescent="0.25">
      <c r="A4257">
        <v>17481</v>
      </c>
      <c r="B4257" t="s">
        <v>39</v>
      </c>
      <c r="C4257" t="s">
        <v>216</v>
      </c>
      <c r="D4257" t="s">
        <v>2218</v>
      </c>
      <c r="E4257" t="s">
        <v>3899</v>
      </c>
      <c r="F4257" t="s">
        <v>2218</v>
      </c>
      <c r="H4257" t="s">
        <v>8946</v>
      </c>
      <c r="I4257" t="s">
        <v>57</v>
      </c>
      <c r="J4257" t="s">
        <v>8947</v>
      </c>
      <c r="K4257">
        <v>585</v>
      </c>
      <c r="L4257">
        <v>585</v>
      </c>
      <c r="M4257">
        <v>0</v>
      </c>
      <c r="N4257">
        <v>585</v>
      </c>
      <c r="O4257">
        <v>2</v>
      </c>
      <c r="P4257">
        <v>575.64700000000005</v>
      </c>
      <c r="Q4257">
        <v>610.65</v>
      </c>
      <c r="R4257">
        <v>20000</v>
      </c>
      <c r="S4257">
        <v>700060</v>
      </c>
      <c r="T4257">
        <v>0</v>
      </c>
      <c r="U4257">
        <v>0</v>
      </c>
      <c r="V4257">
        <v>700060</v>
      </c>
      <c r="W4257">
        <v>0</v>
      </c>
      <c r="X4257">
        <v>631575.48400000005</v>
      </c>
      <c r="Y4257">
        <v>631575.48400000005</v>
      </c>
      <c r="Z4257">
        <v>9.7799999999999994</v>
      </c>
      <c r="AA4257">
        <v>3677115.85</v>
      </c>
      <c r="AB4257">
        <v>7226457.0619999999</v>
      </c>
      <c r="AC4257">
        <v>0.9022</v>
      </c>
      <c r="AD4257">
        <v>1.9653</v>
      </c>
      <c r="AE4257">
        <v>19.22</v>
      </c>
      <c r="AH4257">
        <v>0</v>
      </c>
      <c r="AI4257">
        <v>0</v>
      </c>
      <c r="AJ4257">
        <v>0</v>
      </c>
      <c r="AK4257">
        <v>3201</v>
      </c>
      <c r="AL4257">
        <v>0</v>
      </c>
    </row>
    <row r="4258" spans="1:38" hidden="1" x14ac:dyDescent="0.25">
      <c r="A4258">
        <v>17483</v>
      </c>
      <c r="B4258" t="s">
        <v>94</v>
      </c>
      <c r="C4258" t="s">
        <v>166</v>
      </c>
      <c r="D4258" t="s">
        <v>166</v>
      </c>
      <c r="E4258" t="s">
        <v>752</v>
      </c>
      <c r="F4258" t="s">
        <v>166</v>
      </c>
      <c r="H4258" t="s">
        <v>8948</v>
      </c>
      <c r="I4258" t="s">
        <v>57</v>
      </c>
      <c r="J4258" t="s">
        <v>8949</v>
      </c>
      <c r="K4258">
        <v>326</v>
      </c>
      <c r="L4258">
        <v>326</v>
      </c>
      <c r="M4258">
        <v>0</v>
      </c>
      <c r="N4258">
        <v>325</v>
      </c>
      <c r="O4258">
        <v>0</v>
      </c>
      <c r="P4258">
        <v>811.37300000000005</v>
      </c>
      <c r="Q4258">
        <v>827.65599999999995</v>
      </c>
      <c r="R4258">
        <v>20000</v>
      </c>
      <c r="S4258">
        <v>325660</v>
      </c>
      <c r="T4258">
        <v>45000</v>
      </c>
      <c r="U4258">
        <v>0</v>
      </c>
      <c r="V4258">
        <v>370660</v>
      </c>
      <c r="W4258">
        <v>25</v>
      </c>
      <c r="X4258">
        <v>335422.5</v>
      </c>
      <c r="Y4258">
        <v>335447.5</v>
      </c>
      <c r="Z4258">
        <v>9.5</v>
      </c>
      <c r="AA4258">
        <v>1952446.2</v>
      </c>
      <c r="AB4258">
        <v>3904597.1060000001</v>
      </c>
      <c r="AC4258">
        <v>0.90500000000000003</v>
      </c>
      <c r="AD4258">
        <v>1.9998</v>
      </c>
      <c r="AE4258">
        <v>19</v>
      </c>
      <c r="AH4258">
        <v>0</v>
      </c>
      <c r="AI4258">
        <v>0</v>
      </c>
      <c r="AJ4258">
        <v>0</v>
      </c>
      <c r="AK4258">
        <v>1875</v>
      </c>
      <c r="AL4258">
        <v>0</v>
      </c>
    </row>
    <row r="4259" spans="1:38" hidden="1" x14ac:dyDescent="0.25">
      <c r="A4259">
        <v>17484</v>
      </c>
      <c r="B4259" t="s">
        <v>45</v>
      </c>
      <c r="C4259" t="s">
        <v>453</v>
      </c>
      <c r="D4259" t="s">
        <v>569</v>
      </c>
      <c r="E4259" t="s">
        <v>7485</v>
      </c>
      <c r="F4259" t="s">
        <v>569</v>
      </c>
      <c r="H4259" t="s">
        <v>8950</v>
      </c>
      <c r="I4259" t="s">
        <v>43</v>
      </c>
      <c r="J4259" t="s">
        <v>8951</v>
      </c>
      <c r="K4259">
        <v>1633</v>
      </c>
      <c r="L4259">
        <v>1633</v>
      </c>
      <c r="M4259">
        <v>0</v>
      </c>
      <c r="N4259">
        <v>0</v>
      </c>
      <c r="O4259">
        <v>0</v>
      </c>
      <c r="P4259">
        <v>591.84500000000003</v>
      </c>
      <c r="Q4259">
        <v>599.41999999999996</v>
      </c>
      <c r="R4259">
        <v>20000</v>
      </c>
      <c r="S4259">
        <v>151500</v>
      </c>
      <c r="T4259">
        <v>0</v>
      </c>
      <c r="U4259">
        <v>11500</v>
      </c>
      <c r="V4259">
        <v>140000</v>
      </c>
      <c r="W4259">
        <v>126738.5</v>
      </c>
      <c r="X4259">
        <v>0</v>
      </c>
      <c r="Y4259">
        <v>126738.5</v>
      </c>
      <c r="Z4259">
        <v>9.4700000000000006</v>
      </c>
      <c r="AA4259">
        <v>1313804.54</v>
      </c>
      <c r="AB4259">
        <v>1061687.75</v>
      </c>
      <c r="AC4259">
        <v>0.90529999999999999</v>
      </c>
      <c r="AD4259">
        <v>0.80810000000000004</v>
      </c>
      <c r="AE4259">
        <v>7.65</v>
      </c>
      <c r="AH4259">
        <v>0</v>
      </c>
      <c r="AI4259">
        <v>0</v>
      </c>
      <c r="AJ4259">
        <v>0</v>
      </c>
      <c r="AK4259">
        <v>0</v>
      </c>
      <c r="AL4259">
        <v>0</v>
      </c>
    </row>
    <row r="4260" spans="1:38" hidden="1" x14ac:dyDescent="0.25">
      <c r="A4260">
        <v>17485</v>
      </c>
      <c r="B4260" t="s">
        <v>45</v>
      </c>
      <c r="C4260" t="s">
        <v>453</v>
      </c>
      <c r="D4260" t="s">
        <v>569</v>
      </c>
      <c r="E4260" t="s">
        <v>7485</v>
      </c>
      <c r="F4260" t="s">
        <v>569</v>
      </c>
      <c r="H4260" t="s">
        <v>8952</v>
      </c>
      <c r="I4260" t="s">
        <v>57</v>
      </c>
      <c r="J4260" t="s">
        <v>8953</v>
      </c>
      <c r="K4260">
        <v>251</v>
      </c>
      <c r="L4260">
        <v>251</v>
      </c>
      <c r="M4260">
        <v>0</v>
      </c>
      <c r="N4260">
        <v>250</v>
      </c>
      <c r="O4260">
        <v>0</v>
      </c>
      <c r="P4260">
        <v>322.75099999999998</v>
      </c>
      <c r="Q4260">
        <v>333.72800000000001</v>
      </c>
      <c r="R4260">
        <v>40000</v>
      </c>
      <c r="S4260">
        <v>439080</v>
      </c>
      <c r="T4260">
        <v>0</v>
      </c>
      <c r="U4260">
        <v>75965</v>
      </c>
      <c r="V4260">
        <v>363115</v>
      </c>
      <c r="W4260">
        <v>60</v>
      </c>
      <c r="X4260">
        <v>328558.40600000002</v>
      </c>
      <c r="Y4260">
        <v>328618.40600000002</v>
      </c>
      <c r="Z4260">
        <v>9.5</v>
      </c>
      <c r="AA4260">
        <v>1929156.25</v>
      </c>
      <c r="AB4260">
        <v>3857781.0789999999</v>
      </c>
      <c r="AC4260">
        <v>0.90500000000000003</v>
      </c>
      <c r="AD4260">
        <v>1.9997</v>
      </c>
      <c r="AE4260">
        <v>19</v>
      </c>
      <c r="AH4260">
        <v>0</v>
      </c>
      <c r="AI4260">
        <v>0</v>
      </c>
      <c r="AJ4260">
        <v>0</v>
      </c>
      <c r="AK4260">
        <v>1671.5</v>
      </c>
      <c r="AL4260">
        <v>0</v>
      </c>
    </row>
    <row r="4261" spans="1:38" hidden="1" x14ac:dyDescent="0.25">
      <c r="A4261">
        <v>17486</v>
      </c>
      <c r="B4261" t="s">
        <v>39</v>
      </c>
      <c r="C4261" t="s">
        <v>216</v>
      </c>
      <c r="D4261" t="s">
        <v>217</v>
      </c>
      <c r="E4261" t="s">
        <v>5005</v>
      </c>
      <c r="F4261" t="s">
        <v>217</v>
      </c>
      <c r="H4261" t="s">
        <v>8954</v>
      </c>
      <c r="I4261" t="s">
        <v>57</v>
      </c>
      <c r="J4261" t="s">
        <v>8955</v>
      </c>
      <c r="K4261">
        <v>201</v>
      </c>
      <c r="L4261">
        <v>201</v>
      </c>
      <c r="M4261">
        <v>0</v>
      </c>
      <c r="N4261">
        <v>201</v>
      </c>
      <c r="O4261">
        <v>0</v>
      </c>
      <c r="P4261">
        <v>3046.7</v>
      </c>
      <c r="Q4261">
        <v>3308.7</v>
      </c>
      <c r="R4261">
        <v>2000</v>
      </c>
      <c r="S4261">
        <v>524000</v>
      </c>
      <c r="T4261">
        <v>0</v>
      </c>
      <c r="U4261">
        <v>0</v>
      </c>
      <c r="V4261">
        <v>524000</v>
      </c>
      <c r="W4261">
        <v>0</v>
      </c>
      <c r="X4261">
        <v>361100</v>
      </c>
      <c r="Y4261">
        <v>361100</v>
      </c>
      <c r="Z4261">
        <v>31.09</v>
      </c>
      <c r="AA4261">
        <v>2105562</v>
      </c>
      <c r="AB4261">
        <v>2105562</v>
      </c>
      <c r="AC4261">
        <v>0.68910000000000005</v>
      </c>
      <c r="AD4261">
        <v>1</v>
      </c>
      <c r="AE4261">
        <v>31.09</v>
      </c>
      <c r="AH4261">
        <v>0</v>
      </c>
      <c r="AI4261">
        <v>0</v>
      </c>
      <c r="AJ4261">
        <v>0</v>
      </c>
      <c r="AK4261">
        <v>1805.5</v>
      </c>
      <c r="AL4261">
        <v>0</v>
      </c>
    </row>
    <row r="4262" spans="1:38" hidden="1" x14ac:dyDescent="0.25">
      <c r="A4262">
        <v>17488</v>
      </c>
      <c r="B4262" t="s">
        <v>45</v>
      </c>
      <c r="C4262" t="s">
        <v>45</v>
      </c>
      <c r="D4262" t="s">
        <v>179</v>
      </c>
      <c r="E4262" t="s">
        <v>385</v>
      </c>
      <c r="F4262" t="s">
        <v>179</v>
      </c>
      <c r="H4262" t="s">
        <v>8956</v>
      </c>
      <c r="I4262" t="s">
        <v>57</v>
      </c>
      <c r="J4262" t="s">
        <v>8957</v>
      </c>
      <c r="K4262">
        <v>92</v>
      </c>
      <c r="L4262">
        <v>92</v>
      </c>
      <c r="M4262">
        <v>0</v>
      </c>
      <c r="N4262">
        <v>90</v>
      </c>
      <c r="O4262">
        <v>0</v>
      </c>
      <c r="P4262">
        <v>2557.3000000000002</v>
      </c>
      <c r="Q4262">
        <v>2686.2</v>
      </c>
      <c r="R4262">
        <v>1000</v>
      </c>
      <c r="S4262">
        <v>128900</v>
      </c>
      <c r="T4262">
        <v>23500</v>
      </c>
      <c r="U4262">
        <v>0</v>
      </c>
      <c r="V4262">
        <v>152400</v>
      </c>
      <c r="W4262">
        <v>10</v>
      </c>
      <c r="X4262">
        <v>137911.73000000001</v>
      </c>
      <c r="Y4262">
        <v>137921.73000000001</v>
      </c>
      <c r="Z4262">
        <v>9.5</v>
      </c>
      <c r="AA4262">
        <v>809853.29</v>
      </c>
      <c r="AB4262">
        <v>809848.29</v>
      </c>
      <c r="AC4262">
        <v>0.90500000000000003</v>
      </c>
      <c r="AD4262">
        <v>1</v>
      </c>
      <c r="AE4262">
        <v>9.5</v>
      </c>
      <c r="AH4262">
        <v>0</v>
      </c>
      <c r="AI4262">
        <v>0</v>
      </c>
      <c r="AJ4262">
        <v>0</v>
      </c>
      <c r="AK4262">
        <v>694.5</v>
      </c>
      <c r="AL4262">
        <v>0</v>
      </c>
    </row>
    <row r="4263" spans="1:38" hidden="1" x14ac:dyDescent="0.25">
      <c r="A4263">
        <v>17489</v>
      </c>
      <c r="B4263" t="s">
        <v>45</v>
      </c>
      <c r="C4263" t="s">
        <v>45</v>
      </c>
      <c r="D4263" t="s">
        <v>179</v>
      </c>
      <c r="E4263" t="s">
        <v>385</v>
      </c>
      <c r="F4263" t="s">
        <v>179</v>
      </c>
      <c r="H4263" t="s">
        <v>8958</v>
      </c>
      <c r="I4263" t="s">
        <v>43</v>
      </c>
      <c r="J4263" t="s">
        <v>8959</v>
      </c>
      <c r="K4263">
        <v>970</v>
      </c>
      <c r="L4263">
        <v>970</v>
      </c>
      <c r="M4263">
        <v>0</v>
      </c>
      <c r="N4263">
        <v>0</v>
      </c>
      <c r="O4263">
        <v>0</v>
      </c>
      <c r="P4263">
        <v>2012.4</v>
      </c>
      <c r="Q4263">
        <v>2086.1999999999998</v>
      </c>
      <c r="R4263">
        <v>1000</v>
      </c>
      <c r="S4263">
        <v>73800</v>
      </c>
      <c r="T4263">
        <v>0</v>
      </c>
      <c r="U4263">
        <v>23500</v>
      </c>
      <c r="V4263">
        <v>50300</v>
      </c>
      <c r="W4263">
        <v>45986.1</v>
      </c>
      <c r="X4263">
        <v>0</v>
      </c>
      <c r="Y4263">
        <v>45986.1</v>
      </c>
      <c r="Z4263">
        <v>8.58</v>
      </c>
      <c r="AA4263">
        <v>531619.79</v>
      </c>
      <c r="AB4263">
        <v>521077.18</v>
      </c>
      <c r="AC4263">
        <v>0.91420000000000001</v>
      </c>
      <c r="AD4263">
        <v>0.98019999999999996</v>
      </c>
      <c r="AE4263">
        <v>8.41</v>
      </c>
      <c r="AH4263">
        <v>0</v>
      </c>
      <c r="AI4263">
        <v>0</v>
      </c>
      <c r="AJ4263">
        <v>0</v>
      </c>
      <c r="AK4263">
        <v>0</v>
      </c>
      <c r="AL4263">
        <v>0</v>
      </c>
    </row>
    <row r="4264" spans="1:38" hidden="1" x14ac:dyDescent="0.25">
      <c r="A4264">
        <v>17490</v>
      </c>
      <c r="B4264" t="s">
        <v>39</v>
      </c>
      <c r="C4264" t="s">
        <v>598</v>
      </c>
      <c r="D4264" t="s">
        <v>1948</v>
      </c>
      <c r="E4264" t="s">
        <v>1949</v>
      </c>
      <c r="F4264" t="s">
        <v>1948</v>
      </c>
      <c r="H4264" t="s">
        <v>8960</v>
      </c>
      <c r="I4264" t="s">
        <v>43</v>
      </c>
      <c r="J4264" t="s">
        <v>8961</v>
      </c>
      <c r="K4264">
        <v>4627</v>
      </c>
      <c r="L4264">
        <v>4627</v>
      </c>
      <c r="M4264">
        <v>0</v>
      </c>
      <c r="N4264">
        <v>0</v>
      </c>
      <c r="O4264">
        <v>0</v>
      </c>
      <c r="P4264">
        <v>18325.099999999999</v>
      </c>
      <c r="Q4264">
        <v>18828.599999999999</v>
      </c>
      <c r="R4264">
        <v>1000</v>
      </c>
      <c r="S4264">
        <v>503500</v>
      </c>
      <c r="T4264">
        <v>0</v>
      </c>
      <c r="U4264">
        <v>10000</v>
      </c>
      <c r="V4264">
        <v>493500</v>
      </c>
      <c r="W4264">
        <v>447165</v>
      </c>
      <c r="X4264">
        <v>0</v>
      </c>
      <c r="Y4264">
        <v>447165</v>
      </c>
      <c r="Z4264">
        <v>9.39</v>
      </c>
      <c r="AA4264">
        <v>5090678.51</v>
      </c>
      <c r="AB4264">
        <v>4901789.2</v>
      </c>
      <c r="AC4264">
        <v>0.90610000000000002</v>
      </c>
      <c r="AD4264">
        <v>0.96289999999999998</v>
      </c>
      <c r="AE4264">
        <v>9.0399999999999991</v>
      </c>
      <c r="AH4264">
        <v>0</v>
      </c>
      <c r="AI4264">
        <v>0</v>
      </c>
      <c r="AJ4264">
        <v>0</v>
      </c>
      <c r="AK4264">
        <v>0</v>
      </c>
      <c r="AL4264">
        <v>0</v>
      </c>
    </row>
    <row r="4265" spans="1:38" hidden="1" x14ac:dyDescent="0.25">
      <c r="A4265">
        <v>17492</v>
      </c>
      <c r="B4265" t="s">
        <v>52</v>
      </c>
      <c r="C4265" t="s">
        <v>52</v>
      </c>
      <c r="D4265" t="s">
        <v>112</v>
      </c>
      <c r="E4265" t="s">
        <v>113</v>
      </c>
      <c r="F4265" t="s">
        <v>112</v>
      </c>
      <c r="H4265" t="s">
        <v>8962</v>
      </c>
      <c r="I4265" t="s">
        <v>57</v>
      </c>
      <c r="J4265" t="s">
        <v>8963</v>
      </c>
      <c r="K4265">
        <v>453</v>
      </c>
      <c r="L4265">
        <v>453</v>
      </c>
      <c r="M4265">
        <v>0</v>
      </c>
      <c r="N4265">
        <v>448</v>
      </c>
      <c r="O4265">
        <v>0</v>
      </c>
      <c r="P4265">
        <v>940.81299999999999</v>
      </c>
      <c r="Q4265">
        <v>966.45899999999995</v>
      </c>
      <c r="R4265">
        <v>20000</v>
      </c>
      <c r="S4265">
        <v>512920</v>
      </c>
      <c r="T4265">
        <v>0</v>
      </c>
      <c r="U4265">
        <v>0</v>
      </c>
      <c r="V4265">
        <v>512920</v>
      </c>
      <c r="W4265">
        <v>50</v>
      </c>
      <c r="X4265">
        <v>464141.44</v>
      </c>
      <c r="Y4265">
        <v>464191.44</v>
      </c>
      <c r="Z4265">
        <v>9.5</v>
      </c>
      <c r="AA4265">
        <v>2725539.56</v>
      </c>
      <c r="AB4265">
        <v>5449954.7680000002</v>
      </c>
      <c r="AC4265">
        <v>0.90500000000000003</v>
      </c>
      <c r="AD4265">
        <v>1.9996</v>
      </c>
      <c r="AE4265">
        <v>19</v>
      </c>
      <c r="AH4265">
        <v>0</v>
      </c>
      <c r="AI4265">
        <v>0</v>
      </c>
      <c r="AJ4265">
        <v>0</v>
      </c>
      <c r="AK4265">
        <v>4480</v>
      </c>
      <c r="AL4265">
        <v>0</v>
      </c>
    </row>
    <row r="4266" spans="1:38" hidden="1" x14ac:dyDescent="0.25">
      <c r="A4266">
        <v>17493</v>
      </c>
      <c r="B4266" t="s">
        <v>39</v>
      </c>
      <c r="C4266" t="s">
        <v>187</v>
      </c>
      <c r="D4266" t="s">
        <v>188</v>
      </c>
      <c r="E4266" t="s">
        <v>3558</v>
      </c>
      <c r="F4266" t="s">
        <v>188</v>
      </c>
      <c r="H4266" t="s">
        <v>8964</v>
      </c>
      <c r="I4266" t="s">
        <v>7264</v>
      </c>
      <c r="J4266" t="s">
        <v>8965</v>
      </c>
      <c r="K4266">
        <v>1</v>
      </c>
      <c r="L4266">
        <v>1</v>
      </c>
      <c r="M4266">
        <v>0</v>
      </c>
      <c r="N4266">
        <v>0</v>
      </c>
      <c r="O4266">
        <v>0</v>
      </c>
      <c r="P4266">
        <v>9284</v>
      </c>
      <c r="Q4266">
        <v>9291.1</v>
      </c>
      <c r="R4266">
        <v>2000</v>
      </c>
      <c r="S4266">
        <v>14200</v>
      </c>
      <c r="T4266">
        <v>0</v>
      </c>
      <c r="U4266">
        <v>0</v>
      </c>
      <c r="V4266">
        <v>14200</v>
      </c>
      <c r="W4266">
        <v>14184</v>
      </c>
      <c r="X4266">
        <v>0</v>
      </c>
      <c r="Y4266">
        <v>14184</v>
      </c>
      <c r="Z4266">
        <v>0.11</v>
      </c>
      <c r="AA4266">
        <v>1933072</v>
      </c>
      <c r="AB4266">
        <v>0</v>
      </c>
      <c r="AC4266">
        <v>0.99890000000000001</v>
      </c>
      <c r="AD4266">
        <v>0</v>
      </c>
      <c r="AE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</row>
    <row r="4267" spans="1:38" hidden="1" x14ac:dyDescent="0.25">
      <c r="A4267">
        <v>17494</v>
      </c>
      <c r="B4267" t="s">
        <v>39</v>
      </c>
      <c r="C4267" t="s">
        <v>598</v>
      </c>
      <c r="D4267" t="s">
        <v>598</v>
      </c>
      <c r="E4267" t="s">
        <v>3671</v>
      </c>
      <c r="F4267" t="s">
        <v>598</v>
      </c>
      <c r="H4267" t="s">
        <v>8966</v>
      </c>
      <c r="I4267" t="s">
        <v>79</v>
      </c>
      <c r="J4267" t="s">
        <v>8967</v>
      </c>
      <c r="K4267">
        <v>1268</v>
      </c>
      <c r="L4267">
        <v>1268</v>
      </c>
      <c r="M4267">
        <v>0</v>
      </c>
      <c r="N4267">
        <v>17</v>
      </c>
      <c r="O4267">
        <v>0</v>
      </c>
      <c r="P4267">
        <v>327.02199999999999</v>
      </c>
      <c r="Q4267">
        <v>336.98700000000002</v>
      </c>
      <c r="R4267">
        <v>20000</v>
      </c>
      <c r="S4267">
        <v>199300</v>
      </c>
      <c r="T4267">
        <v>0</v>
      </c>
      <c r="U4267">
        <v>72219</v>
      </c>
      <c r="V4267">
        <v>127081</v>
      </c>
      <c r="W4267">
        <v>131206.70000000001</v>
      </c>
      <c r="X4267">
        <v>16570.82</v>
      </c>
      <c r="Y4267">
        <v>147777.51999999999</v>
      </c>
      <c r="Z4267">
        <v>-16.29</v>
      </c>
      <c r="AA4267">
        <v>1553592.41</v>
      </c>
      <c r="AB4267">
        <v>1411048.21</v>
      </c>
      <c r="AC4267">
        <v>1.1629</v>
      </c>
      <c r="AD4267">
        <v>0.90820000000000001</v>
      </c>
      <c r="AE4267">
        <v>-14.79</v>
      </c>
      <c r="AH4267">
        <v>0</v>
      </c>
      <c r="AI4267">
        <v>0</v>
      </c>
      <c r="AJ4267">
        <v>0</v>
      </c>
      <c r="AK4267">
        <v>92.5</v>
      </c>
      <c r="AL4267">
        <v>0</v>
      </c>
    </row>
    <row r="4268" spans="1:38" hidden="1" x14ac:dyDescent="0.25">
      <c r="A4268">
        <v>17495</v>
      </c>
      <c r="B4268" t="s">
        <v>45</v>
      </c>
      <c r="C4268" t="s">
        <v>46</v>
      </c>
      <c r="D4268" t="s">
        <v>231</v>
      </c>
      <c r="E4268" t="s">
        <v>349</v>
      </c>
      <c r="F4268" t="s">
        <v>231</v>
      </c>
      <c r="H4268" t="s">
        <v>8968</v>
      </c>
      <c r="I4268" t="s">
        <v>79</v>
      </c>
      <c r="J4268" t="s">
        <v>8969</v>
      </c>
      <c r="K4268">
        <v>10</v>
      </c>
      <c r="L4268">
        <v>10</v>
      </c>
      <c r="M4268">
        <v>0</v>
      </c>
      <c r="N4268">
        <v>0</v>
      </c>
      <c r="O4268">
        <v>0</v>
      </c>
      <c r="P4268">
        <v>26291.1</v>
      </c>
      <c r="Q4268">
        <v>27113.1</v>
      </c>
      <c r="R4268">
        <v>2000</v>
      </c>
      <c r="S4268">
        <v>1644000</v>
      </c>
      <c r="T4268">
        <v>0</v>
      </c>
      <c r="U4268">
        <v>0</v>
      </c>
      <c r="V4268">
        <v>1644000</v>
      </c>
      <c r="W4268">
        <v>1647792.25</v>
      </c>
      <c r="X4268">
        <v>0</v>
      </c>
      <c r="Y4268">
        <v>1647792.25</v>
      </c>
      <c r="Z4268">
        <v>-0.23</v>
      </c>
      <c r="AA4268">
        <v>14145129</v>
      </c>
      <c r="AB4268">
        <v>14222392</v>
      </c>
      <c r="AC4268">
        <v>1.0023</v>
      </c>
      <c r="AD4268">
        <v>1.0055000000000001</v>
      </c>
      <c r="AE4268">
        <v>-0.23</v>
      </c>
      <c r="AH4268">
        <v>0</v>
      </c>
      <c r="AI4268">
        <v>0</v>
      </c>
      <c r="AJ4268">
        <v>0</v>
      </c>
      <c r="AK4268">
        <v>0</v>
      </c>
      <c r="AL4268">
        <v>0</v>
      </c>
    </row>
    <row r="4269" spans="1:38" hidden="1" x14ac:dyDescent="0.25">
      <c r="A4269">
        <v>17496</v>
      </c>
      <c r="B4269" t="s">
        <v>71</v>
      </c>
      <c r="C4269" t="s">
        <v>72</v>
      </c>
      <c r="D4269" t="s">
        <v>5251</v>
      </c>
      <c r="E4269" t="s">
        <v>6411</v>
      </c>
      <c r="F4269" t="s">
        <v>5251</v>
      </c>
      <c r="H4269" t="s">
        <v>8970</v>
      </c>
      <c r="I4269" t="s">
        <v>50</v>
      </c>
      <c r="J4269" t="s">
        <v>8971</v>
      </c>
      <c r="K4269">
        <v>4768</v>
      </c>
      <c r="L4269">
        <v>4768</v>
      </c>
      <c r="M4269">
        <v>0</v>
      </c>
      <c r="N4269">
        <v>147</v>
      </c>
      <c r="O4269">
        <v>142</v>
      </c>
      <c r="P4269">
        <v>35085.1</v>
      </c>
      <c r="Q4269">
        <v>36004</v>
      </c>
      <c r="R4269">
        <v>2000</v>
      </c>
      <c r="S4269">
        <v>1837800</v>
      </c>
      <c r="T4269">
        <v>0</v>
      </c>
      <c r="U4269">
        <v>0</v>
      </c>
      <c r="V4269">
        <v>1837800</v>
      </c>
      <c r="W4269">
        <v>1041284.85</v>
      </c>
      <c r="X4269">
        <v>0</v>
      </c>
      <c r="Y4269">
        <v>1041284.85</v>
      </c>
      <c r="Z4269">
        <v>43.34</v>
      </c>
      <c r="AA4269">
        <v>10700141.51</v>
      </c>
      <c r="AB4269">
        <v>10246868.710000001</v>
      </c>
      <c r="AC4269">
        <v>0.56659999999999999</v>
      </c>
      <c r="AD4269">
        <v>0.95760000000000001</v>
      </c>
      <c r="AE4269">
        <v>41.5</v>
      </c>
      <c r="AH4269">
        <v>0</v>
      </c>
      <c r="AI4269">
        <v>0</v>
      </c>
      <c r="AJ4269">
        <v>0</v>
      </c>
      <c r="AK4269">
        <v>1460</v>
      </c>
      <c r="AL4269">
        <v>0</v>
      </c>
    </row>
    <row r="4270" spans="1:38" hidden="1" x14ac:dyDescent="0.25">
      <c r="A4270">
        <v>17497</v>
      </c>
      <c r="B4270" t="s">
        <v>39</v>
      </c>
      <c r="C4270" t="s">
        <v>598</v>
      </c>
      <c r="D4270" t="s">
        <v>599</v>
      </c>
      <c r="E4270" t="s">
        <v>3487</v>
      </c>
      <c r="F4270" t="s">
        <v>599</v>
      </c>
      <c r="H4270" t="s">
        <v>8972</v>
      </c>
      <c r="I4270" t="s">
        <v>43</v>
      </c>
      <c r="J4270" t="s">
        <v>8973</v>
      </c>
      <c r="K4270">
        <v>989</v>
      </c>
      <c r="L4270">
        <v>989</v>
      </c>
      <c r="M4270">
        <v>0</v>
      </c>
      <c r="N4270">
        <v>1</v>
      </c>
      <c r="O4270">
        <v>0</v>
      </c>
      <c r="P4270">
        <v>364.017</v>
      </c>
      <c r="Q4270">
        <v>376.29700000000003</v>
      </c>
      <c r="R4270">
        <v>20000</v>
      </c>
      <c r="S4270">
        <v>245600</v>
      </c>
      <c r="T4270">
        <v>0</v>
      </c>
      <c r="U4270">
        <v>0</v>
      </c>
      <c r="V4270">
        <v>245600</v>
      </c>
      <c r="W4270">
        <v>231122</v>
      </c>
      <c r="X4270">
        <v>923.40499999999997</v>
      </c>
      <c r="Y4270">
        <v>232045.405</v>
      </c>
      <c r="Z4270">
        <v>5.52</v>
      </c>
      <c r="AA4270">
        <v>2452139.9</v>
      </c>
      <c r="AB4270">
        <v>4516013.92</v>
      </c>
      <c r="AC4270">
        <v>0.94479999999999997</v>
      </c>
      <c r="AD4270">
        <v>1.8416999999999999</v>
      </c>
      <c r="AE4270">
        <v>10.17</v>
      </c>
      <c r="AH4270">
        <v>0</v>
      </c>
      <c r="AI4270">
        <v>0</v>
      </c>
      <c r="AJ4270">
        <v>0</v>
      </c>
      <c r="AK4270">
        <v>5</v>
      </c>
      <c r="AL4270">
        <v>0</v>
      </c>
    </row>
    <row r="4271" spans="1:38" hidden="1" x14ac:dyDescent="0.25">
      <c r="A4271">
        <v>17498</v>
      </c>
      <c r="B4271" t="s">
        <v>45</v>
      </c>
      <c r="C4271" t="s">
        <v>46</v>
      </c>
      <c r="D4271" t="s">
        <v>231</v>
      </c>
      <c r="E4271" t="s">
        <v>8220</v>
      </c>
      <c r="F4271" t="s">
        <v>231</v>
      </c>
      <c r="H4271" t="s">
        <v>8974</v>
      </c>
      <c r="I4271" t="s">
        <v>57</v>
      </c>
      <c r="J4271" t="s">
        <v>8975</v>
      </c>
      <c r="K4271">
        <v>46</v>
      </c>
      <c r="L4271">
        <v>46</v>
      </c>
      <c r="M4271">
        <v>0</v>
      </c>
      <c r="N4271">
        <v>46</v>
      </c>
      <c r="O4271">
        <v>0</v>
      </c>
      <c r="P4271">
        <v>193.6</v>
      </c>
      <c r="Q4271">
        <v>201</v>
      </c>
      <c r="R4271">
        <v>2000</v>
      </c>
      <c r="S4271">
        <v>14800</v>
      </c>
      <c r="T4271">
        <v>0</v>
      </c>
      <c r="U4271">
        <v>0</v>
      </c>
      <c r="V4271">
        <v>14800</v>
      </c>
      <c r="W4271">
        <v>0</v>
      </c>
      <c r="X4271">
        <v>13394.125</v>
      </c>
      <c r="Y4271">
        <v>13394.125</v>
      </c>
      <c r="Z4271">
        <v>9.5</v>
      </c>
      <c r="AA4271">
        <v>77953.63</v>
      </c>
      <c r="AB4271">
        <v>77953.63</v>
      </c>
      <c r="AC4271">
        <v>0.90500000000000003</v>
      </c>
      <c r="AD4271">
        <v>1</v>
      </c>
      <c r="AE4271">
        <v>9.5</v>
      </c>
      <c r="AH4271">
        <v>0</v>
      </c>
      <c r="AI4271">
        <v>0</v>
      </c>
      <c r="AJ4271">
        <v>0</v>
      </c>
      <c r="AK4271">
        <v>447.5</v>
      </c>
      <c r="AL4271">
        <v>0</v>
      </c>
    </row>
    <row r="4272" spans="1:38" hidden="1" x14ac:dyDescent="0.25">
      <c r="A4272">
        <v>17509</v>
      </c>
      <c r="B4272" t="s">
        <v>45</v>
      </c>
      <c r="C4272" t="s">
        <v>45</v>
      </c>
      <c r="D4272" t="s">
        <v>179</v>
      </c>
      <c r="E4272" t="s">
        <v>385</v>
      </c>
      <c r="F4272" t="s">
        <v>179</v>
      </c>
      <c r="H4272" t="s">
        <v>8976</v>
      </c>
      <c r="I4272" t="s">
        <v>57</v>
      </c>
      <c r="J4272" t="s">
        <v>8977</v>
      </c>
      <c r="K4272">
        <v>102</v>
      </c>
      <c r="L4272">
        <v>102</v>
      </c>
      <c r="M4272">
        <v>0</v>
      </c>
      <c r="N4272">
        <v>99</v>
      </c>
      <c r="O4272">
        <v>0</v>
      </c>
      <c r="P4272">
        <v>792.1</v>
      </c>
      <c r="Q4272">
        <v>829.2</v>
      </c>
      <c r="R4272">
        <v>1000</v>
      </c>
      <c r="S4272">
        <v>37100</v>
      </c>
      <c r="T4272">
        <v>0</v>
      </c>
      <c r="U4272">
        <v>0</v>
      </c>
      <c r="V4272">
        <v>37100</v>
      </c>
      <c r="W4272">
        <v>100</v>
      </c>
      <c r="X4272">
        <v>33475.572</v>
      </c>
      <c r="Y4272">
        <v>33575.572</v>
      </c>
      <c r="Z4272">
        <v>9.5</v>
      </c>
      <c r="AA4272">
        <v>197541.84</v>
      </c>
      <c r="AB4272">
        <v>197545.84</v>
      </c>
      <c r="AC4272">
        <v>0.90500000000000003</v>
      </c>
      <c r="AD4272">
        <v>1</v>
      </c>
      <c r="AE4272">
        <v>9.5</v>
      </c>
      <c r="AH4272">
        <v>0</v>
      </c>
      <c r="AI4272">
        <v>0</v>
      </c>
      <c r="AJ4272">
        <v>0</v>
      </c>
      <c r="AK4272">
        <v>734.5</v>
      </c>
      <c r="AL4272">
        <v>0</v>
      </c>
    </row>
    <row r="4273" spans="1:38" hidden="1" x14ac:dyDescent="0.25">
      <c r="A4273">
        <v>17510</v>
      </c>
      <c r="B4273" t="s">
        <v>39</v>
      </c>
      <c r="C4273" t="s">
        <v>216</v>
      </c>
      <c r="D4273" t="s">
        <v>3431</v>
      </c>
      <c r="E4273" t="s">
        <v>4184</v>
      </c>
      <c r="F4273" t="s">
        <v>3431</v>
      </c>
      <c r="H4273" t="s">
        <v>9727</v>
      </c>
      <c r="I4273" t="s">
        <v>7264</v>
      </c>
      <c r="J4273" t="s">
        <v>9728</v>
      </c>
      <c r="K4273">
        <v>1</v>
      </c>
      <c r="L4273">
        <v>1</v>
      </c>
      <c r="M4273">
        <v>0</v>
      </c>
      <c r="N4273">
        <v>0</v>
      </c>
      <c r="O4273">
        <v>0</v>
      </c>
      <c r="P4273">
        <v>3294.01</v>
      </c>
      <c r="Q4273">
        <v>3355.5279999999998</v>
      </c>
      <c r="R4273">
        <v>120000</v>
      </c>
      <c r="S4273">
        <v>7382160</v>
      </c>
      <c r="T4273">
        <v>0</v>
      </c>
      <c r="U4273">
        <v>0</v>
      </c>
      <c r="V4273">
        <v>7382160</v>
      </c>
      <c r="W4273">
        <v>7382160</v>
      </c>
      <c r="X4273">
        <v>0</v>
      </c>
      <c r="Y4273">
        <v>7382160</v>
      </c>
      <c r="Z4273">
        <v>0</v>
      </c>
      <c r="AA4273">
        <v>53379031</v>
      </c>
      <c r="AB4273">
        <v>53390781</v>
      </c>
      <c r="AC4273">
        <v>1</v>
      </c>
      <c r="AD4273">
        <v>1.0002</v>
      </c>
      <c r="AE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</row>
    <row r="4274" spans="1:38" hidden="1" x14ac:dyDescent="0.25">
      <c r="A4274">
        <v>17512</v>
      </c>
      <c r="B4274" t="s">
        <v>45</v>
      </c>
      <c r="C4274" t="s">
        <v>45</v>
      </c>
      <c r="D4274" t="s">
        <v>581</v>
      </c>
      <c r="E4274" t="s">
        <v>582</v>
      </c>
      <c r="F4274" t="s">
        <v>581</v>
      </c>
      <c r="H4274" t="s">
        <v>8978</v>
      </c>
      <c r="I4274" t="s">
        <v>79</v>
      </c>
      <c r="J4274" t="s">
        <v>8979</v>
      </c>
      <c r="K4274">
        <v>1</v>
      </c>
      <c r="L4274">
        <v>1</v>
      </c>
      <c r="M4274">
        <v>0</v>
      </c>
      <c r="N4274">
        <v>0</v>
      </c>
      <c r="O4274">
        <v>0</v>
      </c>
      <c r="P4274">
        <v>19457.5</v>
      </c>
      <c r="Q4274">
        <v>19941.2</v>
      </c>
      <c r="R4274">
        <v>2000</v>
      </c>
      <c r="S4274">
        <v>967400</v>
      </c>
      <c r="T4274">
        <v>1000</v>
      </c>
      <c r="U4274">
        <v>0</v>
      </c>
      <c r="V4274">
        <v>968400</v>
      </c>
      <c r="W4274">
        <v>965225</v>
      </c>
      <c r="X4274">
        <v>0</v>
      </c>
      <c r="Y4274">
        <v>965225</v>
      </c>
      <c r="Z4274">
        <v>0.33</v>
      </c>
      <c r="AA4274">
        <v>4467598</v>
      </c>
      <c r="AB4274">
        <v>4467597</v>
      </c>
      <c r="AC4274">
        <v>0.99670000000000003</v>
      </c>
      <c r="AD4274">
        <v>1</v>
      </c>
      <c r="AE4274">
        <v>0.33</v>
      </c>
      <c r="AH4274">
        <v>0</v>
      </c>
      <c r="AI4274">
        <v>0</v>
      </c>
      <c r="AJ4274">
        <v>0</v>
      </c>
      <c r="AK4274">
        <v>0</v>
      </c>
      <c r="AL4274">
        <v>0</v>
      </c>
    </row>
    <row r="4275" spans="1:38" hidden="1" x14ac:dyDescent="0.25">
      <c r="A4275">
        <v>17513</v>
      </c>
      <c r="B4275" t="s">
        <v>39</v>
      </c>
      <c r="C4275" t="s">
        <v>187</v>
      </c>
      <c r="D4275" t="s">
        <v>636</v>
      </c>
      <c r="E4275" t="s">
        <v>637</v>
      </c>
      <c r="F4275" t="s">
        <v>636</v>
      </c>
      <c r="H4275" t="s">
        <v>8980</v>
      </c>
      <c r="I4275" t="s">
        <v>57</v>
      </c>
      <c r="J4275" t="s">
        <v>8981</v>
      </c>
      <c r="K4275">
        <v>147</v>
      </c>
      <c r="L4275">
        <v>147</v>
      </c>
      <c r="M4275">
        <v>0</v>
      </c>
      <c r="N4275">
        <v>138</v>
      </c>
      <c r="O4275">
        <v>0</v>
      </c>
      <c r="P4275">
        <v>193.8</v>
      </c>
      <c r="Q4275">
        <v>261.7</v>
      </c>
      <c r="R4275">
        <v>2000</v>
      </c>
      <c r="S4275">
        <v>135800</v>
      </c>
      <c r="T4275">
        <v>0</v>
      </c>
      <c r="U4275">
        <v>0</v>
      </c>
      <c r="V4275">
        <v>135800</v>
      </c>
      <c r="W4275">
        <v>629</v>
      </c>
      <c r="X4275">
        <v>122269.745</v>
      </c>
      <c r="Y4275">
        <v>122898.745</v>
      </c>
      <c r="Z4275">
        <v>9.5</v>
      </c>
      <c r="AA4275">
        <v>723921.33</v>
      </c>
      <c r="AB4275">
        <v>1275662.588</v>
      </c>
      <c r="AC4275">
        <v>0.90500000000000003</v>
      </c>
      <c r="AD4275">
        <v>1.7622</v>
      </c>
      <c r="AE4275">
        <v>16.739999999999998</v>
      </c>
      <c r="AH4275">
        <v>0</v>
      </c>
      <c r="AI4275">
        <v>0</v>
      </c>
      <c r="AJ4275">
        <v>0</v>
      </c>
      <c r="AK4275">
        <v>1040</v>
      </c>
      <c r="AL4275">
        <v>0</v>
      </c>
    </row>
    <row r="4276" spans="1:38" x14ac:dyDescent="0.25">
      <c r="A4276">
        <v>17514</v>
      </c>
      <c r="B4276" t="s">
        <v>71</v>
      </c>
      <c r="C4276" t="s">
        <v>72</v>
      </c>
      <c r="D4276" t="s">
        <v>275</v>
      </c>
      <c r="E4276" t="s">
        <v>1181</v>
      </c>
      <c r="F4276" t="s">
        <v>275</v>
      </c>
      <c r="H4276" t="s">
        <v>8982</v>
      </c>
      <c r="I4276" t="s">
        <v>378</v>
      </c>
      <c r="J4276" t="s">
        <v>8983</v>
      </c>
      <c r="K4276">
        <v>13</v>
      </c>
      <c r="L4276">
        <v>13</v>
      </c>
      <c r="M4276">
        <v>0</v>
      </c>
      <c r="N4276">
        <v>0</v>
      </c>
      <c r="O4276">
        <v>0</v>
      </c>
      <c r="P4276">
        <v>5.444</v>
      </c>
      <c r="Q4276">
        <v>5.6459999999999999</v>
      </c>
      <c r="R4276">
        <v>40000</v>
      </c>
      <c r="S4276">
        <v>8080</v>
      </c>
      <c r="T4276">
        <v>0</v>
      </c>
      <c r="U4276">
        <v>1500</v>
      </c>
      <c r="V4276">
        <v>6580</v>
      </c>
      <c r="W4276">
        <v>6367</v>
      </c>
      <c r="X4276">
        <v>0</v>
      </c>
      <c r="Y4276">
        <v>6367</v>
      </c>
      <c r="Z4276">
        <v>3.24</v>
      </c>
      <c r="AA4276">
        <v>61539</v>
      </c>
      <c r="AB4276">
        <v>66028</v>
      </c>
      <c r="AC4276">
        <v>0.96760000000000002</v>
      </c>
      <c r="AD4276">
        <v>1.0729</v>
      </c>
      <c r="AE4276">
        <v>3.48</v>
      </c>
      <c r="AH4276">
        <v>0</v>
      </c>
      <c r="AI4276">
        <v>0</v>
      </c>
      <c r="AJ4276">
        <v>0</v>
      </c>
      <c r="AK4276">
        <v>0</v>
      </c>
      <c r="AL4276">
        <v>0</v>
      </c>
    </row>
    <row r="4277" spans="1:38" hidden="1" x14ac:dyDescent="0.25">
      <c r="A4277">
        <v>17519</v>
      </c>
      <c r="B4277" t="s">
        <v>94</v>
      </c>
      <c r="C4277" t="s">
        <v>207</v>
      </c>
      <c r="D4277" t="s">
        <v>1490</v>
      </c>
      <c r="E4277" t="s">
        <v>6639</v>
      </c>
      <c r="F4277" t="s">
        <v>1490</v>
      </c>
      <c r="H4277" t="s">
        <v>8984</v>
      </c>
      <c r="I4277" t="s">
        <v>43</v>
      </c>
      <c r="J4277" t="s">
        <v>8985</v>
      </c>
      <c r="K4277">
        <v>1519</v>
      </c>
      <c r="L4277">
        <v>1519</v>
      </c>
      <c r="M4277">
        <v>0</v>
      </c>
      <c r="N4277">
        <v>6</v>
      </c>
      <c r="O4277">
        <v>0</v>
      </c>
      <c r="P4277">
        <v>1558</v>
      </c>
      <c r="Q4277">
        <v>1623.1</v>
      </c>
      <c r="R4277">
        <v>2000</v>
      </c>
      <c r="S4277">
        <v>130200</v>
      </c>
      <c r="T4277">
        <v>0</v>
      </c>
      <c r="U4277">
        <v>0</v>
      </c>
      <c r="V4277">
        <v>130200</v>
      </c>
      <c r="W4277">
        <v>111787.5</v>
      </c>
      <c r="X4277">
        <v>6474.375</v>
      </c>
      <c r="Y4277">
        <v>118261.875</v>
      </c>
      <c r="Z4277">
        <v>9.17</v>
      </c>
      <c r="AA4277">
        <v>1150340.54</v>
      </c>
      <c r="AB4277">
        <v>857200.37</v>
      </c>
      <c r="AC4277">
        <v>0.9083</v>
      </c>
      <c r="AD4277">
        <v>0.74519999999999997</v>
      </c>
      <c r="AE4277">
        <v>6.83</v>
      </c>
      <c r="AH4277">
        <v>0</v>
      </c>
      <c r="AI4277">
        <v>0</v>
      </c>
      <c r="AJ4277">
        <v>0</v>
      </c>
      <c r="AK4277">
        <v>34.5</v>
      </c>
      <c r="AL4277">
        <v>0</v>
      </c>
    </row>
    <row r="4278" spans="1:38" hidden="1" x14ac:dyDescent="0.25">
      <c r="A4278">
        <v>17520</v>
      </c>
      <c r="B4278" t="s">
        <v>94</v>
      </c>
      <c r="C4278" t="s">
        <v>207</v>
      </c>
      <c r="D4278" t="s">
        <v>1490</v>
      </c>
      <c r="E4278" t="s">
        <v>6639</v>
      </c>
      <c r="F4278" t="s">
        <v>1490</v>
      </c>
      <c r="H4278" t="s">
        <v>8986</v>
      </c>
      <c r="I4278" t="s">
        <v>57</v>
      </c>
      <c r="J4278" t="s">
        <v>8987</v>
      </c>
      <c r="K4278">
        <v>131</v>
      </c>
      <c r="L4278">
        <v>131</v>
      </c>
      <c r="M4278">
        <v>0</v>
      </c>
      <c r="N4278">
        <v>131</v>
      </c>
      <c r="O4278">
        <v>0</v>
      </c>
      <c r="P4278">
        <v>880.1</v>
      </c>
      <c r="Q4278">
        <v>949.4</v>
      </c>
      <c r="R4278">
        <v>2000</v>
      </c>
      <c r="S4278">
        <v>138600</v>
      </c>
      <c r="T4278">
        <v>42000</v>
      </c>
      <c r="U4278">
        <v>0</v>
      </c>
      <c r="V4278">
        <v>180600</v>
      </c>
      <c r="W4278">
        <v>0</v>
      </c>
      <c r="X4278">
        <v>163442.68799999999</v>
      </c>
      <c r="Y4278">
        <v>163442.68799999999</v>
      </c>
      <c r="Z4278">
        <v>9.5</v>
      </c>
      <c r="AA4278">
        <v>959408.51</v>
      </c>
      <c r="AB4278">
        <v>959408.51</v>
      </c>
      <c r="AC4278">
        <v>0.90500000000000003</v>
      </c>
      <c r="AD4278">
        <v>1</v>
      </c>
      <c r="AE4278">
        <v>9.5</v>
      </c>
      <c r="AH4278">
        <v>0</v>
      </c>
      <c r="AI4278">
        <v>0</v>
      </c>
      <c r="AJ4278">
        <v>0</v>
      </c>
      <c r="AK4278">
        <v>849</v>
      </c>
      <c r="AL4278">
        <v>0</v>
      </c>
    </row>
    <row r="4279" spans="1:38" hidden="1" x14ac:dyDescent="0.25">
      <c r="A4279">
        <v>17521</v>
      </c>
      <c r="B4279" t="s">
        <v>94</v>
      </c>
      <c r="C4279" t="s">
        <v>207</v>
      </c>
      <c r="D4279" t="s">
        <v>5329</v>
      </c>
      <c r="E4279" t="s">
        <v>6644</v>
      </c>
      <c r="F4279" t="s">
        <v>5329</v>
      </c>
      <c r="H4279" t="s">
        <v>8988</v>
      </c>
      <c r="I4279" t="s">
        <v>43</v>
      </c>
      <c r="J4279" t="s">
        <v>8989</v>
      </c>
      <c r="K4279">
        <v>1494</v>
      </c>
      <c r="L4279">
        <v>1494</v>
      </c>
      <c r="M4279">
        <v>0</v>
      </c>
      <c r="N4279">
        <v>0</v>
      </c>
      <c r="O4279">
        <v>0</v>
      </c>
      <c r="P4279">
        <v>2745.8</v>
      </c>
      <c r="Q4279">
        <v>2880.7</v>
      </c>
      <c r="R4279">
        <v>1000</v>
      </c>
      <c r="S4279">
        <v>134900</v>
      </c>
      <c r="T4279">
        <v>15000</v>
      </c>
      <c r="U4279">
        <v>0</v>
      </c>
      <c r="V4279">
        <v>149900</v>
      </c>
      <c r="W4279">
        <v>128366.5</v>
      </c>
      <c r="X4279">
        <v>0</v>
      </c>
      <c r="Y4279">
        <v>128366.5</v>
      </c>
      <c r="Z4279">
        <v>14.37</v>
      </c>
      <c r="AA4279">
        <v>1326854.0900000001</v>
      </c>
      <c r="AB4279">
        <v>941667.89</v>
      </c>
      <c r="AC4279">
        <v>0.85629999999999995</v>
      </c>
      <c r="AD4279">
        <v>0.7097</v>
      </c>
      <c r="AE4279">
        <v>10.199999999999999</v>
      </c>
      <c r="AH4279">
        <v>0</v>
      </c>
      <c r="AI4279">
        <v>0</v>
      </c>
      <c r="AJ4279">
        <v>0</v>
      </c>
      <c r="AK4279">
        <v>0</v>
      </c>
      <c r="AL4279">
        <v>0</v>
      </c>
    </row>
    <row r="4280" spans="1:38" hidden="1" x14ac:dyDescent="0.25">
      <c r="A4280">
        <v>17522</v>
      </c>
      <c r="B4280" t="s">
        <v>45</v>
      </c>
      <c r="C4280" t="s">
        <v>45</v>
      </c>
      <c r="D4280" t="s">
        <v>581</v>
      </c>
      <c r="E4280" t="s">
        <v>8304</v>
      </c>
      <c r="F4280" t="s">
        <v>581</v>
      </c>
      <c r="H4280" t="s">
        <v>8990</v>
      </c>
      <c r="I4280" t="s">
        <v>79</v>
      </c>
      <c r="J4280" t="s">
        <v>8991</v>
      </c>
      <c r="K4280">
        <v>1</v>
      </c>
      <c r="L4280">
        <v>1</v>
      </c>
      <c r="M4280">
        <v>0</v>
      </c>
      <c r="N4280">
        <v>0</v>
      </c>
      <c r="O4280">
        <v>0</v>
      </c>
      <c r="P4280">
        <v>840.3</v>
      </c>
      <c r="Q4280">
        <v>866</v>
      </c>
      <c r="R4280">
        <v>4000</v>
      </c>
      <c r="S4280">
        <v>102800</v>
      </c>
      <c r="T4280">
        <v>0</v>
      </c>
      <c r="U4280">
        <v>0</v>
      </c>
      <c r="V4280">
        <v>102800</v>
      </c>
      <c r="W4280">
        <v>102700</v>
      </c>
      <c r="X4280">
        <v>0</v>
      </c>
      <c r="Y4280">
        <v>102700</v>
      </c>
      <c r="Z4280">
        <v>0.1</v>
      </c>
      <c r="AA4280">
        <v>1054241</v>
      </c>
      <c r="AB4280">
        <v>1610815</v>
      </c>
      <c r="AC4280">
        <v>0.999</v>
      </c>
      <c r="AD4280">
        <v>1.5279</v>
      </c>
      <c r="AE4280">
        <v>0.15</v>
      </c>
      <c r="AH4280">
        <v>0</v>
      </c>
      <c r="AI4280">
        <v>0</v>
      </c>
      <c r="AJ4280">
        <v>0</v>
      </c>
      <c r="AK4280">
        <v>0</v>
      </c>
      <c r="AL4280">
        <v>0</v>
      </c>
    </row>
    <row r="4281" spans="1:38" hidden="1" x14ac:dyDescent="0.25">
      <c r="A4281">
        <v>17523</v>
      </c>
      <c r="B4281" t="s">
        <v>39</v>
      </c>
      <c r="C4281" t="s">
        <v>216</v>
      </c>
      <c r="D4281" t="s">
        <v>800</v>
      </c>
      <c r="E4281" t="s">
        <v>8818</v>
      </c>
      <c r="F4281" t="s">
        <v>800</v>
      </c>
      <c r="H4281" t="s">
        <v>8992</v>
      </c>
      <c r="I4281" t="s">
        <v>2321</v>
      </c>
      <c r="J4281" t="s">
        <v>8993</v>
      </c>
      <c r="K4281">
        <v>229</v>
      </c>
      <c r="L4281">
        <v>229</v>
      </c>
      <c r="M4281">
        <v>0</v>
      </c>
      <c r="N4281">
        <v>229</v>
      </c>
      <c r="O4281">
        <v>0</v>
      </c>
      <c r="P4281">
        <v>2673.8</v>
      </c>
      <c r="Q4281">
        <v>2796.2</v>
      </c>
      <c r="R4281">
        <v>2000</v>
      </c>
      <c r="S4281">
        <v>244800</v>
      </c>
      <c r="T4281">
        <v>0</v>
      </c>
      <c r="U4281">
        <v>0</v>
      </c>
      <c r="V4281">
        <v>244800</v>
      </c>
      <c r="W4281">
        <v>0</v>
      </c>
      <c r="X4281">
        <v>178041</v>
      </c>
      <c r="Y4281">
        <v>178041</v>
      </c>
      <c r="Z4281">
        <v>27.27</v>
      </c>
      <c r="AA4281">
        <v>1036198.13</v>
      </c>
      <c r="AB4281">
        <v>1036198.13</v>
      </c>
      <c r="AC4281">
        <v>0.72729999999999995</v>
      </c>
      <c r="AD4281">
        <v>1</v>
      </c>
      <c r="AE4281">
        <v>27.27</v>
      </c>
      <c r="AH4281">
        <v>0</v>
      </c>
      <c r="AI4281">
        <v>0</v>
      </c>
      <c r="AJ4281">
        <v>0</v>
      </c>
      <c r="AK4281">
        <v>1275</v>
      </c>
      <c r="AL4281">
        <v>0</v>
      </c>
    </row>
    <row r="4282" spans="1:38" hidden="1" x14ac:dyDescent="0.25">
      <c r="A4282">
        <v>17524</v>
      </c>
      <c r="B4282" t="s">
        <v>71</v>
      </c>
      <c r="C4282" t="s">
        <v>72</v>
      </c>
      <c r="D4282" t="s">
        <v>73</v>
      </c>
      <c r="E4282" t="s">
        <v>542</v>
      </c>
      <c r="F4282" t="s">
        <v>73</v>
      </c>
      <c r="H4282" t="s">
        <v>8994</v>
      </c>
      <c r="I4282" t="s">
        <v>50</v>
      </c>
      <c r="J4282" t="s">
        <v>8995</v>
      </c>
      <c r="K4282">
        <v>2565</v>
      </c>
      <c r="L4282">
        <v>2565</v>
      </c>
      <c r="M4282">
        <v>0</v>
      </c>
      <c r="N4282">
        <v>247</v>
      </c>
      <c r="O4282">
        <v>0</v>
      </c>
      <c r="P4282">
        <v>719.76400000000001</v>
      </c>
      <c r="Q4282">
        <v>752.02</v>
      </c>
      <c r="R4282">
        <v>40000</v>
      </c>
      <c r="S4282">
        <v>1290240</v>
      </c>
      <c r="T4282">
        <v>0</v>
      </c>
      <c r="U4282">
        <v>0</v>
      </c>
      <c r="V4282">
        <v>1290240</v>
      </c>
      <c r="W4282">
        <v>392135.52</v>
      </c>
      <c r="X4282">
        <v>309659.44799999997</v>
      </c>
      <c r="Y4282">
        <v>701794.96799999999</v>
      </c>
      <c r="Z4282">
        <v>45.61</v>
      </c>
      <c r="AA4282">
        <v>6144042.9699999997</v>
      </c>
      <c r="AB4282">
        <v>6417941.6799999997</v>
      </c>
      <c r="AC4282">
        <v>0.54390000000000005</v>
      </c>
      <c r="AD4282">
        <v>1.0446</v>
      </c>
      <c r="AE4282">
        <v>47.64</v>
      </c>
      <c r="AH4282">
        <v>0</v>
      </c>
      <c r="AI4282">
        <v>0</v>
      </c>
      <c r="AJ4282">
        <v>0</v>
      </c>
      <c r="AK4282">
        <v>2436</v>
      </c>
      <c r="AL4282">
        <v>0</v>
      </c>
    </row>
    <row r="4283" spans="1:38" hidden="1" x14ac:dyDescent="0.25">
      <c r="A4283">
        <v>17526</v>
      </c>
      <c r="B4283" t="s">
        <v>45</v>
      </c>
      <c r="C4283" t="s">
        <v>453</v>
      </c>
      <c r="D4283" t="s">
        <v>2887</v>
      </c>
      <c r="E4283" t="s">
        <v>8996</v>
      </c>
      <c r="F4283" t="s">
        <v>2887</v>
      </c>
      <c r="H4283" t="s">
        <v>8997</v>
      </c>
      <c r="I4283" t="s">
        <v>79</v>
      </c>
      <c r="J4283" t="s">
        <v>8998</v>
      </c>
      <c r="K4283">
        <v>60</v>
      </c>
      <c r="L4283">
        <v>60</v>
      </c>
      <c r="M4283">
        <v>0</v>
      </c>
      <c r="N4283">
        <v>0</v>
      </c>
      <c r="O4283">
        <v>0</v>
      </c>
      <c r="P4283">
        <v>17953.8</v>
      </c>
      <c r="Q4283">
        <v>18406.599999999999</v>
      </c>
      <c r="R4283">
        <v>2000</v>
      </c>
      <c r="S4283">
        <v>905600</v>
      </c>
      <c r="T4283">
        <v>1400000</v>
      </c>
      <c r="U4283">
        <v>0</v>
      </c>
      <c r="V4283">
        <v>2305600</v>
      </c>
      <c r="W4283">
        <v>2248722.5499999998</v>
      </c>
      <c r="X4283">
        <v>0</v>
      </c>
      <c r="Y4283">
        <v>2248722.5499999998</v>
      </c>
      <c r="Z4283">
        <v>2.4700000000000002</v>
      </c>
      <c r="AA4283">
        <v>21122620</v>
      </c>
      <c r="AB4283">
        <v>21838276</v>
      </c>
      <c r="AC4283">
        <v>0.97529999999999994</v>
      </c>
      <c r="AD4283">
        <v>1.0339</v>
      </c>
      <c r="AE4283">
        <v>2.5499999999999998</v>
      </c>
      <c r="AH4283">
        <v>0</v>
      </c>
      <c r="AI4283">
        <v>0</v>
      </c>
      <c r="AJ4283">
        <v>0</v>
      </c>
      <c r="AK4283">
        <v>0</v>
      </c>
      <c r="AL4283">
        <v>0</v>
      </c>
    </row>
    <row r="4284" spans="1:38" hidden="1" x14ac:dyDescent="0.25">
      <c r="A4284">
        <v>17527</v>
      </c>
      <c r="B4284" t="s">
        <v>39</v>
      </c>
      <c r="C4284" t="s">
        <v>598</v>
      </c>
      <c r="D4284" t="s">
        <v>1948</v>
      </c>
      <c r="E4284" t="s">
        <v>1949</v>
      </c>
      <c r="F4284" t="s">
        <v>1948</v>
      </c>
      <c r="H4284" t="s">
        <v>8999</v>
      </c>
      <c r="I4284" t="s">
        <v>57</v>
      </c>
      <c r="J4284" t="s">
        <v>9000</v>
      </c>
      <c r="K4284">
        <v>268</v>
      </c>
      <c r="L4284">
        <v>268</v>
      </c>
      <c r="M4284">
        <v>0</v>
      </c>
      <c r="N4284">
        <v>268</v>
      </c>
      <c r="O4284">
        <v>0</v>
      </c>
      <c r="P4284">
        <v>6246.6</v>
      </c>
      <c r="Q4284">
        <v>6780.9</v>
      </c>
      <c r="R4284">
        <v>1000</v>
      </c>
      <c r="S4284">
        <v>534300</v>
      </c>
      <c r="T4284">
        <v>0</v>
      </c>
      <c r="U4284">
        <v>130000</v>
      </c>
      <c r="V4284">
        <v>404300</v>
      </c>
      <c r="W4284">
        <v>0</v>
      </c>
      <c r="X4284">
        <v>344100</v>
      </c>
      <c r="Y4284">
        <v>344100</v>
      </c>
      <c r="Z4284">
        <v>14.89</v>
      </c>
      <c r="AA4284">
        <v>2019867</v>
      </c>
      <c r="AB4284">
        <v>2019867</v>
      </c>
      <c r="AC4284">
        <v>0.85109999999999997</v>
      </c>
      <c r="AD4284">
        <v>1</v>
      </c>
      <c r="AE4284">
        <v>14.89</v>
      </c>
      <c r="AH4284">
        <v>0</v>
      </c>
      <c r="AI4284">
        <v>0</v>
      </c>
      <c r="AJ4284">
        <v>0</v>
      </c>
      <c r="AK4284">
        <v>1720.5</v>
      </c>
      <c r="AL4284">
        <v>0</v>
      </c>
    </row>
    <row r="4285" spans="1:38" hidden="1" x14ac:dyDescent="0.25">
      <c r="A4285">
        <v>17528</v>
      </c>
      <c r="B4285" t="s">
        <v>39</v>
      </c>
      <c r="C4285" t="s">
        <v>598</v>
      </c>
      <c r="D4285" t="s">
        <v>1948</v>
      </c>
      <c r="E4285" t="s">
        <v>1949</v>
      </c>
      <c r="F4285" t="s">
        <v>1948</v>
      </c>
      <c r="H4285" t="s">
        <v>9001</v>
      </c>
      <c r="I4285" t="s">
        <v>57</v>
      </c>
      <c r="J4285" t="s">
        <v>9002</v>
      </c>
      <c r="K4285">
        <v>212</v>
      </c>
      <c r="L4285">
        <v>212</v>
      </c>
      <c r="M4285">
        <v>0</v>
      </c>
      <c r="N4285">
        <v>212</v>
      </c>
      <c r="O4285">
        <v>0</v>
      </c>
      <c r="P4285">
        <v>5471.4</v>
      </c>
      <c r="Q4285">
        <v>5909.2</v>
      </c>
      <c r="R4285">
        <v>1000</v>
      </c>
      <c r="S4285">
        <v>437800</v>
      </c>
      <c r="T4285">
        <v>0</v>
      </c>
      <c r="U4285">
        <v>145000</v>
      </c>
      <c r="V4285">
        <v>292800</v>
      </c>
      <c r="W4285">
        <v>0</v>
      </c>
      <c r="X4285">
        <v>250300</v>
      </c>
      <c r="Y4285">
        <v>250300</v>
      </c>
      <c r="Z4285">
        <v>14.52</v>
      </c>
      <c r="AA4285">
        <v>1469261</v>
      </c>
      <c r="AB4285">
        <v>1469261</v>
      </c>
      <c r="AC4285">
        <v>0.8548</v>
      </c>
      <c r="AD4285">
        <v>1</v>
      </c>
      <c r="AE4285">
        <v>14.52</v>
      </c>
      <c r="AH4285">
        <v>0</v>
      </c>
      <c r="AI4285">
        <v>0</v>
      </c>
      <c r="AJ4285">
        <v>0</v>
      </c>
      <c r="AK4285">
        <v>1251.5</v>
      </c>
      <c r="AL4285">
        <v>0</v>
      </c>
    </row>
    <row r="4286" spans="1:38" hidden="1" x14ac:dyDescent="0.25">
      <c r="A4286">
        <v>17529</v>
      </c>
      <c r="B4286" t="s">
        <v>71</v>
      </c>
      <c r="C4286" t="s">
        <v>108</v>
      </c>
      <c r="D4286" t="s">
        <v>108</v>
      </c>
      <c r="E4286" t="s">
        <v>7073</v>
      </c>
      <c r="F4286" t="s">
        <v>108</v>
      </c>
      <c r="H4286" t="s">
        <v>9003</v>
      </c>
      <c r="I4286" t="s">
        <v>50</v>
      </c>
      <c r="J4286" t="s">
        <v>9004</v>
      </c>
      <c r="K4286">
        <v>8227</v>
      </c>
      <c r="L4286">
        <v>8227</v>
      </c>
      <c r="M4286">
        <v>0</v>
      </c>
      <c r="N4286">
        <v>112</v>
      </c>
      <c r="O4286">
        <v>0</v>
      </c>
      <c r="P4286">
        <v>9824.2000000000007</v>
      </c>
      <c r="Q4286">
        <v>10319.6</v>
      </c>
      <c r="R4286">
        <v>2000</v>
      </c>
      <c r="S4286">
        <v>990800</v>
      </c>
      <c r="T4286">
        <v>0</v>
      </c>
      <c r="U4286">
        <v>0</v>
      </c>
      <c r="V4286">
        <v>990800</v>
      </c>
      <c r="W4286">
        <v>823852.95</v>
      </c>
      <c r="X4286">
        <v>196837.76000000001</v>
      </c>
      <c r="Y4286">
        <v>1020690.71</v>
      </c>
      <c r="Z4286">
        <v>-3.02</v>
      </c>
      <c r="AA4286">
        <v>9610860.1099999994</v>
      </c>
      <c r="AB4286">
        <v>9918745.1699999999</v>
      </c>
      <c r="AC4286">
        <v>1.0302</v>
      </c>
      <c r="AD4286">
        <v>1.032</v>
      </c>
      <c r="AE4286">
        <v>-3.12</v>
      </c>
      <c r="AH4286">
        <v>0</v>
      </c>
      <c r="AI4286">
        <v>0</v>
      </c>
      <c r="AJ4286">
        <v>0</v>
      </c>
      <c r="AK4286">
        <v>1120</v>
      </c>
      <c r="AL4286">
        <v>0</v>
      </c>
    </row>
    <row r="4287" spans="1:38" hidden="1" x14ac:dyDescent="0.25">
      <c r="A4287">
        <v>17530</v>
      </c>
      <c r="B4287" t="s">
        <v>71</v>
      </c>
      <c r="C4287" t="s">
        <v>108</v>
      </c>
      <c r="D4287" t="s">
        <v>108</v>
      </c>
      <c r="E4287" t="s">
        <v>7073</v>
      </c>
      <c r="F4287" t="s">
        <v>108</v>
      </c>
      <c r="H4287" t="s">
        <v>9005</v>
      </c>
      <c r="I4287" t="s">
        <v>50</v>
      </c>
      <c r="J4287" t="s">
        <v>9006</v>
      </c>
      <c r="K4287">
        <v>2867</v>
      </c>
      <c r="L4287">
        <v>2867</v>
      </c>
      <c r="M4287">
        <v>0</v>
      </c>
      <c r="N4287">
        <v>71</v>
      </c>
      <c r="O4287">
        <v>0</v>
      </c>
      <c r="P4287">
        <v>6271.1</v>
      </c>
      <c r="Q4287">
        <v>6409.7</v>
      </c>
      <c r="R4287">
        <v>2000</v>
      </c>
      <c r="S4287">
        <v>277200</v>
      </c>
      <c r="T4287">
        <v>0</v>
      </c>
      <c r="U4287">
        <v>0</v>
      </c>
      <c r="V4287">
        <v>277200</v>
      </c>
      <c r="W4287">
        <v>537506.65</v>
      </c>
      <c r="X4287">
        <v>124781.08</v>
      </c>
      <c r="Y4287">
        <v>662287.73</v>
      </c>
      <c r="Z4287">
        <v>-138.91999999999999</v>
      </c>
      <c r="AA4287">
        <v>5942166.1699999999</v>
      </c>
      <c r="AB4287">
        <v>6094486.5300000003</v>
      </c>
      <c r="AC4287">
        <v>2.3892000000000002</v>
      </c>
      <c r="AD4287">
        <v>1.0256000000000001</v>
      </c>
      <c r="AE4287">
        <v>-142.47999999999999</v>
      </c>
      <c r="AH4287">
        <v>0</v>
      </c>
      <c r="AI4287">
        <v>0</v>
      </c>
      <c r="AJ4287">
        <v>0</v>
      </c>
      <c r="AK4287">
        <v>710</v>
      </c>
      <c r="AL4287">
        <v>0</v>
      </c>
    </row>
    <row r="4288" spans="1:38" hidden="1" x14ac:dyDescent="0.25">
      <c r="A4288">
        <v>17531</v>
      </c>
      <c r="B4288" t="s">
        <v>45</v>
      </c>
      <c r="C4288" t="s">
        <v>453</v>
      </c>
      <c r="D4288" t="s">
        <v>771</v>
      </c>
      <c r="E4288" t="s">
        <v>6903</v>
      </c>
      <c r="F4288" t="s">
        <v>771</v>
      </c>
      <c r="H4288" t="s">
        <v>9007</v>
      </c>
      <c r="I4288" t="s">
        <v>50</v>
      </c>
      <c r="J4288" t="s">
        <v>9008</v>
      </c>
      <c r="K4288">
        <v>3</v>
      </c>
      <c r="L4288">
        <v>3</v>
      </c>
      <c r="M4288">
        <v>0</v>
      </c>
      <c r="N4288">
        <v>0</v>
      </c>
      <c r="O4288">
        <v>0</v>
      </c>
      <c r="P4288">
        <v>90.8</v>
      </c>
      <c r="Q4288">
        <v>102</v>
      </c>
      <c r="R4288">
        <v>1000</v>
      </c>
      <c r="S4288">
        <v>11200</v>
      </c>
      <c r="T4288">
        <v>0</v>
      </c>
      <c r="U4288">
        <v>8100</v>
      </c>
      <c r="V4288">
        <v>3100</v>
      </c>
      <c r="W4288">
        <v>2945</v>
      </c>
      <c r="X4288">
        <v>0</v>
      </c>
      <c r="Y4288">
        <v>2945</v>
      </c>
      <c r="Z4288">
        <v>5</v>
      </c>
      <c r="AA4288">
        <v>29078</v>
      </c>
      <c r="AB4288">
        <v>360</v>
      </c>
      <c r="AC4288">
        <v>0.95</v>
      </c>
      <c r="AD4288">
        <v>1.24E-2</v>
      </c>
      <c r="AE4288">
        <v>0.06</v>
      </c>
      <c r="AH4288">
        <v>0</v>
      </c>
      <c r="AI4288">
        <v>0</v>
      </c>
      <c r="AJ4288">
        <v>0</v>
      </c>
      <c r="AK4288">
        <v>0</v>
      </c>
      <c r="AL4288">
        <v>0</v>
      </c>
    </row>
    <row r="4289" spans="1:38" hidden="1" x14ac:dyDescent="0.25">
      <c r="A4289">
        <v>17532</v>
      </c>
      <c r="B4289" t="s">
        <v>45</v>
      </c>
      <c r="C4289" t="s">
        <v>453</v>
      </c>
      <c r="D4289" t="s">
        <v>771</v>
      </c>
      <c r="E4289" t="s">
        <v>6903</v>
      </c>
      <c r="F4289" t="s">
        <v>771</v>
      </c>
      <c r="H4289" t="s">
        <v>9009</v>
      </c>
      <c r="I4289" t="s">
        <v>50</v>
      </c>
      <c r="J4289" t="s">
        <v>9010</v>
      </c>
      <c r="K4289">
        <v>4</v>
      </c>
      <c r="L4289">
        <v>4</v>
      </c>
      <c r="M4289">
        <v>0</v>
      </c>
      <c r="N4289">
        <v>0</v>
      </c>
      <c r="O4289">
        <v>0</v>
      </c>
      <c r="P4289">
        <v>65.2</v>
      </c>
      <c r="Q4289">
        <v>65.2</v>
      </c>
      <c r="R4289">
        <v>1000</v>
      </c>
      <c r="S4289">
        <v>0</v>
      </c>
      <c r="T4289">
        <v>1350</v>
      </c>
      <c r="U4289">
        <v>0</v>
      </c>
      <c r="V4289">
        <v>1350</v>
      </c>
      <c r="W4289">
        <v>1268</v>
      </c>
      <c r="X4289">
        <v>0</v>
      </c>
      <c r="Y4289">
        <v>1268</v>
      </c>
      <c r="Z4289">
        <v>6.07</v>
      </c>
      <c r="AA4289">
        <v>20825</v>
      </c>
      <c r="AB4289">
        <v>240</v>
      </c>
      <c r="AC4289">
        <v>0.93930000000000002</v>
      </c>
      <c r="AD4289">
        <v>1.15E-2</v>
      </c>
      <c r="AE4289">
        <v>7.0000000000000007E-2</v>
      </c>
      <c r="AH4289">
        <v>0</v>
      </c>
      <c r="AI4289">
        <v>0</v>
      </c>
      <c r="AJ4289">
        <v>0</v>
      </c>
      <c r="AK4289">
        <v>0</v>
      </c>
      <c r="AL4289">
        <v>0</v>
      </c>
    </row>
    <row r="4290" spans="1:38" hidden="1" x14ac:dyDescent="0.25">
      <c r="A4290">
        <v>17534</v>
      </c>
      <c r="B4290" t="s">
        <v>71</v>
      </c>
      <c r="C4290" t="s">
        <v>108</v>
      </c>
      <c r="D4290" t="s">
        <v>108</v>
      </c>
      <c r="E4290" t="s">
        <v>7073</v>
      </c>
      <c r="F4290" t="s">
        <v>108</v>
      </c>
      <c r="H4290" t="s">
        <v>9011</v>
      </c>
      <c r="I4290" t="s">
        <v>50</v>
      </c>
      <c r="J4290" t="s">
        <v>9012</v>
      </c>
      <c r="K4290">
        <v>1048</v>
      </c>
      <c r="L4290">
        <v>1048</v>
      </c>
      <c r="M4290">
        <v>0</v>
      </c>
      <c r="N4290">
        <v>159</v>
      </c>
      <c r="O4290">
        <v>0</v>
      </c>
      <c r="P4290">
        <v>8184.4</v>
      </c>
      <c r="Q4290">
        <v>8673.6</v>
      </c>
      <c r="R4290">
        <v>1000</v>
      </c>
      <c r="S4290">
        <v>489200</v>
      </c>
      <c r="T4290">
        <v>0</v>
      </c>
      <c r="U4290">
        <v>0</v>
      </c>
      <c r="V4290">
        <v>489200</v>
      </c>
      <c r="W4290">
        <v>82272.350000000006</v>
      </c>
      <c r="X4290">
        <v>279439.32</v>
      </c>
      <c r="Y4290">
        <v>361711.67</v>
      </c>
      <c r="Z4290">
        <v>26.06</v>
      </c>
      <c r="AA4290">
        <v>2601432.13</v>
      </c>
      <c r="AB4290">
        <v>2742230.31</v>
      </c>
      <c r="AC4290">
        <v>0.73939999999999995</v>
      </c>
      <c r="AD4290">
        <v>1.0541</v>
      </c>
      <c r="AE4290">
        <v>27.47</v>
      </c>
      <c r="AH4290">
        <v>0</v>
      </c>
      <c r="AI4290">
        <v>0</v>
      </c>
      <c r="AJ4290">
        <v>0</v>
      </c>
      <c r="AK4290">
        <v>1590</v>
      </c>
      <c r="AL4290">
        <v>0</v>
      </c>
    </row>
    <row r="4291" spans="1:38" hidden="1" x14ac:dyDescent="0.25">
      <c r="A4291">
        <v>17535</v>
      </c>
      <c r="B4291" t="s">
        <v>45</v>
      </c>
      <c r="C4291" t="s">
        <v>45</v>
      </c>
      <c r="D4291" t="s">
        <v>125</v>
      </c>
      <c r="E4291" t="s">
        <v>8214</v>
      </c>
      <c r="F4291" t="s">
        <v>125</v>
      </c>
      <c r="H4291" t="s">
        <v>9013</v>
      </c>
      <c r="I4291" t="s">
        <v>57</v>
      </c>
      <c r="J4291" t="s">
        <v>9014</v>
      </c>
      <c r="K4291">
        <v>112</v>
      </c>
      <c r="L4291">
        <v>112</v>
      </c>
      <c r="M4291">
        <v>0</v>
      </c>
      <c r="N4291">
        <v>110</v>
      </c>
      <c r="O4291">
        <v>0</v>
      </c>
      <c r="P4291">
        <v>1557.9</v>
      </c>
      <c r="Q4291">
        <v>1677.5</v>
      </c>
      <c r="R4291">
        <v>1000</v>
      </c>
      <c r="S4291">
        <v>119600</v>
      </c>
      <c r="T4291">
        <v>0</v>
      </c>
      <c r="U4291">
        <v>0</v>
      </c>
      <c r="V4291">
        <v>119600</v>
      </c>
      <c r="W4291">
        <v>96</v>
      </c>
      <c r="X4291">
        <v>108141.837</v>
      </c>
      <c r="Y4291">
        <v>108237.837</v>
      </c>
      <c r="Z4291">
        <v>9.5</v>
      </c>
      <c r="AA4291">
        <v>635837.72</v>
      </c>
      <c r="AB4291">
        <v>1270499.3030000001</v>
      </c>
      <c r="AC4291">
        <v>0.90500000000000003</v>
      </c>
      <c r="AD4291">
        <v>1.9982</v>
      </c>
      <c r="AE4291">
        <v>18.98</v>
      </c>
      <c r="AH4291">
        <v>0</v>
      </c>
      <c r="AI4291">
        <v>0</v>
      </c>
      <c r="AJ4291">
        <v>0</v>
      </c>
      <c r="AK4291">
        <v>701.5</v>
      </c>
      <c r="AL4291">
        <v>0</v>
      </c>
    </row>
    <row r="4292" spans="1:38" hidden="1" x14ac:dyDescent="0.25">
      <c r="A4292">
        <v>17536</v>
      </c>
      <c r="B4292" t="s">
        <v>39</v>
      </c>
      <c r="C4292" t="s">
        <v>598</v>
      </c>
      <c r="D4292" t="s">
        <v>1948</v>
      </c>
      <c r="E4292" t="s">
        <v>1949</v>
      </c>
      <c r="F4292" t="s">
        <v>1948</v>
      </c>
      <c r="H4292" t="s">
        <v>9015</v>
      </c>
      <c r="I4292" t="s">
        <v>57</v>
      </c>
      <c r="J4292" t="s">
        <v>9016</v>
      </c>
      <c r="K4292">
        <v>335</v>
      </c>
      <c r="L4292">
        <v>335</v>
      </c>
      <c r="M4292">
        <v>0</v>
      </c>
      <c r="N4292">
        <v>334</v>
      </c>
      <c r="O4292">
        <v>0</v>
      </c>
      <c r="P4292">
        <v>5096.8999999999996</v>
      </c>
      <c r="Q4292">
        <v>5503.1</v>
      </c>
      <c r="R4292">
        <v>1000</v>
      </c>
      <c r="S4292">
        <v>406200</v>
      </c>
      <c r="T4292">
        <v>0</v>
      </c>
      <c r="U4292">
        <v>10000</v>
      </c>
      <c r="V4292">
        <v>396200</v>
      </c>
      <c r="W4292">
        <v>83</v>
      </c>
      <c r="X4292">
        <v>356800</v>
      </c>
      <c r="Y4292">
        <v>356883</v>
      </c>
      <c r="Z4292">
        <v>9.92</v>
      </c>
      <c r="AA4292">
        <v>2095094.03</v>
      </c>
      <c r="AB4292">
        <v>4189504.03</v>
      </c>
      <c r="AC4292">
        <v>0.90080000000000005</v>
      </c>
      <c r="AD4292">
        <v>1.9997</v>
      </c>
      <c r="AE4292">
        <v>19.84</v>
      </c>
      <c r="AH4292">
        <v>0</v>
      </c>
      <c r="AI4292">
        <v>0</v>
      </c>
      <c r="AJ4292">
        <v>0</v>
      </c>
      <c r="AK4292">
        <v>1784</v>
      </c>
      <c r="AL4292">
        <v>0</v>
      </c>
    </row>
    <row r="4293" spans="1:38" hidden="1" x14ac:dyDescent="0.25">
      <c r="A4293">
        <v>17537</v>
      </c>
      <c r="B4293" t="s">
        <v>45</v>
      </c>
      <c r="C4293" t="s">
        <v>155</v>
      </c>
      <c r="D4293" t="s">
        <v>912</v>
      </c>
      <c r="E4293" t="s">
        <v>3199</v>
      </c>
      <c r="F4293" t="s">
        <v>912</v>
      </c>
      <c r="H4293" t="s">
        <v>9017</v>
      </c>
      <c r="I4293" t="s">
        <v>79</v>
      </c>
      <c r="J4293" t="s">
        <v>9018</v>
      </c>
      <c r="K4293">
        <v>14</v>
      </c>
      <c r="L4293">
        <v>14</v>
      </c>
      <c r="M4293">
        <v>0</v>
      </c>
      <c r="N4293">
        <v>0</v>
      </c>
      <c r="O4293">
        <v>0</v>
      </c>
      <c r="P4293">
        <v>833.52300000000002</v>
      </c>
      <c r="Q4293">
        <v>862.88300000000004</v>
      </c>
      <c r="R4293">
        <v>40000</v>
      </c>
      <c r="S4293">
        <v>1174400</v>
      </c>
      <c r="T4293">
        <v>0</v>
      </c>
      <c r="U4293">
        <v>300000</v>
      </c>
      <c r="V4293">
        <v>874400</v>
      </c>
      <c r="W4293">
        <v>844086</v>
      </c>
      <c r="X4293">
        <v>0</v>
      </c>
      <c r="Y4293">
        <v>844086</v>
      </c>
      <c r="Z4293">
        <v>3.47</v>
      </c>
      <c r="AA4293">
        <v>9609587</v>
      </c>
      <c r="AB4293">
        <v>10556412</v>
      </c>
      <c r="AC4293">
        <v>0.96530000000000005</v>
      </c>
      <c r="AD4293">
        <v>1.0985</v>
      </c>
      <c r="AE4293">
        <v>3.81</v>
      </c>
      <c r="AH4293">
        <v>0</v>
      </c>
      <c r="AI4293">
        <v>0</v>
      </c>
      <c r="AJ4293">
        <v>0</v>
      </c>
      <c r="AK4293">
        <v>0</v>
      </c>
      <c r="AL4293">
        <v>0</v>
      </c>
    </row>
    <row r="4294" spans="1:38" hidden="1" x14ac:dyDescent="0.25">
      <c r="A4294">
        <v>17538</v>
      </c>
      <c r="B4294" t="s">
        <v>52</v>
      </c>
      <c r="C4294" t="s">
        <v>120</v>
      </c>
      <c r="D4294" t="s">
        <v>121</v>
      </c>
      <c r="E4294" t="s">
        <v>260</v>
      </c>
      <c r="F4294" t="s">
        <v>121</v>
      </c>
      <c r="H4294" t="s">
        <v>9019</v>
      </c>
      <c r="I4294" t="s">
        <v>57</v>
      </c>
      <c r="J4294" t="s">
        <v>9020</v>
      </c>
      <c r="K4294">
        <v>562</v>
      </c>
      <c r="L4294">
        <v>562</v>
      </c>
      <c r="M4294">
        <v>0</v>
      </c>
      <c r="N4294">
        <v>501</v>
      </c>
      <c r="O4294">
        <v>0</v>
      </c>
      <c r="P4294">
        <v>9361.7000000000007</v>
      </c>
      <c r="Q4294">
        <v>9757.5</v>
      </c>
      <c r="R4294">
        <v>2000</v>
      </c>
      <c r="S4294">
        <v>791600</v>
      </c>
      <c r="T4294">
        <v>310000</v>
      </c>
      <c r="U4294">
        <v>0</v>
      </c>
      <c r="V4294">
        <v>1101600</v>
      </c>
      <c r="W4294">
        <v>4851</v>
      </c>
      <c r="X4294">
        <v>994079.19</v>
      </c>
      <c r="Y4294">
        <v>998930.19</v>
      </c>
      <c r="Z4294">
        <v>9.32</v>
      </c>
      <c r="AA4294">
        <v>5884170.5099999998</v>
      </c>
      <c r="AB4294">
        <v>11684498.01</v>
      </c>
      <c r="AC4294">
        <v>0.90680000000000005</v>
      </c>
      <c r="AD4294">
        <v>1.9858</v>
      </c>
      <c r="AE4294">
        <v>18.510000000000002</v>
      </c>
      <c r="AH4294">
        <v>0</v>
      </c>
      <c r="AI4294">
        <v>0</v>
      </c>
      <c r="AJ4294">
        <v>0</v>
      </c>
      <c r="AK4294">
        <v>5000</v>
      </c>
      <c r="AL4294">
        <v>0</v>
      </c>
    </row>
    <row r="4295" spans="1:38" hidden="1" x14ac:dyDescent="0.25">
      <c r="A4295">
        <v>17539</v>
      </c>
      <c r="B4295" t="s">
        <v>52</v>
      </c>
      <c r="C4295" t="s">
        <v>120</v>
      </c>
      <c r="D4295" t="s">
        <v>121</v>
      </c>
      <c r="E4295" t="s">
        <v>783</v>
      </c>
      <c r="F4295" t="s">
        <v>121</v>
      </c>
      <c r="H4295" t="s">
        <v>9021</v>
      </c>
      <c r="I4295" t="s">
        <v>43</v>
      </c>
      <c r="J4295" t="s">
        <v>9022</v>
      </c>
      <c r="K4295">
        <v>3034</v>
      </c>
      <c r="L4295">
        <v>3034</v>
      </c>
      <c r="M4295">
        <v>0</v>
      </c>
      <c r="N4295">
        <v>7</v>
      </c>
      <c r="O4295">
        <v>0</v>
      </c>
      <c r="P4295">
        <v>7218.3</v>
      </c>
      <c r="Q4295">
        <v>7526.7</v>
      </c>
      <c r="R4295">
        <v>2000</v>
      </c>
      <c r="S4295">
        <v>616800</v>
      </c>
      <c r="T4295">
        <v>0</v>
      </c>
      <c r="U4295">
        <v>0</v>
      </c>
      <c r="V4295">
        <v>616800</v>
      </c>
      <c r="W4295">
        <v>555299.19999999995</v>
      </c>
      <c r="X4295">
        <v>10884.72</v>
      </c>
      <c r="Y4295">
        <v>566183.92000000004</v>
      </c>
      <c r="Z4295">
        <v>8.2100000000000009</v>
      </c>
      <c r="AA4295">
        <v>6082067.5999999996</v>
      </c>
      <c r="AB4295">
        <v>4395113.6849999996</v>
      </c>
      <c r="AC4295">
        <v>0.91790000000000005</v>
      </c>
      <c r="AD4295">
        <v>0.72260000000000002</v>
      </c>
      <c r="AE4295">
        <v>5.93</v>
      </c>
      <c r="AH4295">
        <v>0</v>
      </c>
      <c r="AI4295">
        <v>0</v>
      </c>
      <c r="AJ4295">
        <v>0</v>
      </c>
      <c r="AK4295">
        <v>70</v>
      </c>
      <c r="AL4295">
        <v>0</v>
      </c>
    </row>
    <row r="4296" spans="1:38" hidden="1" x14ac:dyDescent="0.25">
      <c r="A4296">
        <v>17540</v>
      </c>
      <c r="B4296" t="s">
        <v>52</v>
      </c>
      <c r="C4296" t="s">
        <v>120</v>
      </c>
      <c r="D4296" t="s">
        <v>121</v>
      </c>
      <c r="E4296" t="s">
        <v>8602</v>
      </c>
      <c r="F4296" t="s">
        <v>121</v>
      </c>
      <c r="H4296" t="s">
        <v>9023</v>
      </c>
      <c r="I4296" t="s">
        <v>57</v>
      </c>
      <c r="J4296" t="s">
        <v>9024</v>
      </c>
      <c r="K4296">
        <v>283</v>
      </c>
      <c r="L4296">
        <v>283</v>
      </c>
      <c r="M4296">
        <v>0</v>
      </c>
      <c r="N4296">
        <v>279</v>
      </c>
      <c r="O4296">
        <v>0</v>
      </c>
      <c r="P4296">
        <v>3381.6</v>
      </c>
      <c r="Q4296">
        <v>3698.4</v>
      </c>
      <c r="R4296">
        <v>2000</v>
      </c>
      <c r="S4296">
        <v>633600</v>
      </c>
      <c r="T4296">
        <v>0</v>
      </c>
      <c r="U4296">
        <v>8000</v>
      </c>
      <c r="V4296">
        <v>625600</v>
      </c>
      <c r="W4296">
        <v>1142</v>
      </c>
      <c r="X4296">
        <v>558000</v>
      </c>
      <c r="Y4296">
        <v>559142</v>
      </c>
      <c r="Z4296">
        <v>10.62</v>
      </c>
      <c r="AA4296">
        <v>3288775.47</v>
      </c>
      <c r="AB4296">
        <v>6551366.4699999997</v>
      </c>
      <c r="AC4296">
        <v>0.89380000000000004</v>
      </c>
      <c r="AD4296">
        <v>1.992</v>
      </c>
      <c r="AE4296">
        <v>21.16</v>
      </c>
      <c r="AH4296">
        <v>0</v>
      </c>
      <c r="AI4296">
        <v>0</v>
      </c>
      <c r="AJ4296">
        <v>0</v>
      </c>
      <c r="AK4296">
        <v>2790</v>
      </c>
      <c r="AL4296">
        <v>0</v>
      </c>
    </row>
    <row r="4297" spans="1:38" hidden="1" x14ac:dyDescent="0.25">
      <c r="A4297">
        <v>17541</v>
      </c>
      <c r="B4297" t="s">
        <v>71</v>
      </c>
      <c r="C4297" t="s">
        <v>108</v>
      </c>
      <c r="D4297" t="s">
        <v>594</v>
      </c>
      <c r="E4297" t="s">
        <v>8087</v>
      </c>
      <c r="F4297" t="s">
        <v>594</v>
      </c>
      <c r="H4297" t="s">
        <v>9025</v>
      </c>
      <c r="I4297" t="s">
        <v>57</v>
      </c>
      <c r="J4297" t="s">
        <v>9026</v>
      </c>
      <c r="K4297">
        <v>441</v>
      </c>
      <c r="L4297">
        <v>441</v>
      </c>
      <c r="M4297">
        <v>0</v>
      </c>
      <c r="N4297">
        <v>419</v>
      </c>
      <c r="O4297">
        <v>0</v>
      </c>
      <c r="P4297">
        <v>3336</v>
      </c>
      <c r="Q4297">
        <v>3606.3</v>
      </c>
      <c r="R4297">
        <v>2000</v>
      </c>
      <c r="S4297">
        <v>540600</v>
      </c>
      <c r="T4297">
        <v>0</v>
      </c>
      <c r="U4297">
        <v>0</v>
      </c>
      <c r="V4297">
        <v>540600</v>
      </c>
      <c r="W4297">
        <v>596</v>
      </c>
      <c r="X4297">
        <v>488646.18</v>
      </c>
      <c r="Y4297">
        <v>489242.18</v>
      </c>
      <c r="Z4297">
        <v>9.5</v>
      </c>
      <c r="AA4297">
        <v>2850985.44</v>
      </c>
      <c r="AB4297">
        <v>5704286.5920000002</v>
      </c>
      <c r="AC4297">
        <v>0.90500000000000003</v>
      </c>
      <c r="AD4297">
        <v>2.0007999999999999</v>
      </c>
      <c r="AE4297">
        <v>19.010000000000002</v>
      </c>
      <c r="AH4297">
        <v>0</v>
      </c>
      <c r="AI4297">
        <v>0</v>
      </c>
      <c r="AJ4297">
        <v>0</v>
      </c>
      <c r="AK4297">
        <v>4180</v>
      </c>
      <c r="AL4297">
        <v>0</v>
      </c>
    </row>
    <row r="4298" spans="1:38" hidden="1" x14ac:dyDescent="0.25">
      <c r="A4298">
        <v>17542</v>
      </c>
      <c r="B4298" t="s">
        <v>52</v>
      </c>
      <c r="C4298" t="s">
        <v>53</v>
      </c>
      <c r="D4298" t="s">
        <v>59</v>
      </c>
      <c r="E4298" t="s">
        <v>9027</v>
      </c>
      <c r="F4298" t="s">
        <v>59</v>
      </c>
      <c r="H4298" t="s">
        <v>9028</v>
      </c>
      <c r="I4298" t="s">
        <v>43</v>
      </c>
      <c r="J4298" t="s">
        <v>9029</v>
      </c>
      <c r="K4298">
        <v>3287</v>
      </c>
      <c r="L4298">
        <v>3287</v>
      </c>
      <c r="M4298">
        <v>0</v>
      </c>
      <c r="N4298">
        <v>0</v>
      </c>
      <c r="O4298">
        <v>0</v>
      </c>
      <c r="P4298">
        <v>4581.9799999999996</v>
      </c>
      <c r="Q4298">
        <v>4733.54</v>
      </c>
      <c r="R4298">
        <v>2000</v>
      </c>
      <c r="S4298">
        <v>303120</v>
      </c>
      <c r="T4298">
        <v>25000</v>
      </c>
      <c r="U4298">
        <v>0</v>
      </c>
      <c r="V4298">
        <v>328120</v>
      </c>
      <c r="W4298">
        <v>300594.24</v>
      </c>
      <c r="X4298">
        <v>0</v>
      </c>
      <c r="Y4298">
        <v>300594.24</v>
      </c>
      <c r="Z4298">
        <v>8.39</v>
      </c>
      <c r="AA4298">
        <v>2991374.86</v>
      </c>
      <c r="AB4298">
        <v>1906880.49</v>
      </c>
      <c r="AC4298">
        <v>0.91610000000000003</v>
      </c>
      <c r="AD4298">
        <v>0.63749999999999996</v>
      </c>
      <c r="AE4298">
        <v>5.35</v>
      </c>
      <c r="AH4298">
        <v>0</v>
      </c>
      <c r="AI4298">
        <v>0</v>
      </c>
      <c r="AJ4298">
        <v>0</v>
      </c>
      <c r="AK4298">
        <v>0</v>
      </c>
      <c r="AL4298">
        <v>0</v>
      </c>
    </row>
    <row r="4299" spans="1:38" hidden="1" x14ac:dyDescent="0.25">
      <c r="A4299">
        <v>17543</v>
      </c>
      <c r="B4299" t="s">
        <v>52</v>
      </c>
      <c r="C4299" t="s">
        <v>53</v>
      </c>
      <c r="D4299" t="s">
        <v>59</v>
      </c>
      <c r="E4299" t="s">
        <v>9027</v>
      </c>
      <c r="F4299" t="s">
        <v>59</v>
      </c>
      <c r="H4299" t="s">
        <v>9030</v>
      </c>
      <c r="I4299" t="s">
        <v>57</v>
      </c>
      <c r="J4299" t="s">
        <v>9031</v>
      </c>
      <c r="K4299">
        <v>334</v>
      </c>
      <c r="L4299">
        <v>334</v>
      </c>
      <c r="M4299">
        <v>0</v>
      </c>
      <c r="N4299">
        <v>332</v>
      </c>
      <c r="O4299">
        <v>0</v>
      </c>
      <c r="P4299">
        <v>3025.93</v>
      </c>
      <c r="Q4299">
        <v>3231.12</v>
      </c>
      <c r="R4299">
        <v>2000</v>
      </c>
      <c r="S4299">
        <v>410380</v>
      </c>
      <c r="T4299">
        <v>100000</v>
      </c>
      <c r="U4299">
        <v>0</v>
      </c>
      <c r="V4299">
        <v>510380</v>
      </c>
      <c r="W4299">
        <v>33</v>
      </c>
      <c r="X4299">
        <v>461860.86800000002</v>
      </c>
      <c r="Y4299">
        <v>461893.86800000002</v>
      </c>
      <c r="Z4299">
        <v>9.5</v>
      </c>
      <c r="AA4299">
        <v>2711746.24</v>
      </c>
      <c r="AB4299">
        <v>5423289.5369999995</v>
      </c>
      <c r="AC4299">
        <v>0.90500000000000003</v>
      </c>
      <c r="AD4299">
        <v>1.9999</v>
      </c>
      <c r="AE4299">
        <v>19</v>
      </c>
      <c r="AH4299">
        <v>0</v>
      </c>
      <c r="AI4299">
        <v>0</v>
      </c>
      <c r="AJ4299">
        <v>0</v>
      </c>
      <c r="AK4299">
        <v>2422</v>
      </c>
      <c r="AL4299">
        <v>0</v>
      </c>
    </row>
    <row r="4300" spans="1:38" hidden="1" x14ac:dyDescent="0.25">
      <c r="A4300">
        <v>17544</v>
      </c>
      <c r="B4300" t="s">
        <v>52</v>
      </c>
      <c r="C4300" t="s">
        <v>53</v>
      </c>
      <c r="D4300" t="s">
        <v>203</v>
      </c>
      <c r="E4300" t="s">
        <v>9032</v>
      </c>
      <c r="F4300" t="s">
        <v>203</v>
      </c>
      <c r="H4300" t="s">
        <v>9033</v>
      </c>
      <c r="I4300" t="s">
        <v>43</v>
      </c>
      <c r="J4300" t="s">
        <v>9034</v>
      </c>
      <c r="K4300">
        <v>5996</v>
      </c>
      <c r="L4300">
        <v>5996</v>
      </c>
      <c r="M4300">
        <v>0</v>
      </c>
      <c r="N4300">
        <v>0</v>
      </c>
      <c r="O4300">
        <v>0</v>
      </c>
      <c r="P4300">
        <v>11690.49</v>
      </c>
      <c r="Q4300">
        <v>12135.15</v>
      </c>
      <c r="R4300">
        <v>2000</v>
      </c>
      <c r="S4300">
        <v>889320</v>
      </c>
      <c r="T4300">
        <v>0</v>
      </c>
      <c r="U4300">
        <v>0</v>
      </c>
      <c r="V4300">
        <v>889320</v>
      </c>
      <c r="W4300">
        <v>809768.76</v>
      </c>
      <c r="X4300">
        <v>0</v>
      </c>
      <c r="Y4300">
        <v>809768.76</v>
      </c>
      <c r="Z4300">
        <v>8.9499999999999993</v>
      </c>
      <c r="AA4300">
        <v>7114413.6200000001</v>
      </c>
      <c r="AB4300">
        <v>4730119.71</v>
      </c>
      <c r="AC4300">
        <v>0.91049999999999998</v>
      </c>
      <c r="AD4300">
        <v>0.66490000000000005</v>
      </c>
      <c r="AE4300">
        <v>5.95</v>
      </c>
      <c r="AH4300">
        <v>0</v>
      </c>
      <c r="AI4300">
        <v>0</v>
      </c>
      <c r="AJ4300">
        <v>0</v>
      </c>
      <c r="AK4300">
        <v>0</v>
      </c>
      <c r="AL4300">
        <v>0</v>
      </c>
    </row>
    <row r="4301" spans="1:38" hidden="1" x14ac:dyDescent="0.25">
      <c r="A4301">
        <v>17545</v>
      </c>
      <c r="B4301" t="s">
        <v>52</v>
      </c>
      <c r="C4301" t="s">
        <v>53</v>
      </c>
      <c r="D4301" t="s">
        <v>203</v>
      </c>
      <c r="E4301" t="s">
        <v>9032</v>
      </c>
      <c r="F4301" t="s">
        <v>203</v>
      </c>
      <c r="H4301" t="s">
        <v>9035</v>
      </c>
      <c r="I4301" t="s">
        <v>57</v>
      </c>
      <c r="J4301" t="s">
        <v>9036</v>
      </c>
      <c r="K4301">
        <v>101</v>
      </c>
      <c r="L4301">
        <v>101</v>
      </c>
      <c r="M4301">
        <v>0</v>
      </c>
      <c r="N4301">
        <v>99</v>
      </c>
      <c r="O4301">
        <v>0</v>
      </c>
      <c r="P4301">
        <v>2691.98</v>
      </c>
      <c r="Q4301">
        <v>2846.88</v>
      </c>
      <c r="R4301">
        <v>2000</v>
      </c>
      <c r="S4301">
        <v>309800</v>
      </c>
      <c r="T4301">
        <v>0</v>
      </c>
      <c r="U4301">
        <v>130000</v>
      </c>
      <c r="V4301">
        <v>179800</v>
      </c>
      <c r="W4301">
        <v>57</v>
      </c>
      <c r="X4301">
        <v>162662.182</v>
      </c>
      <c r="Y4301">
        <v>162719.182</v>
      </c>
      <c r="Z4301">
        <v>9.5</v>
      </c>
      <c r="AA4301">
        <v>955327.85</v>
      </c>
      <c r="AB4301">
        <v>1910152.841</v>
      </c>
      <c r="AC4301">
        <v>0.90500000000000003</v>
      </c>
      <c r="AD4301">
        <v>1.9995000000000001</v>
      </c>
      <c r="AE4301">
        <v>19</v>
      </c>
      <c r="AH4301">
        <v>0</v>
      </c>
      <c r="AI4301">
        <v>0</v>
      </c>
      <c r="AJ4301">
        <v>0</v>
      </c>
      <c r="AK4301">
        <v>835</v>
      </c>
      <c r="AL4301">
        <v>0</v>
      </c>
    </row>
    <row r="4302" spans="1:38" hidden="1" x14ac:dyDescent="0.25">
      <c r="A4302">
        <v>17546</v>
      </c>
      <c r="B4302" t="s">
        <v>52</v>
      </c>
      <c r="C4302" t="s">
        <v>53</v>
      </c>
      <c r="D4302" t="s">
        <v>203</v>
      </c>
      <c r="E4302" t="s">
        <v>9032</v>
      </c>
      <c r="F4302" t="s">
        <v>203</v>
      </c>
      <c r="H4302" t="s">
        <v>9037</v>
      </c>
      <c r="I4302" t="s">
        <v>57</v>
      </c>
      <c r="J4302" t="s">
        <v>9038</v>
      </c>
      <c r="K4302">
        <v>610</v>
      </c>
      <c r="L4302">
        <v>610</v>
      </c>
      <c r="M4302">
        <v>0</v>
      </c>
      <c r="N4302">
        <v>608</v>
      </c>
      <c r="O4302">
        <v>0</v>
      </c>
      <c r="P4302">
        <v>4358.22</v>
      </c>
      <c r="Q4302">
        <v>4573.6499999999996</v>
      </c>
      <c r="R4302">
        <v>2000</v>
      </c>
      <c r="S4302">
        <v>430860</v>
      </c>
      <c r="T4302">
        <v>41000</v>
      </c>
      <c r="U4302">
        <v>0</v>
      </c>
      <c r="V4302">
        <v>471860</v>
      </c>
      <c r="W4302">
        <v>462</v>
      </c>
      <c r="X4302">
        <v>426572.81699999998</v>
      </c>
      <c r="Y4302">
        <v>427034.81699999998</v>
      </c>
      <c r="Z4302">
        <v>9.5</v>
      </c>
      <c r="AA4302">
        <v>2508258.5699999998</v>
      </c>
      <c r="AB4302">
        <v>5014276.7220000001</v>
      </c>
      <c r="AC4302">
        <v>0.90500000000000003</v>
      </c>
      <c r="AD4302">
        <v>1.9991000000000001</v>
      </c>
      <c r="AE4302">
        <v>18.989999999999998</v>
      </c>
      <c r="AH4302">
        <v>0</v>
      </c>
      <c r="AI4302">
        <v>0</v>
      </c>
      <c r="AJ4302">
        <v>0</v>
      </c>
      <c r="AK4302">
        <v>4897</v>
      </c>
      <c r="AL4302">
        <v>0</v>
      </c>
    </row>
    <row r="4303" spans="1:38" hidden="1" x14ac:dyDescent="0.25">
      <c r="A4303">
        <v>17547</v>
      </c>
      <c r="B4303" t="s">
        <v>52</v>
      </c>
      <c r="C4303" t="s">
        <v>53</v>
      </c>
      <c r="D4303" t="s">
        <v>203</v>
      </c>
      <c r="E4303" t="s">
        <v>9039</v>
      </c>
      <c r="F4303" t="s">
        <v>203</v>
      </c>
      <c r="H4303" t="s">
        <v>9040</v>
      </c>
      <c r="I4303" t="s">
        <v>79</v>
      </c>
      <c r="J4303" t="s">
        <v>9041</v>
      </c>
      <c r="K4303">
        <v>76</v>
      </c>
      <c r="L4303">
        <v>76</v>
      </c>
      <c r="M4303">
        <v>0</v>
      </c>
      <c r="N4303">
        <v>0</v>
      </c>
      <c r="O4303">
        <v>0</v>
      </c>
      <c r="P4303">
        <v>10346.799999999999</v>
      </c>
      <c r="Q4303">
        <v>10580.4</v>
      </c>
      <c r="R4303">
        <v>2000</v>
      </c>
      <c r="S4303">
        <v>467200</v>
      </c>
      <c r="T4303">
        <v>0</v>
      </c>
      <c r="U4303">
        <v>95000</v>
      </c>
      <c r="V4303">
        <v>372200</v>
      </c>
      <c r="W4303">
        <v>357590.19</v>
      </c>
      <c r="X4303">
        <v>0</v>
      </c>
      <c r="Y4303">
        <v>357590.19</v>
      </c>
      <c r="Z4303">
        <v>3.93</v>
      </c>
      <c r="AA4303">
        <v>4029903.46</v>
      </c>
      <c r="AB4303">
        <v>4108632</v>
      </c>
      <c r="AC4303">
        <v>0.9607</v>
      </c>
      <c r="AD4303">
        <v>1.0195000000000001</v>
      </c>
      <c r="AE4303">
        <v>4.01</v>
      </c>
      <c r="AH4303">
        <v>0</v>
      </c>
      <c r="AI4303">
        <v>0</v>
      </c>
      <c r="AJ4303">
        <v>0</v>
      </c>
      <c r="AK4303">
        <v>0</v>
      </c>
      <c r="AL4303">
        <v>0</v>
      </c>
    </row>
    <row r="4304" spans="1:38" hidden="1" x14ac:dyDescent="0.25">
      <c r="A4304">
        <v>17548</v>
      </c>
      <c r="B4304" t="s">
        <v>52</v>
      </c>
      <c r="C4304" t="s">
        <v>53</v>
      </c>
      <c r="D4304" t="s">
        <v>203</v>
      </c>
      <c r="E4304" t="s">
        <v>9039</v>
      </c>
      <c r="F4304" t="s">
        <v>203</v>
      </c>
      <c r="H4304" t="s">
        <v>9042</v>
      </c>
      <c r="I4304" t="s">
        <v>79</v>
      </c>
      <c r="J4304" t="s">
        <v>9043</v>
      </c>
      <c r="K4304">
        <v>189</v>
      </c>
      <c r="L4304">
        <v>189</v>
      </c>
      <c r="M4304">
        <v>0</v>
      </c>
      <c r="N4304">
        <v>1</v>
      </c>
      <c r="O4304">
        <v>0</v>
      </c>
      <c r="P4304">
        <v>18150.3</v>
      </c>
      <c r="Q4304">
        <v>18964.599999999999</v>
      </c>
      <c r="R4304">
        <v>2000</v>
      </c>
      <c r="S4304">
        <v>1628600</v>
      </c>
      <c r="T4304">
        <v>105000</v>
      </c>
      <c r="U4304">
        <v>0</v>
      </c>
      <c r="V4304">
        <v>1733600</v>
      </c>
      <c r="W4304">
        <v>1657018.2</v>
      </c>
      <c r="X4304">
        <v>1768.55</v>
      </c>
      <c r="Y4304">
        <v>1658786.75</v>
      </c>
      <c r="Z4304">
        <v>4.32</v>
      </c>
      <c r="AA4304">
        <v>15783680.75</v>
      </c>
      <c r="AB4304">
        <v>15692893.778999999</v>
      </c>
      <c r="AC4304">
        <v>0.95679999999999998</v>
      </c>
      <c r="AD4304">
        <v>0.99419999999999997</v>
      </c>
      <c r="AE4304">
        <v>4.29</v>
      </c>
      <c r="AH4304">
        <v>0</v>
      </c>
      <c r="AI4304">
        <v>0</v>
      </c>
      <c r="AJ4304">
        <v>0</v>
      </c>
      <c r="AK4304">
        <v>10</v>
      </c>
      <c r="AL4304">
        <v>0</v>
      </c>
    </row>
    <row r="4305" spans="1:38" hidden="1" x14ac:dyDescent="0.25">
      <c r="A4305">
        <v>17549</v>
      </c>
      <c r="B4305" t="s">
        <v>52</v>
      </c>
      <c r="C4305" t="s">
        <v>53</v>
      </c>
      <c r="D4305" t="s">
        <v>491</v>
      </c>
      <c r="E4305" t="s">
        <v>6736</v>
      </c>
      <c r="F4305" t="s">
        <v>491</v>
      </c>
      <c r="H4305" t="s">
        <v>9044</v>
      </c>
      <c r="I4305" t="s">
        <v>57</v>
      </c>
      <c r="J4305" t="s">
        <v>9045</v>
      </c>
      <c r="K4305">
        <v>233</v>
      </c>
      <c r="L4305">
        <v>233</v>
      </c>
      <c r="M4305">
        <v>0</v>
      </c>
      <c r="N4305">
        <v>233</v>
      </c>
      <c r="O4305">
        <v>0</v>
      </c>
      <c r="P4305">
        <v>904.67</v>
      </c>
      <c r="Q4305">
        <v>965.95</v>
      </c>
      <c r="R4305">
        <v>2000</v>
      </c>
      <c r="S4305">
        <v>122560</v>
      </c>
      <c r="T4305">
        <v>148700</v>
      </c>
      <c r="U4305">
        <v>0</v>
      </c>
      <c r="V4305">
        <v>271260</v>
      </c>
      <c r="W4305">
        <v>0</v>
      </c>
      <c r="X4305">
        <v>245490.42499999999</v>
      </c>
      <c r="Y4305">
        <v>245490.42499999999</v>
      </c>
      <c r="Z4305">
        <v>9.5</v>
      </c>
      <c r="AA4305">
        <v>1441028.39</v>
      </c>
      <c r="AB4305">
        <v>2882057.051</v>
      </c>
      <c r="AC4305">
        <v>0.90500000000000003</v>
      </c>
      <c r="AD4305">
        <v>2</v>
      </c>
      <c r="AE4305">
        <v>19</v>
      </c>
      <c r="AH4305">
        <v>0</v>
      </c>
      <c r="AI4305">
        <v>0</v>
      </c>
      <c r="AJ4305">
        <v>0</v>
      </c>
      <c r="AK4305">
        <v>1656</v>
      </c>
      <c r="AL4305">
        <v>0</v>
      </c>
    </row>
    <row r="4306" spans="1:38" hidden="1" x14ac:dyDescent="0.25">
      <c r="A4306">
        <v>17550</v>
      </c>
      <c r="B4306" t="s">
        <v>52</v>
      </c>
      <c r="C4306" t="s">
        <v>53</v>
      </c>
      <c r="D4306" t="s">
        <v>491</v>
      </c>
      <c r="E4306" t="s">
        <v>6736</v>
      </c>
      <c r="F4306" t="s">
        <v>491</v>
      </c>
      <c r="H4306" t="s">
        <v>9046</v>
      </c>
      <c r="I4306" t="s">
        <v>57</v>
      </c>
      <c r="J4306" t="s">
        <v>9047</v>
      </c>
      <c r="K4306">
        <v>309</v>
      </c>
      <c r="L4306">
        <v>309</v>
      </c>
      <c r="M4306">
        <v>0</v>
      </c>
      <c r="N4306">
        <v>305</v>
      </c>
      <c r="O4306">
        <v>0</v>
      </c>
      <c r="P4306">
        <v>2216.2399999999998</v>
      </c>
      <c r="Q4306">
        <v>2368.88</v>
      </c>
      <c r="R4306">
        <v>2000</v>
      </c>
      <c r="S4306">
        <v>305280</v>
      </c>
      <c r="T4306">
        <v>123700</v>
      </c>
      <c r="U4306">
        <v>0</v>
      </c>
      <c r="V4306">
        <v>428980</v>
      </c>
      <c r="W4306">
        <v>70</v>
      </c>
      <c r="X4306">
        <v>388156.5</v>
      </c>
      <c r="Y4306">
        <v>388226.5</v>
      </c>
      <c r="Z4306">
        <v>9.5</v>
      </c>
      <c r="AA4306">
        <v>2279428.0299999998</v>
      </c>
      <c r="AB4306">
        <v>4557902.7290000003</v>
      </c>
      <c r="AC4306">
        <v>0.90500000000000003</v>
      </c>
      <c r="AD4306">
        <v>1.9996</v>
      </c>
      <c r="AE4306">
        <v>19</v>
      </c>
      <c r="AH4306">
        <v>0</v>
      </c>
      <c r="AI4306">
        <v>0</v>
      </c>
      <c r="AJ4306">
        <v>0</v>
      </c>
      <c r="AK4306">
        <v>2250</v>
      </c>
      <c r="AL4306">
        <v>0</v>
      </c>
    </row>
    <row r="4307" spans="1:38" hidden="1" x14ac:dyDescent="0.25">
      <c r="A4307">
        <v>17551</v>
      </c>
      <c r="B4307" t="s">
        <v>52</v>
      </c>
      <c r="C4307" t="s">
        <v>53</v>
      </c>
      <c r="D4307" t="s">
        <v>491</v>
      </c>
      <c r="E4307" t="s">
        <v>6736</v>
      </c>
      <c r="F4307" t="s">
        <v>491</v>
      </c>
      <c r="H4307" t="s">
        <v>9048</v>
      </c>
      <c r="I4307" t="s">
        <v>57</v>
      </c>
      <c r="J4307" t="s">
        <v>9049</v>
      </c>
      <c r="K4307">
        <v>106</v>
      </c>
      <c r="L4307">
        <v>106</v>
      </c>
      <c r="M4307">
        <v>0</v>
      </c>
      <c r="N4307">
        <v>106</v>
      </c>
      <c r="O4307">
        <v>0</v>
      </c>
      <c r="P4307">
        <v>2271.16</v>
      </c>
      <c r="Q4307">
        <v>2442.73</v>
      </c>
      <c r="R4307">
        <v>2000</v>
      </c>
      <c r="S4307">
        <v>343140</v>
      </c>
      <c r="T4307">
        <v>0</v>
      </c>
      <c r="U4307">
        <v>170000</v>
      </c>
      <c r="V4307">
        <v>173140</v>
      </c>
      <c r="W4307">
        <v>0</v>
      </c>
      <c r="X4307">
        <v>168279.25</v>
      </c>
      <c r="Y4307">
        <v>168279.25</v>
      </c>
      <c r="Z4307">
        <v>2.81</v>
      </c>
      <c r="AA4307">
        <v>987799.21</v>
      </c>
      <c r="AB4307">
        <v>1975598.41</v>
      </c>
      <c r="AC4307">
        <v>0.97189999999999999</v>
      </c>
      <c r="AD4307">
        <v>2</v>
      </c>
      <c r="AE4307">
        <v>5.62</v>
      </c>
      <c r="AH4307">
        <v>0</v>
      </c>
      <c r="AI4307">
        <v>0</v>
      </c>
      <c r="AJ4307">
        <v>0</v>
      </c>
      <c r="AK4307">
        <v>845.04</v>
      </c>
      <c r="AL4307">
        <v>0</v>
      </c>
    </row>
    <row r="4308" spans="1:38" hidden="1" x14ac:dyDescent="0.25">
      <c r="A4308">
        <v>17552</v>
      </c>
      <c r="B4308" t="s">
        <v>94</v>
      </c>
      <c r="C4308" t="s">
        <v>95</v>
      </c>
      <c r="D4308" t="s">
        <v>151</v>
      </c>
      <c r="E4308" t="s">
        <v>8026</v>
      </c>
      <c r="F4308" t="s">
        <v>151</v>
      </c>
      <c r="H4308" t="s">
        <v>9050</v>
      </c>
      <c r="I4308" t="s">
        <v>79</v>
      </c>
      <c r="J4308" t="s">
        <v>9051</v>
      </c>
      <c r="K4308">
        <v>1</v>
      </c>
      <c r="L4308">
        <v>1</v>
      </c>
      <c r="M4308">
        <v>0</v>
      </c>
      <c r="N4308">
        <v>0</v>
      </c>
      <c r="O4308">
        <v>0</v>
      </c>
      <c r="P4308">
        <v>6522.3</v>
      </c>
      <c r="Q4308">
        <v>6887.8</v>
      </c>
      <c r="R4308">
        <v>1000</v>
      </c>
      <c r="S4308">
        <v>365500</v>
      </c>
      <c r="T4308">
        <v>0</v>
      </c>
      <c r="U4308">
        <v>0</v>
      </c>
      <c r="V4308">
        <v>365500</v>
      </c>
      <c r="W4308">
        <v>382965</v>
      </c>
      <c r="X4308">
        <v>0</v>
      </c>
      <c r="Y4308">
        <v>382965</v>
      </c>
      <c r="Z4308">
        <v>-4.78</v>
      </c>
      <c r="AA4308">
        <v>1186774</v>
      </c>
      <c r="AB4308">
        <v>1189245</v>
      </c>
      <c r="AC4308">
        <v>1.0478000000000001</v>
      </c>
      <c r="AD4308">
        <v>1.0021</v>
      </c>
      <c r="AE4308">
        <v>-4.79</v>
      </c>
      <c r="AH4308">
        <v>0</v>
      </c>
      <c r="AI4308">
        <v>0</v>
      </c>
      <c r="AJ4308">
        <v>0</v>
      </c>
      <c r="AK4308">
        <v>0</v>
      </c>
      <c r="AL4308">
        <v>0</v>
      </c>
    </row>
    <row r="4309" spans="1:38" hidden="1" x14ac:dyDescent="0.25">
      <c r="A4309">
        <v>17563</v>
      </c>
      <c r="B4309" t="s">
        <v>52</v>
      </c>
      <c r="C4309" t="s">
        <v>53</v>
      </c>
      <c r="D4309" t="s">
        <v>59</v>
      </c>
      <c r="E4309" t="s">
        <v>830</v>
      </c>
      <c r="F4309" t="s">
        <v>59</v>
      </c>
      <c r="H4309" t="s">
        <v>9052</v>
      </c>
      <c r="I4309" t="s">
        <v>43</v>
      </c>
      <c r="J4309" t="s">
        <v>9053</v>
      </c>
      <c r="K4309">
        <v>807</v>
      </c>
      <c r="L4309">
        <v>807</v>
      </c>
      <c r="M4309">
        <v>0</v>
      </c>
      <c r="N4309">
        <v>0</v>
      </c>
      <c r="O4309">
        <v>0</v>
      </c>
      <c r="P4309">
        <v>107.343</v>
      </c>
      <c r="Q4309">
        <v>111.246</v>
      </c>
      <c r="R4309">
        <v>20000</v>
      </c>
      <c r="S4309">
        <v>78060</v>
      </c>
      <c r="T4309">
        <v>50000</v>
      </c>
      <c r="U4309">
        <v>0</v>
      </c>
      <c r="V4309">
        <v>128060</v>
      </c>
      <c r="W4309">
        <v>118128</v>
      </c>
      <c r="X4309">
        <v>0</v>
      </c>
      <c r="Y4309">
        <v>118128</v>
      </c>
      <c r="Z4309">
        <v>7.76</v>
      </c>
      <c r="AA4309">
        <v>1042603.11</v>
      </c>
      <c r="AB4309">
        <v>362242.91</v>
      </c>
      <c r="AC4309">
        <v>0.9224</v>
      </c>
      <c r="AD4309">
        <v>0.34739999999999999</v>
      </c>
      <c r="AE4309">
        <v>2.7</v>
      </c>
      <c r="AH4309">
        <v>0</v>
      </c>
      <c r="AI4309">
        <v>0</v>
      </c>
      <c r="AJ4309">
        <v>0</v>
      </c>
      <c r="AK4309">
        <v>0</v>
      </c>
      <c r="AL4309">
        <v>0</v>
      </c>
    </row>
    <row r="4310" spans="1:38" hidden="1" x14ac:dyDescent="0.25">
      <c r="A4310">
        <v>17564</v>
      </c>
      <c r="B4310" t="s">
        <v>39</v>
      </c>
      <c r="C4310" t="s">
        <v>216</v>
      </c>
      <c r="D4310" t="s">
        <v>217</v>
      </c>
      <c r="E4310" t="s">
        <v>218</v>
      </c>
      <c r="F4310" t="s">
        <v>217</v>
      </c>
      <c r="H4310" t="s">
        <v>9054</v>
      </c>
      <c r="I4310" t="s">
        <v>57</v>
      </c>
      <c r="J4310" t="s">
        <v>9055</v>
      </c>
      <c r="K4310">
        <v>290</v>
      </c>
      <c r="L4310">
        <v>290</v>
      </c>
      <c r="M4310">
        <v>0</v>
      </c>
      <c r="N4310">
        <v>290</v>
      </c>
      <c r="O4310">
        <v>0</v>
      </c>
      <c r="P4310">
        <v>5107.97</v>
      </c>
      <c r="Q4310">
        <v>5426.3</v>
      </c>
      <c r="R4310">
        <v>2000</v>
      </c>
      <c r="S4310">
        <v>636660</v>
      </c>
      <c r="T4310">
        <v>0</v>
      </c>
      <c r="U4310">
        <v>0</v>
      </c>
      <c r="V4310">
        <v>636660</v>
      </c>
      <c r="W4310">
        <v>0</v>
      </c>
      <c r="X4310">
        <v>513100</v>
      </c>
      <c r="Y4310">
        <v>513100</v>
      </c>
      <c r="Z4310">
        <v>19.41</v>
      </c>
      <c r="AA4310">
        <v>3011897</v>
      </c>
      <c r="AB4310">
        <v>3011897</v>
      </c>
      <c r="AC4310">
        <v>0.80589999999999995</v>
      </c>
      <c r="AD4310">
        <v>1</v>
      </c>
      <c r="AE4310">
        <v>19.41</v>
      </c>
      <c r="AH4310">
        <v>0</v>
      </c>
      <c r="AI4310">
        <v>0</v>
      </c>
      <c r="AJ4310">
        <v>0</v>
      </c>
      <c r="AK4310">
        <v>2565.5</v>
      </c>
      <c r="AL4310">
        <v>0</v>
      </c>
    </row>
    <row r="4311" spans="1:38" hidden="1" x14ac:dyDescent="0.25">
      <c r="A4311">
        <v>17566</v>
      </c>
      <c r="B4311" t="s">
        <v>45</v>
      </c>
      <c r="C4311" t="s">
        <v>453</v>
      </c>
      <c r="D4311" t="s">
        <v>771</v>
      </c>
      <c r="E4311" t="s">
        <v>8225</v>
      </c>
      <c r="F4311" t="s">
        <v>771</v>
      </c>
      <c r="H4311" t="s">
        <v>9056</v>
      </c>
      <c r="I4311" t="s">
        <v>57</v>
      </c>
      <c r="J4311" t="s">
        <v>9057</v>
      </c>
      <c r="K4311">
        <v>100</v>
      </c>
      <c r="L4311">
        <v>100</v>
      </c>
      <c r="M4311">
        <v>0</v>
      </c>
      <c r="N4311">
        <v>100</v>
      </c>
      <c r="O4311">
        <v>0</v>
      </c>
      <c r="P4311">
        <v>864.3</v>
      </c>
      <c r="Q4311">
        <v>921.9</v>
      </c>
      <c r="R4311">
        <v>2000</v>
      </c>
      <c r="S4311">
        <v>115200</v>
      </c>
      <c r="T4311">
        <v>41300</v>
      </c>
      <c r="U4311">
        <v>0</v>
      </c>
      <c r="V4311">
        <v>156500</v>
      </c>
      <c r="W4311">
        <v>0</v>
      </c>
      <c r="X4311">
        <v>141632.66699999999</v>
      </c>
      <c r="Y4311">
        <v>141632.66699999999</v>
      </c>
      <c r="Z4311">
        <v>9.5</v>
      </c>
      <c r="AA4311">
        <v>831384.01</v>
      </c>
      <c r="AB4311">
        <v>1662767.78</v>
      </c>
      <c r="AC4311">
        <v>0.90500000000000003</v>
      </c>
      <c r="AD4311">
        <v>2</v>
      </c>
      <c r="AE4311">
        <v>19</v>
      </c>
      <c r="AH4311">
        <v>0</v>
      </c>
      <c r="AI4311">
        <v>0</v>
      </c>
      <c r="AJ4311">
        <v>0</v>
      </c>
      <c r="AK4311">
        <v>775.5</v>
      </c>
      <c r="AL4311">
        <v>0</v>
      </c>
    </row>
    <row r="4312" spans="1:38" hidden="1" x14ac:dyDescent="0.25">
      <c r="A4312">
        <v>17567</v>
      </c>
      <c r="B4312" t="s">
        <v>45</v>
      </c>
      <c r="C4312" t="s">
        <v>453</v>
      </c>
      <c r="D4312" t="s">
        <v>771</v>
      </c>
      <c r="E4312" t="s">
        <v>8225</v>
      </c>
      <c r="F4312" t="s">
        <v>771</v>
      </c>
      <c r="H4312" t="s">
        <v>9058</v>
      </c>
      <c r="I4312" t="s">
        <v>43</v>
      </c>
      <c r="J4312" t="s">
        <v>9059</v>
      </c>
      <c r="K4312">
        <v>311</v>
      </c>
      <c r="L4312">
        <v>311</v>
      </c>
      <c r="M4312">
        <v>0</v>
      </c>
      <c r="N4312">
        <v>0</v>
      </c>
      <c r="O4312">
        <v>0</v>
      </c>
      <c r="P4312">
        <v>774.1</v>
      </c>
      <c r="Q4312">
        <v>817.9</v>
      </c>
      <c r="R4312">
        <v>2000</v>
      </c>
      <c r="S4312">
        <v>87600</v>
      </c>
      <c r="T4312">
        <v>0</v>
      </c>
      <c r="U4312">
        <v>1300</v>
      </c>
      <c r="V4312">
        <v>86300</v>
      </c>
      <c r="W4312">
        <v>79241</v>
      </c>
      <c r="X4312">
        <v>0</v>
      </c>
      <c r="Y4312">
        <v>79241</v>
      </c>
      <c r="Z4312">
        <v>8.18</v>
      </c>
      <c r="AA4312">
        <v>698649.89</v>
      </c>
      <c r="AB4312">
        <v>105683.89</v>
      </c>
      <c r="AC4312">
        <v>0.91820000000000002</v>
      </c>
      <c r="AD4312">
        <v>0.15129999999999999</v>
      </c>
      <c r="AE4312">
        <v>1.24</v>
      </c>
      <c r="AH4312">
        <v>0</v>
      </c>
      <c r="AI4312">
        <v>0</v>
      </c>
      <c r="AJ4312">
        <v>0</v>
      </c>
      <c r="AK4312">
        <v>0</v>
      </c>
      <c r="AL4312">
        <v>0</v>
      </c>
    </row>
    <row r="4313" spans="1:38" hidden="1" x14ac:dyDescent="0.25">
      <c r="A4313">
        <v>17568</v>
      </c>
      <c r="B4313" t="s">
        <v>39</v>
      </c>
      <c r="C4313" t="s">
        <v>39</v>
      </c>
      <c r="D4313" t="s">
        <v>40</v>
      </c>
      <c r="E4313" t="s">
        <v>1198</v>
      </c>
      <c r="F4313" t="s">
        <v>40</v>
      </c>
      <c r="H4313" t="s">
        <v>9060</v>
      </c>
      <c r="I4313" t="s">
        <v>62</v>
      </c>
      <c r="J4313" t="s">
        <v>9061</v>
      </c>
      <c r="K4313">
        <v>1</v>
      </c>
      <c r="L4313">
        <v>1</v>
      </c>
      <c r="M4313">
        <v>0</v>
      </c>
      <c r="N4313">
        <v>0</v>
      </c>
      <c r="O4313">
        <v>0</v>
      </c>
      <c r="P4313">
        <v>27.14</v>
      </c>
      <c r="Q4313">
        <v>77.53</v>
      </c>
      <c r="R4313">
        <v>1000</v>
      </c>
      <c r="S4313">
        <v>50390</v>
      </c>
      <c r="T4313">
        <v>0</v>
      </c>
      <c r="U4313">
        <v>45400</v>
      </c>
      <c r="V4313">
        <v>4990</v>
      </c>
      <c r="W4313">
        <v>4816.25</v>
      </c>
      <c r="X4313">
        <v>0</v>
      </c>
      <c r="Y4313">
        <v>4816.25</v>
      </c>
      <c r="Z4313">
        <v>3.48</v>
      </c>
      <c r="AA4313">
        <v>68165</v>
      </c>
      <c r="AB4313">
        <v>0</v>
      </c>
      <c r="AC4313">
        <v>0.96519999999999995</v>
      </c>
      <c r="AD4313">
        <v>0</v>
      </c>
      <c r="AE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</row>
    <row r="4314" spans="1:38" hidden="1" x14ac:dyDescent="0.25">
      <c r="A4314">
        <v>17569</v>
      </c>
      <c r="B4314" t="s">
        <v>6476</v>
      </c>
      <c r="C4314" t="s">
        <v>6477</v>
      </c>
      <c r="D4314" t="s">
        <v>6478</v>
      </c>
      <c r="E4314" t="s">
        <v>6479</v>
      </c>
      <c r="F4314" t="s">
        <v>6480</v>
      </c>
      <c r="H4314" t="s">
        <v>9062</v>
      </c>
      <c r="I4314" t="s">
        <v>79</v>
      </c>
      <c r="J4314" t="s">
        <v>9063</v>
      </c>
      <c r="K4314">
        <v>4705</v>
      </c>
      <c r="L4314">
        <v>4705</v>
      </c>
      <c r="M4314">
        <v>0</v>
      </c>
      <c r="N4314">
        <v>1</v>
      </c>
      <c r="O4314">
        <v>1</v>
      </c>
      <c r="P4314">
        <v>18221.400000000001</v>
      </c>
      <c r="Q4314">
        <v>18852</v>
      </c>
      <c r="R4314">
        <v>2000</v>
      </c>
      <c r="S4314">
        <v>1261200</v>
      </c>
      <c r="T4314">
        <v>80000</v>
      </c>
      <c r="U4314">
        <v>0</v>
      </c>
      <c r="V4314">
        <v>1341200</v>
      </c>
      <c r="W4314">
        <v>1312560.3</v>
      </c>
      <c r="X4314">
        <v>0</v>
      </c>
      <c r="Y4314">
        <v>1312560.3</v>
      </c>
      <c r="Z4314">
        <v>2.14</v>
      </c>
      <c r="AA4314">
        <v>13123191.35</v>
      </c>
      <c r="AB4314">
        <v>14156985.25</v>
      </c>
      <c r="AC4314">
        <v>0.97860000000000003</v>
      </c>
      <c r="AD4314">
        <v>1.0788</v>
      </c>
      <c r="AE4314">
        <v>2.31</v>
      </c>
      <c r="AH4314">
        <v>0</v>
      </c>
      <c r="AI4314">
        <v>0</v>
      </c>
      <c r="AJ4314">
        <v>0</v>
      </c>
      <c r="AK4314">
        <v>10</v>
      </c>
      <c r="AL4314">
        <v>0</v>
      </c>
    </row>
    <row r="4315" spans="1:38" hidden="1" x14ac:dyDescent="0.25">
      <c r="A4315">
        <v>17570</v>
      </c>
      <c r="B4315" t="s">
        <v>45</v>
      </c>
      <c r="C4315" t="s">
        <v>155</v>
      </c>
      <c r="D4315" t="s">
        <v>425</v>
      </c>
      <c r="E4315" t="s">
        <v>7598</v>
      </c>
      <c r="F4315" t="s">
        <v>425</v>
      </c>
      <c r="H4315" t="s">
        <v>9064</v>
      </c>
      <c r="I4315" t="s">
        <v>57</v>
      </c>
      <c r="J4315" t="s">
        <v>9065</v>
      </c>
      <c r="K4315">
        <v>295</v>
      </c>
      <c r="L4315">
        <v>295</v>
      </c>
      <c r="M4315">
        <v>0</v>
      </c>
      <c r="N4315">
        <v>295</v>
      </c>
      <c r="O4315">
        <v>0</v>
      </c>
      <c r="P4315">
        <v>3048.4</v>
      </c>
      <c r="Q4315">
        <v>3242.6</v>
      </c>
      <c r="R4315">
        <v>2000</v>
      </c>
      <c r="S4315">
        <v>388400</v>
      </c>
      <c r="T4315">
        <v>218000</v>
      </c>
      <c r="U4315">
        <v>0</v>
      </c>
      <c r="V4315">
        <v>606400</v>
      </c>
      <c r="W4315">
        <v>0</v>
      </c>
      <c r="X4315">
        <v>567498.80000000005</v>
      </c>
      <c r="Y4315">
        <v>567498.80000000005</v>
      </c>
      <c r="Z4315">
        <v>6.42</v>
      </c>
      <c r="AA4315">
        <v>3331217.94</v>
      </c>
      <c r="AB4315">
        <v>6662435.8969999999</v>
      </c>
      <c r="AC4315">
        <v>0.93579999999999997</v>
      </c>
      <c r="AD4315">
        <v>2</v>
      </c>
      <c r="AE4315">
        <v>12.84</v>
      </c>
      <c r="AH4315">
        <v>0</v>
      </c>
      <c r="AI4315">
        <v>0</v>
      </c>
      <c r="AJ4315">
        <v>0</v>
      </c>
      <c r="AK4315">
        <v>2872.15</v>
      </c>
      <c r="AL4315">
        <v>0</v>
      </c>
    </row>
    <row r="4316" spans="1:38" hidden="1" x14ac:dyDescent="0.25">
      <c r="A4316">
        <v>17571</v>
      </c>
      <c r="B4316" t="s">
        <v>71</v>
      </c>
      <c r="C4316" t="s">
        <v>108</v>
      </c>
      <c r="D4316" t="s">
        <v>108</v>
      </c>
      <c r="E4316" t="s">
        <v>7701</v>
      </c>
      <c r="F4316" t="s">
        <v>108</v>
      </c>
      <c r="H4316" t="s">
        <v>9066</v>
      </c>
      <c r="I4316" t="s">
        <v>50</v>
      </c>
      <c r="J4316" t="s">
        <v>9067</v>
      </c>
      <c r="K4316">
        <v>2338</v>
      </c>
      <c r="L4316">
        <v>2338</v>
      </c>
      <c r="M4316">
        <v>0</v>
      </c>
      <c r="N4316">
        <v>31</v>
      </c>
      <c r="O4316">
        <v>0</v>
      </c>
      <c r="P4316">
        <v>7474.2</v>
      </c>
      <c r="Q4316">
        <v>7474.2</v>
      </c>
      <c r="R4316">
        <v>2000</v>
      </c>
      <c r="S4316">
        <v>0</v>
      </c>
      <c r="T4316">
        <v>0</v>
      </c>
      <c r="U4316">
        <v>0</v>
      </c>
      <c r="V4316">
        <v>0</v>
      </c>
      <c r="W4316">
        <v>258745.77</v>
      </c>
      <c r="X4316">
        <v>54481.88</v>
      </c>
      <c r="Y4316">
        <v>313227.65000000002</v>
      </c>
      <c r="Z4316">
        <v>-31322765</v>
      </c>
      <c r="AA4316">
        <v>2885628.22</v>
      </c>
      <c r="AB4316">
        <v>3170760.7</v>
      </c>
      <c r="AC4316">
        <v>0</v>
      </c>
      <c r="AD4316">
        <v>1.0988</v>
      </c>
      <c r="AE4316">
        <v>109.88</v>
      </c>
      <c r="AH4316">
        <v>0</v>
      </c>
      <c r="AI4316">
        <v>0</v>
      </c>
      <c r="AJ4316">
        <v>0</v>
      </c>
      <c r="AK4316">
        <v>310</v>
      </c>
      <c r="AL4316">
        <v>0</v>
      </c>
    </row>
    <row r="4317" spans="1:38" hidden="1" x14ac:dyDescent="0.25">
      <c r="A4317">
        <v>17572</v>
      </c>
      <c r="B4317" t="s">
        <v>71</v>
      </c>
      <c r="C4317" t="s">
        <v>108</v>
      </c>
      <c r="D4317" t="s">
        <v>108</v>
      </c>
      <c r="E4317" t="s">
        <v>7073</v>
      </c>
      <c r="F4317" t="s">
        <v>108</v>
      </c>
      <c r="H4317" t="s">
        <v>9068</v>
      </c>
      <c r="I4317" t="s">
        <v>50</v>
      </c>
      <c r="J4317" t="s">
        <v>9069</v>
      </c>
      <c r="K4317">
        <v>5712</v>
      </c>
      <c r="L4317">
        <v>5712</v>
      </c>
      <c r="M4317">
        <v>0</v>
      </c>
      <c r="N4317">
        <v>122</v>
      </c>
      <c r="O4317">
        <v>0</v>
      </c>
      <c r="P4317">
        <v>640.70899999999995</v>
      </c>
      <c r="Q4317">
        <v>640.70899999999995</v>
      </c>
      <c r="R4317">
        <v>20000</v>
      </c>
      <c r="S4317">
        <v>0</v>
      </c>
      <c r="T4317">
        <v>0</v>
      </c>
      <c r="U4317">
        <v>0</v>
      </c>
      <c r="V4317">
        <v>0</v>
      </c>
      <c r="W4317">
        <v>579686.75</v>
      </c>
      <c r="X4317">
        <v>214412.56</v>
      </c>
      <c r="Y4317">
        <v>794099.31</v>
      </c>
      <c r="Z4317">
        <v>-79409931</v>
      </c>
      <c r="AA4317">
        <v>7662654.46</v>
      </c>
      <c r="AB4317">
        <v>7458324.2400000002</v>
      </c>
      <c r="AC4317">
        <v>0</v>
      </c>
      <c r="AD4317">
        <v>0.97330000000000005</v>
      </c>
      <c r="AE4317">
        <v>97.33</v>
      </c>
      <c r="AH4317">
        <v>0</v>
      </c>
      <c r="AI4317">
        <v>0</v>
      </c>
      <c r="AJ4317">
        <v>0</v>
      </c>
      <c r="AK4317">
        <v>1220</v>
      </c>
      <c r="AL4317">
        <v>0</v>
      </c>
    </row>
    <row r="4318" spans="1:38" hidden="1" x14ac:dyDescent="0.25">
      <c r="A4318">
        <v>17573</v>
      </c>
      <c r="B4318" t="s">
        <v>94</v>
      </c>
      <c r="C4318" t="s">
        <v>95</v>
      </c>
      <c r="D4318" t="s">
        <v>331</v>
      </c>
      <c r="E4318" t="s">
        <v>992</v>
      </c>
      <c r="F4318" t="s">
        <v>331</v>
      </c>
      <c r="H4318" t="s">
        <v>9070</v>
      </c>
      <c r="I4318" t="s">
        <v>57</v>
      </c>
      <c r="J4318" t="s">
        <v>9071</v>
      </c>
      <c r="K4318">
        <v>333</v>
      </c>
      <c r="L4318">
        <v>333</v>
      </c>
      <c r="M4318">
        <v>0</v>
      </c>
      <c r="N4318">
        <v>332</v>
      </c>
      <c r="O4318">
        <v>0</v>
      </c>
      <c r="P4318">
        <v>3795.2</v>
      </c>
      <c r="Q4318">
        <v>4044.7</v>
      </c>
      <c r="R4318">
        <v>2000</v>
      </c>
      <c r="S4318">
        <v>499000</v>
      </c>
      <c r="T4318">
        <v>0</v>
      </c>
      <c r="U4318">
        <v>0</v>
      </c>
      <c r="V4318">
        <v>499000</v>
      </c>
      <c r="W4318">
        <v>0</v>
      </c>
      <c r="X4318">
        <v>451594.88</v>
      </c>
      <c r="Y4318">
        <v>451594.88</v>
      </c>
      <c r="Z4318">
        <v>9.5</v>
      </c>
      <c r="AA4318">
        <v>2650861.34</v>
      </c>
      <c r="AB4318">
        <v>5301723.2810000004</v>
      </c>
      <c r="AC4318">
        <v>0.90500000000000003</v>
      </c>
      <c r="AD4318">
        <v>2</v>
      </c>
      <c r="AE4318">
        <v>19</v>
      </c>
      <c r="AH4318">
        <v>0</v>
      </c>
      <c r="AI4318">
        <v>0</v>
      </c>
      <c r="AJ4318">
        <v>0</v>
      </c>
      <c r="AK4318">
        <v>2879.5</v>
      </c>
      <c r="AL4318">
        <v>0</v>
      </c>
    </row>
    <row r="4319" spans="1:38" hidden="1" x14ac:dyDescent="0.25">
      <c r="A4319">
        <v>17574</v>
      </c>
      <c r="B4319" t="s">
        <v>94</v>
      </c>
      <c r="C4319" t="s">
        <v>95</v>
      </c>
      <c r="D4319" t="s">
        <v>331</v>
      </c>
      <c r="E4319" t="s">
        <v>992</v>
      </c>
      <c r="F4319" t="s">
        <v>331</v>
      </c>
      <c r="H4319" t="s">
        <v>9072</v>
      </c>
      <c r="I4319" t="s">
        <v>57</v>
      </c>
      <c r="J4319" t="s">
        <v>9073</v>
      </c>
      <c r="K4319">
        <v>260</v>
      </c>
      <c r="L4319">
        <v>260</v>
      </c>
      <c r="M4319">
        <v>0</v>
      </c>
      <c r="N4319">
        <v>260</v>
      </c>
      <c r="O4319">
        <v>0</v>
      </c>
      <c r="P4319">
        <v>2929.8</v>
      </c>
      <c r="Q4319">
        <v>3126</v>
      </c>
      <c r="R4319">
        <v>2000</v>
      </c>
      <c r="S4319">
        <v>392400</v>
      </c>
      <c r="T4319">
        <v>130000</v>
      </c>
      <c r="U4319">
        <v>0</v>
      </c>
      <c r="V4319">
        <v>522400</v>
      </c>
      <c r="W4319">
        <v>0</v>
      </c>
      <c r="X4319">
        <v>472772.272</v>
      </c>
      <c r="Y4319">
        <v>472772.272</v>
      </c>
      <c r="Z4319">
        <v>9.5</v>
      </c>
      <c r="AA4319">
        <v>2775173.51</v>
      </c>
      <c r="AB4319">
        <v>5550396.8090000004</v>
      </c>
      <c r="AC4319">
        <v>0.90500000000000003</v>
      </c>
      <c r="AD4319">
        <v>2</v>
      </c>
      <c r="AE4319">
        <v>19</v>
      </c>
      <c r="AH4319">
        <v>0</v>
      </c>
      <c r="AI4319">
        <v>0</v>
      </c>
      <c r="AJ4319">
        <v>0</v>
      </c>
      <c r="AK4319">
        <v>2408</v>
      </c>
      <c r="AL4319">
        <v>0</v>
      </c>
    </row>
    <row r="4320" spans="1:38" hidden="1" x14ac:dyDescent="0.25">
      <c r="A4320">
        <v>17575</v>
      </c>
      <c r="B4320" t="s">
        <v>94</v>
      </c>
      <c r="C4320" t="s">
        <v>95</v>
      </c>
      <c r="D4320" t="s">
        <v>3165</v>
      </c>
      <c r="E4320" t="s">
        <v>5074</v>
      </c>
      <c r="F4320" t="s">
        <v>3165</v>
      </c>
      <c r="H4320" t="s">
        <v>9074</v>
      </c>
      <c r="I4320" t="s">
        <v>57</v>
      </c>
      <c r="J4320" t="s">
        <v>9075</v>
      </c>
      <c r="K4320">
        <v>126</v>
      </c>
      <c r="L4320">
        <v>126</v>
      </c>
      <c r="M4320">
        <v>0</v>
      </c>
      <c r="N4320">
        <v>120</v>
      </c>
      <c r="O4320">
        <v>0</v>
      </c>
      <c r="P4320">
        <v>2622.8</v>
      </c>
      <c r="Q4320">
        <v>2830</v>
      </c>
      <c r="R4320">
        <v>2000</v>
      </c>
      <c r="S4320">
        <v>414400</v>
      </c>
      <c r="T4320">
        <v>0</v>
      </c>
      <c r="U4320">
        <v>200000</v>
      </c>
      <c r="V4320">
        <v>214400</v>
      </c>
      <c r="W4320">
        <v>144</v>
      </c>
      <c r="X4320">
        <v>193888.35800000001</v>
      </c>
      <c r="Y4320">
        <v>194032.35800000001</v>
      </c>
      <c r="Z4320">
        <v>9.5</v>
      </c>
      <c r="AA4320">
        <v>1143902.51</v>
      </c>
      <c r="AB4320">
        <v>2277806.9509999999</v>
      </c>
      <c r="AC4320">
        <v>0.90500000000000003</v>
      </c>
      <c r="AD4320">
        <v>1.9913000000000001</v>
      </c>
      <c r="AE4320">
        <v>18.920000000000002</v>
      </c>
      <c r="AH4320">
        <v>0</v>
      </c>
      <c r="AI4320">
        <v>0</v>
      </c>
      <c r="AJ4320">
        <v>0</v>
      </c>
      <c r="AK4320">
        <v>1026</v>
      </c>
      <c r="AL4320">
        <v>0</v>
      </c>
    </row>
    <row r="4321" spans="1:38" hidden="1" x14ac:dyDescent="0.25">
      <c r="A4321">
        <v>17576</v>
      </c>
      <c r="B4321" t="s">
        <v>45</v>
      </c>
      <c r="C4321" t="s">
        <v>45</v>
      </c>
      <c r="D4321" t="s">
        <v>581</v>
      </c>
      <c r="E4321" t="s">
        <v>582</v>
      </c>
      <c r="F4321" t="s">
        <v>581</v>
      </c>
      <c r="H4321" t="s">
        <v>9076</v>
      </c>
      <c r="I4321" t="s">
        <v>79</v>
      </c>
      <c r="J4321" t="s">
        <v>9077</v>
      </c>
      <c r="K4321">
        <v>1</v>
      </c>
      <c r="L4321">
        <v>1</v>
      </c>
      <c r="M4321">
        <v>0</v>
      </c>
      <c r="N4321">
        <v>0</v>
      </c>
      <c r="O4321">
        <v>0</v>
      </c>
      <c r="P4321">
        <v>13036.1</v>
      </c>
      <c r="Q4321">
        <v>13591.7</v>
      </c>
      <c r="R4321">
        <v>2000</v>
      </c>
      <c r="S4321">
        <v>1111200</v>
      </c>
      <c r="T4321">
        <v>0</v>
      </c>
      <c r="U4321">
        <v>0</v>
      </c>
      <c r="V4321">
        <v>1111200</v>
      </c>
      <c r="W4321">
        <v>1105625</v>
      </c>
      <c r="X4321">
        <v>0</v>
      </c>
      <c r="Y4321">
        <v>1105625</v>
      </c>
      <c r="Z4321">
        <v>0.5</v>
      </c>
      <c r="AA4321">
        <v>7521262</v>
      </c>
      <c r="AB4321">
        <v>7536860</v>
      </c>
      <c r="AC4321">
        <v>0.995</v>
      </c>
      <c r="AD4321">
        <v>1.0021</v>
      </c>
      <c r="AE4321">
        <v>0.5</v>
      </c>
      <c r="AH4321">
        <v>0</v>
      </c>
      <c r="AI4321">
        <v>0</v>
      </c>
      <c r="AJ4321">
        <v>0</v>
      </c>
      <c r="AK4321">
        <v>0</v>
      </c>
      <c r="AL4321">
        <v>0</v>
      </c>
    </row>
    <row r="4322" spans="1:38" hidden="1" x14ac:dyDescent="0.25">
      <c r="A4322">
        <v>17577</v>
      </c>
      <c r="B4322" t="s">
        <v>94</v>
      </c>
      <c r="C4322" t="s">
        <v>102</v>
      </c>
      <c r="D4322" t="s">
        <v>102</v>
      </c>
      <c r="E4322" t="s">
        <v>103</v>
      </c>
      <c r="F4322" t="s">
        <v>102</v>
      </c>
      <c r="H4322" t="s">
        <v>9078</v>
      </c>
      <c r="I4322" t="s">
        <v>57</v>
      </c>
      <c r="J4322" t="s">
        <v>9079</v>
      </c>
      <c r="K4322">
        <v>116</v>
      </c>
      <c r="L4322">
        <v>116</v>
      </c>
      <c r="M4322">
        <v>0</v>
      </c>
      <c r="N4322">
        <v>111</v>
      </c>
      <c r="O4322">
        <v>0</v>
      </c>
      <c r="P4322">
        <v>2045.4</v>
      </c>
      <c r="Q4322">
        <v>2237.9</v>
      </c>
      <c r="R4322">
        <v>2000</v>
      </c>
      <c r="S4322">
        <v>385000</v>
      </c>
      <c r="T4322">
        <v>0</v>
      </c>
      <c r="U4322">
        <v>0</v>
      </c>
      <c r="V4322">
        <v>385000</v>
      </c>
      <c r="W4322">
        <v>228</v>
      </c>
      <c r="X4322">
        <v>141100</v>
      </c>
      <c r="Y4322">
        <v>141328</v>
      </c>
      <c r="Z4322">
        <v>63.29</v>
      </c>
      <c r="AA4322">
        <v>830398.34</v>
      </c>
      <c r="AB4322">
        <v>831052.34</v>
      </c>
      <c r="AC4322">
        <v>0.36709999999999998</v>
      </c>
      <c r="AD4322">
        <v>1.0007999999999999</v>
      </c>
      <c r="AE4322">
        <v>63.34</v>
      </c>
      <c r="AH4322">
        <v>0</v>
      </c>
      <c r="AI4322">
        <v>0</v>
      </c>
      <c r="AJ4322">
        <v>0</v>
      </c>
      <c r="AK4322">
        <v>705.5</v>
      </c>
      <c r="AL4322">
        <v>0</v>
      </c>
    </row>
    <row r="4323" spans="1:38" hidden="1" x14ac:dyDescent="0.25">
      <c r="A4323">
        <v>17578</v>
      </c>
      <c r="B4323" t="s">
        <v>45</v>
      </c>
      <c r="C4323" t="s">
        <v>453</v>
      </c>
      <c r="D4323" t="s">
        <v>2887</v>
      </c>
      <c r="E4323" t="s">
        <v>7502</v>
      </c>
      <c r="F4323" t="s">
        <v>2887</v>
      </c>
      <c r="H4323" t="s">
        <v>9080</v>
      </c>
      <c r="I4323" t="s">
        <v>57</v>
      </c>
      <c r="J4323" t="s">
        <v>9081</v>
      </c>
      <c r="K4323">
        <v>382</v>
      </c>
      <c r="L4323">
        <v>382</v>
      </c>
      <c r="M4323">
        <v>0</v>
      </c>
      <c r="N4323">
        <v>380</v>
      </c>
      <c r="O4323">
        <v>0</v>
      </c>
      <c r="P4323">
        <v>286.41300000000001</v>
      </c>
      <c r="Q4323">
        <v>300.61</v>
      </c>
      <c r="R4323">
        <v>30000</v>
      </c>
      <c r="S4323">
        <v>425910</v>
      </c>
      <c r="T4323">
        <v>21000</v>
      </c>
      <c r="U4323">
        <v>0</v>
      </c>
      <c r="V4323">
        <v>446910</v>
      </c>
      <c r="W4323">
        <v>32</v>
      </c>
      <c r="X4323">
        <v>404422.13</v>
      </c>
      <c r="Y4323">
        <v>404454.13</v>
      </c>
      <c r="Z4323">
        <v>9.5</v>
      </c>
      <c r="AA4323">
        <v>2374657.5499999998</v>
      </c>
      <c r="AB4323">
        <v>4748242.4689999996</v>
      </c>
      <c r="AC4323">
        <v>0.90500000000000003</v>
      </c>
      <c r="AD4323">
        <v>1.9995000000000001</v>
      </c>
      <c r="AE4323">
        <v>19</v>
      </c>
      <c r="AH4323">
        <v>0</v>
      </c>
      <c r="AI4323">
        <v>0</v>
      </c>
      <c r="AJ4323">
        <v>0</v>
      </c>
      <c r="AK4323">
        <v>2782</v>
      </c>
      <c r="AL4323">
        <v>0</v>
      </c>
    </row>
    <row r="4324" spans="1:38" hidden="1" x14ac:dyDescent="0.25">
      <c r="A4324">
        <v>17579</v>
      </c>
      <c r="B4324" t="s">
        <v>52</v>
      </c>
      <c r="C4324" t="s">
        <v>120</v>
      </c>
      <c r="D4324" t="s">
        <v>121</v>
      </c>
      <c r="E4324" t="s">
        <v>148</v>
      </c>
      <c r="F4324" t="s">
        <v>121</v>
      </c>
      <c r="H4324" t="s">
        <v>9082</v>
      </c>
      <c r="I4324" t="s">
        <v>378</v>
      </c>
      <c r="J4324" t="s">
        <v>9083</v>
      </c>
      <c r="K4324">
        <v>4064</v>
      </c>
      <c r="L4324">
        <v>4064</v>
      </c>
      <c r="M4324">
        <v>0</v>
      </c>
      <c r="N4324">
        <v>10</v>
      </c>
      <c r="O4324">
        <v>0</v>
      </c>
      <c r="P4324">
        <v>12695.2</v>
      </c>
      <c r="Q4324">
        <v>13211.1</v>
      </c>
      <c r="R4324">
        <v>1000</v>
      </c>
      <c r="S4324">
        <v>515900</v>
      </c>
      <c r="T4324">
        <v>0</v>
      </c>
      <c r="U4324">
        <v>80000</v>
      </c>
      <c r="V4324">
        <v>435900</v>
      </c>
      <c r="W4324">
        <v>381222.85</v>
      </c>
      <c r="X4324">
        <v>15549.6</v>
      </c>
      <c r="Y4324">
        <v>396772.45</v>
      </c>
      <c r="Z4324">
        <v>8.98</v>
      </c>
      <c r="AA4324">
        <v>3994843.54</v>
      </c>
      <c r="AB4324">
        <v>3130869.22</v>
      </c>
      <c r="AC4324">
        <v>0.91020000000000001</v>
      </c>
      <c r="AD4324">
        <v>0.78369999999999995</v>
      </c>
      <c r="AE4324">
        <v>7.04</v>
      </c>
      <c r="AH4324">
        <v>0</v>
      </c>
      <c r="AI4324">
        <v>0</v>
      </c>
      <c r="AJ4324">
        <v>0</v>
      </c>
      <c r="AK4324">
        <v>100</v>
      </c>
      <c r="AL4324">
        <v>0</v>
      </c>
    </row>
    <row r="4325" spans="1:38" hidden="1" x14ac:dyDescent="0.25">
      <c r="A4325">
        <v>17581</v>
      </c>
      <c r="B4325" t="s">
        <v>52</v>
      </c>
      <c r="C4325" t="s">
        <v>129</v>
      </c>
      <c r="D4325" t="s">
        <v>252</v>
      </c>
      <c r="E4325" t="s">
        <v>253</v>
      </c>
      <c r="F4325" t="s">
        <v>252</v>
      </c>
      <c r="H4325" t="s">
        <v>9084</v>
      </c>
      <c r="I4325" t="s">
        <v>57</v>
      </c>
      <c r="J4325" t="s">
        <v>9085</v>
      </c>
      <c r="K4325">
        <v>172</v>
      </c>
      <c r="L4325">
        <v>172</v>
      </c>
      <c r="M4325">
        <v>0</v>
      </c>
      <c r="N4325">
        <v>172</v>
      </c>
      <c r="O4325">
        <v>0</v>
      </c>
      <c r="P4325">
        <v>3981.3</v>
      </c>
      <c r="Q4325">
        <v>4243.6000000000004</v>
      </c>
      <c r="R4325">
        <v>2000</v>
      </c>
      <c r="S4325">
        <v>524600</v>
      </c>
      <c r="T4325">
        <v>0</v>
      </c>
      <c r="U4325">
        <v>150000</v>
      </c>
      <c r="V4325">
        <v>374600</v>
      </c>
      <c r="W4325">
        <v>0</v>
      </c>
      <c r="X4325">
        <v>339012.17300000001</v>
      </c>
      <c r="Y4325">
        <v>339012.17300000001</v>
      </c>
      <c r="Z4325">
        <v>9.5</v>
      </c>
      <c r="AA4325">
        <v>1990001.98</v>
      </c>
      <c r="AB4325">
        <v>3980003.45</v>
      </c>
      <c r="AC4325">
        <v>0.90500000000000003</v>
      </c>
      <c r="AD4325">
        <v>2</v>
      </c>
      <c r="AE4325">
        <v>19</v>
      </c>
      <c r="AH4325">
        <v>0</v>
      </c>
      <c r="AI4325">
        <v>0</v>
      </c>
      <c r="AJ4325">
        <v>0</v>
      </c>
      <c r="AK4325">
        <v>1717.5</v>
      </c>
      <c r="AL4325">
        <v>0</v>
      </c>
    </row>
    <row r="4326" spans="1:38" hidden="1" x14ac:dyDescent="0.25">
      <c r="A4326">
        <v>17582</v>
      </c>
      <c r="B4326" t="s">
        <v>52</v>
      </c>
      <c r="C4326" t="s">
        <v>129</v>
      </c>
      <c r="D4326" t="s">
        <v>252</v>
      </c>
      <c r="E4326" t="s">
        <v>253</v>
      </c>
      <c r="F4326" t="s">
        <v>252</v>
      </c>
      <c r="H4326" t="s">
        <v>9086</v>
      </c>
      <c r="I4326" t="s">
        <v>57</v>
      </c>
      <c r="J4326" t="s">
        <v>9087</v>
      </c>
      <c r="K4326">
        <v>188</v>
      </c>
      <c r="L4326">
        <v>188</v>
      </c>
      <c r="M4326">
        <v>0</v>
      </c>
      <c r="N4326">
        <v>187</v>
      </c>
      <c r="O4326">
        <v>0</v>
      </c>
      <c r="P4326">
        <v>2789.7</v>
      </c>
      <c r="Q4326">
        <v>2960.7</v>
      </c>
      <c r="R4326">
        <v>2000</v>
      </c>
      <c r="S4326">
        <v>342000</v>
      </c>
      <c r="T4326">
        <v>0</v>
      </c>
      <c r="U4326">
        <v>0</v>
      </c>
      <c r="V4326">
        <v>342000</v>
      </c>
      <c r="W4326">
        <v>1000</v>
      </c>
      <c r="X4326">
        <v>308510.08899999998</v>
      </c>
      <c r="Y4326">
        <v>309510.08899999998</v>
      </c>
      <c r="Z4326">
        <v>9.5</v>
      </c>
      <c r="AA4326">
        <v>1819061.45</v>
      </c>
      <c r="AB4326">
        <v>3621907.645</v>
      </c>
      <c r="AC4326">
        <v>0.90500000000000003</v>
      </c>
      <c r="AD4326">
        <v>1.9911000000000001</v>
      </c>
      <c r="AE4326">
        <v>18.920000000000002</v>
      </c>
      <c r="AH4326">
        <v>0</v>
      </c>
      <c r="AI4326">
        <v>0</v>
      </c>
      <c r="AJ4326">
        <v>0</v>
      </c>
      <c r="AK4326">
        <v>1862.5</v>
      </c>
      <c r="AL4326">
        <v>0</v>
      </c>
    </row>
    <row r="4327" spans="1:38" hidden="1" x14ac:dyDescent="0.25">
      <c r="A4327">
        <v>17583</v>
      </c>
      <c r="B4327" t="s">
        <v>39</v>
      </c>
      <c r="C4327" t="s">
        <v>216</v>
      </c>
      <c r="D4327" t="s">
        <v>800</v>
      </c>
      <c r="E4327" t="s">
        <v>1166</v>
      </c>
      <c r="F4327" t="s">
        <v>800</v>
      </c>
      <c r="H4327" t="s">
        <v>9088</v>
      </c>
      <c r="I4327" t="s">
        <v>57</v>
      </c>
      <c r="J4327" t="s">
        <v>9089</v>
      </c>
      <c r="K4327">
        <v>178</v>
      </c>
      <c r="L4327">
        <v>178</v>
      </c>
      <c r="M4327">
        <v>0</v>
      </c>
      <c r="N4327">
        <v>177</v>
      </c>
      <c r="O4327">
        <v>0</v>
      </c>
      <c r="P4327">
        <v>75.070999999999998</v>
      </c>
      <c r="Q4327">
        <v>91.430999999999997</v>
      </c>
      <c r="R4327">
        <v>20000</v>
      </c>
      <c r="S4327">
        <v>327200</v>
      </c>
      <c r="T4327">
        <v>0</v>
      </c>
      <c r="U4327">
        <v>0</v>
      </c>
      <c r="V4327">
        <v>327200</v>
      </c>
      <c r="W4327">
        <v>75</v>
      </c>
      <c r="X4327">
        <v>269000</v>
      </c>
      <c r="Y4327">
        <v>269075</v>
      </c>
      <c r="Z4327">
        <v>17.760000000000002</v>
      </c>
      <c r="AA4327">
        <v>1566201.82</v>
      </c>
      <c r="AB4327">
        <v>1566198.82</v>
      </c>
      <c r="AC4327">
        <v>0.82240000000000002</v>
      </c>
      <c r="AD4327">
        <v>1</v>
      </c>
      <c r="AE4327">
        <v>17.760000000000002</v>
      </c>
      <c r="AH4327">
        <v>0</v>
      </c>
      <c r="AI4327">
        <v>0</v>
      </c>
      <c r="AJ4327">
        <v>0</v>
      </c>
      <c r="AK4327">
        <v>1345</v>
      </c>
      <c r="AL4327">
        <v>0</v>
      </c>
    </row>
    <row r="4328" spans="1:38" hidden="1" x14ac:dyDescent="0.25">
      <c r="A4328">
        <v>17584</v>
      </c>
      <c r="B4328" t="s">
        <v>94</v>
      </c>
      <c r="C4328" t="s">
        <v>95</v>
      </c>
      <c r="D4328" t="s">
        <v>238</v>
      </c>
      <c r="E4328" t="s">
        <v>727</v>
      </c>
      <c r="F4328" t="s">
        <v>238</v>
      </c>
      <c r="H4328" t="s">
        <v>9090</v>
      </c>
      <c r="I4328" t="s">
        <v>57</v>
      </c>
      <c r="J4328" t="s">
        <v>9091</v>
      </c>
      <c r="K4328">
        <v>105</v>
      </c>
      <c r="L4328">
        <v>105</v>
      </c>
      <c r="M4328">
        <v>0</v>
      </c>
      <c r="N4328">
        <v>102</v>
      </c>
      <c r="O4328">
        <v>0</v>
      </c>
      <c r="P4328">
        <v>3096.7</v>
      </c>
      <c r="Q4328">
        <v>3210.5</v>
      </c>
      <c r="R4328">
        <v>2000</v>
      </c>
      <c r="S4328">
        <v>227600</v>
      </c>
      <c r="T4328">
        <v>0</v>
      </c>
      <c r="U4328">
        <v>0</v>
      </c>
      <c r="V4328">
        <v>227600</v>
      </c>
      <c r="W4328">
        <v>5</v>
      </c>
      <c r="X4328">
        <v>184300</v>
      </c>
      <c r="Y4328">
        <v>184305</v>
      </c>
      <c r="Z4328">
        <v>19.02</v>
      </c>
      <c r="AA4328">
        <v>1082567.26</v>
      </c>
      <c r="AB4328">
        <v>2163955.2599999998</v>
      </c>
      <c r="AC4328">
        <v>0.80979999999999996</v>
      </c>
      <c r="AD4328">
        <v>1.9988999999999999</v>
      </c>
      <c r="AE4328">
        <v>38.020000000000003</v>
      </c>
      <c r="AH4328">
        <v>0</v>
      </c>
      <c r="AI4328">
        <v>0</v>
      </c>
      <c r="AJ4328">
        <v>0</v>
      </c>
      <c r="AK4328">
        <v>921.5</v>
      </c>
      <c r="AL4328">
        <v>0</v>
      </c>
    </row>
    <row r="4329" spans="1:38" hidden="1" x14ac:dyDescent="0.25">
      <c r="A4329">
        <v>17585</v>
      </c>
      <c r="B4329" t="s">
        <v>94</v>
      </c>
      <c r="C4329" t="s">
        <v>95</v>
      </c>
      <c r="D4329" t="s">
        <v>238</v>
      </c>
      <c r="E4329" t="s">
        <v>727</v>
      </c>
      <c r="F4329" t="s">
        <v>238</v>
      </c>
      <c r="H4329" t="s">
        <v>9092</v>
      </c>
      <c r="I4329" t="s">
        <v>57</v>
      </c>
      <c r="J4329" t="s">
        <v>9093</v>
      </c>
      <c r="K4329">
        <v>189</v>
      </c>
      <c r="L4329">
        <v>189</v>
      </c>
      <c r="M4329">
        <v>0</v>
      </c>
      <c r="N4329">
        <v>188</v>
      </c>
      <c r="O4329">
        <v>0</v>
      </c>
      <c r="P4329">
        <v>3364.4</v>
      </c>
      <c r="Q4329">
        <v>3629.9</v>
      </c>
      <c r="R4329">
        <v>2000</v>
      </c>
      <c r="S4329">
        <v>531000</v>
      </c>
      <c r="T4329">
        <v>0</v>
      </c>
      <c r="U4329">
        <v>0</v>
      </c>
      <c r="V4329">
        <v>531000</v>
      </c>
      <c r="W4329">
        <v>36</v>
      </c>
      <c r="X4329">
        <v>328600</v>
      </c>
      <c r="Y4329">
        <v>328636</v>
      </c>
      <c r="Z4329">
        <v>38.11</v>
      </c>
      <c r="AA4329">
        <v>1929411</v>
      </c>
      <c r="AB4329">
        <v>3851894</v>
      </c>
      <c r="AC4329">
        <v>0.61890000000000001</v>
      </c>
      <c r="AD4329">
        <v>1.9964</v>
      </c>
      <c r="AE4329">
        <v>76.08</v>
      </c>
      <c r="AH4329">
        <v>0</v>
      </c>
      <c r="AI4329">
        <v>0</v>
      </c>
      <c r="AJ4329">
        <v>0</v>
      </c>
      <c r="AK4329">
        <v>1643</v>
      </c>
      <c r="AL4329">
        <v>0</v>
      </c>
    </row>
    <row r="4330" spans="1:38" hidden="1" x14ac:dyDescent="0.25">
      <c r="A4330">
        <v>17586</v>
      </c>
      <c r="B4330" t="s">
        <v>94</v>
      </c>
      <c r="C4330" t="s">
        <v>95</v>
      </c>
      <c r="D4330" t="s">
        <v>238</v>
      </c>
      <c r="E4330" t="s">
        <v>727</v>
      </c>
      <c r="F4330" t="s">
        <v>238</v>
      </c>
      <c r="H4330" t="s">
        <v>9094</v>
      </c>
      <c r="I4330" t="s">
        <v>57</v>
      </c>
      <c r="J4330" t="s">
        <v>9095</v>
      </c>
      <c r="K4330">
        <v>174</v>
      </c>
      <c r="L4330">
        <v>174</v>
      </c>
      <c r="M4330">
        <v>0</v>
      </c>
      <c r="N4330">
        <v>130</v>
      </c>
      <c r="O4330">
        <v>0</v>
      </c>
      <c r="P4330">
        <v>2781.6</v>
      </c>
      <c r="Q4330">
        <v>2956.1</v>
      </c>
      <c r="R4330">
        <v>2000</v>
      </c>
      <c r="S4330">
        <v>349000</v>
      </c>
      <c r="T4330">
        <v>0</v>
      </c>
      <c r="U4330">
        <v>0</v>
      </c>
      <c r="V4330">
        <v>349000</v>
      </c>
      <c r="W4330">
        <v>814</v>
      </c>
      <c r="X4330">
        <v>211600</v>
      </c>
      <c r="Y4330">
        <v>212414</v>
      </c>
      <c r="Z4330">
        <v>39.14</v>
      </c>
      <c r="AA4330">
        <v>1252578.6599999999</v>
      </c>
      <c r="AB4330">
        <v>2494180.66</v>
      </c>
      <c r="AC4330">
        <v>0.60860000000000003</v>
      </c>
      <c r="AD4330">
        <v>1.9912000000000001</v>
      </c>
      <c r="AE4330">
        <v>77.94</v>
      </c>
      <c r="AH4330">
        <v>0</v>
      </c>
      <c r="AI4330">
        <v>0</v>
      </c>
      <c r="AJ4330">
        <v>0</v>
      </c>
      <c r="AK4330">
        <v>1058</v>
      </c>
      <c r="AL4330">
        <v>0</v>
      </c>
    </row>
    <row r="4331" spans="1:38" hidden="1" x14ac:dyDescent="0.25">
      <c r="A4331">
        <v>17587</v>
      </c>
      <c r="B4331" t="s">
        <v>94</v>
      </c>
      <c r="C4331" t="s">
        <v>95</v>
      </c>
      <c r="D4331" t="s">
        <v>393</v>
      </c>
      <c r="E4331" t="s">
        <v>7102</v>
      </c>
      <c r="F4331" t="s">
        <v>393</v>
      </c>
      <c r="H4331" t="s">
        <v>9096</v>
      </c>
      <c r="I4331" t="s">
        <v>57</v>
      </c>
      <c r="J4331" t="s">
        <v>9097</v>
      </c>
      <c r="K4331">
        <v>132</v>
      </c>
      <c r="L4331">
        <v>132</v>
      </c>
      <c r="M4331">
        <v>0</v>
      </c>
      <c r="N4331">
        <v>132</v>
      </c>
      <c r="O4331">
        <v>0</v>
      </c>
      <c r="P4331">
        <v>2999.71</v>
      </c>
      <c r="Q4331">
        <v>3222.27</v>
      </c>
      <c r="R4331">
        <v>2000</v>
      </c>
      <c r="S4331">
        <v>445120</v>
      </c>
      <c r="T4331">
        <v>0</v>
      </c>
      <c r="U4331">
        <v>166551</v>
      </c>
      <c r="V4331">
        <v>278569</v>
      </c>
      <c r="W4331">
        <v>0</v>
      </c>
      <c r="X4331">
        <v>253600</v>
      </c>
      <c r="Y4331">
        <v>253600</v>
      </c>
      <c r="Z4331">
        <v>8.9600000000000009</v>
      </c>
      <c r="AA4331">
        <v>1488632</v>
      </c>
      <c r="AB4331">
        <v>2977264</v>
      </c>
      <c r="AC4331">
        <v>0.91039999999999999</v>
      </c>
      <c r="AD4331">
        <v>2</v>
      </c>
      <c r="AE4331">
        <v>17.920000000000002</v>
      </c>
      <c r="AH4331">
        <v>0</v>
      </c>
      <c r="AI4331">
        <v>0</v>
      </c>
      <c r="AJ4331">
        <v>0</v>
      </c>
      <c r="AK4331">
        <v>1268</v>
      </c>
      <c r="AL4331">
        <v>0</v>
      </c>
    </row>
    <row r="4332" spans="1:38" hidden="1" x14ac:dyDescent="0.25">
      <c r="A4332">
        <v>17588</v>
      </c>
      <c r="B4332" t="s">
        <v>94</v>
      </c>
      <c r="C4332" t="s">
        <v>95</v>
      </c>
      <c r="D4332" t="s">
        <v>393</v>
      </c>
      <c r="E4332" t="s">
        <v>7102</v>
      </c>
      <c r="F4332" t="s">
        <v>393</v>
      </c>
      <c r="H4332" t="s">
        <v>9098</v>
      </c>
      <c r="I4332" t="s">
        <v>57</v>
      </c>
      <c r="J4332" t="s">
        <v>9099</v>
      </c>
      <c r="K4332">
        <v>202</v>
      </c>
      <c r="L4332">
        <v>202</v>
      </c>
      <c r="M4332">
        <v>0</v>
      </c>
      <c r="N4332">
        <v>200</v>
      </c>
      <c r="O4332">
        <v>0</v>
      </c>
      <c r="P4332">
        <v>2970.8</v>
      </c>
      <c r="Q4332">
        <v>3172.98</v>
      </c>
      <c r="R4332">
        <v>2000</v>
      </c>
      <c r="S4332">
        <v>404360</v>
      </c>
      <c r="T4332">
        <v>0</v>
      </c>
      <c r="U4332">
        <v>0</v>
      </c>
      <c r="V4332">
        <v>404360</v>
      </c>
      <c r="W4332">
        <v>4</v>
      </c>
      <c r="X4332">
        <v>365942.76</v>
      </c>
      <c r="Y4332">
        <v>365946.76</v>
      </c>
      <c r="Z4332">
        <v>9.5</v>
      </c>
      <c r="AA4332">
        <v>2148231.19</v>
      </c>
      <c r="AB4332">
        <v>4296315.0829999996</v>
      </c>
      <c r="AC4332">
        <v>0.90500000000000003</v>
      </c>
      <c r="AD4332">
        <v>1.9999</v>
      </c>
      <c r="AE4332">
        <v>19</v>
      </c>
      <c r="AH4332">
        <v>0</v>
      </c>
      <c r="AI4332">
        <v>0</v>
      </c>
      <c r="AJ4332">
        <v>0</v>
      </c>
      <c r="AK4332">
        <v>1910.2</v>
      </c>
      <c r="AL4332">
        <v>0</v>
      </c>
    </row>
    <row r="4333" spans="1:38" hidden="1" x14ac:dyDescent="0.25">
      <c r="A4333">
        <v>17589</v>
      </c>
      <c r="B4333" t="s">
        <v>94</v>
      </c>
      <c r="C4333" t="s">
        <v>95</v>
      </c>
      <c r="D4333" t="s">
        <v>393</v>
      </c>
      <c r="E4333" t="s">
        <v>7102</v>
      </c>
      <c r="F4333" t="s">
        <v>393</v>
      </c>
      <c r="H4333" t="s">
        <v>9100</v>
      </c>
      <c r="I4333" t="s">
        <v>57</v>
      </c>
      <c r="J4333" t="s">
        <v>9101</v>
      </c>
      <c r="K4333">
        <v>117</v>
      </c>
      <c r="L4333">
        <v>117</v>
      </c>
      <c r="M4333">
        <v>0</v>
      </c>
      <c r="N4333">
        <v>117</v>
      </c>
      <c r="O4333">
        <v>0</v>
      </c>
      <c r="P4333">
        <v>2275.5</v>
      </c>
      <c r="Q4333">
        <v>2444.7399999999998</v>
      </c>
      <c r="R4333">
        <v>2000</v>
      </c>
      <c r="S4333">
        <v>338480</v>
      </c>
      <c r="T4333">
        <v>0</v>
      </c>
      <c r="U4333">
        <v>145551</v>
      </c>
      <c r="V4333">
        <v>192929</v>
      </c>
      <c r="W4333">
        <v>0</v>
      </c>
      <c r="X4333">
        <v>192800</v>
      </c>
      <c r="Y4333">
        <v>192800</v>
      </c>
      <c r="Z4333">
        <v>7.0000000000000007E-2</v>
      </c>
      <c r="AA4333">
        <v>1131736</v>
      </c>
      <c r="AB4333">
        <v>2263472</v>
      </c>
      <c r="AC4333">
        <v>0.99929999999999997</v>
      </c>
      <c r="AD4333">
        <v>2</v>
      </c>
      <c r="AE4333">
        <v>0.14000000000000001</v>
      </c>
      <c r="AH4333">
        <v>0</v>
      </c>
      <c r="AI4333">
        <v>0</v>
      </c>
      <c r="AJ4333">
        <v>0</v>
      </c>
      <c r="AK4333">
        <v>964</v>
      </c>
      <c r="AL4333">
        <v>0</v>
      </c>
    </row>
    <row r="4334" spans="1:38" hidden="1" x14ac:dyDescent="0.25">
      <c r="A4334">
        <v>17590</v>
      </c>
      <c r="B4334" t="s">
        <v>52</v>
      </c>
      <c r="C4334" t="s">
        <v>120</v>
      </c>
      <c r="D4334" t="s">
        <v>4597</v>
      </c>
      <c r="E4334" t="s">
        <v>4617</v>
      </c>
      <c r="F4334" t="s">
        <v>4597</v>
      </c>
      <c r="H4334" t="s">
        <v>9102</v>
      </c>
      <c r="I4334" t="s">
        <v>43</v>
      </c>
      <c r="J4334" t="s">
        <v>9103</v>
      </c>
      <c r="K4334">
        <v>1343</v>
      </c>
      <c r="L4334">
        <v>1343</v>
      </c>
      <c r="M4334">
        <v>0</v>
      </c>
      <c r="N4334">
        <v>0</v>
      </c>
      <c r="O4334">
        <v>0</v>
      </c>
      <c r="P4334">
        <v>6540.3</v>
      </c>
      <c r="Q4334">
        <v>6814</v>
      </c>
      <c r="R4334">
        <v>1000</v>
      </c>
      <c r="S4334">
        <v>273700</v>
      </c>
      <c r="T4334">
        <v>0</v>
      </c>
      <c r="U4334">
        <v>0</v>
      </c>
      <c r="V4334">
        <v>273700</v>
      </c>
      <c r="W4334">
        <v>240235</v>
      </c>
      <c r="X4334">
        <v>0</v>
      </c>
      <c r="Y4334">
        <v>240235</v>
      </c>
      <c r="Z4334">
        <v>12.23</v>
      </c>
      <c r="AA4334">
        <v>1990766.82</v>
      </c>
      <c r="AB4334">
        <v>925227.82</v>
      </c>
      <c r="AC4334">
        <v>0.87770000000000004</v>
      </c>
      <c r="AD4334">
        <v>0.46479999999999999</v>
      </c>
      <c r="AE4334">
        <v>5.68</v>
      </c>
      <c r="AH4334">
        <v>0</v>
      </c>
      <c r="AI4334">
        <v>0</v>
      </c>
      <c r="AJ4334">
        <v>0</v>
      </c>
      <c r="AK4334">
        <v>0</v>
      </c>
      <c r="AL4334">
        <v>0</v>
      </c>
    </row>
    <row r="4335" spans="1:38" hidden="1" x14ac:dyDescent="0.25">
      <c r="A4335">
        <v>17591</v>
      </c>
      <c r="B4335" t="s">
        <v>52</v>
      </c>
      <c r="C4335" t="s">
        <v>120</v>
      </c>
      <c r="D4335" t="s">
        <v>4597</v>
      </c>
      <c r="E4335" t="s">
        <v>4617</v>
      </c>
      <c r="F4335" t="s">
        <v>4597</v>
      </c>
      <c r="H4335" t="s">
        <v>9104</v>
      </c>
      <c r="I4335" t="s">
        <v>43</v>
      </c>
      <c r="J4335" t="s">
        <v>9105</v>
      </c>
      <c r="K4335">
        <v>1818</v>
      </c>
      <c r="L4335">
        <v>1818</v>
      </c>
      <c r="M4335">
        <v>0</v>
      </c>
      <c r="N4335">
        <v>0</v>
      </c>
      <c r="O4335">
        <v>0</v>
      </c>
      <c r="P4335">
        <v>7717.6</v>
      </c>
      <c r="Q4335">
        <v>8037.3</v>
      </c>
      <c r="R4335">
        <v>1000</v>
      </c>
      <c r="S4335">
        <v>319700</v>
      </c>
      <c r="T4335">
        <v>0</v>
      </c>
      <c r="U4335">
        <v>0</v>
      </c>
      <c r="V4335">
        <v>319700</v>
      </c>
      <c r="W4335">
        <v>284122.75</v>
      </c>
      <c r="X4335">
        <v>0</v>
      </c>
      <c r="Y4335">
        <v>284122.75</v>
      </c>
      <c r="Z4335">
        <v>11.13</v>
      </c>
      <c r="AA4335">
        <v>2527814.6</v>
      </c>
      <c r="AB4335">
        <v>940637.2</v>
      </c>
      <c r="AC4335">
        <v>0.88870000000000005</v>
      </c>
      <c r="AD4335">
        <v>0.37209999999999999</v>
      </c>
      <c r="AE4335">
        <v>4.1399999999999997</v>
      </c>
      <c r="AH4335">
        <v>0</v>
      </c>
      <c r="AI4335">
        <v>0</v>
      </c>
      <c r="AJ4335">
        <v>0</v>
      </c>
      <c r="AK4335">
        <v>0</v>
      </c>
      <c r="AL4335">
        <v>0</v>
      </c>
    </row>
    <row r="4336" spans="1:38" hidden="1" x14ac:dyDescent="0.25">
      <c r="A4336">
        <v>17592</v>
      </c>
      <c r="B4336" t="s">
        <v>52</v>
      </c>
      <c r="C4336" t="s">
        <v>120</v>
      </c>
      <c r="D4336" t="s">
        <v>4597</v>
      </c>
      <c r="E4336" t="s">
        <v>4617</v>
      </c>
      <c r="F4336" t="s">
        <v>4597</v>
      </c>
      <c r="H4336" t="s">
        <v>9106</v>
      </c>
      <c r="I4336" t="s">
        <v>57</v>
      </c>
      <c r="J4336" t="s">
        <v>9107</v>
      </c>
      <c r="K4336">
        <v>114</v>
      </c>
      <c r="L4336">
        <v>114</v>
      </c>
      <c r="M4336">
        <v>0</v>
      </c>
      <c r="N4336">
        <v>113</v>
      </c>
      <c r="O4336">
        <v>0</v>
      </c>
      <c r="P4336">
        <v>2077.8000000000002</v>
      </c>
      <c r="Q4336">
        <v>2205.6999999999998</v>
      </c>
      <c r="R4336">
        <v>1000</v>
      </c>
      <c r="S4336">
        <v>127900</v>
      </c>
      <c r="T4336">
        <v>0</v>
      </c>
      <c r="U4336">
        <v>0</v>
      </c>
      <c r="V4336">
        <v>127900</v>
      </c>
      <c r="W4336">
        <v>11</v>
      </c>
      <c r="X4336">
        <v>115749.378</v>
      </c>
      <c r="Y4336">
        <v>115760.378</v>
      </c>
      <c r="Z4336">
        <v>9.49</v>
      </c>
      <c r="AA4336">
        <v>679777.93</v>
      </c>
      <c r="AB4336">
        <v>1358897.7479999999</v>
      </c>
      <c r="AC4336">
        <v>0.90510000000000002</v>
      </c>
      <c r="AD4336">
        <v>1.9990000000000001</v>
      </c>
      <c r="AE4336">
        <v>18.97</v>
      </c>
      <c r="AH4336">
        <v>0</v>
      </c>
      <c r="AI4336">
        <v>0</v>
      </c>
      <c r="AJ4336">
        <v>0</v>
      </c>
      <c r="AK4336">
        <v>1066.5</v>
      </c>
      <c r="AL4336">
        <v>0</v>
      </c>
    </row>
    <row r="4337" spans="1:38" hidden="1" x14ac:dyDescent="0.25">
      <c r="A4337">
        <v>17593</v>
      </c>
      <c r="B4337" t="s">
        <v>52</v>
      </c>
      <c r="C4337" t="s">
        <v>52</v>
      </c>
      <c r="D4337" t="s">
        <v>112</v>
      </c>
      <c r="E4337" t="s">
        <v>8441</v>
      </c>
      <c r="F4337" t="s">
        <v>112</v>
      </c>
      <c r="H4337" t="s">
        <v>9108</v>
      </c>
      <c r="I4337" t="s">
        <v>43</v>
      </c>
      <c r="J4337" t="s">
        <v>9109</v>
      </c>
      <c r="K4337">
        <v>2283</v>
      </c>
      <c r="L4337">
        <v>2283</v>
      </c>
      <c r="M4337">
        <v>0</v>
      </c>
      <c r="N4337">
        <v>3</v>
      </c>
      <c r="O4337">
        <v>0</v>
      </c>
      <c r="P4337">
        <v>5825.3</v>
      </c>
      <c r="Q4337">
        <v>6093.2</v>
      </c>
      <c r="R4337">
        <v>2000</v>
      </c>
      <c r="S4337">
        <v>535800</v>
      </c>
      <c r="T4337">
        <v>0</v>
      </c>
      <c r="U4337">
        <v>335000</v>
      </c>
      <c r="V4337">
        <v>200800</v>
      </c>
      <c r="W4337">
        <v>173983.5</v>
      </c>
      <c r="X4337">
        <v>3615.57</v>
      </c>
      <c r="Y4337">
        <v>177599.07</v>
      </c>
      <c r="Z4337">
        <v>11.55</v>
      </c>
      <c r="AA4337">
        <v>2038868.67</v>
      </c>
      <c r="AB4337">
        <v>1226141.0049999999</v>
      </c>
      <c r="AC4337">
        <v>0.88449999999999995</v>
      </c>
      <c r="AD4337">
        <v>0.60140000000000005</v>
      </c>
      <c r="AE4337">
        <v>6.95</v>
      </c>
      <c r="AH4337">
        <v>0</v>
      </c>
      <c r="AI4337">
        <v>0</v>
      </c>
      <c r="AJ4337">
        <v>0</v>
      </c>
      <c r="AK4337">
        <v>30</v>
      </c>
      <c r="AL4337">
        <v>0</v>
      </c>
    </row>
    <row r="4338" spans="1:38" hidden="1" x14ac:dyDescent="0.25">
      <c r="A4338">
        <v>17594</v>
      </c>
      <c r="B4338" t="s">
        <v>52</v>
      </c>
      <c r="C4338" t="s">
        <v>52</v>
      </c>
      <c r="D4338" t="s">
        <v>112</v>
      </c>
      <c r="E4338" t="s">
        <v>8441</v>
      </c>
      <c r="F4338" t="s">
        <v>112</v>
      </c>
      <c r="H4338" t="s">
        <v>9110</v>
      </c>
      <c r="I4338" t="s">
        <v>57</v>
      </c>
      <c r="J4338" t="s">
        <v>9111</v>
      </c>
      <c r="K4338">
        <v>244</v>
      </c>
      <c r="L4338">
        <v>244</v>
      </c>
      <c r="M4338">
        <v>0</v>
      </c>
      <c r="N4338">
        <v>222</v>
      </c>
      <c r="O4338">
        <v>0</v>
      </c>
      <c r="P4338">
        <v>1879</v>
      </c>
      <c r="Q4338">
        <v>1997.2</v>
      </c>
      <c r="R4338">
        <v>2000</v>
      </c>
      <c r="S4338">
        <v>236400</v>
      </c>
      <c r="T4338">
        <v>0</v>
      </c>
      <c r="U4338">
        <v>0</v>
      </c>
      <c r="V4338">
        <v>236400</v>
      </c>
      <c r="W4338">
        <v>9380</v>
      </c>
      <c r="X4338">
        <v>204561.9</v>
      </c>
      <c r="Y4338">
        <v>213941.9</v>
      </c>
      <c r="Z4338">
        <v>9.5</v>
      </c>
      <c r="AA4338">
        <v>1281600.74</v>
      </c>
      <c r="AB4338">
        <v>2419566.4139999999</v>
      </c>
      <c r="AC4338">
        <v>0.90500000000000003</v>
      </c>
      <c r="AD4338">
        <v>1.8878999999999999</v>
      </c>
      <c r="AE4338">
        <v>17.940000000000001</v>
      </c>
      <c r="AH4338">
        <v>0</v>
      </c>
      <c r="AI4338">
        <v>0</v>
      </c>
      <c r="AJ4338">
        <v>0</v>
      </c>
      <c r="AK4338">
        <v>2220</v>
      </c>
      <c r="AL4338">
        <v>0</v>
      </c>
    </row>
    <row r="4339" spans="1:38" hidden="1" x14ac:dyDescent="0.25">
      <c r="A4339">
        <v>17595</v>
      </c>
      <c r="B4339" t="s">
        <v>52</v>
      </c>
      <c r="C4339" t="s">
        <v>52</v>
      </c>
      <c r="D4339" t="s">
        <v>112</v>
      </c>
      <c r="E4339" t="s">
        <v>8441</v>
      </c>
      <c r="F4339" t="s">
        <v>112</v>
      </c>
      <c r="H4339" t="s">
        <v>9112</v>
      </c>
      <c r="I4339" t="s">
        <v>57</v>
      </c>
      <c r="J4339" t="s">
        <v>9113</v>
      </c>
      <c r="K4339">
        <v>891</v>
      </c>
      <c r="L4339">
        <v>891</v>
      </c>
      <c r="M4339">
        <v>0</v>
      </c>
      <c r="N4339">
        <v>249</v>
      </c>
      <c r="O4339">
        <v>0</v>
      </c>
      <c r="P4339">
        <v>3688.3</v>
      </c>
      <c r="Q4339">
        <v>3919.1</v>
      </c>
      <c r="R4339">
        <v>2000</v>
      </c>
      <c r="S4339">
        <v>461600</v>
      </c>
      <c r="T4339">
        <v>0</v>
      </c>
      <c r="U4339">
        <v>0</v>
      </c>
      <c r="V4339">
        <v>461600</v>
      </c>
      <c r="W4339">
        <v>44200</v>
      </c>
      <c r="X4339">
        <v>373548.88799999998</v>
      </c>
      <c r="Y4339">
        <v>417748.88799999998</v>
      </c>
      <c r="Z4339">
        <v>9.5</v>
      </c>
      <c r="AA4339">
        <v>2643503.36</v>
      </c>
      <c r="AB4339">
        <v>5287137.0729999999</v>
      </c>
      <c r="AC4339">
        <v>0.90500000000000003</v>
      </c>
      <c r="AD4339">
        <v>2</v>
      </c>
      <c r="AE4339">
        <v>19</v>
      </c>
      <c r="AH4339">
        <v>0</v>
      </c>
      <c r="AI4339">
        <v>0</v>
      </c>
      <c r="AJ4339">
        <v>0</v>
      </c>
      <c r="AK4339">
        <v>2484</v>
      </c>
      <c r="AL4339">
        <v>0</v>
      </c>
    </row>
    <row r="4340" spans="1:38" hidden="1" x14ac:dyDescent="0.25">
      <c r="A4340">
        <v>17596</v>
      </c>
      <c r="B4340" t="s">
        <v>39</v>
      </c>
      <c r="C4340" t="s">
        <v>216</v>
      </c>
      <c r="D4340" t="s">
        <v>217</v>
      </c>
      <c r="E4340" t="s">
        <v>4343</v>
      </c>
      <c r="F4340" t="s">
        <v>217</v>
      </c>
      <c r="H4340" t="s">
        <v>9114</v>
      </c>
      <c r="I4340" t="s">
        <v>57</v>
      </c>
      <c r="J4340" t="s">
        <v>9115</v>
      </c>
      <c r="K4340">
        <v>327</v>
      </c>
      <c r="L4340">
        <v>327</v>
      </c>
      <c r="M4340">
        <v>0</v>
      </c>
      <c r="N4340">
        <v>325</v>
      </c>
      <c r="O4340">
        <v>0</v>
      </c>
      <c r="P4340">
        <v>2902.65</v>
      </c>
      <c r="Q4340">
        <v>3130.03</v>
      </c>
      <c r="R4340">
        <v>2000</v>
      </c>
      <c r="S4340">
        <v>454760</v>
      </c>
      <c r="T4340">
        <v>0</v>
      </c>
      <c r="U4340">
        <v>0</v>
      </c>
      <c r="V4340">
        <v>454760</v>
      </c>
      <c r="W4340">
        <v>7</v>
      </c>
      <c r="X4340">
        <v>411550.41800000001</v>
      </c>
      <c r="Y4340">
        <v>411557.41800000001</v>
      </c>
      <c r="Z4340">
        <v>9.5</v>
      </c>
      <c r="AA4340">
        <v>2417115.12</v>
      </c>
      <c r="AB4340">
        <v>2415801.12</v>
      </c>
      <c r="AC4340">
        <v>0.90500000000000003</v>
      </c>
      <c r="AD4340">
        <v>0.99950000000000006</v>
      </c>
      <c r="AE4340">
        <v>9.5</v>
      </c>
      <c r="AH4340">
        <v>0</v>
      </c>
      <c r="AI4340">
        <v>0</v>
      </c>
      <c r="AJ4340">
        <v>0</v>
      </c>
      <c r="AK4340">
        <v>2789</v>
      </c>
      <c r="AL4340">
        <v>0</v>
      </c>
    </row>
    <row r="4341" spans="1:38" hidden="1" x14ac:dyDescent="0.25">
      <c r="A4341">
        <v>17597</v>
      </c>
      <c r="B4341" t="s">
        <v>94</v>
      </c>
      <c r="C4341" t="s">
        <v>166</v>
      </c>
      <c r="D4341" t="s">
        <v>224</v>
      </c>
      <c r="E4341" t="s">
        <v>566</v>
      </c>
      <c r="F4341" t="s">
        <v>224</v>
      </c>
      <c r="H4341" t="s">
        <v>9116</v>
      </c>
      <c r="I4341" t="s">
        <v>43</v>
      </c>
      <c r="J4341" t="s">
        <v>9117</v>
      </c>
      <c r="K4341">
        <v>2382</v>
      </c>
      <c r="L4341">
        <v>2382</v>
      </c>
      <c r="M4341">
        <v>0</v>
      </c>
      <c r="N4341">
        <v>0</v>
      </c>
      <c r="O4341">
        <v>0</v>
      </c>
      <c r="P4341">
        <v>2655.3</v>
      </c>
      <c r="Q4341">
        <v>2737</v>
      </c>
      <c r="R4341">
        <v>2000</v>
      </c>
      <c r="S4341">
        <v>163400</v>
      </c>
      <c r="T4341">
        <v>100650</v>
      </c>
      <c r="U4341">
        <v>0</v>
      </c>
      <c r="V4341">
        <v>264050</v>
      </c>
      <c r="W4341">
        <v>240697.85</v>
      </c>
      <c r="X4341">
        <v>0</v>
      </c>
      <c r="Y4341">
        <v>240697.85</v>
      </c>
      <c r="Z4341">
        <v>8.84</v>
      </c>
      <c r="AA4341">
        <v>2702732.81</v>
      </c>
      <c r="AB4341">
        <v>1474358.79</v>
      </c>
      <c r="AC4341">
        <v>0.91159999999999997</v>
      </c>
      <c r="AD4341">
        <v>0.54549999999999998</v>
      </c>
      <c r="AE4341">
        <v>4.82</v>
      </c>
      <c r="AH4341">
        <v>0</v>
      </c>
      <c r="AI4341">
        <v>0</v>
      </c>
      <c r="AJ4341">
        <v>0</v>
      </c>
      <c r="AK4341">
        <v>0</v>
      </c>
      <c r="AL4341">
        <v>0</v>
      </c>
    </row>
    <row r="4342" spans="1:38" hidden="1" x14ac:dyDescent="0.25">
      <c r="A4342">
        <v>17598</v>
      </c>
      <c r="B4342" t="s">
        <v>94</v>
      </c>
      <c r="C4342" t="s">
        <v>166</v>
      </c>
      <c r="D4342" t="s">
        <v>224</v>
      </c>
      <c r="E4342" t="s">
        <v>566</v>
      </c>
      <c r="F4342" t="s">
        <v>224</v>
      </c>
      <c r="H4342" t="s">
        <v>9118</v>
      </c>
      <c r="I4342" t="s">
        <v>57</v>
      </c>
      <c r="J4342" t="s">
        <v>9119</v>
      </c>
      <c r="K4342">
        <v>360</v>
      </c>
      <c r="L4342">
        <v>360</v>
      </c>
      <c r="M4342">
        <v>0</v>
      </c>
      <c r="N4342">
        <v>350</v>
      </c>
      <c r="O4342">
        <v>0</v>
      </c>
      <c r="P4342">
        <v>2619.4</v>
      </c>
      <c r="Q4342">
        <v>2830.8</v>
      </c>
      <c r="R4342">
        <v>2000</v>
      </c>
      <c r="S4342">
        <v>422800</v>
      </c>
      <c r="T4342">
        <v>38000</v>
      </c>
      <c r="U4342">
        <v>0</v>
      </c>
      <c r="V4342">
        <v>460800</v>
      </c>
      <c r="W4342">
        <v>73</v>
      </c>
      <c r="X4342">
        <v>416952.163</v>
      </c>
      <c r="Y4342">
        <v>417025.163</v>
      </c>
      <c r="Z4342">
        <v>9.5</v>
      </c>
      <c r="AA4342">
        <v>2428385.23</v>
      </c>
      <c r="AB4342">
        <v>2428595.23</v>
      </c>
      <c r="AC4342">
        <v>0.90500000000000003</v>
      </c>
      <c r="AD4342">
        <v>1.0001</v>
      </c>
      <c r="AE4342">
        <v>9.5</v>
      </c>
      <c r="AH4342">
        <v>0</v>
      </c>
      <c r="AI4342">
        <v>0</v>
      </c>
      <c r="AJ4342">
        <v>0</v>
      </c>
      <c r="AK4342">
        <v>3109.1</v>
      </c>
      <c r="AL4342">
        <v>0</v>
      </c>
    </row>
    <row r="4343" spans="1:38" hidden="1" x14ac:dyDescent="0.25">
      <c r="A4343">
        <v>17600</v>
      </c>
      <c r="B4343" t="s">
        <v>71</v>
      </c>
      <c r="C4343" t="s">
        <v>72</v>
      </c>
      <c r="D4343" t="s">
        <v>73</v>
      </c>
      <c r="E4343" t="s">
        <v>8380</v>
      </c>
      <c r="F4343" t="s">
        <v>73</v>
      </c>
      <c r="H4343" t="s">
        <v>9120</v>
      </c>
      <c r="I4343" t="s">
        <v>57</v>
      </c>
      <c r="J4343" t="s">
        <v>9121</v>
      </c>
      <c r="K4343">
        <v>224</v>
      </c>
      <c r="L4343">
        <v>224</v>
      </c>
      <c r="M4343">
        <v>0</v>
      </c>
      <c r="N4343">
        <v>224</v>
      </c>
      <c r="O4343">
        <v>0</v>
      </c>
      <c r="P4343">
        <v>5412.1</v>
      </c>
      <c r="Q4343">
        <v>5756.4</v>
      </c>
      <c r="R4343">
        <v>1000</v>
      </c>
      <c r="S4343">
        <v>344300</v>
      </c>
      <c r="T4343">
        <v>0</v>
      </c>
      <c r="U4343">
        <v>0</v>
      </c>
      <c r="V4343">
        <v>344300</v>
      </c>
      <c r="W4343">
        <v>0</v>
      </c>
      <c r="X4343">
        <v>311590.71999999997</v>
      </c>
      <c r="Y4343">
        <v>311590.71999999997</v>
      </c>
      <c r="Z4343">
        <v>9.5</v>
      </c>
      <c r="AA4343">
        <v>1829038.4</v>
      </c>
      <c r="AB4343">
        <v>3658075.9040000001</v>
      </c>
      <c r="AC4343">
        <v>0.90500000000000003</v>
      </c>
      <c r="AD4343">
        <v>2</v>
      </c>
      <c r="AE4343">
        <v>19</v>
      </c>
      <c r="AH4343">
        <v>0</v>
      </c>
      <c r="AI4343">
        <v>0</v>
      </c>
      <c r="AJ4343">
        <v>0</v>
      </c>
      <c r="AK4343">
        <v>2240</v>
      </c>
      <c r="AL4343">
        <v>0</v>
      </c>
    </row>
    <row r="4344" spans="1:38" hidden="1" x14ac:dyDescent="0.25">
      <c r="A4344">
        <v>17601</v>
      </c>
      <c r="B4344" t="s">
        <v>39</v>
      </c>
      <c r="C4344" t="s">
        <v>598</v>
      </c>
      <c r="D4344" t="s">
        <v>598</v>
      </c>
      <c r="E4344" t="s">
        <v>6805</v>
      </c>
      <c r="F4344" t="s">
        <v>598</v>
      </c>
      <c r="H4344" t="s">
        <v>9122</v>
      </c>
      <c r="I4344" t="s">
        <v>57</v>
      </c>
      <c r="J4344" t="s">
        <v>9123</v>
      </c>
      <c r="K4344">
        <v>63</v>
      </c>
      <c r="L4344">
        <v>63</v>
      </c>
      <c r="M4344">
        <v>0</v>
      </c>
      <c r="N4344">
        <v>55</v>
      </c>
      <c r="O4344">
        <v>0</v>
      </c>
      <c r="P4344">
        <v>162.74600000000001</v>
      </c>
      <c r="Q4344">
        <v>172.06</v>
      </c>
      <c r="R4344">
        <v>20000</v>
      </c>
      <c r="S4344">
        <v>186280</v>
      </c>
      <c r="T4344">
        <v>0</v>
      </c>
      <c r="U4344">
        <v>119650</v>
      </c>
      <c r="V4344">
        <v>66630</v>
      </c>
      <c r="W4344">
        <v>459</v>
      </c>
      <c r="X4344">
        <v>59500</v>
      </c>
      <c r="Y4344">
        <v>59959</v>
      </c>
      <c r="Z4344">
        <v>10.01</v>
      </c>
      <c r="AA4344">
        <v>353457.09</v>
      </c>
      <c r="AB4344">
        <v>354426.09</v>
      </c>
      <c r="AC4344">
        <v>0.89990000000000003</v>
      </c>
      <c r="AD4344">
        <v>1.0026999999999999</v>
      </c>
      <c r="AE4344">
        <v>10.039999999999999</v>
      </c>
      <c r="AH4344">
        <v>0</v>
      </c>
      <c r="AI4344">
        <v>0</v>
      </c>
      <c r="AJ4344">
        <v>0</v>
      </c>
      <c r="AK4344">
        <v>297.5</v>
      </c>
      <c r="AL4344">
        <v>0</v>
      </c>
    </row>
    <row r="4345" spans="1:38" hidden="1" x14ac:dyDescent="0.25">
      <c r="A4345">
        <v>17602</v>
      </c>
      <c r="B4345" t="s">
        <v>39</v>
      </c>
      <c r="C4345" t="s">
        <v>187</v>
      </c>
      <c r="D4345" t="s">
        <v>876</v>
      </c>
      <c r="E4345" t="s">
        <v>3404</v>
      </c>
      <c r="F4345" t="s">
        <v>876</v>
      </c>
      <c r="H4345" t="s">
        <v>9124</v>
      </c>
      <c r="I4345" t="s">
        <v>57</v>
      </c>
      <c r="J4345" t="s">
        <v>9125</v>
      </c>
      <c r="K4345">
        <v>297</v>
      </c>
      <c r="L4345">
        <v>297</v>
      </c>
      <c r="M4345">
        <v>0</v>
      </c>
      <c r="N4345">
        <v>297</v>
      </c>
      <c r="O4345">
        <v>0</v>
      </c>
      <c r="P4345">
        <v>1663.7</v>
      </c>
      <c r="Q4345">
        <v>1830.1</v>
      </c>
      <c r="R4345">
        <v>2000</v>
      </c>
      <c r="S4345">
        <v>332800</v>
      </c>
      <c r="T4345">
        <v>0</v>
      </c>
      <c r="U4345">
        <v>0</v>
      </c>
      <c r="V4345">
        <v>332800</v>
      </c>
      <c r="W4345">
        <v>0</v>
      </c>
      <c r="X4345">
        <v>301183.67499999999</v>
      </c>
      <c r="Y4345">
        <v>301183.67499999999</v>
      </c>
      <c r="Z4345">
        <v>9.5</v>
      </c>
      <c r="AA4345">
        <v>1767947.79</v>
      </c>
      <c r="AB4345">
        <v>3535895.378</v>
      </c>
      <c r="AC4345">
        <v>0.90500000000000003</v>
      </c>
      <c r="AD4345">
        <v>2</v>
      </c>
      <c r="AE4345">
        <v>19</v>
      </c>
      <c r="AH4345">
        <v>0</v>
      </c>
      <c r="AI4345">
        <v>0</v>
      </c>
      <c r="AJ4345">
        <v>0</v>
      </c>
      <c r="AK4345">
        <v>2209.5</v>
      </c>
      <c r="AL4345">
        <v>0</v>
      </c>
    </row>
    <row r="4346" spans="1:38" hidden="1" x14ac:dyDescent="0.25">
      <c r="A4346">
        <v>17603</v>
      </c>
      <c r="B4346" t="s">
        <v>39</v>
      </c>
      <c r="C4346" t="s">
        <v>216</v>
      </c>
      <c r="D4346" t="s">
        <v>217</v>
      </c>
      <c r="E4346" t="s">
        <v>2374</v>
      </c>
      <c r="F4346" t="s">
        <v>217</v>
      </c>
      <c r="H4346" t="s">
        <v>9126</v>
      </c>
      <c r="I4346" t="s">
        <v>57</v>
      </c>
      <c r="J4346" t="s">
        <v>9127</v>
      </c>
      <c r="K4346">
        <v>230</v>
      </c>
      <c r="L4346">
        <v>230</v>
      </c>
      <c r="M4346">
        <v>0</v>
      </c>
      <c r="N4346">
        <v>230</v>
      </c>
      <c r="O4346">
        <v>0</v>
      </c>
      <c r="P4346">
        <v>1281.087</v>
      </c>
      <c r="Q4346">
        <v>1308.9590000000001</v>
      </c>
      <c r="R4346">
        <v>20000</v>
      </c>
      <c r="S4346">
        <v>557440</v>
      </c>
      <c r="T4346">
        <v>0</v>
      </c>
      <c r="U4346">
        <v>0</v>
      </c>
      <c r="V4346">
        <v>557440</v>
      </c>
      <c r="W4346">
        <v>0</v>
      </c>
      <c r="X4346">
        <v>412300</v>
      </c>
      <c r="Y4346">
        <v>412300</v>
      </c>
      <c r="Z4346">
        <v>26.04</v>
      </c>
      <c r="AA4346">
        <v>2420201</v>
      </c>
      <c r="AB4346">
        <v>2420202</v>
      </c>
      <c r="AC4346">
        <v>0.73960000000000004</v>
      </c>
      <c r="AD4346">
        <v>1</v>
      </c>
      <c r="AE4346">
        <v>26.04</v>
      </c>
      <c r="AH4346">
        <v>0</v>
      </c>
      <c r="AI4346">
        <v>0</v>
      </c>
      <c r="AJ4346">
        <v>0</v>
      </c>
      <c r="AK4346">
        <v>2061.5</v>
      </c>
      <c r="AL4346">
        <v>0</v>
      </c>
    </row>
    <row r="4347" spans="1:38" hidden="1" x14ac:dyDescent="0.25">
      <c r="A4347">
        <v>17604</v>
      </c>
      <c r="B4347" t="s">
        <v>94</v>
      </c>
      <c r="C4347" t="s">
        <v>95</v>
      </c>
      <c r="D4347" t="s">
        <v>393</v>
      </c>
      <c r="E4347" t="s">
        <v>434</v>
      </c>
      <c r="F4347" t="s">
        <v>393</v>
      </c>
      <c r="H4347" t="s">
        <v>9128</v>
      </c>
      <c r="I4347" t="s">
        <v>79</v>
      </c>
      <c r="J4347" t="s">
        <v>9129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508.5</v>
      </c>
      <c r="Q4347">
        <v>560.5</v>
      </c>
      <c r="R4347">
        <v>2000</v>
      </c>
      <c r="S4347">
        <v>104000</v>
      </c>
      <c r="T4347">
        <v>0</v>
      </c>
      <c r="U4347">
        <v>0</v>
      </c>
      <c r="V4347">
        <v>104000</v>
      </c>
      <c r="W4347">
        <v>0</v>
      </c>
      <c r="X4347">
        <v>0</v>
      </c>
      <c r="Y4347">
        <v>0</v>
      </c>
      <c r="Z4347">
        <v>100</v>
      </c>
      <c r="AA4347">
        <v>0</v>
      </c>
      <c r="AB4347">
        <v>0</v>
      </c>
      <c r="AC4347">
        <v>0</v>
      </c>
      <c r="AD4347">
        <v>0</v>
      </c>
      <c r="AE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</row>
    <row r="4348" spans="1:38" hidden="1" x14ac:dyDescent="0.25">
      <c r="A4348">
        <v>17605</v>
      </c>
      <c r="B4348" t="s">
        <v>45</v>
      </c>
      <c r="C4348" t="s">
        <v>155</v>
      </c>
      <c r="D4348" t="s">
        <v>425</v>
      </c>
      <c r="E4348" t="s">
        <v>1089</v>
      </c>
      <c r="F4348" t="s">
        <v>425</v>
      </c>
      <c r="H4348" t="s">
        <v>9130</v>
      </c>
      <c r="I4348" t="s">
        <v>57</v>
      </c>
      <c r="J4348" t="s">
        <v>9131</v>
      </c>
      <c r="K4348">
        <v>331</v>
      </c>
      <c r="L4348">
        <v>331</v>
      </c>
      <c r="M4348">
        <v>0</v>
      </c>
      <c r="N4348">
        <v>320</v>
      </c>
      <c r="O4348">
        <v>0</v>
      </c>
      <c r="P4348">
        <v>11458.7</v>
      </c>
      <c r="Q4348">
        <v>11617.1</v>
      </c>
      <c r="R4348">
        <v>2000</v>
      </c>
      <c r="S4348">
        <v>316800</v>
      </c>
      <c r="T4348">
        <v>206000</v>
      </c>
      <c r="U4348">
        <v>0</v>
      </c>
      <c r="V4348">
        <v>522800</v>
      </c>
      <c r="W4348">
        <v>180</v>
      </c>
      <c r="X4348">
        <v>454852.70299999998</v>
      </c>
      <c r="Y4348">
        <v>455032.70299999998</v>
      </c>
      <c r="Z4348">
        <v>12.96</v>
      </c>
      <c r="AA4348">
        <v>2672550.58</v>
      </c>
      <c r="AB4348">
        <v>5378479.2690000003</v>
      </c>
      <c r="AC4348">
        <v>0.87039999999999995</v>
      </c>
      <c r="AD4348">
        <v>2.0125000000000002</v>
      </c>
      <c r="AE4348">
        <v>26.08</v>
      </c>
      <c r="AH4348">
        <v>0</v>
      </c>
      <c r="AI4348">
        <v>0</v>
      </c>
      <c r="AJ4348">
        <v>0</v>
      </c>
      <c r="AK4348">
        <v>3155.5</v>
      </c>
      <c r="AL4348">
        <v>0</v>
      </c>
    </row>
    <row r="4349" spans="1:38" hidden="1" x14ac:dyDescent="0.25">
      <c r="A4349">
        <v>17606</v>
      </c>
      <c r="B4349" t="s">
        <v>52</v>
      </c>
      <c r="C4349" t="s">
        <v>53</v>
      </c>
      <c r="D4349" t="s">
        <v>203</v>
      </c>
      <c r="E4349" t="s">
        <v>408</v>
      </c>
      <c r="F4349" t="s">
        <v>203</v>
      </c>
      <c r="H4349" t="s">
        <v>9132</v>
      </c>
      <c r="I4349" t="s">
        <v>57</v>
      </c>
      <c r="J4349" t="s">
        <v>9133</v>
      </c>
      <c r="K4349">
        <v>200</v>
      </c>
      <c r="L4349">
        <v>200</v>
      </c>
      <c r="M4349">
        <v>0</v>
      </c>
      <c r="N4349">
        <v>186</v>
      </c>
      <c r="O4349">
        <v>0</v>
      </c>
      <c r="P4349">
        <v>237.79300000000001</v>
      </c>
      <c r="Q4349">
        <v>249.30099999999999</v>
      </c>
      <c r="R4349">
        <v>20000</v>
      </c>
      <c r="S4349">
        <v>230160</v>
      </c>
      <c r="T4349">
        <v>0</v>
      </c>
      <c r="U4349">
        <v>0</v>
      </c>
      <c r="V4349">
        <v>230160</v>
      </c>
      <c r="W4349">
        <v>4847</v>
      </c>
      <c r="X4349">
        <v>203447.43900000001</v>
      </c>
      <c r="Y4349">
        <v>208294.43900000001</v>
      </c>
      <c r="Z4349">
        <v>9.5</v>
      </c>
      <c r="AA4349">
        <v>1231149.96</v>
      </c>
      <c r="AB4349">
        <v>2395450.2880000002</v>
      </c>
      <c r="AC4349">
        <v>0.90500000000000003</v>
      </c>
      <c r="AD4349">
        <v>1.9457</v>
      </c>
      <c r="AE4349">
        <v>18.48</v>
      </c>
      <c r="AH4349">
        <v>0</v>
      </c>
      <c r="AI4349">
        <v>0</v>
      </c>
      <c r="AJ4349">
        <v>0</v>
      </c>
      <c r="AK4349">
        <v>1476</v>
      </c>
      <c r="AL4349">
        <v>0</v>
      </c>
    </row>
    <row r="4350" spans="1:38" hidden="1" x14ac:dyDescent="0.25">
      <c r="A4350">
        <v>17607</v>
      </c>
      <c r="B4350" t="s">
        <v>39</v>
      </c>
      <c r="C4350" t="s">
        <v>598</v>
      </c>
      <c r="D4350" t="s">
        <v>1948</v>
      </c>
      <c r="E4350" t="s">
        <v>3837</v>
      </c>
      <c r="F4350" t="s">
        <v>1948</v>
      </c>
      <c r="H4350" t="s">
        <v>9134</v>
      </c>
      <c r="I4350" t="s">
        <v>7264</v>
      </c>
      <c r="J4350" t="s">
        <v>9135</v>
      </c>
      <c r="K4350">
        <v>1</v>
      </c>
      <c r="L4350">
        <v>1</v>
      </c>
      <c r="M4350">
        <v>0</v>
      </c>
      <c r="N4350">
        <v>0</v>
      </c>
      <c r="O4350">
        <v>0</v>
      </c>
      <c r="P4350">
        <v>14197</v>
      </c>
      <c r="Q4350">
        <v>14212</v>
      </c>
      <c r="R4350">
        <v>1000</v>
      </c>
      <c r="S4350">
        <v>15000</v>
      </c>
      <c r="T4350">
        <v>1500</v>
      </c>
      <c r="U4350">
        <v>0</v>
      </c>
      <c r="V4350">
        <v>16500</v>
      </c>
      <c r="W4350">
        <v>15162</v>
      </c>
      <c r="X4350">
        <v>0</v>
      </c>
      <c r="Y4350">
        <v>15162</v>
      </c>
      <c r="Z4350">
        <v>8.11</v>
      </c>
      <c r="AA4350">
        <v>1970075</v>
      </c>
      <c r="AB4350">
        <v>13292690</v>
      </c>
      <c r="AC4350">
        <v>0.91890000000000005</v>
      </c>
      <c r="AD4350">
        <v>6.7473000000000001</v>
      </c>
      <c r="AE4350">
        <v>54.72</v>
      </c>
      <c r="AH4350">
        <v>0</v>
      </c>
      <c r="AI4350">
        <v>0</v>
      </c>
      <c r="AJ4350">
        <v>0</v>
      </c>
      <c r="AK4350">
        <v>0</v>
      </c>
      <c r="AL4350">
        <v>0</v>
      </c>
    </row>
    <row r="4351" spans="1:38" hidden="1" x14ac:dyDescent="0.25">
      <c r="A4351">
        <v>17608</v>
      </c>
      <c r="B4351" t="s">
        <v>39</v>
      </c>
      <c r="C4351" t="s">
        <v>598</v>
      </c>
      <c r="D4351" t="s">
        <v>1948</v>
      </c>
      <c r="E4351" t="s">
        <v>4026</v>
      </c>
      <c r="F4351" t="s">
        <v>1948</v>
      </c>
      <c r="H4351" t="s">
        <v>9136</v>
      </c>
      <c r="I4351" t="s">
        <v>57</v>
      </c>
      <c r="J4351" t="s">
        <v>9137</v>
      </c>
      <c r="K4351">
        <v>212</v>
      </c>
      <c r="L4351">
        <v>212</v>
      </c>
      <c r="M4351">
        <v>0</v>
      </c>
      <c r="N4351">
        <v>212</v>
      </c>
      <c r="O4351">
        <v>0</v>
      </c>
      <c r="P4351">
        <v>3010.81</v>
      </c>
      <c r="Q4351">
        <v>3202.17</v>
      </c>
      <c r="R4351">
        <v>2000</v>
      </c>
      <c r="S4351">
        <v>382720</v>
      </c>
      <c r="T4351">
        <v>0</v>
      </c>
      <c r="U4351">
        <v>105000</v>
      </c>
      <c r="V4351">
        <v>277720</v>
      </c>
      <c r="W4351">
        <v>0</v>
      </c>
      <c r="X4351">
        <v>237300</v>
      </c>
      <c r="Y4351">
        <v>237300</v>
      </c>
      <c r="Z4351">
        <v>14.55</v>
      </c>
      <c r="AA4351">
        <v>1392951</v>
      </c>
      <c r="AB4351">
        <v>1392951</v>
      </c>
      <c r="AC4351">
        <v>0.85450000000000004</v>
      </c>
      <c r="AD4351">
        <v>1</v>
      </c>
      <c r="AE4351">
        <v>14.55</v>
      </c>
      <c r="AH4351">
        <v>0</v>
      </c>
      <c r="AI4351">
        <v>0</v>
      </c>
      <c r="AJ4351">
        <v>0</v>
      </c>
      <c r="AK4351">
        <v>1186.5</v>
      </c>
      <c r="AL4351">
        <v>0</v>
      </c>
    </row>
    <row r="4352" spans="1:38" hidden="1" x14ac:dyDescent="0.25">
      <c r="A4352">
        <v>17611</v>
      </c>
      <c r="B4352" t="s">
        <v>39</v>
      </c>
      <c r="C4352" t="s">
        <v>216</v>
      </c>
      <c r="D4352" t="s">
        <v>800</v>
      </c>
      <c r="E4352" t="s">
        <v>801</v>
      </c>
      <c r="F4352" t="s">
        <v>800</v>
      </c>
      <c r="H4352" t="s">
        <v>9138</v>
      </c>
      <c r="I4352" t="s">
        <v>43</v>
      </c>
      <c r="J4352" t="s">
        <v>9139</v>
      </c>
      <c r="K4352">
        <v>1318</v>
      </c>
      <c r="L4352">
        <v>1318</v>
      </c>
      <c r="M4352">
        <v>0</v>
      </c>
      <c r="N4352">
        <v>0</v>
      </c>
      <c r="O4352">
        <v>0</v>
      </c>
      <c r="P4352">
        <v>1853.5</v>
      </c>
      <c r="Q4352">
        <v>1927.4</v>
      </c>
      <c r="R4352">
        <v>2000</v>
      </c>
      <c r="S4352">
        <v>147800</v>
      </c>
      <c r="T4352">
        <v>0</v>
      </c>
      <c r="U4352">
        <v>0</v>
      </c>
      <c r="V4352">
        <v>147800</v>
      </c>
      <c r="W4352">
        <v>130863.5</v>
      </c>
      <c r="X4352">
        <v>0</v>
      </c>
      <c r="Y4352">
        <v>130863.5</v>
      </c>
      <c r="Z4352">
        <v>11.46</v>
      </c>
      <c r="AA4352">
        <v>1217070.56</v>
      </c>
      <c r="AB4352">
        <v>578410.56000000006</v>
      </c>
      <c r="AC4352">
        <v>0.88539999999999996</v>
      </c>
      <c r="AD4352">
        <v>0.47520000000000001</v>
      </c>
      <c r="AE4352">
        <v>5.45</v>
      </c>
      <c r="AH4352">
        <v>0</v>
      </c>
      <c r="AI4352">
        <v>0</v>
      </c>
      <c r="AJ4352">
        <v>0</v>
      </c>
      <c r="AK4352">
        <v>0</v>
      </c>
      <c r="AL4352">
        <v>0</v>
      </c>
    </row>
    <row r="4353" spans="1:38" hidden="1" x14ac:dyDescent="0.25">
      <c r="A4353">
        <v>17612</v>
      </c>
      <c r="B4353" t="s">
        <v>39</v>
      </c>
      <c r="C4353" t="s">
        <v>216</v>
      </c>
      <c r="D4353" t="s">
        <v>800</v>
      </c>
      <c r="E4353" t="s">
        <v>801</v>
      </c>
      <c r="F4353" t="s">
        <v>800</v>
      </c>
      <c r="H4353" t="s">
        <v>9140</v>
      </c>
      <c r="I4353" t="s">
        <v>57</v>
      </c>
      <c r="J4353" t="s">
        <v>9141</v>
      </c>
      <c r="K4353">
        <v>304</v>
      </c>
      <c r="L4353">
        <v>304</v>
      </c>
      <c r="M4353">
        <v>0</v>
      </c>
      <c r="N4353">
        <v>304</v>
      </c>
      <c r="O4353">
        <v>0</v>
      </c>
      <c r="P4353">
        <v>3271.2</v>
      </c>
      <c r="Q4353">
        <v>3434.9</v>
      </c>
      <c r="R4353">
        <v>2000</v>
      </c>
      <c r="S4353">
        <v>327400</v>
      </c>
      <c r="T4353">
        <v>0</v>
      </c>
      <c r="U4353">
        <v>0</v>
      </c>
      <c r="V4353">
        <v>327400</v>
      </c>
      <c r="W4353">
        <v>0</v>
      </c>
      <c r="X4353">
        <v>296297.25400000002</v>
      </c>
      <c r="Y4353">
        <v>296297.25400000002</v>
      </c>
      <c r="Z4353">
        <v>9.5</v>
      </c>
      <c r="AA4353">
        <v>1724449.6</v>
      </c>
      <c r="AB4353">
        <v>1724449.6</v>
      </c>
      <c r="AC4353">
        <v>0.90500000000000003</v>
      </c>
      <c r="AD4353">
        <v>1</v>
      </c>
      <c r="AE4353">
        <v>9.5</v>
      </c>
      <c r="AH4353">
        <v>0</v>
      </c>
      <c r="AI4353">
        <v>0</v>
      </c>
      <c r="AJ4353">
        <v>0</v>
      </c>
      <c r="AK4353">
        <v>1734</v>
      </c>
      <c r="AL4353">
        <v>0</v>
      </c>
    </row>
    <row r="4354" spans="1:38" hidden="1" x14ac:dyDescent="0.25">
      <c r="A4354">
        <v>17613</v>
      </c>
      <c r="B4354" t="s">
        <v>39</v>
      </c>
      <c r="C4354" t="s">
        <v>216</v>
      </c>
      <c r="D4354" t="s">
        <v>800</v>
      </c>
      <c r="E4354" t="s">
        <v>801</v>
      </c>
      <c r="F4354" t="s">
        <v>800</v>
      </c>
      <c r="H4354" t="s">
        <v>9142</v>
      </c>
      <c r="I4354" t="s">
        <v>43</v>
      </c>
      <c r="J4354" t="s">
        <v>9143</v>
      </c>
      <c r="K4354">
        <v>2046</v>
      </c>
      <c r="L4354">
        <v>2046</v>
      </c>
      <c r="M4354">
        <v>0</v>
      </c>
      <c r="N4354">
        <v>0</v>
      </c>
      <c r="O4354">
        <v>0</v>
      </c>
      <c r="P4354">
        <v>2639.7</v>
      </c>
      <c r="Q4354">
        <v>2768.6</v>
      </c>
      <c r="R4354">
        <v>2000</v>
      </c>
      <c r="S4354">
        <v>257800</v>
      </c>
      <c r="T4354">
        <v>0</v>
      </c>
      <c r="U4354">
        <v>0</v>
      </c>
      <c r="V4354">
        <v>257800</v>
      </c>
      <c r="W4354">
        <v>234171</v>
      </c>
      <c r="X4354">
        <v>0</v>
      </c>
      <c r="Y4354">
        <v>234171</v>
      </c>
      <c r="Z4354">
        <v>9.17</v>
      </c>
      <c r="AA4354">
        <v>2217713.16</v>
      </c>
      <c r="AB4354">
        <v>1143854.1599999999</v>
      </c>
      <c r="AC4354">
        <v>0.9083</v>
      </c>
      <c r="AD4354">
        <v>0.51580000000000004</v>
      </c>
      <c r="AE4354">
        <v>4.7300000000000004</v>
      </c>
      <c r="AH4354">
        <v>0</v>
      </c>
      <c r="AI4354">
        <v>0</v>
      </c>
      <c r="AJ4354">
        <v>0</v>
      </c>
      <c r="AK4354">
        <v>0</v>
      </c>
      <c r="AL4354">
        <v>0</v>
      </c>
    </row>
    <row r="4355" spans="1:38" hidden="1" x14ac:dyDescent="0.25">
      <c r="A4355">
        <v>17615</v>
      </c>
      <c r="B4355" t="s">
        <v>71</v>
      </c>
      <c r="C4355" t="s">
        <v>108</v>
      </c>
      <c r="D4355" t="s">
        <v>340</v>
      </c>
      <c r="E4355" t="s">
        <v>1096</v>
      </c>
      <c r="F4355" t="s">
        <v>340</v>
      </c>
      <c r="H4355" t="s">
        <v>9144</v>
      </c>
      <c r="I4355" t="s">
        <v>57</v>
      </c>
      <c r="J4355" t="s">
        <v>9145</v>
      </c>
      <c r="K4355">
        <v>570</v>
      </c>
      <c r="L4355">
        <v>570</v>
      </c>
      <c r="M4355">
        <v>0</v>
      </c>
      <c r="N4355">
        <v>568</v>
      </c>
      <c r="O4355">
        <v>0</v>
      </c>
      <c r="P4355">
        <v>2846.6</v>
      </c>
      <c r="Q4355">
        <v>3073.9</v>
      </c>
      <c r="R4355">
        <v>2000</v>
      </c>
      <c r="S4355">
        <v>454600</v>
      </c>
      <c r="T4355">
        <v>0</v>
      </c>
      <c r="U4355">
        <v>0</v>
      </c>
      <c r="V4355">
        <v>454600</v>
      </c>
      <c r="W4355">
        <v>0</v>
      </c>
      <c r="X4355">
        <v>822825.00399999996</v>
      </c>
      <c r="Y4355">
        <v>822825.00399999996</v>
      </c>
      <c r="Z4355">
        <v>-81</v>
      </c>
      <c r="AA4355">
        <v>4789321.84</v>
      </c>
      <c r="AB4355">
        <v>4789319.84</v>
      </c>
      <c r="AC4355">
        <v>1.81</v>
      </c>
      <c r="AD4355">
        <v>1</v>
      </c>
      <c r="AE4355">
        <v>-81</v>
      </c>
      <c r="AH4355">
        <v>0</v>
      </c>
      <c r="AI4355">
        <v>0</v>
      </c>
      <c r="AJ4355">
        <v>0</v>
      </c>
      <c r="AK4355">
        <v>2813</v>
      </c>
      <c r="AL4355">
        <v>0</v>
      </c>
    </row>
    <row r="4356" spans="1:38" hidden="1" x14ac:dyDescent="0.25">
      <c r="A4356">
        <v>17616</v>
      </c>
      <c r="B4356" t="s">
        <v>45</v>
      </c>
      <c r="C4356" t="s">
        <v>46</v>
      </c>
      <c r="D4356" t="s">
        <v>413</v>
      </c>
      <c r="E4356" t="s">
        <v>8348</v>
      </c>
      <c r="F4356" t="s">
        <v>413</v>
      </c>
      <c r="H4356" t="s">
        <v>9146</v>
      </c>
      <c r="I4356" t="s">
        <v>50</v>
      </c>
      <c r="J4356" t="s">
        <v>9147</v>
      </c>
      <c r="K4356">
        <v>1283</v>
      </c>
      <c r="L4356">
        <v>1283</v>
      </c>
      <c r="M4356">
        <v>0</v>
      </c>
      <c r="N4356">
        <v>13</v>
      </c>
      <c r="O4356">
        <v>0</v>
      </c>
      <c r="P4356">
        <v>2755.5</v>
      </c>
      <c r="Q4356">
        <v>4311.8</v>
      </c>
      <c r="R4356">
        <v>2000</v>
      </c>
      <c r="S4356">
        <v>3112600</v>
      </c>
      <c r="T4356">
        <v>0</v>
      </c>
      <c r="U4356">
        <v>0</v>
      </c>
      <c r="V4356">
        <v>3112600</v>
      </c>
      <c r="W4356">
        <v>207406.95</v>
      </c>
      <c r="X4356">
        <v>15238.86</v>
      </c>
      <c r="Y4356">
        <v>222645.81</v>
      </c>
      <c r="Z4356">
        <v>92.85</v>
      </c>
      <c r="AA4356">
        <v>2176401.23</v>
      </c>
      <c r="AB4356">
        <v>1945526.8729999999</v>
      </c>
      <c r="AC4356">
        <v>7.1499999999999994E-2</v>
      </c>
      <c r="AD4356">
        <v>0.89390000000000003</v>
      </c>
      <c r="AE4356">
        <v>83</v>
      </c>
      <c r="AH4356">
        <v>0</v>
      </c>
      <c r="AI4356">
        <v>0</v>
      </c>
      <c r="AJ4356">
        <v>0</v>
      </c>
      <c r="AK4356">
        <v>130</v>
      </c>
      <c r="AL4356">
        <v>0</v>
      </c>
    </row>
    <row r="4357" spans="1:38" hidden="1" x14ac:dyDescent="0.25">
      <c r="A4357">
        <v>17617</v>
      </c>
      <c r="B4357" t="s">
        <v>52</v>
      </c>
      <c r="C4357" t="s">
        <v>53</v>
      </c>
      <c r="D4357" t="s">
        <v>203</v>
      </c>
      <c r="E4357" t="s">
        <v>9032</v>
      </c>
      <c r="F4357" t="s">
        <v>203</v>
      </c>
      <c r="H4357" t="s">
        <v>9148</v>
      </c>
      <c r="I4357" t="s">
        <v>57</v>
      </c>
      <c r="J4357" t="s">
        <v>9149</v>
      </c>
      <c r="K4357">
        <v>159</v>
      </c>
      <c r="L4357">
        <v>159</v>
      </c>
      <c r="M4357">
        <v>0</v>
      </c>
      <c r="N4357">
        <v>159</v>
      </c>
      <c r="O4357">
        <v>0</v>
      </c>
      <c r="P4357">
        <v>2128.94</v>
      </c>
      <c r="Q4357">
        <v>2282.8200000000002</v>
      </c>
      <c r="R4357">
        <v>2000</v>
      </c>
      <c r="S4357">
        <v>307760</v>
      </c>
      <c r="T4357">
        <v>0</v>
      </c>
      <c r="U4357">
        <v>25000</v>
      </c>
      <c r="V4357">
        <v>282760</v>
      </c>
      <c r="W4357">
        <v>0</v>
      </c>
      <c r="X4357">
        <v>255897.49100000001</v>
      </c>
      <c r="Y4357">
        <v>255897.49100000001</v>
      </c>
      <c r="Z4357">
        <v>9.5</v>
      </c>
      <c r="AA4357">
        <v>1502117.95</v>
      </c>
      <c r="AB4357">
        <v>3004236.1370000001</v>
      </c>
      <c r="AC4357">
        <v>0.90500000000000003</v>
      </c>
      <c r="AD4357">
        <v>2</v>
      </c>
      <c r="AE4357">
        <v>19</v>
      </c>
      <c r="AH4357">
        <v>0</v>
      </c>
      <c r="AI4357">
        <v>0</v>
      </c>
      <c r="AJ4357">
        <v>0</v>
      </c>
      <c r="AK4357">
        <v>1303</v>
      </c>
      <c r="AL4357">
        <v>0</v>
      </c>
    </row>
    <row r="4358" spans="1:38" hidden="1" x14ac:dyDescent="0.25">
      <c r="A4358">
        <v>17618</v>
      </c>
      <c r="B4358" t="s">
        <v>52</v>
      </c>
      <c r="C4358" t="s">
        <v>129</v>
      </c>
      <c r="D4358" t="s">
        <v>284</v>
      </c>
      <c r="E4358" t="s">
        <v>690</v>
      </c>
      <c r="F4358" t="s">
        <v>284</v>
      </c>
      <c r="H4358" t="s">
        <v>9150</v>
      </c>
      <c r="I4358" t="s">
        <v>50</v>
      </c>
      <c r="J4358" t="s">
        <v>9151</v>
      </c>
      <c r="K4358">
        <v>140</v>
      </c>
      <c r="L4358">
        <v>140</v>
      </c>
      <c r="M4358">
        <v>0</v>
      </c>
      <c r="N4358">
        <v>6</v>
      </c>
      <c r="O4358">
        <v>0</v>
      </c>
      <c r="P4358">
        <v>762.73299999999995</v>
      </c>
      <c r="Q4358">
        <v>764.20600000000002</v>
      </c>
      <c r="R4358">
        <v>20000</v>
      </c>
      <c r="S4358">
        <v>29460</v>
      </c>
      <c r="T4358">
        <v>0</v>
      </c>
      <c r="U4358">
        <v>0</v>
      </c>
      <c r="V4358">
        <v>29460</v>
      </c>
      <c r="W4358">
        <v>21523</v>
      </c>
      <c r="X4358">
        <v>6732.72</v>
      </c>
      <c r="Y4358">
        <v>28255.72</v>
      </c>
      <c r="Z4358">
        <v>4.09</v>
      </c>
      <c r="AA4358">
        <v>229104.28</v>
      </c>
      <c r="AB4358">
        <v>184374.34400000001</v>
      </c>
      <c r="AC4358">
        <v>0.95909999999999995</v>
      </c>
      <c r="AD4358">
        <v>0.80479999999999996</v>
      </c>
      <c r="AE4358">
        <v>3.29</v>
      </c>
      <c r="AH4358">
        <v>0</v>
      </c>
      <c r="AI4358">
        <v>0</v>
      </c>
      <c r="AJ4358">
        <v>0</v>
      </c>
      <c r="AK4358">
        <v>60</v>
      </c>
      <c r="AL4358">
        <v>0</v>
      </c>
    </row>
    <row r="4359" spans="1:38" hidden="1" x14ac:dyDescent="0.25">
      <c r="A4359">
        <v>17619</v>
      </c>
      <c r="B4359" t="s">
        <v>71</v>
      </c>
      <c r="C4359" t="s">
        <v>72</v>
      </c>
      <c r="D4359" t="s">
        <v>73</v>
      </c>
      <c r="E4359" t="s">
        <v>8380</v>
      </c>
      <c r="F4359" t="s">
        <v>73</v>
      </c>
      <c r="H4359" t="s">
        <v>9152</v>
      </c>
      <c r="I4359" t="s">
        <v>378</v>
      </c>
      <c r="J4359" t="s">
        <v>9153</v>
      </c>
      <c r="K4359">
        <v>1313</v>
      </c>
      <c r="L4359">
        <v>1313</v>
      </c>
      <c r="M4359">
        <v>0</v>
      </c>
      <c r="N4359">
        <v>113</v>
      </c>
      <c r="O4359">
        <v>0</v>
      </c>
      <c r="P4359">
        <v>6574.3</v>
      </c>
      <c r="Q4359">
        <v>7015.9</v>
      </c>
      <c r="R4359">
        <v>1000</v>
      </c>
      <c r="S4359">
        <v>441600</v>
      </c>
      <c r="T4359">
        <v>105402</v>
      </c>
      <c r="U4359">
        <v>0</v>
      </c>
      <c r="V4359">
        <v>547002</v>
      </c>
      <c r="W4359">
        <v>356553.7</v>
      </c>
      <c r="X4359">
        <v>143874.99</v>
      </c>
      <c r="Y4359">
        <v>500428.69</v>
      </c>
      <c r="Z4359">
        <v>8.51</v>
      </c>
      <c r="AA4359">
        <v>4776041.97</v>
      </c>
      <c r="AB4359">
        <v>4798285.1900000004</v>
      </c>
      <c r="AC4359">
        <v>0.91490000000000005</v>
      </c>
      <c r="AD4359">
        <v>1.0046999999999999</v>
      </c>
      <c r="AE4359">
        <v>8.5500000000000007</v>
      </c>
      <c r="AH4359">
        <v>0</v>
      </c>
      <c r="AI4359">
        <v>0</v>
      </c>
      <c r="AJ4359">
        <v>0</v>
      </c>
      <c r="AK4359">
        <v>1130</v>
      </c>
      <c r="AL4359">
        <v>0</v>
      </c>
    </row>
    <row r="4360" spans="1:38" hidden="1" x14ac:dyDescent="0.25">
      <c r="A4360">
        <v>17620</v>
      </c>
      <c r="B4360" t="s">
        <v>39</v>
      </c>
      <c r="C4360" t="s">
        <v>216</v>
      </c>
      <c r="D4360" t="s">
        <v>800</v>
      </c>
      <c r="E4360" t="s">
        <v>801</v>
      </c>
      <c r="F4360" t="s">
        <v>800</v>
      </c>
      <c r="H4360" t="s">
        <v>9154</v>
      </c>
      <c r="I4360" t="s">
        <v>57</v>
      </c>
      <c r="J4360" t="s">
        <v>9155</v>
      </c>
      <c r="K4360">
        <v>528</v>
      </c>
      <c r="L4360">
        <v>528</v>
      </c>
      <c r="M4360">
        <v>0</v>
      </c>
      <c r="N4360">
        <v>528</v>
      </c>
      <c r="O4360">
        <v>0</v>
      </c>
      <c r="P4360">
        <v>55.667000000000002</v>
      </c>
      <c r="Q4360">
        <v>78.974000000000004</v>
      </c>
      <c r="R4360">
        <v>20000</v>
      </c>
      <c r="S4360">
        <v>466140</v>
      </c>
      <c r="T4360">
        <v>0</v>
      </c>
      <c r="U4360">
        <v>0</v>
      </c>
      <c r="V4360">
        <v>466140</v>
      </c>
      <c r="W4360">
        <v>0</v>
      </c>
      <c r="X4360">
        <v>421854.84</v>
      </c>
      <c r="Y4360">
        <v>421854.84</v>
      </c>
      <c r="Z4360">
        <v>9.5</v>
      </c>
      <c r="AA4360">
        <v>2455195.2000000002</v>
      </c>
      <c r="AB4360">
        <v>2455195.2000000002</v>
      </c>
      <c r="AC4360">
        <v>0.90500000000000003</v>
      </c>
      <c r="AD4360">
        <v>1</v>
      </c>
      <c r="AE4360">
        <v>9.5</v>
      </c>
      <c r="AH4360">
        <v>0</v>
      </c>
      <c r="AI4360">
        <v>0</v>
      </c>
      <c r="AJ4360">
        <v>0</v>
      </c>
      <c r="AK4360">
        <v>3817</v>
      </c>
      <c r="AL4360">
        <v>0</v>
      </c>
    </row>
    <row r="4361" spans="1:38" hidden="1" x14ac:dyDescent="0.25">
      <c r="A4361">
        <v>17621</v>
      </c>
      <c r="B4361" t="s">
        <v>52</v>
      </c>
      <c r="C4361" t="s">
        <v>120</v>
      </c>
      <c r="D4361" t="s">
        <v>192</v>
      </c>
      <c r="E4361" t="s">
        <v>560</v>
      </c>
      <c r="F4361" t="s">
        <v>192</v>
      </c>
      <c r="H4361" t="s">
        <v>9156</v>
      </c>
      <c r="I4361" t="s">
        <v>62</v>
      </c>
      <c r="J4361" t="s">
        <v>9157</v>
      </c>
      <c r="K4361">
        <v>1</v>
      </c>
      <c r="L4361">
        <v>1</v>
      </c>
      <c r="M4361">
        <v>0</v>
      </c>
      <c r="N4361">
        <v>0</v>
      </c>
      <c r="O4361">
        <v>0</v>
      </c>
      <c r="P4361">
        <v>1152.7</v>
      </c>
      <c r="Q4361">
        <v>1230.8</v>
      </c>
      <c r="R4361">
        <v>2000</v>
      </c>
      <c r="S4361">
        <v>156200</v>
      </c>
      <c r="T4361">
        <v>0</v>
      </c>
      <c r="U4361">
        <v>0</v>
      </c>
      <c r="V4361">
        <v>156200</v>
      </c>
      <c r="W4361">
        <v>150990</v>
      </c>
      <c r="X4361">
        <v>0</v>
      </c>
      <c r="Y4361">
        <v>150990</v>
      </c>
      <c r="Z4361">
        <v>3.34</v>
      </c>
      <c r="AA4361">
        <v>1739211</v>
      </c>
      <c r="AB4361">
        <v>0</v>
      </c>
      <c r="AC4361">
        <v>0.96660000000000001</v>
      </c>
      <c r="AD4361">
        <v>0</v>
      </c>
      <c r="AE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</row>
    <row r="4362" spans="1:38" hidden="1" x14ac:dyDescent="0.25">
      <c r="A4362">
        <v>17624</v>
      </c>
      <c r="B4362" t="s">
        <v>94</v>
      </c>
      <c r="C4362" t="s">
        <v>207</v>
      </c>
      <c r="D4362" t="s">
        <v>1490</v>
      </c>
      <c r="E4362" t="s">
        <v>5349</v>
      </c>
      <c r="F4362" t="s">
        <v>1490</v>
      </c>
      <c r="H4362" t="s">
        <v>9158</v>
      </c>
      <c r="I4362" t="s">
        <v>57</v>
      </c>
      <c r="J4362" t="s">
        <v>9159</v>
      </c>
      <c r="K4362">
        <v>162</v>
      </c>
      <c r="L4362">
        <v>162</v>
      </c>
      <c r="M4362">
        <v>0</v>
      </c>
      <c r="N4362">
        <v>162</v>
      </c>
      <c r="O4362">
        <v>0</v>
      </c>
      <c r="P4362">
        <v>6685.8</v>
      </c>
      <c r="Q4362">
        <v>6812</v>
      </c>
      <c r="R4362">
        <v>2000</v>
      </c>
      <c r="S4362">
        <v>252400</v>
      </c>
      <c r="T4362">
        <v>0</v>
      </c>
      <c r="U4362">
        <v>0</v>
      </c>
      <c r="V4362">
        <v>252400</v>
      </c>
      <c r="W4362">
        <v>0</v>
      </c>
      <c r="X4362">
        <v>228422.448</v>
      </c>
      <c r="Y4362">
        <v>228422.448</v>
      </c>
      <c r="Z4362">
        <v>9.5</v>
      </c>
      <c r="AA4362">
        <v>1340839.53</v>
      </c>
      <c r="AB4362">
        <v>1340839.53</v>
      </c>
      <c r="AC4362">
        <v>0.90500000000000003</v>
      </c>
      <c r="AD4362">
        <v>1</v>
      </c>
      <c r="AE4362">
        <v>9.5</v>
      </c>
      <c r="AH4362">
        <v>0</v>
      </c>
      <c r="AI4362">
        <v>0</v>
      </c>
      <c r="AJ4362">
        <v>0</v>
      </c>
      <c r="AK4362">
        <v>1158</v>
      </c>
      <c r="AL4362">
        <v>0</v>
      </c>
    </row>
    <row r="4363" spans="1:38" hidden="1" x14ac:dyDescent="0.25">
      <c r="A4363">
        <v>17626</v>
      </c>
      <c r="B4363" t="s">
        <v>71</v>
      </c>
      <c r="C4363" t="s">
        <v>108</v>
      </c>
      <c r="D4363" t="s">
        <v>340</v>
      </c>
      <c r="E4363" t="s">
        <v>9160</v>
      </c>
      <c r="F4363" t="s">
        <v>340</v>
      </c>
      <c r="H4363" t="s">
        <v>5511</v>
      </c>
      <c r="I4363" t="s">
        <v>50</v>
      </c>
      <c r="J4363" t="s">
        <v>9161</v>
      </c>
      <c r="K4363">
        <v>286</v>
      </c>
      <c r="L4363">
        <v>286</v>
      </c>
      <c r="M4363">
        <v>0</v>
      </c>
      <c r="N4363">
        <v>286</v>
      </c>
      <c r="O4363">
        <v>0</v>
      </c>
      <c r="P4363">
        <v>3477.3</v>
      </c>
      <c r="Q4363">
        <v>3717.7</v>
      </c>
      <c r="R4363">
        <v>2000</v>
      </c>
      <c r="S4363">
        <v>480800</v>
      </c>
      <c r="T4363">
        <v>0</v>
      </c>
      <c r="U4363">
        <v>0</v>
      </c>
      <c r="V4363">
        <v>480800</v>
      </c>
      <c r="W4363">
        <v>0</v>
      </c>
      <c r="X4363">
        <v>410414.81199999998</v>
      </c>
      <c r="Y4363">
        <v>410414.81199999998</v>
      </c>
      <c r="Z4363">
        <v>14.64</v>
      </c>
      <c r="AA4363">
        <v>2388613</v>
      </c>
      <c r="AB4363">
        <v>2388613</v>
      </c>
      <c r="AC4363">
        <v>0.85360000000000003</v>
      </c>
      <c r="AD4363">
        <v>1</v>
      </c>
      <c r="AE4363">
        <v>14.64</v>
      </c>
      <c r="AH4363">
        <v>0</v>
      </c>
      <c r="AI4363">
        <v>0</v>
      </c>
      <c r="AJ4363">
        <v>0</v>
      </c>
      <c r="AK4363">
        <v>1422</v>
      </c>
      <c r="AL4363">
        <v>0</v>
      </c>
    </row>
    <row r="4364" spans="1:38" hidden="1" x14ac:dyDescent="0.25">
      <c r="A4364">
        <v>17627</v>
      </c>
      <c r="B4364" t="s">
        <v>71</v>
      </c>
      <c r="C4364" t="s">
        <v>108</v>
      </c>
      <c r="D4364" t="s">
        <v>340</v>
      </c>
      <c r="E4364" t="s">
        <v>9160</v>
      </c>
      <c r="F4364" t="s">
        <v>340</v>
      </c>
      <c r="H4364" t="s">
        <v>9162</v>
      </c>
      <c r="I4364" t="s">
        <v>57</v>
      </c>
      <c r="J4364" t="s">
        <v>9163</v>
      </c>
      <c r="K4364">
        <v>524</v>
      </c>
      <c r="L4364">
        <v>524</v>
      </c>
      <c r="M4364">
        <v>0</v>
      </c>
      <c r="N4364">
        <v>522</v>
      </c>
      <c r="O4364">
        <v>0</v>
      </c>
      <c r="P4364">
        <v>5007.2</v>
      </c>
      <c r="Q4364">
        <v>5517.1</v>
      </c>
      <c r="R4364">
        <v>2000</v>
      </c>
      <c r="S4364">
        <v>1019800</v>
      </c>
      <c r="T4364">
        <v>0</v>
      </c>
      <c r="U4364">
        <v>0</v>
      </c>
      <c r="V4364">
        <v>1019800</v>
      </c>
      <c r="W4364">
        <v>0</v>
      </c>
      <c r="X4364">
        <v>1027840</v>
      </c>
      <c r="Y4364">
        <v>1027840</v>
      </c>
      <c r="Z4364">
        <v>-0.79</v>
      </c>
      <c r="AA4364">
        <v>5982028.7999999998</v>
      </c>
      <c r="AB4364">
        <v>5982028.7999999998</v>
      </c>
      <c r="AC4364">
        <v>1.0079</v>
      </c>
      <c r="AD4364">
        <v>1</v>
      </c>
      <c r="AE4364">
        <v>-0.79</v>
      </c>
      <c r="AH4364">
        <v>0</v>
      </c>
      <c r="AI4364">
        <v>0</v>
      </c>
      <c r="AJ4364">
        <v>0</v>
      </c>
      <c r="AK4364">
        <v>2569.6</v>
      </c>
      <c r="AL4364">
        <v>0</v>
      </c>
    </row>
    <row r="4365" spans="1:38" hidden="1" x14ac:dyDescent="0.25">
      <c r="A4365">
        <v>17634</v>
      </c>
      <c r="B4365" t="s">
        <v>94</v>
      </c>
      <c r="C4365" t="s">
        <v>102</v>
      </c>
      <c r="D4365" t="s">
        <v>159</v>
      </c>
      <c r="E4365" t="s">
        <v>545</v>
      </c>
      <c r="F4365" t="s">
        <v>159</v>
      </c>
      <c r="H4365" t="s">
        <v>9164</v>
      </c>
      <c r="I4365" t="s">
        <v>57</v>
      </c>
      <c r="J4365" t="s">
        <v>9165</v>
      </c>
      <c r="K4365">
        <v>59</v>
      </c>
      <c r="L4365">
        <v>59</v>
      </c>
      <c r="M4365">
        <v>0</v>
      </c>
      <c r="N4365">
        <v>59</v>
      </c>
      <c r="O4365">
        <v>0</v>
      </c>
      <c r="P4365">
        <v>1598.5</v>
      </c>
      <c r="Q4365">
        <v>1691.4</v>
      </c>
      <c r="R4365">
        <v>2000</v>
      </c>
      <c r="S4365">
        <v>185800</v>
      </c>
      <c r="T4365">
        <v>0</v>
      </c>
      <c r="U4365">
        <v>0</v>
      </c>
      <c r="V4365">
        <v>185800</v>
      </c>
      <c r="W4365">
        <v>0</v>
      </c>
      <c r="X4365">
        <v>107000</v>
      </c>
      <c r="Y4365">
        <v>107000</v>
      </c>
      <c r="Z4365">
        <v>42.41</v>
      </c>
      <c r="AA4365">
        <v>628090</v>
      </c>
      <c r="AB4365">
        <v>1256180</v>
      </c>
      <c r="AC4365">
        <v>0.57589999999999997</v>
      </c>
      <c r="AD4365">
        <v>2</v>
      </c>
      <c r="AE4365">
        <v>84.82</v>
      </c>
      <c r="AH4365">
        <v>0</v>
      </c>
      <c r="AI4365">
        <v>0</v>
      </c>
      <c r="AJ4365">
        <v>0</v>
      </c>
      <c r="AK4365">
        <v>535</v>
      </c>
      <c r="AL4365">
        <v>0</v>
      </c>
    </row>
    <row r="4366" spans="1:38" hidden="1" x14ac:dyDescent="0.25">
      <c r="A4366">
        <v>17635</v>
      </c>
      <c r="B4366" t="s">
        <v>94</v>
      </c>
      <c r="C4366" t="s">
        <v>102</v>
      </c>
      <c r="D4366" t="s">
        <v>159</v>
      </c>
      <c r="E4366" t="s">
        <v>545</v>
      </c>
      <c r="F4366" t="s">
        <v>159</v>
      </c>
      <c r="H4366" t="s">
        <v>9166</v>
      </c>
      <c r="I4366" t="s">
        <v>57</v>
      </c>
      <c r="J4366" t="s">
        <v>9167</v>
      </c>
      <c r="K4366">
        <v>181</v>
      </c>
      <c r="L4366">
        <v>181</v>
      </c>
      <c r="M4366">
        <v>0</v>
      </c>
      <c r="N4366">
        <v>181</v>
      </c>
      <c r="O4366">
        <v>0</v>
      </c>
      <c r="P4366">
        <v>1832.05</v>
      </c>
      <c r="Q4366">
        <v>2031.03</v>
      </c>
      <c r="R4366">
        <v>2000</v>
      </c>
      <c r="S4366">
        <v>397960</v>
      </c>
      <c r="T4366">
        <v>0</v>
      </c>
      <c r="U4366">
        <v>0</v>
      </c>
      <c r="V4366">
        <v>397960</v>
      </c>
      <c r="W4366">
        <v>0</v>
      </c>
      <c r="X4366">
        <v>360000</v>
      </c>
      <c r="Y4366">
        <v>360000</v>
      </c>
      <c r="Z4366">
        <v>9.5399999999999991</v>
      </c>
      <c r="AA4366">
        <v>2113200</v>
      </c>
      <c r="AB4366">
        <v>4226400</v>
      </c>
      <c r="AC4366">
        <v>0.90459999999999996</v>
      </c>
      <c r="AD4366">
        <v>2</v>
      </c>
      <c r="AE4366">
        <v>19.079999999999998</v>
      </c>
      <c r="AH4366">
        <v>0</v>
      </c>
      <c r="AI4366">
        <v>0</v>
      </c>
      <c r="AJ4366">
        <v>0</v>
      </c>
      <c r="AK4366">
        <v>1800</v>
      </c>
      <c r="AL4366">
        <v>0</v>
      </c>
    </row>
    <row r="4367" spans="1:38" hidden="1" x14ac:dyDescent="0.25">
      <c r="A4367">
        <v>17637</v>
      </c>
      <c r="B4367" t="s">
        <v>39</v>
      </c>
      <c r="C4367" t="s">
        <v>39</v>
      </c>
      <c r="D4367" t="s">
        <v>40</v>
      </c>
      <c r="E4367" t="s">
        <v>41</v>
      </c>
      <c r="F4367" t="s">
        <v>40</v>
      </c>
      <c r="H4367" t="s">
        <v>9168</v>
      </c>
      <c r="I4367" t="s">
        <v>43</v>
      </c>
      <c r="J4367" t="s">
        <v>9169</v>
      </c>
      <c r="K4367">
        <v>854</v>
      </c>
      <c r="L4367">
        <v>854</v>
      </c>
      <c r="M4367">
        <v>0</v>
      </c>
      <c r="N4367">
        <v>0</v>
      </c>
      <c r="O4367">
        <v>0</v>
      </c>
      <c r="P4367">
        <v>1253.32</v>
      </c>
      <c r="Q4367">
        <v>1309.32</v>
      </c>
      <c r="R4367">
        <v>2000</v>
      </c>
      <c r="S4367">
        <v>112000</v>
      </c>
      <c r="T4367">
        <v>0</v>
      </c>
      <c r="U4367">
        <v>50000</v>
      </c>
      <c r="V4367">
        <v>62000</v>
      </c>
      <c r="W4367">
        <v>57498</v>
      </c>
      <c r="X4367">
        <v>0</v>
      </c>
      <c r="Y4367">
        <v>57498</v>
      </c>
      <c r="Z4367">
        <v>7.26</v>
      </c>
      <c r="AA4367">
        <v>618701.66</v>
      </c>
      <c r="AB4367">
        <v>557137.94999999995</v>
      </c>
      <c r="AC4367">
        <v>0.9274</v>
      </c>
      <c r="AD4367">
        <v>0.90049999999999997</v>
      </c>
      <c r="AE4367">
        <v>6.54</v>
      </c>
      <c r="AH4367">
        <v>0</v>
      </c>
      <c r="AI4367">
        <v>0</v>
      </c>
      <c r="AJ4367">
        <v>0</v>
      </c>
      <c r="AK4367">
        <v>0</v>
      </c>
      <c r="AL4367">
        <v>0</v>
      </c>
    </row>
    <row r="4368" spans="1:38" hidden="1" x14ac:dyDescent="0.25">
      <c r="A4368">
        <v>17638</v>
      </c>
      <c r="B4368" t="s">
        <v>39</v>
      </c>
      <c r="C4368" t="s">
        <v>216</v>
      </c>
      <c r="D4368" t="s">
        <v>2218</v>
      </c>
      <c r="E4368" t="s">
        <v>3899</v>
      </c>
      <c r="F4368" t="s">
        <v>2218</v>
      </c>
      <c r="H4368" t="s">
        <v>9170</v>
      </c>
      <c r="I4368" t="s">
        <v>43</v>
      </c>
      <c r="J4368" t="s">
        <v>9171</v>
      </c>
      <c r="K4368">
        <v>2559</v>
      </c>
      <c r="L4368">
        <v>2559</v>
      </c>
      <c r="M4368">
        <v>0</v>
      </c>
      <c r="N4368">
        <v>0</v>
      </c>
      <c r="O4368">
        <v>0</v>
      </c>
      <c r="P4368">
        <v>2202.75</v>
      </c>
      <c r="Q4368">
        <v>2304.77</v>
      </c>
      <c r="R4368">
        <v>2000</v>
      </c>
      <c r="S4368">
        <v>204040</v>
      </c>
      <c r="T4368">
        <v>30400</v>
      </c>
      <c r="U4368">
        <v>2000</v>
      </c>
      <c r="V4368">
        <v>232440</v>
      </c>
      <c r="W4368">
        <v>199159</v>
      </c>
      <c r="X4368">
        <v>0</v>
      </c>
      <c r="Y4368">
        <v>199159</v>
      </c>
      <c r="Z4368">
        <v>14.32</v>
      </c>
      <c r="AA4368">
        <v>2848069.98</v>
      </c>
      <c r="AB4368">
        <v>2121306.4700000002</v>
      </c>
      <c r="AC4368">
        <v>0.85680000000000001</v>
      </c>
      <c r="AD4368">
        <v>0.74480000000000002</v>
      </c>
      <c r="AE4368">
        <v>10.67</v>
      </c>
      <c r="AH4368">
        <v>0</v>
      </c>
      <c r="AI4368">
        <v>0</v>
      </c>
      <c r="AJ4368">
        <v>0</v>
      </c>
      <c r="AK4368">
        <v>0</v>
      </c>
      <c r="AL4368">
        <v>0</v>
      </c>
    </row>
    <row r="4369" spans="1:38" hidden="1" x14ac:dyDescent="0.25">
      <c r="A4369">
        <v>17639</v>
      </c>
      <c r="B4369" t="s">
        <v>39</v>
      </c>
      <c r="C4369" t="s">
        <v>216</v>
      </c>
      <c r="D4369" t="s">
        <v>2218</v>
      </c>
      <c r="E4369" t="s">
        <v>3804</v>
      </c>
      <c r="F4369" t="s">
        <v>2218</v>
      </c>
      <c r="H4369" t="s">
        <v>9172</v>
      </c>
      <c r="I4369" t="s">
        <v>57</v>
      </c>
      <c r="J4369" t="s">
        <v>9173</v>
      </c>
      <c r="K4369">
        <v>429</v>
      </c>
      <c r="L4369">
        <v>429</v>
      </c>
      <c r="M4369">
        <v>0</v>
      </c>
      <c r="N4369">
        <v>428</v>
      </c>
      <c r="O4369">
        <v>0</v>
      </c>
      <c r="P4369">
        <v>1757.25</v>
      </c>
      <c r="Q4369">
        <v>1977.02</v>
      </c>
      <c r="R4369">
        <v>2000</v>
      </c>
      <c r="S4369">
        <v>439540</v>
      </c>
      <c r="T4369">
        <v>79000</v>
      </c>
      <c r="U4369">
        <v>0</v>
      </c>
      <c r="V4369">
        <v>518540</v>
      </c>
      <c r="W4369">
        <v>2</v>
      </c>
      <c r="X4369">
        <v>469276.19500000001</v>
      </c>
      <c r="Y4369">
        <v>469278.19500000001</v>
      </c>
      <c r="Z4369">
        <v>9.5</v>
      </c>
      <c r="AA4369">
        <v>2754783.29</v>
      </c>
      <c r="AB4369">
        <v>5509434.4270000001</v>
      </c>
      <c r="AC4369">
        <v>0.90500000000000003</v>
      </c>
      <c r="AD4369">
        <v>2</v>
      </c>
      <c r="AE4369">
        <v>19</v>
      </c>
      <c r="AH4369">
        <v>0</v>
      </c>
      <c r="AI4369">
        <v>0</v>
      </c>
      <c r="AJ4369">
        <v>0</v>
      </c>
      <c r="AK4369">
        <v>2349</v>
      </c>
      <c r="AL4369">
        <v>0</v>
      </c>
    </row>
    <row r="4370" spans="1:38" hidden="1" x14ac:dyDescent="0.25">
      <c r="A4370">
        <v>17640</v>
      </c>
      <c r="B4370" t="s">
        <v>39</v>
      </c>
      <c r="C4370" t="s">
        <v>187</v>
      </c>
      <c r="D4370" t="s">
        <v>188</v>
      </c>
      <c r="E4370" t="s">
        <v>808</v>
      </c>
      <c r="F4370" t="s">
        <v>188</v>
      </c>
      <c r="H4370" t="s">
        <v>9174</v>
      </c>
      <c r="I4370" t="s">
        <v>57</v>
      </c>
      <c r="J4370" t="s">
        <v>9175</v>
      </c>
      <c r="K4370">
        <v>232</v>
      </c>
      <c r="L4370">
        <v>232</v>
      </c>
      <c r="M4370">
        <v>0</v>
      </c>
      <c r="N4370">
        <v>232</v>
      </c>
      <c r="O4370">
        <v>0</v>
      </c>
      <c r="P4370">
        <v>2428.96</v>
      </c>
      <c r="Q4370">
        <v>2629.69</v>
      </c>
      <c r="R4370">
        <v>2000</v>
      </c>
      <c r="S4370">
        <v>401460</v>
      </c>
      <c r="T4370">
        <v>0</v>
      </c>
      <c r="U4370">
        <v>0</v>
      </c>
      <c r="V4370">
        <v>401460</v>
      </c>
      <c r="W4370">
        <v>0</v>
      </c>
      <c r="X4370">
        <v>363320.55200000003</v>
      </c>
      <c r="Y4370">
        <v>363320.55200000003</v>
      </c>
      <c r="Z4370">
        <v>9.5</v>
      </c>
      <c r="AA4370">
        <v>2132691.0699999998</v>
      </c>
      <c r="AB4370">
        <v>4266301.6749999998</v>
      </c>
      <c r="AC4370">
        <v>0.90500000000000003</v>
      </c>
      <c r="AD4370">
        <v>2.0004</v>
      </c>
      <c r="AE4370">
        <v>19</v>
      </c>
      <c r="AH4370">
        <v>0</v>
      </c>
      <c r="AI4370">
        <v>0</v>
      </c>
      <c r="AJ4370">
        <v>0</v>
      </c>
      <c r="AK4370">
        <v>1836</v>
      </c>
      <c r="AL4370">
        <v>0</v>
      </c>
    </row>
    <row r="4371" spans="1:38" hidden="1" x14ac:dyDescent="0.25">
      <c r="A4371">
        <v>17641</v>
      </c>
      <c r="B4371" t="s">
        <v>39</v>
      </c>
      <c r="C4371" t="s">
        <v>187</v>
      </c>
      <c r="D4371" t="s">
        <v>445</v>
      </c>
      <c r="E4371" t="s">
        <v>7676</v>
      </c>
      <c r="F4371" t="s">
        <v>445</v>
      </c>
      <c r="H4371" t="s">
        <v>9176</v>
      </c>
      <c r="I4371" t="s">
        <v>57</v>
      </c>
      <c r="J4371" t="s">
        <v>9177</v>
      </c>
      <c r="K4371">
        <v>323</v>
      </c>
      <c r="L4371">
        <v>323</v>
      </c>
      <c r="M4371">
        <v>0</v>
      </c>
      <c r="N4371">
        <v>323</v>
      </c>
      <c r="O4371">
        <v>0</v>
      </c>
      <c r="P4371">
        <v>4526.8999999999996</v>
      </c>
      <c r="Q4371">
        <v>4770.6000000000004</v>
      </c>
      <c r="R4371">
        <v>2000</v>
      </c>
      <c r="S4371">
        <v>487400</v>
      </c>
      <c r="T4371">
        <v>85000</v>
      </c>
      <c r="U4371">
        <v>0</v>
      </c>
      <c r="V4371">
        <v>572400</v>
      </c>
      <c r="W4371">
        <v>0</v>
      </c>
      <c r="X4371">
        <v>463721.06099999999</v>
      </c>
      <c r="Y4371">
        <v>463721.06099999999</v>
      </c>
      <c r="Z4371">
        <v>18.989999999999998</v>
      </c>
      <c r="AA4371">
        <v>2722042.42</v>
      </c>
      <c r="AB4371">
        <v>5444085.0480000004</v>
      </c>
      <c r="AC4371">
        <v>0.81010000000000004</v>
      </c>
      <c r="AD4371">
        <v>2</v>
      </c>
      <c r="AE4371">
        <v>37.979999999999997</v>
      </c>
      <c r="AH4371">
        <v>0</v>
      </c>
      <c r="AI4371">
        <v>0</v>
      </c>
      <c r="AJ4371">
        <v>0</v>
      </c>
      <c r="AK4371">
        <v>2625.5</v>
      </c>
      <c r="AL4371">
        <v>0</v>
      </c>
    </row>
    <row r="4372" spans="1:38" hidden="1" x14ac:dyDescent="0.25">
      <c r="A4372">
        <v>17642</v>
      </c>
      <c r="B4372" t="s">
        <v>39</v>
      </c>
      <c r="C4372" t="s">
        <v>187</v>
      </c>
      <c r="D4372" t="s">
        <v>445</v>
      </c>
      <c r="E4372" t="s">
        <v>2319</v>
      </c>
      <c r="F4372" t="s">
        <v>445</v>
      </c>
      <c r="H4372" t="s">
        <v>9178</v>
      </c>
      <c r="I4372" t="s">
        <v>378</v>
      </c>
      <c r="J4372" t="s">
        <v>9179</v>
      </c>
      <c r="K4372">
        <v>2350</v>
      </c>
      <c r="L4372">
        <v>2350</v>
      </c>
      <c r="M4372">
        <v>0</v>
      </c>
      <c r="N4372">
        <v>1</v>
      </c>
      <c r="O4372">
        <v>0</v>
      </c>
      <c r="P4372">
        <v>1535.24</v>
      </c>
      <c r="Q4372">
        <v>1619.11</v>
      </c>
      <c r="R4372">
        <v>2000</v>
      </c>
      <c r="S4372">
        <v>167740</v>
      </c>
      <c r="T4372">
        <v>0</v>
      </c>
      <c r="U4372">
        <v>0</v>
      </c>
      <c r="V4372">
        <v>167740</v>
      </c>
      <c r="W4372">
        <v>142981.29999999999</v>
      </c>
      <c r="X4372">
        <v>1306.193</v>
      </c>
      <c r="Y4372">
        <v>144287.49299999999</v>
      </c>
      <c r="Z4372">
        <v>13.98</v>
      </c>
      <c r="AA4372">
        <v>1437108.58</v>
      </c>
      <c r="AB4372">
        <v>1431631.16</v>
      </c>
      <c r="AC4372">
        <v>0.86019999999999996</v>
      </c>
      <c r="AD4372">
        <v>0.99619999999999997</v>
      </c>
      <c r="AE4372">
        <v>13.93</v>
      </c>
      <c r="AH4372">
        <v>0</v>
      </c>
      <c r="AI4372">
        <v>0</v>
      </c>
      <c r="AJ4372">
        <v>0</v>
      </c>
      <c r="AK4372">
        <v>7.5</v>
      </c>
      <c r="AL4372">
        <v>0</v>
      </c>
    </row>
    <row r="4373" spans="1:38" hidden="1" x14ac:dyDescent="0.25">
      <c r="A4373">
        <v>17644</v>
      </c>
      <c r="B4373" t="s">
        <v>94</v>
      </c>
      <c r="C4373" t="s">
        <v>166</v>
      </c>
      <c r="D4373" t="s">
        <v>312</v>
      </c>
      <c r="E4373" t="s">
        <v>9180</v>
      </c>
      <c r="F4373" t="s">
        <v>312</v>
      </c>
      <c r="H4373" t="s">
        <v>9181</v>
      </c>
      <c r="I4373" t="s">
        <v>57</v>
      </c>
      <c r="J4373" t="s">
        <v>9182</v>
      </c>
      <c r="K4373">
        <v>219</v>
      </c>
      <c r="L4373">
        <v>219</v>
      </c>
      <c r="M4373">
        <v>0</v>
      </c>
      <c r="N4373">
        <v>205</v>
      </c>
      <c r="O4373">
        <v>0</v>
      </c>
      <c r="P4373">
        <v>6778.2</v>
      </c>
      <c r="Q4373">
        <v>7324.6</v>
      </c>
      <c r="R4373">
        <v>1000</v>
      </c>
      <c r="S4373">
        <v>546400</v>
      </c>
      <c r="T4373">
        <v>0</v>
      </c>
      <c r="U4373">
        <v>0</v>
      </c>
      <c r="V4373">
        <v>546400</v>
      </c>
      <c r="W4373">
        <v>283</v>
      </c>
      <c r="X4373">
        <v>409500</v>
      </c>
      <c r="Y4373">
        <v>409783</v>
      </c>
      <c r="Z4373">
        <v>25</v>
      </c>
      <c r="AA4373">
        <v>2386878.94</v>
      </c>
      <c r="AB4373">
        <v>2386718.94</v>
      </c>
      <c r="AC4373">
        <v>0.75</v>
      </c>
      <c r="AD4373">
        <v>0.99990000000000001</v>
      </c>
      <c r="AE4373">
        <v>25</v>
      </c>
      <c r="AH4373">
        <v>0</v>
      </c>
      <c r="AI4373">
        <v>0</v>
      </c>
      <c r="AJ4373">
        <v>0</v>
      </c>
      <c r="AK4373">
        <v>2047.5</v>
      </c>
      <c r="AL4373">
        <v>0</v>
      </c>
    </row>
    <row r="4374" spans="1:38" hidden="1" x14ac:dyDescent="0.25">
      <c r="A4374">
        <v>17645</v>
      </c>
      <c r="B4374" t="s">
        <v>94</v>
      </c>
      <c r="C4374" t="s">
        <v>166</v>
      </c>
      <c r="D4374" t="s">
        <v>312</v>
      </c>
      <c r="E4374" t="s">
        <v>9180</v>
      </c>
      <c r="F4374" t="s">
        <v>312</v>
      </c>
      <c r="H4374" t="s">
        <v>9183</v>
      </c>
      <c r="I4374" t="s">
        <v>57</v>
      </c>
      <c r="J4374" t="s">
        <v>9184</v>
      </c>
      <c r="K4374">
        <v>235</v>
      </c>
      <c r="L4374">
        <v>235</v>
      </c>
      <c r="M4374">
        <v>0</v>
      </c>
      <c r="N4374">
        <v>234</v>
      </c>
      <c r="O4374">
        <v>0</v>
      </c>
      <c r="P4374">
        <v>3847</v>
      </c>
      <c r="Q4374">
        <v>4254.7</v>
      </c>
      <c r="R4374">
        <v>1000</v>
      </c>
      <c r="S4374">
        <v>407700</v>
      </c>
      <c r="T4374">
        <v>0</v>
      </c>
      <c r="U4374">
        <v>0</v>
      </c>
      <c r="V4374">
        <v>407700</v>
      </c>
      <c r="W4374">
        <v>0</v>
      </c>
      <c r="X4374">
        <v>368968.86</v>
      </c>
      <c r="Y4374">
        <v>368968.86</v>
      </c>
      <c r="Z4374">
        <v>9.5</v>
      </c>
      <c r="AA4374">
        <v>2149226.2799999998</v>
      </c>
      <c r="AB4374">
        <v>2147399.2799999998</v>
      </c>
      <c r="AC4374">
        <v>0.90500000000000003</v>
      </c>
      <c r="AD4374">
        <v>0.99909999999999999</v>
      </c>
      <c r="AE4374">
        <v>9.49</v>
      </c>
      <c r="AH4374">
        <v>0</v>
      </c>
      <c r="AI4374">
        <v>0</v>
      </c>
      <c r="AJ4374">
        <v>0</v>
      </c>
      <c r="AK4374">
        <v>2340</v>
      </c>
      <c r="AL4374">
        <v>0</v>
      </c>
    </row>
    <row r="4375" spans="1:38" hidden="1" x14ac:dyDescent="0.25">
      <c r="A4375">
        <v>17646</v>
      </c>
      <c r="B4375" t="s">
        <v>52</v>
      </c>
      <c r="C4375" t="s">
        <v>52</v>
      </c>
      <c r="D4375" t="s">
        <v>139</v>
      </c>
      <c r="E4375" t="s">
        <v>8432</v>
      </c>
      <c r="F4375" t="s">
        <v>139</v>
      </c>
      <c r="H4375" t="s">
        <v>9185</v>
      </c>
      <c r="I4375" t="s">
        <v>57</v>
      </c>
      <c r="J4375" t="s">
        <v>9186</v>
      </c>
      <c r="K4375">
        <v>176</v>
      </c>
      <c r="L4375">
        <v>176</v>
      </c>
      <c r="M4375">
        <v>0</v>
      </c>
      <c r="N4375">
        <v>176</v>
      </c>
      <c r="O4375">
        <v>0</v>
      </c>
      <c r="P4375">
        <v>2932</v>
      </c>
      <c r="Q4375">
        <v>3117</v>
      </c>
      <c r="R4375">
        <v>2000</v>
      </c>
      <c r="S4375">
        <v>370000</v>
      </c>
      <c r="T4375">
        <v>0</v>
      </c>
      <c r="U4375">
        <v>0</v>
      </c>
      <c r="V4375">
        <v>370000</v>
      </c>
      <c r="W4375">
        <v>0</v>
      </c>
      <c r="X4375">
        <v>334850.56</v>
      </c>
      <c r="Y4375">
        <v>334850.56</v>
      </c>
      <c r="Z4375">
        <v>9.5</v>
      </c>
      <c r="AA4375">
        <v>1965573.28</v>
      </c>
      <c r="AB4375">
        <v>3931146.0320000001</v>
      </c>
      <c r="AC4375">
        <v>0.90500000000000003</v>
      </c>
      <c r="AD4375">
        <v>2</v>
      </c>
      <c r="AE4375">
        <v>19</v>
      </c>
      <c r="AH4375">
        <v>0</v>
      </c>
      <c r="AI4375">
        <v>0</v>
      </c>
      <c r="AJ4375">
        <v>0</v>
      </c>
      <c r="AK4375">
        <v>1760</v>
      </c>
      <c r="AL4375">
        <v>0</v>
      </c>
    </row>
    <row r="4376" spans="1:38" hidden="1" x14ac:dyDescent="0.25">
      <c r="A4376">
        <v>17647</v>
      </c>
      <c r="B4376" t="s">
        <v>52</v>
      </c>
      <c r="C4376" t="s">
        <v>52</v>
      </c>
      <c r="D4376" t="s">
        <v>139</v>
      </c>
      <c r="E4376" t="s">
        <v>8432</v>
      </c>
      <c r="F4376" t="s">
        <v>139</v>
      </c>
      <c r="H4376" t="s">
        <v>9187</v>
      </c>
      <c r="I4376" t="s">
        <v>57</v>
      </c>
      <c r="J4376" t="s">
        <v>9188</v>
      </c>
      <c r="K4376">
        <v>324</v>
      </c>
      <c r="L4376">
        <v>324</v>
      </c>
      <c r="M4376">
        <v>0</v>
      </c>
      <c r="N4376">
        <v>324</v>
      </c>
      <c r="O4376">
        <v>0</v>
      </c>
      <c r="P4376">
        <v>1704.4</v>
      </c>
      <c r="Q4376">
        <v>1717.8</v>
      </c>
      <c r="R4376">
        <v>2000</v>
      </c>
      <c r="S4376">
        <v>26800</v>
      </c>
      <c r="T4376">
        <v>0</v>
      </c>
      <c r="U4376">
        <v>0</v>
      </c>
      <c r="V4376">
        <v>26800</v>
      </c>
      <c r="W4376">
        <v>0</v>
      </c>
      <c r="X4376">
        <v>24254.639999999999</v>
      </c>
      <c r="Y4376">
        <v>24254.639999999999</v>
      </c>
      <c r="Z4376">
        <v>9.5</v>
      </c>
      <c r="AA4376">
        <v>142375.32</v>
      </c>
      <c r="AB4376">
        <v>284749.99200000003</v>
      </c>
      <c r="AC4376">
        <v>0.90500000000000003</v>
      </c>
      <c r="AD4376">
        <v>2</v>
      </c>
      <c r="AE4376">
        <v>19</v>
      </c>
      <c r="AH4376">
        <v>0</v>
      </c>
      <c r="AI4376">
        <v>0</v>
      </c>
      <c r="AJ4376">
        <v>0</v>
      </c>
      <c r="AK4376">
        <v>3240</v>
      </c>
      <c r="AL4376">
        <v>0</v>
      </c>
    </row>
    <row r="4377" spans="1:38" hidden="1" x14ac:dyDescent="0.25">
      <c r="A4377">
        <v>17649</v>
      </c>
      <c r="B4377" t="s">
        <v>39</v>
      </c>
      <c r="C4377" t="s">
        <v>39</v>
      </c>
      <c r="D4377" t="s">
        <v>40</v>
      </c>
      <c r="E4377" t="s">
        <v>41</v>
      </c>
      <c r="F4377" t="s">
        <v>40</v>
      </c>
      <c r="H4377" t="s">
        <v>9189</v>
      </c>
      <c r="I4377" t="s">
        <v>43</v>
      </c>
      <c r="J4377" t="s">
        <v>9190</v>
      </c>
      <c r="K4377">
        <v>42</v>
      </c>
      <c r="L4377">
        <v>42</v>
      </c>
      <c r="M4377">
        <v>0</v>
      </c>
      <c r="N4377">
        <v>0</v>
      </c>
      <c r="O4377">
        <v>0</v>
      </c>
      <c r="P4377">
        <v>2317.1799999999998</v>
      </c>
      <c r="Q4377">
        <v>2629.45</v>
      </c>
      <c r="R4377">
        <v>2000</v>
      </c>
      <c r="S4377">
        <v>624540</v>
      </c>
      <c r="T4377">
        <v>0</v>
      </c>
      <c r="U4377">
        <v>624380</v>
      </c>
      <c r="V4377">
        <v>160</v>
      </c>
      <c r="W4377">
        <v>151</v>
      </c>
      <c r="X4377">
        <v>0</v>
      </c>
      <c r="Y4377">
        <v>151</v>
      </c>
      <c r="Z4377">
        <v>5.63</v>
      </c>
      <c r="AA4377">
        <v>10334</v>
      </c>
      <c r="AB4377">
        <v>0</v>
      </c>
      <c r="AC4377">
        <v>0.94379999999999997</v>
      </c>
      <c r="AD4377">
        <v>0</v>
      </c>
      <c r="AE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</row>
    <row r="4378" spans="1:38" hidden="1" x14ac:dyDescent="0.25">
      <c r="A4378">
        <v>17650</v>
      </c>
      <c r="B4378" t="s">
        <v>71</v>
      </c>
      <c r="C4378" t="s">
        <v>108</v>
      </c>
      <c r="D4378" t="s">
        <v>594</v>
      </c>
      <c r="E4378" t="s">
        <v>8087</v>
      </c>
      <c r="F4378" t="s">
        <v>594</v>
      </c>
      <c r="H4378" t="s">
        <v>9191</v>
      </c>
      <c r="I4378" t="s">
        <v>79</v>
      </c>
      <c r="J4378" t="s">
        <v>9192</v>
      </c>
      <c r="K4378">
        <v>1454</v>
      </c>
      <c r="L4378">
        <v>1454</v>
      </c>
      <c r="M4378">
        <v>0</v>
      </c>
      <c r="N4378">
        <v>112</v>
      </c>
      <c r="O4378">
        <v>0</v>
      </c>
      <c r="P4378">
        <v>9354.2000000000007</v>
      </c>
      <c r="Q4378">
        <v>9726.1</v>
      </c>
      <c r="R4378">
        <v>2000</v>
      </c>
      <c r="S4378">
        <v>743800</v>
      </c>
      <c r="T4378">
        <v>59000</v>
      </c>
      <c r="U4378">
        <v>0</v>
      </c>
      <c r="V4378">
        <v>802800</v>
      </c>
      <c r="W4378">
        <v>606437.25</v>
      </c>
      <c r="X4378">
        <v>178430.56</v>
      </c>
      <c r="Y4378">
        <v>784867.81</v>
      </c>
      <c r="Z4378">
        <v>2.23</v>
      </c>
      <c r="AA4378">
        <v>7333422.1900000004</v>
      </c>
      <c r="AB4378">
        <v>8272143.5959999999</v>
      </c>
      <c r="AC4378">
        <v>0.97770000000000001</v>
      </c>
      <c r="AD4378">
        <v>1.1279999999999999</v>
      </c>
      <c r="AE4378">
        <v>2.52</v>
      </c>
      <c r="AH4378">
        <v>0</v>
      </c>
      <c r="AI4378">
        <v>0</v>
      </c>
      <c r="AJ4378">
        <v>0</v>
      </c>
      <c r="AK4378">
        <v>1120</v>
      </c>
      <c r="AL4378">
        <v>0</v>
      </c>
    </row>
    <row r="4379" spans="1:38" hidden="1" x14ac:dyDescent="0.25">
      <c r="A4379">
        <v>17651</v>
      </c>
      <c r="B4379" t="s">
        <v>71</v>
      </c>
      <c r="C4379" t="s">
        <v>108</v>
      </c>
      <c r="D4379" t="s">
        <v>594</v>
      </c>
      <c r="E4379" t="s">
        <v>8087</v>
      </c>
      <c r="F4379" t="s">
        <v>594</v>
      </c>
      <c r="H4379" t="s">
        <v>9193</v>
      </c>
      <c r="I4379" t="s">
        <v>79</v>
      </c>
      <c r="J4379" t="s">
        <v>9194</v>
      </c>
      <c r="K4379">
        <v>99</v>
      </c>
      <c r="L4379">
        <v>99</v>
      </c>
      <c r="M4379">
        <v>0</v>
      </c>
      <c r="N4379">
        <v>0</v>
      </c>
      <c r="O4379">
        <v>0</v>
      </c>
      <c r="P4379">
        <v>13079.3</v>
      </c>
      <c r="Q4379">
        <v>13802</v>
      </c>
      <c r="R4379">
        <v>2000</v>
      </c>
      <c r="S4379">
        <v>1445400</v>
      </c>
      <c r="T4379">
        <v>0</v>
      </c>
      <c r="U4379">
        <v>195000</v>
      </c>
      <c r="V4379">
        <v>1250400</v>
      </c>
      <c r="W4379">
        <v>1207921</v>
      </c>
      <c r="X4379">
        <v>0</v>
      </c>
      <c r="Y4379">
        <v>1207921</v>
      </c>
      <c r="Z4379">
        <v>3.4</v>
      </c>
      <c r="AA4379">
        <v>9115548.4399999995</v>
      </c>
      <c r="AB4379">
        <v>9398226.0299999993</v>
      </c>
      <c r="AC4379">
        <v>0.96599999999999997</v>
      </c>
      <c r="AD4379">
        <v>1.0309999999999999</v>
      </c>
      <c r="AE4379">
        <v>3.51</v>
      </c>
      <c r="AH4379">
        <v>0</v>
      </c>
      <c r="AI4379">
        <v>0</v>
      </c>
      <c r="AJ4379">
        <v>0</v>
      </c>
      <c r="AK4379">
        <v>0</v>
      </c>
      <c r="AL4379">
        <v>0</v>
      </c>
    </row>
    <row r="4380" spans="1:38" hidden="1" x14ac:dyDescent="0.25">
      <c r="A4380">
        <v>17653</v>
      </c>
      <c r="B4380" t="s">
        <v>71</v>
      </c>
      <c r="C4380" t="s">
        <v>108</v>
      </c>
      <c r="D4380" t="s">
        <v>340</v>
      </c>
      <c r="E4380" t="s">
        <v>9160</v>
      </c>
      <c r="F4380" t="s">
        <v>340</v>
      </c>
      <c r="H4380" t="s">
        <v>9195</v>
      </c>
      <c r="I4380" t="s">
        <v>9196</v>
      </c>
      <c r="J4380" t="s">
        <v>9197</v>
      </c>
      <c r="K4380">
        <v>397</v>
      </c>
      <c r="L4380">
        <v>397</v>
      </c>
      <c r="M4380">
        <v>0</v>
      </c>
      <c r="N4380">
        <v>374</v>
      </c>
      <c r="O4380">
        <v>0</v>
      </c>
      <c r="P4380">
        <v>2621.7</v>
      </c>
      <c r="Q4380">
        <v>2867.3</v>
      </c>
      <c r="R4380">
        <v>2000</v>
      </c>
      <c r="S4380">
        <v>491200</v>
      </c>
      <c r="T4380">
        <v>0</v>
      </c>
      <c r="U4380">
        <v>0</v>
      </c>
      <c r="V4380">
        <v>491200</v>
      </c>
      <c r="W4380">
        <v>3894</v>
      </c>
      <c r="X4380">
        <v>535963.652</v>
      </c>
      <c r="Y4380">
        <v>539857.652</v>
      </c>
      <c r="Z4380">
        <v>-9.91</v>
      </c>
      <c r="AA4380">
        <v>3159771.37</v>
      </c>
      <c r="AB4380">
        <v>3158639.37</v>
      </c>
      <c r="AC4380">
        <v>1.0991</v>
      </c>
      <c r="AD4380">
        <v>0.99960000000000004</v>
      </c>
      <c r="AE4380">
        <v>-9.91</v>
      </c>
      <c r="AH4380">
        <v>0</v>
      </c>
      <c r="AI4380">
        <v>0</v>
      </c>
      <c r="AJ4380">
        <v>0</v>
      </c>
      <c r="AK4380">
        <v>1857</v>
      </c>
      <c r="AL4380">
        <v>0</v>
      </c>
    </row>
    <row r="4381" spans="1:38" hidden="1" x14ac:dyDescent="0.25">
      <c r="A4381">
        <v>17655</v>
      </c>
      <c r="B4381" t="s">
        <v>39</v>
      </c>
      <c r="C4381" t="s">
        <v>216</v>
      </c>
      <c r="D4381" t="s">
        <v>3431</v>
      </c>
      <c r="E4381" t="s">
        <v>4179</v>
      </c>
      <c r="F4381" t="s">
        <v>3431</v>
      </c>
      <c r="H4381" t="s">
        <v>9198</v>
      </c>
      <c r="I4381" t="s">
        <v>57</v>
      </c>
      <c r="J4381" t="s">
        <v>9199</v>
      </c>
      <c r="K4381">
        <v>381</v>
      </c>
      <c r="L4381">
        <v>381</v>
      </c>
      <c r="M4381">
        <v>0</v>
      </c>
      <c r="N4381">
        <v>379</v>
      </c>
      <c r="O4381">
        <v>0</v>
      </c>
      <c r="P4381">
        <v>2767.3</v>
      </c>
      <c r="Q4381">
        <v>2997</v>
      </c>
      <c r="R4381">
        <v>2000</v>
      </c>
      <c r="S4381">
        <v>459400</v>
      </c>
      <c r="T4381">
        <v>0</v>
      </c>
      <c r="U4381">
        <v>30000</v>
      </c>
      <c r="V4381">
        <v>429400</v>
      </c>
      <c r="W4381">
        <v>11</v>
      </c>
      <c r="X4381">
        <v>388595.68800000002</v>
      </c>
      <c r="Y4381">
        <v>388606.68800000002</v>
      </c>
      <c r="Z4381">
        <v>9.5</v>
      </c>
      <c r="AA4381">
        <v>2282215.41</v>
      </c>
      <c r="AB4381">
        <v>2281359.41</v>
      </c>
      <c r="AC4381">
        <v>0.90500000000000003</v>
      </c>
      <c r="AD4381">
        <v>0.99960000000000004</v>
      </c>
      <c r="AE4381">
        <v>9.5</v>
      </c>
      <c r="AH4381">
        <v>0</v>
      </c>
      <c r="AI4381">
        <v>0</v>
      </c>
      <c r="AJ4381">
        <v>0</v>
      </c>
      <c r="AK4381">
        <v>1995.5</v>
      </c>
      <c r="AL4381">
        <v>0</v>
      </c>
    </row>
    <row r="4382" spans="1:38" hidden="1" x14ac:dyDescent="0.25">
      <c r="A4382">
        <v>17656</v>
      </c>
      <c r="B4382" t="s">
        <v>52</v>
      </c>
      <c r="C4382" t="s">
        <v>120</v>
      </c>
      <c r="D4382" t="s">
        <v>192</v>
      </c>
      <c r="E4382" t="s">
        <v>673</v>
      </c>
      <c r="F4382" t="s">
        <v>192</v>
      </c>
      <c r="H4382" t="s">
        <v>9200</v>
      </c>
      <c r="I4382" t="s">
        <v>62</v>
      </c>
      <c r="J4382" t="s">
        <v>9201</v>
      </c>
      <c r="K4382">
        <v>1</v>
      </c>
      <c r="L4382">
        <v>1</v>
      </c>
      <c r="M4382">
        <v>0</v>
      </c>
      <c r="N4382">
        <v>0</v>
      </c>
      <c r="O4382">
        <v>0</v>
      </c>
      <c r="P4382">
        <v>3273.5</v>
      </c>
      <c r="Q4382">
        <v>3617.3</v>
      </c>
      <c r="R4382">
        <v>2000</v>
      </c>
      <c r="S4382">
        <v>687600</v>
      </c>
      <c r="T4382">
        <v>0</v>
      </c>
      <c r="U4382">
        <v>627200</v>
      </c>
      <c r="V4382">
        <v>60400</v>
      </c>
      <c r="W4382">
        <v>58146</v>
      </c>
      <c r="X4382">
        <v>0</v>
      </c>
      <c r="Y4382">
        <v>58146</v>
      </c>
      <c r="Z4382">
        <v>3.73</v>
      </c>
      <c r="AA4382">
        <v>803510</v>
      </c>
      <c r="AB4382">
        <v>344126</v>
      </c>
      <c r="AC4382">
        <v>0.9627</v>
      </c>
      <c r="AD4382">
        <v>0.42830000000000001</v>
      </c>
      <c r="AE4382">
        <v>1.6</v>
      </c>
      <c r="AH4382">
        <v>0</v>
      </c>
      <c r="AI4382">
        <v>0</v>
      </c>
      <c r="AJ4382">
        <v>0</v>
      </c>
      <c r="AK4382">
        <v>0</v>
      </c>
      <c r="AL4382">
        <v>0</v>
      </c>
    </row>
    <row r="4383" spans="1:38" hidden="1" x14ac:dyDescent="0.25">
      <c r="A4383">
        <v>17661</v>
      </c>
      <c r="B4383" t="s">
        <v>94</v>
      </c>
      <c r="C4383" t="s">
        <v>95</v>
      </c>
      <c r="D4383" t="s">
        <v>3165</v>
      </c>
      <c r="E4383" t="s">
        <v>3166</v>
      </c>
      <c r="F4383" t="s">
        <v>3165</v>
      </c>
      <c r="H4383" t="s">
        <v>9202</v>
      </c>
      <c r="I4383" t="s">
        <v>57</v>
      </c>
      <c r="J4383" t="s">
        <v>9203</v>
      </c>
      <c r="K4383">
        <v>237</v>
      </c>
      <c r="L4383">
        <v>237</v>
      </c>
      <c r="M4383">
        <v>0</v>
      </c>
      <c r="N4383">
        <v>237</v>
      </c>
      <c r="O4383">
        <v>0</v>
      </c>
      <c r="P4383">
        <v>553.38400000000001</v>
      </c>
      <c r="Q4383">
        <v>574.41800000000001</v>
      </c>
      <c r="R4383">
        <v>20000</v>
      </c>
      <c r="S4383">
        <v>420680</v>
      </c>
      <c r="T4383">
        <v>0</v>
      </c>
      <c r="U4383">
        <v>0</v>
      </c>
      <c r="V4383">
        <v>420680</v>
      </c>
      <c r="W4383">
        <v>0</v>
      </c>
      <c r="X4383">
        <v>380714.467</v>
      </c>
      <c r="Y4383">
        <v>380714.467</v>
      </c>
      <c r="Z4383">
        <v>9.5</v>
      </c>
      <c r="AA4383">
        <v>2234794</v>
      </c>
      <c r="AB4383">
        <v>4469587.8480000002</v>
      </c>
      <c r="AC4383">
        <v>0.90500000000000003</v>
      </c>
      <c r="AD4383">
        <v>2</v>
      </c>
      <c r="AE4383">
        <v>19</v>
      </c>
      <c r="AH4383">
        <v>0</v>
      </c>
      <c r="AI4383">
        <v>0</v>
      </c>
      <c r="AJ4383">
        <v>0</v>
      </c>
      <c r="AK4383">
        <v>2220</v>
      </c>
      <c r="AL4383">
        <v>0</v>
      </c>
    </row>
    <row r="4384" spans="1:38" hidden="1" x14ac:dyDescent="0.25">
      <c r="A4384">
        <v>17662</v>
      </c>
      <c r="B4384" t="s">
        <v>94</v>
      </c>
      <c r="C4384" t="s">
        <v>166</v>
      </c>
      <c r="D4384" t="s">
        <v>312</v>
      </c>
      <c r="E4384" t="s">
        <v>9180</v>
      </c>
      <c r="F4384" t="s">
        <v>312</v>
      </c>
      <c r="H4384" t="s">
        <v>9204</v>
      </c>
      <c r="I4384" t="s">
        <v>57</v>
      </c>
      <c r="J4384" t="s">
        <v>9205</v>
      </c>
      <c r="K4384">
        <v>197</v>
      </c>
      <c r="L4384">
        <v>197</v>
      </c>
      <c r="M4384">
        <v>0</v>
      </c>
      <c r="N4384">
        <v>196</v>
      </c>
      <c r="O4384">
        <v>0</v>
      </c>
      <c r="P4384">
        <v>3179.7</v>
      </c>
      <c r="Q4384">
        <v>3424.8</v>
      </c>
      <c r="R4384">
        <v>1000</v>
      </c>
      <c r="S4384">
        <v>245100</v>
      </c>
      <c r="T4384">
        <v>0</v>
      </c>
      <c r="U4384">
        <v>0</v>
      </c>
      <c r="V4384">
        <v>245100</v>
      </c>
      <c r="W4384">
        <v>1469</v>
      </c>
      <c r="X4384">
        <v>220345.94</v>
      </c>
      <c r="Y4384">
        <v>221814.94</v>
      </c>
      <c r="Z4384">
        <v>9.5</v>
      </c>
      <c r="AA4384">
        <v>1294115.75</v>
      </c>
      <c r="AB4384">
        <v>1282413.75</v>
      </c>
      <c r="AC4384">
        <v>0.90500000000000003</v>
      </c>
      <c r="AD4384">
        <v>0.99099999999999999</v>
      </c>
      <c r="AE4384">
        <v>9.41</v>
      </c>
      <c r="AH4384">
        <v>0</v>
      </c>
      <c r="AI4384">
        <v>0</v>
      </c>
      <c r="AJ4384">
        <v>0</v>
      </c>
      <c r="AK4384">
        <v>1951</v>
      </c>
      <c r="AL4384">
        <v>0</v>
      </c>
    </row>
    <row r="4385" spans="1:38" hidden="1" x14ac:dyDescent="0.25">
      <c r="A4385">
        <v>17663</v>
      </c>
      <c r="B4385" t="s">
        <v>94</v>
      </c>
      <c r="C4385" t="s">
        <v>166</v>
      </c>
      <c r="D4385" t="s">
        <v>312</v>
      </c>
      <c r="E4385" t="s">
        <v>9180</v>
      </c>
      <c r="F4385" t="s">
        <v>312</v>
      </c>
      <c r="H4385" t="s">
        <v>9206</v>
      </c>
      <c r="I4385" t="s">
        <v>43</v>
      </c>
      <c r="J4385" t="s">
        <v>9207</v>
      </c>
      <c r="K4385">
        <v>918</v>
      </c>
      <c r="L4385">
        <v>918</v>
      </c>
      <c r="M4385">
        <v>0</v>
      </c>
      <c r="N4385">
        <v>1</v>
      </c>
      <c r="O4385">
        <v>0</v>
      </c>
      <c r="P4385">
        <v>2392.3000000000002</v>
      </c>
      <c r="Q4385">
        <v>2504.3000000000002</v>
      </c>
      <c r="R4385">
        <v>1000</v>
      </c>
      <c r="S4385">
        <v>112000</v>
      </c>
      <c r="T4385">
        <v>0</v>
      </c>
      <c r="U4385">
        <v>0</v>
      </c>
      <c r="V4385">
        <v>112000</v>
      </c>
      <c r="W4385">
        <v>101363</v>
      </c>
      <c r="X4385">
        <v>1604.65</v>
      </c>
      <c r="Y4385">
        <v>102967.65</v>
      </c>
      <c r="Z4385">
        <v>8.06</v>
      </c>
      <c r="AA4385">
        <v>929280.91</v>
      </c>
      <c r="AB4385">
        <v>653862.91</v>
      </c>
      <c r="AC4385">
        <v>0.9194</v>
      </c>
      <c r="AD4385">
        <v>0.7036</v>
      </c>
      <c r="AE4385">
        <v>5.67</v>
      </c>
      <c r="AH4385">
        <v>0</v>
      </c>
      <c r="AI4385">
        <v>0</v>
      </c>
      <c r="AJ4385">
        <v>0</v>
      </c>
      <c r="AK4385">
        <v>10</v>
      </c>
      <c r="AL4385">
        <v>0</v>
      </c>
    </row>
    <row r="4386" spans="1:38" hidden="1" x14ac:dyDescent="0.25">
      <c r="A4386">
        <v>17664</v>
      </c>
      <c r="B4386" t="s">
        <v>94</v>
      </c>
      <c r="C4386" t="s">
        <v>166</v>
      </c>
      <c r="D4386" t="s">
        <v>312</v>
      </c>
      <c r="E4386" t="s">
        <v>9180</v>
      </c>
      <c r="F4386" t="s">
        <v>312</v>
      </c>
      <c r="H4386" t="s">
        <v>9208</v>
      </c>
      <c r="I4386" t="s">
        <v>57</v>
      </c>
      <c r="J4386" t="s">
        <v>9209</v>
      </c>
      <c r="K4386">
        <v>221</v>
      </c>
      <c r="L4386">
        <v>221</v>
      </c>
      <c r="M4386">
        <v>0</v>
      </c>
      <c r="N4386">
        <v>220</v>
      </c>
      <c r="O4386">
        <v>0</v>
      </c>
      <c r="P4386">
        <v>5533.4</v>
      </c>
      <c r="Q4386">
        <v>5981</v>
      </c>
      <c r="R4386">
        <v>1000</v>
      </c>
      <c r="S4386">
        <v>447600</v>
      </c>
      <c r="T4386">
        <v>0</v>
      </c>
      <c r="U4386">
        <v>0</v>
      </c>
      <c r="V4386">
        <v>447600</v>
      </c>
      <c r="W4386">
        <v>96</v>
      </c>
      <c r="X4386">
        <v>404981.5</v>
      </c>
      <c r="Y4386">
        <v>405077.5</v>
      </c>
      <c r="Z4386">
        <v>9.5</v>
      </c>
      <c r="AA4386">
        <v>2357779.33</v>
      </c>
      <c r="AB4386">
        <v>2358192.33</v>
      </c>
      <c r="AC4386">
        <v>0.90500000000000003</v>
      </c>
      <c r="AD4386">
        <v>1.0002</v>
      </c>
      <c r="AE4386">
        <v>9.5</v>
      </c>
      <c r="AH4386">
        <v>0</v>
      </c>
      <c r="AI4386">
        <v>0</v>
      </c>
      <c r="AJ4386">
        <v>0</v>
      </c>
      <c r="AK4386">
        <v>2198</v>
      </c>
      <c r="AL4386">
        <v>0</v>
      </c>
    </row>
    <row r="4387" spans="1:38" hidden="1" x14ac:dyDescent="0.25">
      <c r="A4387">
        <v>17666</v>
      </c>
      <c r="B4387" t="s">
        <v>39</v>
      </c>
      <c r="C4387" t="s">
        <v>216</v>
      </c>
      <c r="D4387" t="s">
        <v>217</v>
      </c>
      <c r="E4387" t="s">
        <v>8275</v>
      </c>
      <c r="F4387" t="s">
        <v>217</v>
      </c>
      <c r="H4387" t="s">
        <v>9210</v>
      </c>
      <c r="I4387" t="s">
        <v>57</v>
      </c>
      <c r="J4387" t="s">
        <v>9211</v>
      </c>
      <c r="K4387">
        <v>203</v>
      </c>
      <c r="L4387">
        <v>203</v>
      </c>
      <c r="M4387">
        <v>0</v>
      </c>
      <c r="N4387">
        <v>203</v>
      </c>
      <c r="O4387">
        <v>0</v>
      </c>
      <c r="P4387">
        <v>5698</v>
      </c>
      <c r="Q4387">
        <v>5947.6</v>
      </c>
      <c r="R4387">
        <v>2000</v>
      </c>
      <c r="S4387">
        <v>499200</v>
      </c>
      <c r="T4387">
        <v>0</v>
      </c>
      <c r="U4387">
        <v>0</v>
      </c>
      <c r="V4387">
        <v>499200</v>
      </c>
      <c r="W4387">
        <v>0</v>
      </c>
      <c r="X4387">
        <v>358500</v>
      </c>
      <c r="Y4387">
        <v>358500</v>
      </c>
      <c r="Z4387">
        <v>28.19</v>
      </c>
      <c r="AA4387">
        <v>2094710</v>
      </c>
      <c r="AB4387">
        <v>2094710</v>
      </c>
      <c r="AC4387">
        <v>0.71809999999999996</v>
      </c>
      <c r="AD4387">
        <v>1</v>
      </c>
      <c r="AE4387">
        <v>28.19</v>
      </c>
      <c r="AH4387">
        <v>0</v>
      </c>
      <c r="AI4387">
        <v>0</v>
      </c>
      <c r="AJ4387">
        <v>0</v>
      </c>
      <c r="AK4387">
        <v>1792.5</v>
      </c>
      <c r="AL4387">
        <v>0</v>
      </c>
    </row>
    <row r="4388" spans="1:38" hidden="1" x14ac:dyDescent="0.25">
      <c r="A4388">
        <v>17671</v>
      </c>
      <c r="B4388" t="s">
        <v>52</v>
      </c>
      <c r="C4388" t="s">
        <v>53</v>
      </c>
      <c r="D4388" t="s">
        <v>59</v>
      </c>
      <c r="E4388" t="s">
        <v>940</v>
      </c>
      <c r="F4388" t="s">
        <v>59</v>
      </c>
      <c r="H4388" t="s">
        <v>9212</v>
      </c>
      <c r="I4388" t="s">
        <v>57</v>
      </c>
      <c r="J4388" t="s">
        <v>9213</v>
      </c>
      <c r="K4388">
        <v>73</v>
      </c>
      <c r="L4388">
        <v>73</v>
      </c>
      <c r="M4388">
        <v>0</v>
      </c>
      <c r="N4388">
        <v>73</v>
      </c>
      <c r="O4388">
        <v>0</v>
      </c>
      <c r="P4388">
        <v>81.906999999999996</v>
      </c>
      <c r="Q4388">
        <v>90.863</v>
      </c>
      <c r="R4388">
        <v>20000</v>
      </c>
      <c r="S4388">
        <v>179120</v>
      </c>
      <c r="T4388">
        <v>0</v>
      </c>
      <c r="U4388">
        <v>55000</v>
      </c>
      <c r="V4388">
        <v>124120</v>
      </c>
      <c r="W4388">
        <v>0</v>
      </c>
      <c r="X4388">
        <v>112328.448</v>
      </c>
      <c r="Y4388">
        <v>112328.448</v>
      </c>
      <c r="Z4388">
        <v>9.5</v>
      </c>
      <c r="AA4388">
        <v>659368.02</v>
      </c>
      <c r="AB4388">
        <v>1318735.9480000001</v>
      </c>
      <c r="AC4388">
        <v>0.90500000000000003</v>
      </c>
      <c r="AD4388">
        <v>2</v>
      </c>
      <c r="AE4388">
        <v>19</v>
      </c>
      <c r="AH4388">
        <v>0</v>
      </c>
      <c r="AI4388">
        <v>0</v>
      </c>
      <c r="AJ4388">
        <v>0</v>
      </c>
      <c r="AK4388">
        <v>562.5</v>
      </c>
      <c r="AL4388">
        <v>0</v>
      </c>
    </row>
    <row r="4389" spans="1:38" hidden="1" x14ac:dyDescent="0.25">
      <c r="A4389">
        <v>17672</v>
      </c>
      <c r="B4389" t="s">
        <v>52</v>
      </c>
      <c r="C4389" t="s">
        <v>53</v>
      </c>
      <c r="D4389" t="s">
        <v>59</v>
      </c>
      <c r="E4389" t="s">
        <v>9027</v>
      </c>
      <c r="F4389" t="s">
        <v>59</v>
      </c>
      <c r="H4389" t="s">
        <v>9214</v>
      </c>
      <c r="I4389" t="s">
        <v>57</v>
      </c>
      <c r="J4389" t="s">
        <v>9215</v>
      </c>
      <c r="K4389">
        <v>151</v>
      </c>
      <c r="L4389">
        <v>151</v>
      </c>
      <c r="M4389">
        <v>0</v>
      </c>
      <c r="N4389">
        <v>151</v>
      </c>
      <c r="O4389">
        <v>0</v>
      </c>
      <c r="P4389">
        <v>2815.34</v>
      </c>
      <c r="Q4389">
        <v>3043.08</v>
      </c>
      <c r="R4389">
        <v>2000</v>
      </c>
      <c r="S4389">
        <v>455480</v>
      </c>
      <c r="T4389">
        <v>0</v>
      </c>
      <c r="U4389">
        <v>225000</v>
      </c>
      <c r="V4389">
        <v>230480</v>
      </c>
      <c r="W4389">
        <v>0</v>
      </c>
      <c r="X4389">
        <v>208584.75</v>
      </c>
      <c r="Y4389">
        <v>208584.75</v>
      </c>
      <c r="Z4389">
        <v>9.5</v>
      </c>
      <c r="AA4389">
        <v>1224392.7</v>
      </c>
      <c r="AB4389">
        <v>2448785.1970000002</v>
      </c>
      <c r="AC4389">
        <v>0.90500000000000003</v>
      </c>
      <c r="AD4389">
        <v>2</v>
      </c>
      <c r="AE4389">
        <v>19</v>
      </c>
      <c r="AH4389">
        <v>0</v>
      </c>
      <c r="AI4389">
        <v>0</v>
      </c>
      <c r="AJ4389">
        <v>0</v>
      </c>
      <c r="AK4389">
        <v>1061.5</v>
      </c>
      <c r="AL4389">
        <v>0</v>
      </c>
    </row>
    <row r="4390" spans="1:38" hidden="1" x14ac:dyDescent="0.25">
      <c r="A4390">
        <v>17673</v>
      </c>
      <c r="B4390" t="s">
        <v>52</v>
      </c>
      <c r="C4390" t="s">
        <v>53</v>
      </c>
      <c r="D4390" t="s">
        <v>59</v>
      </c>
      <c r="E4390" t="s">
        <v>9027</v>
      </c>
      <c r="F4390" t="s">
        <v>59</v>
      </c>
      <c r="H4390" t="s">
        <v>2320</v>
      </c>
      <c r="I4390" t="s">
        <v>436</v>
      </c>
      <c r="J4390" t="s">
        <v>9216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2000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</row>
    <row r="4391" spans="1:38" hidden="1" x14ac:dyDescent="0.25">
      <c r="A4391">
        <v>17674</v>
      </c>
      <c r="B4391" t="s">
        <v>52</v>
      </c>
      <c r="C4391" t="s">
        <v>53</v>
      </c>
      <c r="D4391" t="s">
        <v>59</v>
      </c>
      <c r="E4391" t="s">
        <v>9027</v>
      </c>
      <c r="F4391" t="s">
        <v>59</v>
      </c>
      <c r="H4391" t="s">
        <v>9217</v>
      </c>
      <c r="I4391" t="s">
        <v>43</v>
      </c>
      <c r="J4391" t="s">
        <v>9218</v>
      </c>
      <c r="K4391">
        <v>2316</v>
      </c>
      <c r="L4391">
        <v>2316</v>
      </c>
      <c r="M4391">
        <v>0</v>
      </c>
      <c r="N4391">
        <v>0</v>
      </c>
      <c r="O4391">
        <v>0</v>
      </c>
      <c r="P4391">
        <v>3418.2</v>
      </c>
      <c r="Q4391">
        <v>3610.93</v>
      </c>
      <c r="R4391">
        <v>2000</v>
      </c>
      <c r="S4391">
        <v>385460</v>
      </c>
      <c r="T4391">
        <v>0</v>
      </c>
      <c r="U4391">
        <v>210000</v>
      </c>
      <c r="V4391">
        <v>175460</v>
      </c>
      <c r="W4391">
        <v>158394.4</v>
      </c>
      <c r="X4391">
        <v>0</v>
      </c>
      <c r="Y4391">
        <v>158394.4</v>
      </c>
      <c r="Z4391">
        <v>9.73</v>
      </c>
      <c r="AA4391">
        <v>1790710.2</v>
      </c>
      <c r="AB4391">
        <v>1669540.85</v>
      </c>
      <c r="AC4391">
        <v>0.90269999999999995</v>
      </c>
      <c r="AD4391">
        <v>0.93230000000000002</v>
      </c>
      <c r="AE4391">
        <v>9.07</v>
      </c>
      <c r="AH4391">
        <v>0</v>
      </c>
      <c r="AI4391">
        <v>0</v>
      </c>
      <c r="AJ4391">
        <v>0</v>
      </c>
      <c r="AK4391">
        <v>0</v>
      </c>
      <c r="AL4391">
        <v>0</v>
      </c>
    </row>
    <row r="4392" spans="1:38" hidden="1" x14ac:dyDescent="0.25">
      <c r="A4392">
        <v>17675</v>
      </c>
      <c r="B4392" t="s">
        <v>52</v>
      </c>
      <c r="C4392" t="s">
        <v>53</v>
      </c>
      <c r="D4392" t="s">
        <v>59</v>
      </c>
      <c r="E4392" t="s">
        <v>775</v>
      </c>
      <c r="F4392" t="s">
        <v>59</v>
      </c>
      <c r="H4392" t="s">
        <v>9219</v>
      </c>
      <c r="I4392" t="s">
        <v>57</v>
      </c>
      <c r="J4392" t="s">
        <v>9220</v>
      </c>
      <c r="K4392">
        <v>407</v>
      </c>
      <c r="L4392">
        <v>407</v>
      </c>
      <c r="M4392">
        <v>0</v>
      </c>
      <c r="N4392">
        <v>402</v>
      </c>
      <c r="O4392">
        <v>0</v>
      </c>
      <c r="P4392">
        <v>611.01599999999996</v>
      </c>
      <c r="Q4392">
        <v>635.80100000000004</v>
      </c>
      <c r="R4392">
        <v>20000</v>
      </c>
      <c r="S4392">
        <v>495700</v>
      </c>
      <c r="T4392">
        <v>200000</v>
      </c>
      <c r="U4392">
        <v>0</v>
      </c>
      <c r="V4392">
        <v>695700</v>
      </c>
      <c r="W4392">
        <v>220</v>
      </c>
      <c r="X4392">
        <v>629388.22600000002</v>
      </c>
      <c r="Y4392">
        <v>629608.22600000002</v>
      </c>
      <c r="Z4392">
        <v>9.5</v>
      </c>
      <c r="AA4392">
        <v>3696572.5</v>
      </c>
      <c r="AB4392">
        <v>7391081.3779999996</v>
      </c>
      <c r="AC4392">
        <v>0.90500000000000003</v>
      </c>
      <c r="AD4392">
        <v>1.9994000000000001</v>
      </c>
      <c r="AE4392">
        <v>18.989999999999998</v>
      </c>
      <c r="AH4392">
        <v>0</v>
      </c>
      <c r="AI4392">
        <v>0</v>
      </c>
      <c r="AJ4392">
        <v>0</v>
      </c>
      <c r="AK4392">
        <v>3613</v>
      </c>
      <c r="AL4392">
        <v>0</v>
      </c>
    </row>
    <row r="4393" spans="1:38" hidden="1" x14ac:dyDescent="0.25">
      <c r="A4393">
        <v>17676</v>
      </c>
      <c r="B4393" t="s">
        <v>52</v>
      </c>
      <c r="C4393" t="s">
        <v>53</v>
      </c>
      <c r="D4393" t="s">
        <v>59</v>
      </c>
      <c r="E4393" t="s">
        <v>775</v>
      </c>
      <c r="F4393" t="s">
        <v>59</v>
      </c>
      <c r="H4393" t="s">
        <v>9221</v>
      </c>
      <c r="I4393" t="s">
        <v>57</v>
      </c>
      <c r="J4393" t="s">
        <v>9222</v>
      </c>
      <c r="K4393">
        <v>197</v>
      </c>
      <c r="L4393">
        <v>197</v>
      </c>
      <c r="M4393">
        <v>0</v>
      </c>
      <c r="N4393">
        <v>193</v>
      </c>
      <c r="O4393">
        <v>0</v>
      </c>
      <c r="P4393">
        <v>67.295000000000002</v>
      </c>
      <c r="Q4393">
        <v>87.605000000000004</v>
      </c>
      <c r="R4393">
        <v>20000</v>
      </c>
      <c r="S4393">
        <v>406200</v>
      </c>
      <c r="T4393">
        <v>0</v>
      </c>
      <c r="U4393">
        <v>25000</v>
      </c>
      <c r="V4393">
        <v>381200</v>
      </c>
      <c r="W4393">
        <v>99</v>
      </c>
      <c r="X4393">
        <v>347900</v>
      </c>
      <c r="Y4393">
        <v>347999</v>
      </c>
      <c r="Z4393">
        <v>8.7100000000000009</v>
      </c>
      <c r="AA4393">
        <v>2044187.13</v>
      </c>
      <c r="AB4393">
        <v>4087864.13</v>
      </c>
      <c r="AC4393">
        <v>0.91290000000000004</v>
      </c>
      <c r="AD4393">
        <v>1.9998</v>
      </c>
      <c r="AE4393">
        <v>17.420000000000002</v>
      </c>
      <c r="AH4393">
        <v>0</v>
      </c>
      <c r="AI4393">
        <v>0</v>
      </c>
      <c r="AJ4393">
        <v>0</v>
      </c>
      <c r="AK4393">
        <v>1739.5</v>
      </c>
      <c r="AL4393">
        <v>0</v>
      </c>
    </row>
    <row r="4394" spans="1:38" hidden="1" x14ac:dyDescent="0.25">
      <c r="A4394">
        <v>17677</v>
      </c>
      <c r="B4394" t="s">
        <v>52</v>
      </c>
      <c r="C4394" t="s">
        <v>53</v>
      </c>
      <c r="D4394" t="s">
        <v>59</v>
      </c>
      <c r="E4394" t="s">
        <v>775</v>
      </c>
      <c r="F4394" t="s">
        <v>59</v>
      </c>
      <c r="H4394" t="s">
        <v>9223</v>
      </c>
      <c r="I4394" t="s">
        <v>43</v>
      </c>
      <c r="J4394" t="s">
        <v>9224</v>
      </c>
      <c r="K4394">
        <v>1114</v>
      </c>
      <c r="L4394">
        <v>1114</v>
      </c>
      <c r="M4394">
        <v>0</v>
      </c>
      <c r="N4394">
        <v>0</v>
      </c>
      <c r="O4394">
        <v>0</v>
      </c>
      <c r="P4394">
        <v>963.92399999999998</v>
      </c>
      <c r="Q4394">
        <v>973.024</v>
      </c>
      <c r="R4394">
        <v>20000</v>
      </c>
      <c r="S4394">
        <v>182000</v>
      </c>
      <c r="T4394">
        <v>0</v>
      </c>
      <c r="U4394">
        <v>32000</v>
      </c>
      <c r="V4394">
        <v>150000</v>
      </c>
      <c r="W4394">
        <v>136518</v>
      </c>
      <c r="X4394">
        <v>0</v>
      </c>
      <c r="Y4394">
        <v>136518</v>
      </c>
      <c r="Z4394">
        <v>8.99</v>
      </c>
      <c r="AA4394">
        <v>1444174.31</v>
      </c>
      <c r="AB4394">
        <v>474959.31</v>
      </c>
      <c r="AC4394">
        <v>0.91010000000000002</v>
      </c>
      <c r="AD4394">
        <v>0.32890000000000003</v>
      </c>
      <c r="AE4394">
        <v>2.96</v>
      </c>
      <c r="AH4394">
        <v>0</v>
      </c>
      <c r="AI4394">
        <v>0</v>
      </c>
      <c r="AJ4394">
        <v>0</v>
      </c>
      <c r="AK4394">
        <v>0</v>
      </c>
      <c r="AL4394">
        <v>0</v>
      </c>
    </row>
    <row r="4395" spans="1:38" hidden="1" x14ac:dyDescent="0.25">
      <c r="A4395">
        <v>17678</v>
      </c>
      <c r="B4395" t="s">
        <v>39</v>
      </c>
      <c r="C4395" t="s">
        <v>187</v>
      </c>
      <c r="D4395" t="s">
        <v>2456</v>
      </c>
      <c r="E4395" t="s">
        <v>3446</v>
      </c>
      <c r="F4395" t="s">
        <v>2456</v>
      </c>
      <c r="H4395" t="s">
        <v>9225</v>
      </c>
      <c r="I4395" t="s">
        <v>57</v>
      </c>
      <c r="J4395" t="s">
        <v>9226</v>
      </c>
      <c r="K4395">
        <v>215</v>
      </c>
      <c r="L4395">
        <v>215</v>
      </c>
      <c r="M4395">
        <v>0</v>
      </c>
      <c r="N4395">
        <v>213</v>
      </c>
      <c r="O4395">
        <v>0</v>
      </c>
      <c r="P4395">
        <v>225.15199999999999</v>
      </c>
      <c r="Q4395">
        <v>244.5</v>
      </c>
      <c r="R4395">
        <v>20000</v>
      </c>
      <c r="S4395">
        <v>386960</v>
      </c>
      <c r="T4395">
        <v>0</v>
      </c>
      <c r="U4395">
        <v>0</v>
      </c>
      <c r="V4395">
        <v>386960</v>
      </c>
      <c r="W4395">
        <v>71</v>
      </c>
      <c r="X4395">
        <v>338100</v>
      </c>
      <c r="Y4395">
        <v>338171</v>
      </c>
      <c r="Z4395">
        <v>12.61</v>
      </c>
      <c r="AA4395">
        <v>1985452.76</v>
      </c>
      <c r="AB4395">
        <v>3970018.76</v>
      </c>
      <c r="AC4395">
        <v>0.87390000000000001</v>
      </c>
      <c r="AD4395">
        <v>1.9996</v>
      </c>
      <c r="AE4395">
        <v>25.21</v>
      </c>
      <c r="AH4395">
        <v>0</v>
      </c>
      <c r="AI4395">
        <v>0</v>
      </c>
      <c r="AJ4395">
        <v>0</v>
      </c>
      <c r="AK4395">
        <v>1690.5</v>
      </c>
      <c r="AL4395">
        <v>0</v>
      </c>
    </row>
    <row r="4396" spans="1:38" hidden="1" x14ac:dyDescent="0.25">
      <c r="A4396">
        <v>17679</v>
      </c>
      <c r="B4396" t="s">
        <v>94</v>
      </c>
      <c r="C4396" t="s">
        <v>102</v>
      </c>
      <c r="D4396" t="s">
        <v>102</v>
      </c>
      <c r="E4396" t="s">
        <v>103</v>
      </c>
      <c r="F4396" t="s">
        <v>102</v>
      </c>
      <c r="H4396" t="s">
        <v>9227</v>
      </c>
      <c r="I4396" t="s">
        <v>43</v>
      </c>
      <c r="J4396" t="s">
        <v>9228</v>
      </c>
      <c r="K4396">
        <v>1224</v>
      </c>
      <c r="L4396">
        <v>1224</v>
      </c>
      <c r="M4396">
        <v>0</v>
      </c>
      <c r="N4396">
        <v>0</v>
      </c>
      <c r="O4396">
        <v>0</v>
      </c>
      <c r="P4396">
        <v>59.284999999999997</v>
      </c>
      <c r="Q4396">
        <v>61.600999999999999</v>
      </c>
      <c r="R4396">
        <v>20000</v>
      </c>
      <c r="S4396">
        <v>46320</v>
      </c>
      <c r="T4396">
        <v>0</v>
      </c>
      <c r="U4396">
        <v>0</v>
      </c>
      <c r="V4396">
        <v>46320</v>
      </c>
      <c r="W4396">
        <v>40941</v>
      </c>
      <c r="X4396">
        <v>0</v>
      </c>
      <c r="Y4396">
        <v>40941</v>
      </c>
      <c r="Z4396">
        <v>11.61</v>
      </c>
      <c r="AA4396">
        <v>515419.1</v>
      </c>
      <c r="AB4396">
        <v>329757.2</v>
      </c>
      <c r="AC4396">
        <v>0.88390000000000002</v>
      </c>
      <c r="AD4396">
        <v>0.63980000000000004</v>
      </c>
      <c r="AE4396">
        <v>7.43</v>
      </c>
      <c r="AH4396">
        <v>0</v>
      </c>
      <c r="AI4396">
        <v>0</v>
      </c>
      <c r="AJ4396">
        <v>0</v>
      </c>
      <c r="AK4396">
        <v>0</v>
      </c>
      <c r="AL4396">
        <v>0</v>
      </c>
    </row>
    <row r="4397" spans="1:38" hidden="1" x14ac:dyDescent="0.25">
      <c r="A4397">
        <v>17680</v>
      </c>
      <c r="B4397" t="s">
        <v>39</v>
      </c>
      <c r="C4397" t="s">
        <v>187</v>
      </c>
      <c r="D4397" t="s">
        <v>445</v>
      </c>
      <c r="E4397" t="s">
        <v>7563</v>
      </c>
      <c r="F4397" t="s">
        <v>445</v>
      </c>
      <c r="H4397" t="s">
        <v>9229</v>
      </c>
      <c r="I4397" t="s">
        <v>57</v>
      </c>
      <c r="J4397" t="s">
        <v>9230</v>
      </c>
      <c r="K4397">
        <v>219</v>
      </c>
      <c r="L4397">
        <v>219</v>
      </c>
      <c r="M4397">
        <v>0</v>
      </c>
      <c r="N4397">
        <v>219</v>
      </c>
      <c r="O4397">
        <v>0</v>
      </c>
      <c r="P4397">
        <v>1734.07</v>
      </c>
      <c r="Q4397">
        <v>1882.3</v>
      </c>
      <c r="R4397">
        <v>2000</v>
      </c>
      <c r="S4397">
        <v>296460</v>
      </c>
      <c r="T4397">
        <v>0</v>
      </c>
      <c r="U4397">
        <v>0</v>
      </c>
      <c r="V4397">
        <v>296460</v>
      </c>
      <c r="W4397">
        <v>0</v>
      </c>
      <c r="X4397">
        <v>268296.52500000002</v>
      </c>
      <c r="Y4397">
        <v>268296.52500000002</v>
      </c>
      <c r="Z4397">
        <v>9.5</v>
      </c>
      <c r="AA4397">
        <v>1574899.69</v>
      </c>
      <c r="AB4397">
        <v>3149799.8829999999</v>
      </c>
      <c r="AC4397">
        <v>0.90500000000000003</v>
      </c>
      <c r="AD4397">
        <v>2</v>
      </c>
      <c r="AE4397">
        <v>19</v>
      </c>
      <c r="AH4397">
        <v>0</v>
      </c>
      <c r="AI4397">
        <v>0</v>
      </c>
      <c r="AJ4397">
        <v>0</v>
      </c>
      <c r="AK4397">
        <v>1711.5</v>
      </c>
      <c r="AL4397">
        <v>0</v>
      </c>
    </row>
    <row r="4398" spans="1:38" hidden="1" x14ac:dyDescent="0.25">
      <c r="A4398">
        <v>17681</v>
      </c>
      <c r="B4398" t="s">
        <v>39</v>
      </c>
      <c r="C4398" t="s">
        <v>187</v>
      </c>
      <c r="D4398" t="s">
        <v>445</v>
      </c>
      <c r="E4398" t="s">
        <v>3422</v>
      </c>
      <c r="F4398" t="s">
        <v>445</v>
      </c>
      <c r="H4398" t="s">
        <v>9231</v>
      </c>
      <c r="I4398" t="s">
        <v>57</v>
      </c>
      <c r="J4398" t="s">
        <v>9232</v>
      </c>
      <c r="K4398">
        <v>109</v>
      </c>
      <c r="L4398">
        <v>109</v>
      </c>
      <c r="M4398">
        <v>0</v>
      </c>
      <c r="N4398">
        <v>107</v>
      </c>
      <c r="O4398">
        <v>0</v>
      </c>
      <c r="P4398">
        <v>2135.4</v>
      </c>
      <c r="Q4398">
        <v>2369.56</v>
      </c>
      <c r="R4398">
        <v>2000</v>
      </c>
      <c r="S4398">
        <v>468320</v>
      </c>
      <c r="T4398">
        <v>0</v>
      </c>
      <c r="U4398">
        <v>0</v>
      </c>
      <c r="V4398">
        <v>468320</v>
      </c>
      <c r="W4398">
        <v>363</v>
      </c>
      <c r="X4398">
        <v>137600</v>
      </c>
      <c r="Y4398">
        <v>137963</v>
      </c>
      <c r="Z4398">
        <v>70.540000000000006</v>
      </c>
      <c r="AA4398">
        <v>811715.76</v>
      </c>
      <c r="AB4398">
        <v>1617929.76</v>
      </c>
      <c r="AC4398">
        <v>0.29459999999999997</v>
      </c>
      <c r="AD4398">
        <v>1.9932000000000001</v>
      </c>
      <c r="AE4398">
        <v>140.6</v>
      </c>
      <c r="AH4398">
        <v>0</v>
      </c>
      <c r="AI4398">
        <v>0</v>
      </c>
      <c r="AJ4398">
        <v>0</v>
      </c>
      <c r="AK4398">
        <v>688</v>
      </c>
      <c r="AL4398">
        <v>0</v>
      </c>
    </row>
    <row r="4399" spans="1:38" hidden="1" x14ac:dyDescent="0.25">
      <c r="A4399">
        <v>17682</v>
      </c>
      <c r="B4399" t="s">
        <v>39</v>
      </c>
      <c r="C4399" t="s">
        <v>187</v>
      </c>
      <c r="D4399" t="s">
        <v>445</v>
      </c>
      <c r="E4399" t="s">
        <v>3422</v>
      </c>
      <c r="F4399" t="s">
        <v>445</v>
      </c>
      <c r="H4399" t="s">
        <v>9233</v>
      </c>
      <c r="I4399" t="s">
        <v>57</v>
      </c>
      <c r="J4399" t="s">
        <v>9234</v>
      </c>
      <c r="K4399">
        <v>485</v>
      </c>
      <c r="L4399">
        <v>485</v>
      </c>
      <c r="M4399">
        <v>0</v>
      </c>
      <c r="N4399">
        <v>484</v>
      </c>
      <c r="O4399">
        <v>0</v>
      </c>
      <c r="P4399">
        <v>1780.52</v>
      </c>
      <c r="Q4399">
        <v>2010.27</v>
      </c>
      <c r="R4399">
        <v>2000</v>
      </c>
      <c r="S4399">
        <v>459500</v>
      </c>
      <c r="T4399">
        <v>68000</v>
      </c>
      <c r="U4399">
        <v>0</v>
      </c>
      <c r="V4399">
        <v>527500</v>
      </c>
      <c r="W4399">
        <v>0</v>
      </c>
      <c r="X4399">
        <v>477386.78399999999</v>
      </c>
      <c r="Y4399">
        <v>477386.78399999999</v>
      </c>
      <c r="Z4399">
        <v>9.5</v>
      </c>
      <c r="AA4399">
        <v>2803749.48</v>
      </c>
      <c r="AB4399">
        <v>5604519.8119999999</v>
      </c>
      <c r="AC4399">
        <v>0.90500000000000003</v>
      </c>
      <c r="AD4399">
        <v>1.9988999999999999</v>
      </c>
      <c r="AE4399">
        <v>18.989999999999998</v>
      </c>
      <c r="AH4399">
        <v>0</v>
      </c>
      <c r="AI4399">
        <v>0</v>
      </c>
      <c r="AJ4399">
        <v>0</v>
      </c>
      <c r="AK4399">
        <v>3804</v>
      </c>
      <c r="AL4399">
        <v>0</v>
      </c>
    </row>
    <row r="4400" spans="1:38" x14ac:dyDescent="0.25">
      <c r="A4400">
        <v>17683</v>
      </c>
      <c r="B4400" t="s">
        <v>71</v>
      </c>
      <c r="C4400" t="s">
        <v>72</v>
      </c>
      <c r="D4400" t="s">
        <v>275</v>
      </c>
      <c r="E4400" t="s">
        <v>1181</v>
      </c>
      <c r="F4400" t="s">
        <v>275</v>
      </c>
      <c r="H4400" t="s">
        <v>9235</v>
      </c>
      <c r="I4400" t="s">
        <v>57</v>
      </c>
      <c r="J4400" t="s">
        <v>9236</v>
      </c>
      <c r="K4400">
        <v>268</v>
      </c>
      <c r="L4400">
        <v>268</v>
      </c>
      <c r="M4400">
        <v>0</v>
      </c>
      <c r="N4400">
        <v>267</v>
      </c>
      <c r="O4400">
        <v>0</v>
      </c>
      <c r="P4400">
        <v>318.048</v>
      </c>
      <c r="Q4400">
        <v>338.23200000000003</v>
      </c>
      <c r="R4400">
        <v>20000</v>
      </c>
      <c r="S4400">
        <v>403680</v>
      </c>
      <c r="T4400">
        <v>0</v>
      </c>
      <c r="U4400">
        <v>0</v>
      </c>
      <c r="V4400">
        <v>403680</v>
      </c>
      <c r="W4400">
        <v>86</v>
      </c>
      <c r="X4400">
        <v>365245.32</v>
      </c>
      <c r="Y4400">
        <v>365331.32</v>
      </c>
      <c r="Z4400">
        <v>9.5</v>
      </c>
      <c r="AA4400">
        <v>2144804.0699999998</v>
      </c>
      <c r="AB4400">
        <v>2145695.0699999998</v>
      </c>
      <c r="AC4400">
        <v>0.90500000000000003</v>
      </c>
      <c r="AD4400">
        <v>1.0004</v>
      </c>
      <c r="AE4400">
        <v>9.5</v>
      </c>
      <c r="AH4400">
        <v>0</v>
      </c>
      <c r="AI4400">
        <v>0</v>
      </c>
      <c r="AJ4400">
        <v>0</v>
      </c>
      <c r="AK4400">
        <v>2670</v>
      </c>
      <c r="AL4400">
        <v>0</v>
      </c>
    </row>
    <row r="4401" spans="1:38" hidden="1" x14ac:dyDescent="0.25">
      <c r="A4401">
        <v>17685</v>
      </c>
      <c r="B4401" t="s">
        <v>52</v>
      </c>
      <c r="C4401" t="s">
        <v>53</v>
      </c>
      <c r="D4401" t="s">
        <v>54</v>
      </c>
      <c r="E4401" t="s">
        <v>64</v>
      </c>
      <c r="F4401" t="s">
        <v>54</v>
      </c>
      <c r="H4401" t="s">
        <v>9237</v>
      </c>
      <c r="I4401" t="s">
        <v>57</v>
      </c>
      <c r="J4401" t="s">
        <v>9238</v>
      </c>
      <c r="K4401">
        <v>225</v>
      </c>
      <c r="L4401">
        <v>225</v>
      </c>
      <c r="M4401">
        <v>0</v>
      </c>
      <c r="N4401">
        <v>225</v>
      </c>
      <c r="O4401">
        <v>0</v>
      </c>
      <c r="P4401">
        <v>2645.8</v>
      </c>
      <c r="Q4401">
        <v>2663.7</v>
      </c>
      <c r="R4401">
        <v>1000</v>
      </c>
      <c r="S4401">
        <v>17900</v>
      </c>
      <c r="T4401">
        <v>0</v>
      </c>
      <c r="U4401">
        <v>0</v>
      </c>
      <c r="V4401">
        <v>17900</v>
      </c>
      <c r="W4401">
        <v>0</v>
      </c>
      <c r="X4401">
        <v>16200.198</v>
      </c>
      <c r="Y4401">
        <v>16200.198</v>
      </c>
      <c r="Z4401">
        <v>9.5</v>
      </c>
      <c r="AA4401">
        <v>95095.19</v>
      </c>
      <c r="AB4401">
        <v>190190.424</v>
      </c>
      <c r="AC4401">
        <v>0.90500000000000003</v>
      </c>
      <c r="AD4401">
        <v>2</v>
      </c>
      <c r="AE4401">
        <v>19</v>
      </c>
      <c r="AH4401">
        <v>0</v>
      </c>
      <c r="AI4401">
        <v>0</v>
      </c>
      <c r="AJ4401">
        <v>0</v>
      </c>
      <c r="AK4401">
        <v>2089</v>
      </c>
      <c r="AL4401">
        <v>0</v>
      </c>
    </row>
    <row r="4402" spans="1:38" hidden="1" x14ac:dyDescent="0.25">
      <c r="A4402">
        <v>17686</v>
      </c>
      <c r="B4402" t="s">
        <v>94</v>
      </c>
      <c r="C4402" t="s">
        <v>102</v>
      </c>
      <c r="D4402" t="s">
        <v>159</v>
      </c>
      <c r="E4402" t="s">
        <v>966</v>
      </c>
      <c r="F4402" t="s">
        <v>159</v>
      </c>
      <c r="H4402" t="s">
        <v>9239</v>
      </c>
      <c r="I4402" t="s">
        <v>2321</v>
      </c>
      <c r="J4402" t="s">
        <v>9240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0.3</v>
      </c>
      <c r="R4402">
        <v>1000</v>
      </c>
      <c r="S4402">
        <v>300</v>
      </c>
      <c r="T4402">
        <v>0</v>
      </c>
      <c r="U4402">
        <v>0</v>
      </c>
      <c r="V4402">
        <v>300</v>
      </c>
      <c r="W4402">
        <v>0</v>
      </c>
      <c r="X4402">
        <v>0</v>
      </c>
      <c r="Y4402">
        <v>0</v>
      </c>
      <c r="Z4402">
        <v>100</v>
      </c>
      <c r="AA4402">
        <v>0</v>
      </c>
      <c r="AB4402">
        <v>0</v>
      </c>
      <c r="AC4402">
        <v>0</v>
      </c>
      <c r="AD4402">
        <v>0</v>
      </c>
      <c r="AE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</row>
    <row r="4403" spans="1:38" hidden="1" x14ac:dyDescent="0.25">
      <c r="A4403">
        <v>17688</v>
      </c>
      <c r="B4403" t="s">
        <v>94</v>
      </c>
      <c r="C4403" t="s">
        <v>95</v>
      </c>
      <c r="D4403" t="s">
        <v>151</v>
      </c>
      <c r="E4403" t="s">
        <v>152</v>
      </c>
      <c r="F4403" t="s">
        <v>151</v>
      </c>
      <c r="H4403" t="s">
        <v>9241</v>
      </c>
      <c r="I4403" t="s">
        <v>62</v>
      </c>
      <c r="J4403" t="s">
        <v>9242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1382.07</v>
      </c>
      <c r="Q4403">
        <v>1382.07</v>
      </c>
      <c r="R4403">
        <v>2000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</row>
    <row r="4404" spans="1:38" hidden="1" x14ac:dyDescent="0.25">
      <c r="A4404">
        <v>17690</v>
      </c>
      <c r="B4404" t="s">
        <v>71</v>
      </c>
      <c r="C4404" t="s">
        <v>108</v>
      </c>
      <c r="D4404" t="s">
        <v>340</v>
      </c>
      <c r="E4404" t="s">
        <v>9160</v>
      </c>
      <c r="F4404" t="s">
        <v>340</v>
      </c>
      <c r="H4404" t="s">
        <v>4403</v>
      </c>
      <c r="I4404" t="s">
        <v>79</v>
      </c>
      <c r="J4404" t="s">
        <v>9243</v>
      </c>
      <c r="K4404">
        <v>3382</v>
      </c>
      <c r="L4404">
        <v>3382</v>
      </c>
      <c r="M4404">
        <v>0</v>
      </c>
      <c r="N4404">
        <v>0</v>
      </c>
      <c r="O4404">
        <v>0</v>
      </c>
      <c r="P4404">
        <v>2285.9</v>
      </c>
      <c r="Q4404">
        <v>2509.1</v>
      </c>
      <c r="R4404">
        <v>2000</v>
      </c>
      <c r="S4404">
        <v>446400</v>
      </c>
      <c r="T4404">
        <v>0</v>
      </c>
      <c r="U4404">
        <v>0</v>
      </c>
      <c r="V4404">
        <v>446400</v>
      </c>
      <c r="W4404">
        <v>581732.26</v>
      </c>
      <c r="X4404">
        <v>0</v>
      </c>
      <c r="Y4404">
        <v>581732.26</v>
      </c>
      <c r="Z4404">
        <v>-30.32</v>
      </c>
      <c r="AA4404">
        <v>7786953.0599999996</v>
      </c>
      <c r="AB4404">
        <v>8249244.7599999998</v>
      </c>
      <c r="AC4404">
        <v>1.3031999999999999</v>
      </c>
      <c r="AD4404">
        <v>1.0593999999999999</v>
      </c>
      <c r="AE4404">
        <v>-32.119999999999997</v>
      </c>
      <c r="AH4404">
        <v>0</v>
      </c>
      <c r="AI4404">
        <v>0</v>
      </c>
      <c r="AJ4404">
        <v>0</v>
      </c>
      <c r="AK4404">
        <v>0</v>
      </c>
      <c r="AL4404">
        <v>0</v>
      </c>
    </row>
    <row r="4405" spans="1:38" hidden="1" x14ac:dyDescent="0.25">
      <c r="A4405">
        <v>17692</v>
      </c>
      <c r="B4405" t="s">
        <v>71</v>
      </c>
      <c r="C4405" t="s">
        <v>108</v>
      </c>
      <c r="D4405" t="s">
        <v>290</v>
      </c>
      <c r="E4405" t="s">
        <v>1545</v>
      </c>
      <c r="F4405" t="s">
        <v>290</v>
      </c>
      <c r="H4405" t="s">
        <v>6130</v>
      </c>
      <c r="I4405" t="s">
        <v>2321</v>
      </c>
      <c r="J4405" t="s">
        <v>9729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2000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</row>
    <row r="4406" spans="1:38" x14ac:dyDescent="0.25">
      <c r="A4406">
        <v>17695</v>
      </c>
      <c r="B4406" t="s">
        <v>71</v>
      </c>
      <c r="C4406" t="s">
        <v>72</v>
      </c>
      <c r="D4406" t="s">
        <v>275</v>
      </c>
      <c r="E4406" t="s">
        <v>1181</v>
      </c>
      <c r="F4406" t="s">
        <v>275</v>
      </c>
      <c r="H4406" t="s">
        <v>9244</v>
      </c>
      <c r="I4406" t="s">
        <v>57</v>
      </c>
      <c r="J4406" t="s">
        <v>9245</v>
      </c>
      <c r="K4406">
        <v>219</v>
      </c>
      <c r="L4406">
        <v>219</v>
      </c>
      <c r="M4406">
        <v>0</v>
      </c>
      <c r="N4406">
        <v>218</v>
      </c>
      <c r="O4406">
        <v>0</v>
      </c>
      <c r="P4406">
        <v>201.798</v>
      </c>
      <c r="Q4406">
        <v>215.60300000000001</v>
      </c>
      <c r="R4406">
        <v>40000</v>
      </c>
      <c r="S4406">
        <v>552200</v>
      </c>
      <c r="T4406">
        <v>0</v>
      </c>
      <c r="U4406">
        <v>0</v>
      </c>
      <c r="V4406">
        <v>552200</v>
      </c>
      <c r="W4406">
        <v>0</v>
      </c>
      <c r="X4406">
        <v>436000</v>
      </c>
      <c r="Y4406">
        <v>436000</v>
      </c>
      <c r="Z4406">
        <v>21.04</v>
      </c>
      <c r="AA4406">
        <v>2560708</v>
      </c>
      <c r="AB4406">
        <v>2559320</v>
      </c>
      <c r="AC4406">
        <v>0.78959999999999997</v>
      </c>
      <c r="AD4406">
        <v>0.99950000000000006</v>
      </c>
      <c r="AE4406">
        <v>21.03</v>
      </c>
      <c r="AH4406">
        <v>0</v>
      </c>
      <c r="AI4406">
        <v>0</v>
      </c>
      <c r="AJ4406">
        <v>0</v>
      </c>
      <c r="AK4406">
        <v>2180</v>
      </c>
      <c r="AL4406">
        <v>0</v>
      </c>
    </row>
    <row r="4407" spans="1:38" hidden="1" x14ac:dyDescent="0.25">
      <c r="A4407">
        <v>17696</v>
      </c>
      <c r="B4407" t="s">
        <v>94</v>
      </c>
      <c r="C4407" t="s">
        <v>166</v>
      </c>
      <c r="D4407" t="s">
        <v>312</v>
      </c>
      <c r="E4407" t="s">
        <v>9246</v>
      </c>
      <c r="F4407" t="s">
        <v>312</v>
      </c>
      <c r="H4407" t="s">
        <v>9247</v>
      </c>
      <c r="I4407" t="s">
        <v>43</v>
      </c>
      <c r="J4407" t="s">
        <v>9248</v>
      </c>
      <c r="K4407">
        <v>1814</v>
      </c>
      <c r="L4407">
        <v>1814</v>
      </c>
      <c r="M4407">
        <v>0</v>
      </c>
      <c r="N4407">
        <v>10</v>
      </c>
      <c r="O4407">
        <v>0</v>
      </c>
      <c r="P4407">
        <v>2852</v>
      </c>
      <c r="Q4407">
        <v>3021.2</v>
      </c>
      <c r="R4407">
        <v>1000</v>
      </c>
      <c r="S4407">
        <v>169200</v>
      </c>
      <c r="T4407">
        <v>0</v>
      </c>
      <c r="U4407">
        <v>0</v>
      </c>
      <c r="V4407">
        <v>169200</v>
      </c>
      <c r="W4407">
        <v>152104</v>
      </c>
      <c r="X4407">
        <v>15645.338</v>
      </c>
      <c r="Y4407">
        <v>167749.33799999999</v>
      </c>
      <c r="Z4407">
        <v>0.86</v>
      </c>
      <c r="AA4407">
        <v>1552231.24</v>
      </c>
      <c r="AB4407">
        <v>1094622.19</v>
      </c>
      <c r="AC4407">
        <v>0.99139999999999995</v>
      </c>
      <c r="AD4407">
        <v>0.70520000000000005</v>
      </c>
      <c r="AE4407">
        <v>0.61</v>
      </c>
      <c r="AH4407">
        <v>0</v>
      </c>
      <c r="AI4407">
        <v>0</v>
      </c>
      <c r="AJ4407">
        <v>0</v>
      </c>
      <c r="AK4407">
        <v>97.5</v>
      </c>
      <c r="AL4407">
        <v>0</v>
      </c>
    </row>
    <row r="4408" spans="1:38" hidden="1" x14ac:dyDescent="0.25">
      <c r="A4408">
        <v>17697</v>
      </c>
      <c r="B4408" t="s">
        <v>94</v>
      </c>
      <c r="C4408" t="s">
        <v>166</v>
      </c>
      <c r="D4408" t="s">
        <v>312</v>
      </c>
      <c r="E4408" t="s">
        <v>9246</v>
      </c>
      <c r="F4408" t="s">
        <v>312</v>
      </c>
      <c r="H4408" t="s">
        <v>9249</v>
      </c>
      <c r="I4408" t="s">
        <v>57</v>
      </c>
      <c r="J4408" t="s">
        <v>9250</v>
      </c>
      <c r="K4408">
        <v>228</v>
      </c>
      <c r="L4408">
        <v>228</v>
      </c>
      <c r="M4408">
        <v>0</v>
      </c>
      <c r="N4408">
        <v>228</v>
      </c>
      <c r="O4408">
        <v>0</v>
      </c>
      <c r="P4408">
        <v>4853.6000000000004</v>
      </c>
      <c r="Q4408">
        <v>5278.4</v>
      </c>
      <c r="R4408">
        <v>1000</v>
      </c>
      <c r="S4408">
        <v>424800</v>
      </c>
      <c r="T4408">
        <v>0</v>
      </c>
      <c r="U4408">
        <v>0</v>
      </c>
      <c r="V4408">
        <v>424800</v>
      </c>
      <c r="W4408">
        <v>0</v>
      </c>
      <c r="X4408">
        <v>384444.27799999999</v>
      </c>
      <c r="Y4408">
        <v>384444.27799999999</v>
      </c>
      <c r="Z4408">
        <v>9.5</v>
      </c>
      <c r="AA4408">
        <v>2237466.1</v>
      </c>
      <c r="AB4408">
        <v>2237466.1</v>
      </c>
      <c r="AC4408">
        <v>0.90500000000000003</v>
      </c>
      <c r="AD4408">
        <v>1</v>
      </c>
      <c r="AE4408">
        <v>9.5</v>
      </c>
      <c r="AH4408">
        <v>0</v>
      </c>
      <c r="AI4408">
        <v>0</v>
      </c>
      <c r="AJ4408">
        <v>0</v>
      </c>
      <c r="AK4408">
        <v>2277.5</v>
      </c>
      <c r="AL4408">
        <v>0</v>
      </c>
    </row>
    <row r="4409" spans="1:38" hidden="1" x14ac:dyDescent="0.25">
      <c r="A4409">
        <v>17712</v>
      </c>
      <c r="B4409" t="s">
        <v>94</v>
      </c>
      <c r="C4409" t="s">
        <v>207</v>
      </c>
      <c r="D4409" t="s">
        <v>1490</v>
      </c>
      <c r="E4409" t="s">
        <v>6639</v>
      </c>
      <c r="F4409" t="s">
        <v>1490</v>
      </c>
      <c r="H4409" t="s">
        <v>9251</v>
      </c>
      <c r="I4409" t="s">
        <v>57</v>
      </c>
      <c r="J4409" t="s">
        <v>9252</v>
      </c>
      <c r="K4409">
        <v>148</v>
      </c>
      <c r="L4409">
        <v>148</v>
      </c>
      <c r="M4409">
        <v>0</v>
      </c>
      <c r="N4409">
        <v>148</v>
      </c>
      <c r="O4409">
        <v>0</v>
      </c>
      <c r="P4409">
        <v>874.4</v>
      </c>
      <c r="Q4409">
        <v>943.8</v>
      </c>
      <c r="R4409">
        <v>2000</v>
      </c>
      <c r="S4409">
        <v>138800</v>
      </c>
      <c r="T4409">
        <v>30000</v>
      </c>
      <c r="U4409">
        <v>0</v>
      </c>
      <c r="V4409">
        <v>168800</v>
      </c>
      <c r="W4409">
        <v>0</v>
      </c>
      <c r="X4409">
        <v>152763.88500000001</v>
      </c>
      <c r="Y4409">
        <v>152763.88500000001</v>
      </c>
      <c r="Z4409">
        <v>9.5</v>
      </c>
      <c r="AA4409">
        <v>896723.78</v>
      </c>
      <c r="AB4409">
        <v>896723.78</v>
      </c>
      <c r="AC4409">
        <v>0.90500000000000003</v>
      </c>
      <c r="AD4409">
        <v>1</v>
      </c>
      <c r="AE4409">
        <v>9.5</v>
      </c>
      <c r="AH4409">
        <v>0</v>
      </c>
      <c r="AI4409">
        <v>0</v>
      </c>
      <c r="AJ4409">
        <v>0</v>
      </c>
      <c r="AK4409">
        <v>792.5</v>
      </c>
      <c r="AL4409">
        <v>0</v>
      </c>
    </row>
    <row r="4410" spans="1:38" hidden="1" x14ac:dyDescent="0.25">
      <c r="A4410">
        <v>17713</v>
      </c>
      <c r="B4410" t="s">
        <v>94</v>
      </c>
      <c r="C4410" t="s">
        <v>207</v>
      </c>
      <c r="D4410" t="s">
        <v>1490</v>
      </c>
      <c r="E4410" t="s">
        <v>5352</v>
      </c>
      <c r="F4410" t="s">
        <v>1490</v>
      </c>
      <c r="H4410" t="s">
        <v>9253</v>
      </c>
      <c r="I4410" t="s">
        <v>57</v>
      </c>
      <c r="J4410" t="s">
        <v>9254</v>
      </c>
      <c r="K4410">
        <v>230</v>
      </c>
      <c r="L4410">
        <v>230</v>
      </c>
      <c r="M4410">
        <v>0</v>
      </c>
      <c r="N4410">
        <v>230</v>
      </c>
      <c r="O4410">
        <v>0</v>
      </c>
      <c r="P4410">
        <v>1722.5</v>
      </c>
      <c r="Q4410">
        <v>1896.3</v>
      </c>
      <c r="R4410">
        <v>2000</v>
      </c>
      <c r="S4410">
        <v>347600</v>
      </c>
      <c r="T4410">
        <v>0</v>
      </c>
      <c r="U4410">
        <v>83000</v>
      </c>
      <c r="V4410">
        <v>264600</v>
      </c>
      <c r="W4410">
        <v>0</v>
      </c>
      <c r="X4410">
        <v>239463.08199999999</v>
      </c>
      <c r="Y4410">
        <v>239463.08199999999</v>
      </c>
      <c r="Z4410">
        <v>9.5</v>
      </c>
      <c r="AA4410">
        <v>1405647.77</v>
      </c>
      <c r="AB4410">
        <v>1405647.77</v>
      </c>
      <c r="AC4410">
        <v>0.90500000000000003</v>
      </c>
      <c r="AD4410">
        <v>1</v>
      </c>
      <c r="AE4410">
        <v>9.5</v>
      </c>
      <c r="AH4410">
        <v>0</v>
      </c>
      <c r="AI4410">
        <v>0</v>
      </c>
      <c r="AJ4410">
        <v>0</v>
      </c>
      <c r="AK4410">
        <v>1199</v>
      </c>
      <c r="AL4410">
        <v>0</v>
      </c>
    </row>
    <row r="4411" spans="1:38" hidden="1" x14ac:dyDescent="0.25">
      <c r="A4411">
        <v>17716</v>
      </c>
      <c r="B4411" t="s">
        <v>39</v>
      </c>
      <c r="C4411" t="s">
        <v>216</v>
      </c>
      <c r="D4411" t="s">
        <v>2218</v>
      </c>
      <c r="E4411" t="s">
        <v>3804</v>
      </c>
      <c r="F4411" t="s">
        <v>2218</v>
      </c>
      <c r="H4411" t="s">
        <v>9255</v>
      </c>
      <c r="I4411" t="s">
        <v>43</v>
      </c>
      <c r="J4411" t="s">
        <v>9256</v>
      </c>
      <c r="K4411">
        <v>1559</v>
      </c>
      <c r="L4411">
        <v>1559</v>
      </c>
      <c r="M4411">
        <v>0</v>
      </c>
      <c r="N4411">
        <v>0</v>
      </c>
      <c r="O4411">
        <v>0</v>
      </c>
      <c r="P4411">
        <v>1196.18</v>
      </c>
      <c r="Q4411">
        <v>1259.75</v>
      </c>
      <c r="R4411">
        <v>2000</v>
      </c>
      <c r="S4411">
        <v>127140</v>
      </c>
      <c r="T4411">
        <v>75768</v>
      </c>
      <c r="U4411">
        <v>0</v>
      </c>
      <c r="V4411">
        <v>202908</v>
      </c>
      <c r="W4411">
        <v>173495</v>
      </c>
      <c r="X4411">
        <v>0</v>
      </c>
      <c r="Y4411">
        <v>173495</v>
      </c>
      <c r="Z4411">
        <v>14.5</v>
      </c>
      <c r="AA4411">
        <v>1719611.05</v>
      </c>
      <c r="AB4411">
        <v>993663.05</v>
      </c>
      <c r="AC4411">
        <v>0.85499999999999998</v>
      </c>
      <c r="AD4411">
        <v>0.57779999999999998</v>
      </c>
      <c r="AE4411">
        <v>8.3800000000000008</v>
      </c>
      <c r="AH4411">
        <v>0</v>
      </c>
      <c r="AI4411">
        <v>0</v>
      </c>
      <c r="AJ4411">
        <v>0</v>
      </c>
      <c r="AK4411">
        <v>0</v>
      </c>
      <c r="AL4411">
        <v>0</v>
      </c>
    </row>
    <row r="4412" spans="1:38" hidden="1" x14ac:dyDescent="0.25">
      <c r="A4412">
        <v>17717</v>
      </c>
      <c r="B4412" t="s">
        <v>52</v>
      </c>
      <c r="C4412" t="s">
        <v>120</v>
      </c>
      <c r="D4412" t="s">
        <v>121</v>
      </c>
      <c r="E4412" t="s">
        <v>148</v>
      </c>
      <c r="F4412" t="s">
        <v>121</v>
      </c>
      <c r="H4412" t="s">
        <v>9257</v>
      </c>
      <c r="I4412" t="s">
        <v>79</v>
      </c>
      <c r="J4412" t="s">
        <v>9258</v>
      </c>
      <c r="K4412">
        <v>491</v>
      </c>
      <c r="L4412">
        <v>491</v>
      </c>
      <c r="M4412">
        <v>0</v>
      </c>
      <c r="N4412">
        <v>2</v>
      </c>
      <c r="O4412">
        <v>0</v>
      </c>
      <c r="P4412">
        <v>21949.200000000001</v>
      </c>
      <c r="Q4412">
        <v>23170.1</v>
      </c>
      <c r="R4412">
        <v>1000</v>
      </c>
      <c r="S4412">
        <v>1220900</v>
      </c>
      <c r="T4412">
        <v>0</v>
      </c>
      <c r="U4412">
        <v>140000</v>
      </c>
      <c r="V4412">
        <v>1080900</v>
      </c>
      <c r="W4412">
        <v>987248.15</v>
      </c>
      <c r="X4412">
        <v>3109.92</v>
      </c>
      <c r="Y4412">
        <v>990358.07</v>
      </c>
      <c r="Z4412">
        <v>8.3800000000000008</v>
      </c>
      <c r="AA4412">
        <v>7333433.3399999999</v>
      </c>
      <c r="AB4412">
        <v>7886887.8799999999</v>
      </c>
      <c r="AC4412">
        <v>0.91620000000000001</v>
      </c>
      <c r="AD4412">
        <v>1.0754999999999999</v>
      </c>
      <c r="AE4412">
        <v>9.01</v>
      </c>
      <c r="AH4412">
        <v>0</v>
      </c>
      <c r="AI4412">
        <v>0</v>
      </c>
      <c r="AJ4412">
        <v>0</v>
      </c>
      <c r="AK4412">
        <v>20</v>
      </c>
      <c r="AL4412">
        <v>0</v>
      </c>
    </row>
    <row r="4413" spans="1:38" hidden="1" x14ac:dyDescent="0.25">
      <c r="A4413">
        <v>17718</v>
      </c>
      <c r="B4413" t="s">
        <v>45</v>
      </c>
      <c r="C4413" t="s">
        <v>45</v>
      </c>
      <c r="D4413" t="s">
        <v>581</v>
      </c>
      <c r="E4413" t="s">
        <v>1210</v>
      </c>
      <c r="F4413" t="s">
        <v>581</v>
      </c>
      <c r="H4413" t="s">
        <v>9259</v>
      </c>
      <c r="I4413" t="s">
        <v>79</v>
      </c>
      <c r="J4413" t="s">
        <v>9260</v>
      </c>
      <c r="K4413">
        <v>1</v>
      </c>
      <c r="L4413">
        <v>1</v>
      </c>
      <c r="M4413">
        <v>0</v>
      </c>
      <c r="N4413">
        <v>0</v>
      </c>
      <c r="O4413">
        <v>0</v>
      </c>
      <c r="P4413">
        <v>9213.2999999999993</v>
      </c>
      <c r="Q4413">
        <v>9606.2000000000007</v>
      </c>
      <c r="R4413">
        <v>1000</v>
      </c>
      <c r="S4413">
        <v>392900</v>
      </c>
      <c r="T4413">
        <v>25000</v>
      </c>
      <c r="U4413">
        <v>0</v>
      </c>
      <c r="V4413">
        <v>417900</v>
      </c>
      <c r="W4413">
        <v>416000</v>
      </c>
      <c r="X4413">
        <v>0</v>
      </c>
      <c r="Y4413">
        <v>416000</v>
      </c>
      <c r="Z4413">
        <v>0.45</v>
      </c>
      <c r="AA4413">
        <v>3447844</v>
      </c>
      <c r="AB4413">
        <v>3445230</v>
      </c>
      <c r="AC4413">
        <v>0.99550000000000005</v>
      </c>
      <c r="AD4413">
        <v>0.99919999999999998</v>
      </c>
      <c r="AE4413">
        <v>0.45</v>
      </c>
      <c r="AH4413">
        <v>0</v>
      </c>
      <c r="AI4413">
        <v>0</v>
      </c>
      <c r="AJ4413">
        <v>0</v>
      </c>
      <c r="AK4413">
        <v>0</v>
      </c>
      <c r="AL4413">
        <v>0</v>
      </c>
    </row>
    <row r="4414" spans="1:38" hidden="1" x14ac:dyDescent="0.25">
      <c r="A4414">
        <v>17719</v>
      </c>
      <c r="B4414" t="s">
        <v>45</v>
      </c>
      <c r="C4414" t="s">
        <v>45</v>
      </c>
      <c r="D4414" t="s">
        <v>125</v>
      </c>
      <c r="E4414" t="s">
        <v>8214</v>
      </c>
      <c r="F4414" t="s">
        <v>125</v>
      </c>
      <c r="H4414" t="s">
        <v>9261</v>
      </c>
      <c r="I4414" t="s">
        <v>57</v>
      </c>
      <c r="J4414" t="s">
        <v>9262</v>
      </c>
      <c r="K4414">
        <v>296</v>
      </c>
      <c r="L4414">
        <v>296</v>
      </c>
      <c r="M4414">
        <v>0</v>
      </c>
      <c r="N4414">
        <v>290</v>
      </c>
      <c r="O4414">
        <v>0</v>
      </c>
      <c r="P4414">
        <v>4953.5</v>
      </c>
      <c r="Q4414">
        <v>5328.9</v>
      </c>
      <c r="R4414">
        <v>2000</v>
      </c>
      <c r="S4414">
        <v>750800</v>
      </c>
      <c r="T4414">
        <v>0</v>
      </c>
      <c r="U4414">
        <v>270000</v>
      </c>
      <c r="V4414">
        <v>480800</v>
      </c>
      <c r="W4414">
        <v>383</v>
      </c>
      <c r="X4414">
        <v>434741.00400000002</v>
      </c>
      <c r="Y4414">
        <v>435124.00400000002</v>
      </c>
      <c r="Z4414">
        <v>9.5</v>
      </c>
      <c r="AA4414">
        <v>2561121.2200000002</v>
      </c>
      <c r="AB4414">
        <v>5113067.8959999997</v>
      </c>
      <c r="AC4414">
        <v>0.90500000000000003</v>
      </c>
      <c r="AD4414">
        <v>1.9964</v>
      </c>
      <c r="AE4414">
        <v>18.97</v>
      </c>
      <c r="AH4414">
        <v>0</v>
      </c>
      <c r="AI4414">
        <v>0</v>
      </c>
      <c r="AJ4414">
        <v>0</v>
      </c>
      <c r="AK4414">
        <v>2191.5</v>
      </c>
      <c r="AL4414">
        <v>0</v>
      </c>
    </row>
    <row r="4415" spans="1:38" hidden="1" x14ac:dyDescent="0.25">
      <c r="A4415">
        <v>17720</v>
      </c>
      <c r="B4415" t="s">
        <v>52</v>
      </c>
      <c r="C4415" t="s">
        <v>120</v>
      </c>
      <c r="D4415" t="s">
        <v>121</v>
      </c>
      <c r="E4415" t="s">
        <v>148</v>
      </c>
      <c r="F4415" t="s">
        <v>121</v>
      </c>
      <c r="H4415" t="s">
        <v>9263</v>
      </c>
      <c r="I4415" t="s">
        <v>79</v>
      </c>
      <c r="J4415" t="s">
        <v>9264</v>
      </c>
      <c r="K4415">
        <v>2</v>
      </c>
      <c r="L4415">
        <v>2</v>
      </c>
      <c r="M4415">
        <v>0</v>
      </c>
      <c r="N4415">
        <v>0</v>
      </c>
      <c r="O4415">
        <v>0</v>
      </c>
      <c r="P4415">
        <v>25035.4</v>
      </c>
      <c r="Q4415">
        <v>26596.7</v>
      </c>
      <c r="R4415">
        <v>2000</v>
      </c>
      <c r="S4415">
        <v>3122600</v>
      </c>
      <c r="T4415">
        <v>140000</v>
      </c>
      <c r="U4415">
        <v>0</v>
      </c>
      <c r="V4415">
        <v>3262600</v>
      </c>
      <c r="W4415">
        <v>3093330</v>
      </c>
      <c r="X4415">
        <v>0</v>
      </c>
      <c r="Y4415">
        <v>3093330</v>
      </c>
      <c r="Z4415">
        <v>5.19</v>
      </c>
      <c r="AA4415">
        <v>18573863</v>
      </c>
      <c r="AB4415">
        <v>12402212</v>
      </c>
      <c r="AC4415">
        <v>0.94810000000000005</v>
      </c>
      <c r="AD4415">
        <v>0.66769999999999996</v>
      </c>
      <c r="AE4415">
        <v>3.47</v>
      </c>
      <c r="AH4415">
        <v>0</v>
      </c>
      <c r="AI4415">
        <v>0</v>
      </c>
      <c r="AJ4415">
        <v>0</v>
      </c>
      <c r="AK4415">
        <v>0</v>
      </c>
      <c r="AL4415">
        <v>0</v>
      </c>
    </row>
    <row r="4416" spans="1:38" hidden="1" x14ac:dyDescent="0.25">
      <c r="A4416">
        <v>17721</v>
      </c>
      <c r="B4416" t="s">
        <v>52</v>
      </c>
      <c r="C4416" t="s">
        <v>53</v>
      </c>
      <c r="D4416" t="s">
        <v>491</v>
      </c>
      <c r="E4416" t="s">
        <v>705</v>
      </c>
      <c r="F4416" t="s">
        <v>491</v>
      </c>
      <c r="H4416" t="s">
        <v>9265</v>
      </c>
      <c r="I4416" t="s">
        <v>57</v>
      </c>
      <c r="J4416" t="s">
        <v>9266</v>
      </c>
      <c r="K4416">
        <v>85</v>
      </c>
      <c r="L4416">
        <v>85</v>
      </c>
      <c r="M4416">
        <v>0</v>
      </c>
      <c r="N4416">
        <v>85</v>
      </c>
      <c r="O4416">
        <v>0</v>
      </c>
      <c r="P4416">
        <v>1133.0999999999999</v>
      </c>
      <c r="Q4416">
        <v>1249</v>
      </c>
      <c r="R4416">
        <v>2000</v>
      </c>
      <c r="S4416">
        <v>231800</v>
      </c>
      <c r="T4416">
        <v>0</v>
      </c>
      <c r="U4416">
        <v>115000</v>
      </c>
      <c r="V4416">
        <v>116800</v>
      </c>
      <c r="W4416">
        <v>0</v>
      </c>
      <c r="X4416">
        <v>105703.977</v>
      </c>
      <c r="Y4416">
        <v>105703.977</v>
      </c>
      <c r="Z4416">
        <v>9.5</v>
      </c>
      <c r="AA4416">
        <v>620482.31999999995</v>
      </c>
      <c r="AB4416">
        <v>1240964.6370000001</v>
      </c>
      <c r="AC4416">
        <v>0.90500000000000003</v>
      </c>
      <c r="AD4416">
        <v>2</v>
      </c>
      <c r="AE4416">
        <v>19</v>
      </c>
      <c r="AH4416">
        <v>0</v>
      </c>
      <c r="AI4416">
        <v>0</v>
      </c>
      <c r="AJ4416">
        <v>0</v>
      </c>
      <c r="AK4416">
        <v>606</v>
      </c>
      <c r="AL4416">
        <v>0</v>
      </c>
    </row>
    <row r="4417" spans="1:38" hidden="1" x14ac:dyDescent="0.25">
      <c r="A4417">
        <v>17722</v>
      </c>
      <c r="B4417" t="s">
        <v>39</v>
      </c>
      <c r="C4417" t="s">
        <v>187</v>
      </c>
      <c r="D4417" t="s">
        <v>188</v>
      </c>
      <c r="E4417" t="s">
        <v>189</v>
      </c>
      <c r="F4417" t="s">
        <v>188</v>
      </c>
      <c r="H4417" t="s">
        <v>9267</v>
      </c>
      <c r="I4417" t="s">
        <v>57</v>
      </c>
      <c r="J4417" t="s">
        <v>9268</v>
      </c>
      <c r="K4417">
        <v>114</v>
      </c>
      <c r="L4417">
        <v>114</v>
      </c>
      <c r="M4417">
        <v>0</v>
      </c>
      <c r="N4417">
        <v>114</v>
      </c>
      <c r="O4417">
        <v>0</v>
      </c>
      <c r="P4417">
        <v>1894.22</v>
      </c>
      <c r="Q4417">
        <v>2054</v>
      </c>
      <c r="R4417">
        <v>2000</v>
      </c>
      <c r="S4417">
        <v>319560</v>
      </c>
      <c r="T4417">
        <v>0</v>
      </c>
      <c r="U4417">
        <v>128000</v>
      </c>
      <c r="V4417">
        <v>191560</v>
      </c>
      <c r="W4417">
        <v>0</v>
      </c>
      <c r="X4417">
        <v>176800</v>
      </c>
      <c r="Y4417">
        <v>176800</v>
      </c>
      <c r="Z4417">
        <v>7.71</v>
      </c>
      <c r="AA4417">
        <v>1037816</v>
      </c>
      <c r="AB4417">
        <v>2075632</v>
      </c>
      <c r="AC4417">
        <v>0.92290000000000005</v>
      </c>
      <c r="AD4417">
        <v>2</v>
      </c>
      <c r="AE4417">
        <v>15.42</v>
      </c>
      <c r="AH4417">
        <v>0</v>
      </c>
      <c r="AI4417">
        <v>0</v>
      </c>
      <c r="AJ4417">
        <v>0</v>
      </c>
      <c r="AK4417">
        <v>884</v>
      </c>
      <c r="AL4417">
        <v>0</v>
      </c>
    </row>
    <row r="4418" spans="1:38" hidden="1" x14ac:dyDescent="0.25">
      <c r="A4418">
        <v>17723</v>
      </c>
      <c r="B4418" t="s">
        <v>39</v>
      </c>
      <c r="C4418" t="s">
        <v>187</v>
      </c>
      <c r="D4418" t="s">
        <v>188</v>
      </c>
      <c r="E4418" t="s">
        <v>189</v>
      </c>
      <c r="F4418" t="s">
        <v>188</v>
      </c>
      <c r="H4418" t="s">
        <v>9269</v>
      </c>
      <c r="I4418" t="s">
        <v>57</v>
      </c>
      <c r="J4418" t="s">
        <v>9270</v>
      </c>
      <c r="K4418">
        <v>87</v>
      </c>
      <c r="L4418">
        <v>87</v>
      </c>
      <c r="M4418">
        <v>0</v>
      </c>
      <c r="N4418">
        <v>87</v>
      </c>
      <c r="O4418">
        <v>0</v>
      </c>
      <c r="P4418">
        <v>1531.83</v>
      </c>
      <c r="Q4418">
        <v>1699.9</v>
      </c>
      <c r="R4418">
        <v>2000</v>
      </c>
      <c r="S4418">
        <v>336140</v>
      </c>
      <c r="T4418">
        <v>0</v>
      </c>
      <c r="U4418">
        <v>185900</v>
      </c>
      <c r="V4418">
        <v>150240</v>
      </c>
      <c r="W4418">
        <v>0</v>
      </c>
      <c r="X4418">
        <v>137900</v>
      </c>
      <c r="Y4418">
        <v>137900</v>
      </c>
      <c r="Z4418">
        <v>8.2100000000000009</v>
      </c>
      <c r="AA4418">
        <v>809473</v>
      </c>
      <c r="AB4418">
        <v>1618946</v>
      </c>
      <c r="AC4418">
        <v>0.91790000000000005</v>
      </c>
      <c r="AD4418">
        <v>2</v>
      </c>
      <c r="AE4418">
        <v>16.420000000000002</v>
      </c>
      <c r="AH4418">
        <v>0</v>
      </c>
      <c r="AI4418">
        <v>0</v>
      </c>
      <c r="AJ4418">
        <v>0</v>
      </c>
      <c r="AK4418">
        <v>689.5</v>
      </c>
      <c r="AL4418">
        <v>0</v>
      </c>
    </row>
    <row r="4419" spans="1:38" hidden="1" x14ac:dyDescent="0.25">
      <c r="A4419">
        <v>17727</v>
      </c>
      <c r="B4419" t="s">
        <v>52</v>
      </c>
      <c r="C4419" t="s">
        <v>120</v>
      </c>
      <c r="D4419" t="s">
        <v>121</v>
      </c>
      <c r="E4419" t="s">
        <v>783</v>
      </c>
      <c r="F4419" t="s">
        <v>121</v>
      </c>
      <c r="H4419" t="s">
        <v>9271</v>
      </c>
      <c r="I4419" t="s">
        <v>43</v>
      </c>
      <c r="J4419" t="s">
        <v>9272</v>
      </c>
      <c r="K4419">
        <v>1733</v>
      </c>
      <c r="L4419">
        <v>1733</v>
      </c>
      <c r="M4419">
        <v>0</v>
      </c>
      <c r="N4419">
        <v>23</v>
      </c>
      <c r="O4419">
        <v>0</v>
      </c>
      <c r="P4419">
        <v>8286.1</v>
      </c>
      <c r="Q4419">
        <v>8874.6</v>
      </c>
      <c r="R4419">
        <v>2000</v>
      </c>
      <c r="S4419">
        <v>1177000</v>
      </c>
      <c r="T4419">
        <v>0</v>
      </c>
      <c r="U4419">
        <v>780000</v>
      </c>
      <c r="V4419">
        <v>397000</v>
      </c>
      <c r="W4419">
        <v>333010.2</v>
      </c>
      <c r="X4419">
        <v>35764.080000000002</v>
      </c>
      <c r="Y4419">
        <v>368774.28</v>
      </c>
      <c r="Z4419">
        <v>7.11</v>
      </c>
      <c r="AA4419">
        <v>3161806.31</v>
      </c>
      <c r="AB4419">
        <v>2604889.5449999999</v>
      </c>
      <c r="AC4419">
        <v>0.92889999999999995</v>
      </c>
      <c r="AD4419">
        <v>0.82389999999999997</v>
      </c>
      <c r="AE4419">
        <v>5.86</v>
      </c>
      <c r="AH4419">
        <v>0</v>
      </c>
      <c r="AI4419">
        <v>0</v>
      </c>
      <c r="AJ4419">
        <v>0</v>
      </c>
      <c r="AK4419">
        <v>230</v>
      </c>
      <c r="AL4419">
        <v>0</v>
      </c>
    </row>
    <row r="4420" spans="1:38" hidden="1" x14ac:dyDescent="0.25">
      <c r="A4420">
        <v>17740</v>
      </c>
      <c r="B4420" t="s">
        <v>45</v>
      </c>
      <c r="C4420" t="s">
        <v>155</v>
      </c>
      <c r="D4420" t="s">
        <v>912</v>
      </c>
      <c r="E4420" t="s">
        <v>9273</v>
      </c>
      <c r="F4420" t="s">
        <v>912</v>
      </c>
      <c r="H4420" t="s">
        <v>9274</v>
      </c>
      <c r="I4420" t="s">
        <v>79</v>
      </c>
      <c r="J4420" t="s">
        <v>9275</v>
      </c>
      <c r="K4420">
        <v>171</v>
      </c>
      <c r="L4420">
        <v>171</v>
      </c>
      <c r="M4420">
        <v>0</v>
      </c>
      <c r="N4420">
        <v>7</v>
      </c>
      <c r="O4420">
        <v>0</v>
      </c>
      <c r="P4420">
        <v>6588.1</v>
      </c>
      <c r="Q4420">
        <v>6975.1</v>
      </c>
      <c r="R4420">
        <v>1000</v>
      </c>
      <c r="S4420">
        <v>387000</v>
      </c>
      <c r="T4420">
        <v>25000</v>
      </c>
      <c r="U4420">
        <v>0</v>
      </c>
      <c r="V4420">
        <v>412000</v>
      </c>
      <c r="W4420">
        <v>397629.6</v>
      </c>
      <c r="X4420">
        <v>4550</v>
      </c>
      <c r="Y4420">
        <v>402179.6</v>
      </c>
      <c r="Z4420">
        <v>2.38</v>
      </c>
      <c r="AA4420">
        <v>4113207.89</v>
      </c>
      <c r="AB4420">
        <v>4065524.5</v>
      </c>
      <c r="AC4420">
        <v>0.97619999999999996</v>
      </c>
      <c r="AD4420">
        <v>0.98839999999999995</v>
      </c>
      <c r="AE4420">
        <v>2.35</v>
      </c>
      <c r="AH4420">
        <v>0</v>
      </c>
      <c r="AI4420">
        <v>0</v>
      </c>
      <c r="AJ4420">
        <v>0</v>
      </c>
      <c r="AK4420">
        <v>70</v>
      </c>
      <c r="AL4420">
        <v>0</v>
      </c>
    </row>
    <row r="4421" spans="1:38" hidden="1" x14ac:dyDescent="0.25">
      <c r="A4421">
        <v>17741</v>
      </c>
      <c r="B4421" t="s">
        <v>45</v>
      </c>
      <c r="C4421" t="s">
        <v>155</v>
      </c>
      <c r="D4421" t="s">
        <v>912</v>
      </c>
      <c r="E4421" t="s">
        <v>9273</v>
      </c>
      <c r="F4421" t="s">
        <v>912</v>
      </c>
      <c r="H4421" t="s">
        <v>9276</v>
      </c>
      <c r="I4421" t="s">
        <v>79</v>
      </c>
      <c r="J4421" t="s">
        <v>9277</v>
      </c>
      <c r="K4421">
        <v>145</v>
      </c>
      <c r="L4421">
        <v>145</v>
      </c>
      <c r="M4421">
        <v>0</v>
      </c>
      <c r="N4421">
        <v>0</v>
      </c>
      <c r="O4421">
        <v>0</v>
      </c>
      <c r="P4421">
        <v>9304</v>
      </c>
      <c r="Q4421">
        <v>9831.4</v>
      </c>
      <c r="R4421">
        <v>1000</v>
      </c>
      <c r="S4421">
        <v>527400</v>
      </c>
      <c r="T4421">
        <v>0</v>
      </c>
      <c r="U4421">
        <v>135000</v>
      </c>
      <c r="V4421">
        <v>392400</v>
      </c>
      <c r="W4421">
        <v>368896.5</v>
      </c>
      <c r="X4421">
        <v>0</v>
      </c>
      <c r="Y4421">
        <v>368896.5</v>
      </c>
      <c r="Z4421">
        <v>5.99</v>
      </c>
      <c r="AA4421">
        <v>3795041.52</v>
      </c>
      <c r="AB4421">
        <v>2618343.92</v>
      </c>
      <c r="AC4421">
        <v>0.94010000000000005</v>
      </c>
      <c r="AD4421">
        <v>0.68989999999999996</v>
      </c>
      <c r="AE4421">
        <v>4.13</v>
      </c>
      <c r="AH4421">
        <v>0</v>
      </c>
      <c r="AI4421">
        <v>0</v>
      </c>
      <c r="AJ4421">
        <v>0</v>
      </c>
      <c r="AK4421">
        <v>0</v>
      </c>
      <c r="AL4421">
        <v>0</v>
      </c>
    </row>
    <row r="4422" spans="1:38" hidden="1" x14ac:dyDescent="0.25">
      <c r="A4422">
        <v>17742</v>
      </c>
      <c r="B4422" t="s">
        <v>52</v>
      </c>
      <c r="C4422" t="s">
        <v>120</v>
      </c>
      <c r="D4422" t="s">
        <v>192</v>
      </c>
      <c r="E4422" t="s">
        <v>8831</v>
      </c>
      <c r="F4422" t="s">
        <v>192</v>
      </c>
      <c r="H4422" t="s">
        <v>9278</v>
      </c>
      <c r="I4422" t="s">
        <v>57</v>
      </c>
      <c r="J4422" t="s">
        <v>9279</v>
      </c>
      <c r="K4422">
        <v>88</v>
      </c>
      <c r="L4422">
        <v>88</v>
      </c>
      <c r="M4422">
        <v>0</v>
      </c>
      <c r="N4422">
        <v>88</v>
      </c>
      <c r="O4422">
        <v>0</v>
      </c>
      <c r="P4422">
        <v>3620.9</v>
      </c>
      <c r="Q4422">
        <v>3856.8</v>
      </c>
      <c r="R4422">
        <v>2000</v>
      </c>
      <c r="S4422">
        <v>471800</v>
      </c>
      <c r="T4422">
        <v>0</v>
      </c>
      <c r="U4422">
        <v>275000</v>
      </c>
      <c r="V4422">
        <v>196800</v>
      </c>
      <c r="W4422">
        <v>0</v>
      </c>
      <c r="X4422">
        <v>176000</v>
      </c>
      <c r="Y4422">
        <v>176000</v>
      </c>
      <c r="Z4422">
        <v>10.57</v>
      </c>
      <c r="AA4422">
        <v>1033120</v>
      </c>
      <c r="AB4422">
        <v>2066240</v>
      </c>
      <c r="AC4422">
        <v>0.89429999999999998</v>
      </c>
      <c r="AD4422">
        <v>2</v>
      </c>
      <c r="AE4422">
        <v>21.14</v>
      </c>
      <c r="AH4422">
        <v>0</v>
      </c>
      <c r="AI4422">
        <v>0</v>
      </c>
      <c r="AJ4422">
        <v>0</v>
      </c>
      <c r="AK4422">
        <v>880</v>
      </c>
      <c r="AL4422">
        <v>0</v>
      </c>
    </row>
    <row r="4423" spans="1:38" hidden="1" x14ac:dyDescent="0.25">
      <c r="A4423">
        <v>17743</v>
      </c>
      <c r="B4423" t="s">
        <v>39</v>
      </c>
      <c r="C4423" t="s">
        <v>598</v>
      </c>
      <c r="D4423" t="s">
        <v>598</v>
      </c>
      <c r="E4423" t="s">
        <v>3502</v>
      </c>
      <c r="F4423" t="s">
        <v>598</v>
      </c>
      <c r="H4423" t="s">
        <v>9280</v>
      </c>
      <c r="I4423" t="s">
        <v>57</v>
      </c>
      <c r="J4423" t="s">
        <v>9281</v>
      </c>
      <c r="K4423">
        <v>618</v>
      </c>
      <c r="L4423">
        <v>618</v>
      </c>
      <c r="M4423">
        <v>0</v>
      </c>
      <c r="N4423">
        <v>616</v>
      </c>
      <c r="O4423">
        <v>0</v>
      </c>
      <c r="P4423">
        <v>2697.89</v>
      </c>
      <c r="Q4423">
        <v>2966.42</v>
      </c>
      <c r="R4423">
        <v>2000</v>
      </c>
      <c r="S4423">
        <v>537060</v>
      </c>
      <c r="T4423">
        <v>150000</v>
      </c>
      <c r="U4423">
        <v>0</v>
      </c>
      <c r="V4423">
        <v>687060</v>
      </c>
      <c r="W4423">
        <v>154</v>
      </c>
      <c r="X4423">
        <v>621635.478</v>
      </c>
      <c r="Y4423">
        <v>621789.478</v>
      </c>
      <c r="Z4423">
        <v>9.5</v>
      </c>
      <c r="AA4423">
        <v>3650813.6</v>
      </c>
      <c r="AB4423">
        <v>3649505.6</v>
      </c>
      <c r="AC4423">
        <v>0.90500000000000003</v>
      </c>
      <c r="AD4423">
        <v>0.99960000000000004</v>
      </c>
      <c r="AE4423">
        <v>9.5</v>
      </c>
      <c r="AH4423">
        <v>0</v>
      </c>
      <c r="AI4423">
        <v>0</v>
      </c>
      <c r="AJ4423">
        <v>0</v>
      </c>
      <c r="AK4423">
        <v>3309.3</v>
      </c>
      <c r="AL4423">
        <v>0</v>
      </c>
    </row>
    <row r="4424" spans="1:38" hidden="1" x14ac:dyDescent="0.25">
      <c r="A4424">
        <v>17744</v>
      </c>
      <c r="B4424" t="s">
        <v>39</v>
      </c>
      <c r="C4424" t="s">
        <v>216</v>
      </c>
      <c r="D4424" t="s">
        <v>217</v>
      </c>
      <c r="E4424" t="s">
        <v>4343</v>
      </c>
      <c r="F4424" t="s">
        <v>217</v>
      </c>
      <c r="H4424" t="s">
        <v>9282</v>
      </c>
      <c r="I4424" t="s">
        <v>57</v>
      </c>
      <c r="J4424" t="s">
        <v>9283</v>
      </c>
      <c r="K4424">
        <v>224</v>
      </c>
      <c r="L4424">
        <v>224</v>
      </c>
      <c r="M4424">
        <v>0</v>
      </c>
      <c r="N4424">
        <v>224</v>
      </c>
      <c r="O4424">
        <v>0</v>
      </c>
      <c r="P4424">
        <v>381.399</v>
      </c>
      <c r="Q4424">
        <v>407.577</v>
      </c>
      <c r="R4424">
        <v>20000</v>
      </c>
      <c r="S4424">
        <v>523560</v>
      </c>
      <c r="T4424">
        <v>0</v>
      </c>
      <c r="U4424">
        <v>0</v>
      </c>
      <c r="V4424">
        <v>523560</v>
      </c>
      <c r="W4424">
        <v>0</v>
      </c>
      <c r="X4424">
        <v>397300</v>
      </c>
      <c r="Y4424">
        <v>397300</v>
      </c>
      <c r="Z4424">
        <v>24.12</v>
      </c>
      <c r="AA4424">
        <v>2332151</v>
      </c>
      <c r="AB4424">
        <v>2332151</v>
      </c>
      <c r="AC4424">
        <v>0.75880000000000003</v>
      </c>
      <c r="AD4424">
        <v>1</v>
      </c>
      <c r="AE4424">
        <v>24.12</v>
      </c>
      <c r="AH4424">
        <v>0</v>
      </c>
      <c r="AI4424">
        <v>0</v>
      </c>
      <c r="AJ4424">
        <v>0</v>
      </c>
      <c r="AK4424">
        <v>1986.5</v>
      </c>
      <c r="AL4424">
        <v>0</v>
      </c>
    </row>
    <row r="4425" spans="1:38" hidden="1" x14ac:dyDescent="0.25">
      <c r="A4425">
        <v>17748</v>
      </c>
      <c r="B4425" t="s">
        <v>71</v>
      </c>
      <c r="C4425" t="s">
        <v>108</v>
      </c>
      <c r="D4425" t="s">
        <v>594</v>
      </c>
      <c r="E4425" t="s">
        <v>595</v>
      </c>
      <c r="F4425" t="s">
        <v>594</v>
      </c>
      <c r="H4425" t="s">
        <v>9284</v>
      </c>
      <c r="I4425" t="s">
        <v>79</v>
      </c>
      <c r="J4425" t="s">
        <v>9285</v>
      </c>
      <c r="K4425">
        <v>1</v>
      </c>
      <c r="L4425">
        <v>1</v>
      </c>
      <c r="M4425">
        <v>0</v>
      </c>
      <c r="N4425">
        <v>0</v>
      </c>
      <c r="O4425">
        <v>0</v>
      </c>
      <c r="P4425">
        <v>3926.8</v>
      </c>
      <c r="Q4425">
        <v>4099.3999999999996</v>
      </c>
      <c r="R4425">
        <v>2000</v>
      </c>
      <c r="S4425">
        <v>345200</v>
      </c>
      <c r="T4425">
        <v>19500</v>
      </c>
      <c r="U4425">
        <v>0</v>
      </c>
      <c r="V4425">
        <v>364700</v>
      </c>
      <c r="W4425">
        <v>348652.5</v>
      </c>
      <c r="X4425">
        <v>0</v>
      </c>
      <c r="Y4425">
        <v>348652.5</v>
      </c>
      <c r="Z4425">
        <v>4.4000000000000004</v>
      </c>
      <c r="AA4425">
        <v>3140122.66</v>
      </c>
      <c r="AB4425">
        <v>3105737</v>
      </c>
      <c r="AC4425">
        <v>0.95599999999999996</v>
      </c>
      <c r="AD4425">
        <v>0.98899999999999999</v>
      </c>
      <c r="AE4425">
        <v>4.3499999999999996</v>
      </c>
      <c r="AH4425">
        <v>0</v>
      </c>
      <c r="AI4425">
        <v>0</v>
      </c>
      <c r="AJ4425">
        <v>0</v>
      </c>
      <c r="AK4425">
        <v>0</v>
      </c>
      <c r="AL4425">
        <v>0</v>
      </c>
    </row>
    <row r="4426" spans="1:38" hidden="1" x14ac:dyDescent="0.25">
      <c r="A4426">
        <v>17760</v>
      </c>
      <c r="B4426" t="s">
        <v>39</v>
      </c>
      <c r="C4426" t="s">
        <v>598</v>
      </c>
      <c r="D4426" t="s">
        <v>1649</v>
      </c>
      <c r="E4426" t="s">
        <v>3827</v>
      </c>
      <c r="F4426" t="s">
        <v>1649</v>
      </c>
      <c r="H4426" t="s">
        <v>9286</v>
      </c>
      <c r="I4426" t="s">
        <v>1031</v>
      </c>
      <c r="J4426" t="s">
        <v>9287</v>
      </c>
      <c r="K4426">
        <v>1</v>
      </c>
      <c r="L4426">
        <v>1</v>
      </c>
      <c r="M4426">
        <v>0</v>
      </c>
      <c r="N4426">
        <v>0</v>
      </c>
      <c r="O4426">
        <v>0</v>
      </c>
      <c r="P4426">
        <v>67.028000000000006</v>
      </c>
      <c r="Q4426">
        <v>76.534999999999997</v>
      </c>
      <c r="R4426">
        <v>20000</v>
      </c>
      <c r="S4426">
        <v>190140</v>
      </c>
      <c r="T4426">
        <v>0</v>
      </c>
      <c r="U4426">
        <v>188650</v>
      </c>
      <c r="V4426">
        <v>1490</v>
      </c>
      <c r="W4426">
        <v>1400</v>
      </c>
      <c r="X4426">
        <v>0</v>
      </c>
      <c r="Y4426">
        <v>1400</v>
      </c>
      <c r="Z4426">
        <v>6.04</v>
      </c>
      <c r="AA4426">
        <v>554037</v>
      </c>
      <c r="AB4426">
        <v>0</v>
      </c>
      <c r="AC4426">
        <v>0.93959999999999999</v>
      </c>
      <c r="AD4426">
        <v>0</v>
      </c>
      <c r="AE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</row>
    <row r="4427" spans="1:38" hidden="1" x14ac:dyDescent="0.25">
      <c r="A4427">
        <v>17761</v>
      </c>
      <c r="B4427" t="s">
        <v>39</v>
      </c>
      <c r="C4427" t="s">
        <v>39</v>
      </c>
      <c r="D4427" t="s">
        <v>327</v>
      </c>
      <c r="E4427" t="s">
        <v>6614</v>
      </c>
      <c r="F4427" t="s">
        <v>327</v>
      </c>
      <c r="H4427" t="s">
        <v>9288</v>
      </c>
      <c r="I4427" t="s">
        <v>57</v>
      </c>
      <c r="J4427" t="s">
        <v>9289</v>
      </c>
      <c r="K4427">
        <v>210</v>
      </c>
      <c r="L4427">
        <v>210</v>
      </c>
      <c r="M4427">
        <v>0</v>
      </c>
      <c r="N4427">
        <v>210</v>
      </c>
      <c r="O4427">
        <v>0</v>
      </c>
      <c r="P4427">
        <v>2324.38</v>
      </c>
      <c r="Q4427">
        <v>2546.4899999999998</v>
      </c>
      <c r="R4427">
        <v>2000</v>
      </c>
      <c r="S4427">
        <v>444220</v>
      </c>
      <c r="T4427">
        <v>0</v>
      </c>
      <c r="U4427">
        <v>80000</v>
      </c>
      <c r="V4427">
        <v>364220</v>
      </c>
      <c r="W4427">
        <v>0</v>
      </c>
      <c r="X4427">
        <v>329618.71100000001</v>
      </c>
      <c r="Y4427">
        <v>329618.71100000001</v>
      </c>
      <c r="Z4427">
        <v>9.5</v>
      </c>
      <c r="AA4427">
        <v>1934861.24</v>
      </c>
      <c r="AB4427">
        <v>3869722.9789999998</v>
      </c>
      <c r="AC4427">
        <v>0.90500000000000003</v>
      </c>
      <c r="AD4427">
        <v>2</v>
      </c>
      <c r="AE4427">
        <v>19</v>
      </c>
      <c r="AH4427">
        <v>0</v>
      </c>
      <c r="AI4427">
        <v>0</v>
      </c>
      <c r="AJ4427">
        <v>0</v>
      </c>
      <c r="AK4427">
        <v>1658</v>
      </c>
      <c r="AL4427">
        <v>0</v>
      </c>
    </row>
    <row r="4428" spans="1:38" hidden="1" x14ac:dyDescent="0.25">
      <c r="A4428">
        <v>17762</v>
      </c>
      <c r="B4428" t="s">
        <v>39</v>
      </c>
      <c r="C4428" t="s">
        <v>39</v>
      </c>
      <c r="D4428" t="s">
        <v>327</v>
      </c>
      <c r="E4428" t="s">
        <v>3437</v>
      </c>
      <c r="F4428" t="s">
        <v>327</v>
      </c>
      <c r="H4428" t="s">
        <v>9290</v>
      </c>
      <c r="I4428" t="s">
        <v>57</v>
      </c>
      <c r="J4428" t="s">
        <v>9291</v>
      </c>
      <c r="K4428">
        <v>219</v>
      </c>
      <c r="L4428">
        <v>219</v>
      </c>
      <c r="M4428">
        <v>0</v>
      </c>
      <c r="N4428">
        <v>219</v>
      </c>
      <c r="O4428">
        <v>0</v>
      </c>
      <c r="P4428">
        <v>2284.81</v>
      </c>
      <c r="Q4428">
        <v>2518.08</v>
      </c>
      <c r="R4428">
        <v>2000</v>
      </c>
      <c r="S4428">
        <v>466540</v>
      </c>
      <c r="T4428">
        <v>0</v>
      </c>
      <c r="U4428">
        <v>87000</v>
      </c>
      <c r="V4428">
        <v>379540</v>
      </c>
      <c r="W4428">
        <v>0</v>
      </c>
      <c r="X4428">
        <v>343482.864</v>
      </c>
      <c r="Y4428">
        <v>343482.864</v>
      </c>
      <c r="Z4428">
        <v>9.5</v>
      </c>
      <c r="AA4428">
        <v>2016243.72</v>
      </c>
      <c r="AB4428">
        <v>4032488.2050000001</v>
      </c>
      <c r="AC4428">
        <v>0.90500000000000003</v>
      </c>
      <c r="AD4428">
        <v>2</v>
      </c>
      <c r="AE4428">
        <v>19</v>
      </c>
      <c r="AH4428">
        <v>0</v>
      </c>
      <c r="AI4428">
        <v>0</v>
      </c>
      <c r="AJ4428">
        <v>0</v>
      </c>
      <c r="AK4428">
        <v>1724</v>
      </c>
      <c r="AL4428">
        <v>0</v>
      </c>
    </row>
    <row r="4429" spans="1:38" hidden="1" x14ac:dyDescent="0.25">
      <c r="A4429">
        <v>17763</v>
      </c>
      <c r="B4429" t="s">
        <v>94</v>
      </c>
      <c r="C4429" t="s">
        <v>95</v>
      </c>
      <c r="D4429" t="s">
        <v>393</v>
      </c>
      <c r="E4429" t="s">
        <v>5155</v>
      </c>
      <c r="F4429" t="s">
        <v>393</v>
      </c>
      <c r="H4429" t="s">
        <v>9292</v>
      </c>
      <c r="I4429" t="s">
        <v>57</v>
      </c>
      <c r="J4429" t="s">
        <v>9293</v>
      </c>
      <c r="K4429">
        <v>256</v>
      </c>
      <c r="L4429">
        <v>256</v>
      </c>
      <c r="M4429">
        <v>0</v>
      </c>
      <c r="N4429">
        <v>219</v>
      </c>
      <c r="O4429">
        <v>0</v>
      </c>
      <c r="P4429">
        <v>1854.9</v>
      </c>
      <c r="Q4429">
        <v>2075.8000000000002</v>
      </c>
      <c r="R4429">
        <v>2000</v>
      </c>
      <c r="S4429">
        <v>441800</v>
      </c>
      <c r="T4429">
        <v>0</v>
      </c>
      <c r="U4429">
        <v>0</v>
      </c>
      <c r="V4429">
        <v>441800</v>
      </c>
      <c r="W4429">
        <v>12621</v>
      </c>
      <c r="X4429">
        <v>386200</v>
      </c>
      <c r="Y4429">
        <v>398821</v>
      </c>
      <c r="Z4429">
        <v>9.73</v>
      </c>
      <c r="AA4429">
        <v>2379244.73</v>
      </c>
      <c r="AB4429">
        <v>4795063.7300000004</v>
      </c>
      <c r="AC4429">
        <v>0.90269999999999995</v>
      </c>
      <c r="AD4429">
        <v>2.0154000000000001</v>
      </c>
      <c r="AE4429">
        <v>19.61</v>
      </c>
      <c r="AH4429">
        <v>0</v>
      </c>
      <c r="AI4429">
        <v>0</v>
      </c>
      <c r="AJ4429">
        <v>0</v>
      </c>
      <c r="AK4429">
        <v>1931</v>
      </c>
      <c r="AL4429">
        <v>0</v>
      </c>
    </row>
    <row r="4430" spans="1:38" hidden="1" x14ac:dyDescent="0.25">
      <c r="A4430">
        <v>17764</v>
      </c>
      <c r="B4430" t="s">
        <v>94</v>
      </c>
      <c r="C4430" t="s">
        <v>102</v>
      </c>
      <c r="D4430" t="s">
        <v>3210</v>
      </c>
      <c r="E4430" t="s">
        <v>3319</v>
      </c>
      <c r="F4430" t="s">
        <v>3210</v>
      </c>
      <c r="H4430" t="s">
        <v>9294</v>
      </c>
      <c r="I4430" t="s">
        <v>43</v>
      </c>
      <c r="J4430" t="s">
        <v>9295</v>
      </c>
      <c r="K4430">
        <v>753</v>
      </c>
      <c r="L4430">
        <v>753</v>
      </c>
      <c r="M4430">
        <v>0</v>
      </c>
      <c r="N4430">
        <v>0</v>
      </c>
      <c r="O4430">
        <v>0</v>
      </c>
      <c r="P4430">
        <v>340.9</v>
      </c>
      <c r="Q4430">
        <v>358.6</v>
      </c>
      <c r="R4430">
        <v>2000</v>
      </c>
      <c r="S4430">
        <v>35400</v>
      </c>
      <c r="T4430">
        <v>0</v>
      </c>
      <c r="U4430">
        <v>0</v>
      </c>
      <c r="V4430">
        <v>35400</v>
      </c>
      <c r="W4430">
        <v>32787</v>
      </c>
      <c r="X4430">
        <v>0</v>
      </c>
      <c r="Y4430">
        <v>32787</v>
      </c>
      <c r="Z4430">
        <v>7.38</v>
      </c>
      <c r="AA4430">
        <v>385767.75</v>
      </c>
      <c r="AB4430">
        <v>327070.06</v>
      </c>
      <c r="AC4430">
        <v>0.92620000000000002</v>
      </c>
      <c r="AD4430">
        <v>0.8478</v>
      </c>
      <c r="AE4430">
        <v>6.26</v>
      </c>
      <c r="AH4430">
        <v>0</v>
      </c>
      <c r="AI4430">
        <v>0</v>
      </c>
      <c r="AJ4430">
        <v>0</v>
      </c>
      <c r="AK4430">
        <v>0</v>
      </c>
      <c r="AL4430">
        <v>0</v>
      </c>
    </row>
    <row r="4431" spans="1:38" hidden="1" x14ac:dyDescent="0.25">
      <c r="A4431">
        <v>17765</v>
      </c>
      <c r="B4431" t="s">
        <v>94</v>
      </c>
      <c r="C4431" t="s">
        <v>102</v>
      </c>
      <c r="D4431" t="s">
        <v>3210</v>
      </c>
      <c r="E4431" t="s">
        <v>3319</v>
      </c>
      <c r="F4431" t="s">
        <v>3210</v>
      </c>
      <c r="H4431" t="s">
        <v>9296</v>
      </c>
      <c r="I4431" t="s">
        <v>57</v>
      </c>
      <c r="J4431" t="s">
        <v>9297</v>
      </c>
      <c r="K4431">
        <v>332</v>
      </c>
      <c r="L4431">
        <v>332</v>
      </c>
      <c r="M4431">
        <v>0</v>
      </c>
      <c r="N4431">
        <v>332</v>
      </c>
      <c r="O4431">
        <v>0</v>
      </c>
      <c r="P4431">
        <v>2067.5</v>
      </c>
      <c r="Q4431">
        <v>2294.1</v>
      </c>
      <c r="R4431">
        <v>2000</v>
      </c>
      <c r="S4431">
        <v>453200</v>
      </c>
      <c r="T4431">
        <v>0</v>
      </c>
      <c r="U4431">
        <v>0</v>
      </c>
      <c r="V4431">
        <v>453200</v>
      </c>
      <c r="W4431">
        <v>0</v>
      </c>
      <c r="X4431">
        <v>410145.43199999997</v>
      </c>
      <c r="Y4431">
        <v>410145.43199999997</v>
      </c>
      <c r="Z4431">
        <v>9.5</v>
      </c>
      <c r="AA4431">
        <v>2407553.15</v>
      </c>
      <c r="AB4431">
        <v>2407553.15</v>
      </c>
      <c r="AC4431">
        <v>0.90500000000000003</v>
      </c>
      <c r="AD4431">
        <v>1</v>
      </c>
      <c r="AE4431">
        <v>9.5</v>
      </c>
      <c r="AH4431">
        <v>0</v>
      </c>
      <c r="AI4431">
        <v>0</v>
      </c>
      <c r="AJ4431">
        <v>0</v>
      </c>
      <c r="AK4431">
        <v>2592.1</v>
      </c>
      <c r="AL4431">
        <v>0</v>
      </c>
    </row>
    <row r="4432" spans="1:38" hidden="1" x14ac:dyDescent="0.25">
      <c r="A4432">
        <v>17766</v>
      </c>
      <c r="B4432" t="s">
        <v>94</v>
      </c>
      <c r="C4432" t="s">
        <v>102</v>
      </c>
      <c r="D4432" t="s">
        <v>3210</v>
      </c>
      <c r="E4432" t="s">
        <v>3319</v>
      </c>
      <c r="F4432" t="s">
        <v>3210</v>
      </c>
      <c r="H4432" t="s">
        <v>9298</v>
      </c>
      <c r="I4432" t="s">
        <v>57</v>
      </c>
      <c r="J4432" t="s">
        <v>9299</v>
      </c>
      <c r="K4432">
        <v>267</v>
      </c>
      <c r="L4432">
        <v>267</v>
      </c>
      <c r="M4432">
        <v>0</v>
      </c>
      <c r="N4432">
        <v>266</v>
      </c>
      <c r="O4432">
        <v>0</v>
      </c>
      <c r="P4432">
        <v>1439.7</v>
      </c>
      <c r="Q4432">
        <v>1603.1</v>
      </c>
      <c r="R4432">
        <v>2000</v>
      </c>
      <c r="S4432">
        <v>326800</v>
      </c>
      <c r="T4432">
        <v>0</v>
      </c>
      <c r="U4432">
        <v>0</v>
      </c>
      <c r="V4432">
        <v>326800</v>
      </c>
      <c r="W4432">
        <v>1</v>
      </c>
      <c r="X4432">
        <v>297011.79599999997</v>
      </c>
      <c r="Y4432">
        <v>297012.79599999997</v>
      </c>
      <c r="Z4432">
        <v>9.11</v>
      </c>
      <c r="AA4432">
        <v>1743596.76</v>
      </c>
      <c r="AB4432">
        <v>1743459.76</v>
      </c>
      <c r="AC4432">
        <v>0.90890000000000004</v>
      </c>
      <c r="AD4432">
        <v>0.99990000000000001</v>
      </c>
      <c r="AE4432">
        <v>9.11</v>
      </c>
      <c r="AH4432">
        <v>0</v>
      </c>
      <c r="AI4432">
        <v>0</v>
      </c>
      <c r="AJ4432">
        <v>0</v>
      </c>
      <c r="AK4432">
        <v>1878.4</v>
      </c>
      <c r="AL4432">
        <v>0</v>
      </c>
    </row>
    <row r="4433" spans="1:38" hidden="1" x14ac:dyDescent="0.25">
      <c r="A4433">
        <v>17768</v>
      </c>
      <c r="B4433" t="s">
        <v>52</v>
      </c>
      <c r="C4433" t="s">
        <v>120</v>
      </c>
      <c r="D4433" t="s">
        <v>192</v>
      </c>
      <c r="E4433" t="s">
        <v>673</v>
      </c>
      <c r="F4433" t="s">
        <v>192</v>
      </c>
      <c r="H4433" t="s">
        <v>9300</v>
      </c>
      <c r="I4433" t="s">
        <v>57</v>
      </c>
      <c r="J4433" t="s">
        <v>9301</v>
      </c>
      <c r="K4433">
        <v>336</v>
      </c>
      <c r="L4433">
        <v>336</v>
      </c>
      <c r="M4433">
        <v>0</v>
      </c>
      <c r="N4433">
        <v>336</v>
      </c>
      <c r="O4433">
        <v>0</v>
      </c>
      <c r="P4433">
        <v>248.47499999999999</v>
      </c>
      <c r="Q4433">
        <v>268.875</v>
      </c>
      <c r="R4433">
        <v>20000</v>
      </c>
      <c r="S4433">
        <v>408000</v>
      </c>
      <c r="T4433">
        <v>0</v>
      </c>
      <c r="U4433">
        <v>0</v>
      </c>
      <c r="V4433">
        <v>408000</v>
      </c>
      <c r="W4433">
        <v>0</v>
      </c>
      <c r="X4433">
        <v>369240.48</v>
      </c>
      <c r="Y4433">
        <v>369240.48</v>
      </c>
      <c r="Z4433">
        <v>9.5</v>
      </c>
      <c r="AA4433">
        <v>2167441.92</v>
      </c>
      <c r="AB4433">
        <v>4334883.5039999997</v>
      </c>
      <c r="AC4433">
        <v>0.90500000000000003</v>
      </c>
      <c r="AD4433">
        <v>2</v>
      </c>
      <c r="AE4433">
        <v>19</v>
      </c>
      <c r="AH4433">
        <v>0</v>
      </c>
      <c r="AI4433">
        <v>0</v>
      </c>
      <c r="AJ4433">
        <v>0</v>
      </c>
      <c r="AK4433">
        <v>3360</v>
      </c>
      <c r="AL4433">
        <v>0</v>
      </c>
    </row>
    <row r="4434" spans="1:38" hidden="1" x14ac:dyDescent="0.25">
      <c r="A4434">
        <v>17769</v>
      </c>
      <c r="B4434" t="s">
        <v>45</v>
      </c>
      <c r="C4434" t="s">
        <v>46</v>
      </c>
      <c r="D4434" t="s">
        <v>231</v>
      </c>
      <c r="E4434" t="s">
        <v>344</v>
      </c>
      <c r="F4434" t="s">
        <v>231</v>
      </c>
      <c r="H4434" t="s">
        <v>9302</v>
      </c>
      <c r="I4434" t="s">
        <v>79</v>
      </c>
      <c r="J4434" t="s">
        <v>9303</v>
      </c>
      <c r="K4434">
        <v>1</v>
      </c>
      <c r="L4434">
        <v>1</v>
      </c>
      <c r="M4434">
        <v>0</v>
      </c>
      <c r="N4434">
        <v>0</v>
      </c>
      <c r="O4434">
        <v>0</v>
      </c>
      <c r="P4434">
        <v>338.3</v>
      </c>
      <c r="Q4434">
        <v>386.2</v>
      </c>
      <c r="R4434">
        <v>2000</v>
      </c>
      <c r="S4434">
        <v>95800</v>
      </c>
      <c r="T4434">
        <v>0</v>
      </c>
      <c r="U4434">
        <v>0</v>
      </c>
      <c r="V4434">
        <v>95800</v>
      </c>
      <c r="W4434">
        <v>96212.5</v>
      </c>
      <c r="X4434">
        <v>0</v>
      </c>
      <c r="Y4434">
        <v>96212.5</v>
      </c>
      <c r="Z4434">
        <v>-0.43</v>
      </c>
      <c r="AA4434">
        <v>1531825</v>
      </c>
      <c r="AB4434">
        <v>1531825</v>
      </c>
      <c r="AC4434">
        <v>1.0043</v>
      </c>
      <c r="AD4434">
        <v>1</v>
      </c>
      <c r="AE4434">
        <v>-0.43</v>
      </c>
      <c r="AH4434">
        <v>0</v>
      </c>
      <c r="AI4434">
        <v>0</v>
      </c>
      <c r="AJ4434">
        <v>0</v>
      </c>
      <c r="AK4434">
        <v>0</v>
      </c>
      <c r="AL4434">
        <v>0</v>
      </c>
    </row>
    <row r="4435" spans="1:38" hidden="1" x14ac:dyDescent="0.25">
      <c r="A4435">
        <v>17771</v>
      </c>
      <c r="B4435" t="s">
        <v>71</v>
      </c>
      <c r="C4435" t="s">
        <v>108</v>
      </c>
      <c r="D4435" t="s">
        <v>290</v>
      </c>
      <c r="E4435" t="s">
        <v>1545</v>
      </c>
      <c r="F4435" t="s">
        <v>290</v>
      </c>
      <c r="H4435" t="s">
        <v>9304</v>
      </c>
      <c r="I4435" t="s">
        <v>79</v>
      </c>
      <c r="J4435" t="s">
        <v>9305</v>
      </c>
      <c r="K4435">
        <v>1</v>
      </c>
      <c r="L4435">
        <v>1</v>
      </c>
      <c r="M4435">
        <v>0</v>
      </c>
      <c r="N4435">
        <v>0</v>
      </c>
      <c r="O4435">
        <v>0</v>
      </c>
      <c r="P4435">
        <v>8324.5</v>
      </c>
      <c r="Q4435">
        <v>8884.5</v>
      </c>
      <c r="R4435">
        <v>2000</v>
      </c>
      <c r="S4435">
        <v>1120000</v>
      </c>
      <c r="T4435">
        <v>0</v>
      </c>
      <c r="U4435">
        <v>0</v>
      </c>
      <c r="V4435">
        <v>1120000</v>
      </c>
      <c r="W4435">
        <v>1041000</v>
      </c>
      <c r="X4435">
        <v>0</v>
      </c>
      <c r="Y4435">
        <v>1041000</v>
      </c>
      <c r="Z4435">
        <v>7.05</v>
      </c>
      <c r="AA4435">
        <v>7723300</v>
      </c>
      <c r="AB4435">
        <v>7723300</v>
      </c>
      <c r="AC4435">
        <v>0.92949999999999999</v>
      </c>
      <c r="AD4435">
        <v>1</v>
      </c>
      <c r="AE4435">
        <v>7.05</v>
      </c>
      <c r="AH4435">
        <v>0</v>
      </c>
      <c r="AI4435">
        <v>0</v>
      </c>
      <c r="AJ4435">
        <v>0</v>
      </c>
      <c r="AK4435">
        <v>0</v>
      </c>
      <c r="AL4435">
        <v>0</v>
      </c>
    </row>
    <row r="4436" spans="1:38" hidden="1" x14ac:dyDescent="0.25">
      <c r="A4436">
        <v>17775</v>
      </c>
      <c r="B4436" t="s">
        <v>45</v>
      </c>
      <c r="C4436" t="s">
        <v>453</v>
      </c>
      <c r="D4436" t="s">
        <v>2887</v>
      </c>
      <c r="E4436" t="s">
        <v>8996</v>
      </c>
      <c r="F4436" t="s">
        <v>2887</v>
      </c>
      <c r="H4436" t="s">
        <v>9306</v>
      </c>
      <c r="I4436" t="s">
        <v>79</v>
      </c>
      <c r="J4436" t="s">
        <v>9307</v>
      </c>
      <c r="K4436">
        <v>7</v>
      </c>
      <c r="L4436">
        <v>7</v>
      </c>
      <c r="M4436">
        <v>0</v>
      </c>
      <c r="N4436">
        <v>0</v>
      </c>
      <c r="O4436">
        <v>0</v>
      </c>
      <c r="P4436">
        <v>185.8</v>
      </c>
      <c r="Q4436">
        <v>250.7</v>
      </c>
      <c r="R4436">
        <v>2000</v>
      </c>
      <c r="S4436">
        <v>129800</v>
      </c>
      <c r="T4436">
        <v>0</v>
      </c>
      <c r="U4436">
        <v>127500</v>
      </c>
      <c r="V4436">
        <v>2300</v>
      </c>
      <c r="W4436">
        <v>2292.3000000000002</v>
      </c>
      <c r="X4436">
        <v>0</v>
      </c>
      <c r="Y4436">
        <v>2292.3000000000002</v>
      </c>
      <c r="Z4436">
        <v>0.33</v>
      </c>
      <c r="AA4436">
        <v>37913</v>
      </c>
      <c r="AB4436">
        <v>50648</v>
      </c>
      <c r="AC4436">
        <v>0.99670000000000003</v>
      </c>
      <c r="AD4436">
        <v>1.3359000000000001</v>
      </c>
      <c r="AE4436">
        <v>0.44</v>
      </c>
      <c r="AH4436">
        <v>0</v>
      </c>
      <c r="AI4436">
        <v>0</v>
      </c>
      <c r="AJ4436">
        <v>0</v>
      </c>
      <c r="AK4436">
        <v>0</v>
      </c>
      <c r="AL4436">
        <v>0</v>
      </c>
    </row>
    <row r="4437" spans="1:38" hidden="1" x14ac:dyDescent="0.25">
      <c r="A4437">
        <v>17776</v>
      </c>
      <c r="B4437" t="s">
        <v>45</v>
      </c>
      <c r="C4437" t="s">
        <v>453</v>
      </c>
      <c r="D4437" t="s">
        <v>2887</v>
      </c>
      <c r="E4437" t="s">
        <v>8996</v>
      </c>
      <c r="F4437" t="s">
        <v>2887</v>
      </c>
      <c r="H4437" t="s">
        <v>9308</v>
      </c>
      <c r="I4437" t="s">
        <v>79</v>
      </c>
      <c r="J4437" t="s">
        <v>9309</v>
      </c>
      <c r="K4437">
        <v>42</v>
      </c>
      <c r="L4437">
        <v>42</v>
      </c>
      <c r="M4437">
        <v>0</v>
      </c>
      <c r="N4437">
        <v>0</v>
      </c>
      <c r="O4437">
        <v>0</v>
      </c>
      <c r="P4437">
        <v>496.9</v>
      </c>
      <c r="Q4437">
        <v>548.4</v>
      </c>
      <c r="R4437">
        <v>2000</v>
      </c>
      <c r="S4437">
        <v>103000</v>
      </c>
      <c r="T4437">
        <v>0</v>
      </c>
      <c r="U4437">
        <v>28000</v>
      </c>
      <c r="V4437">
        <v>75000</v>
      </c>
      <c r="W4437">
        <v>71639</v>
      </c>
      <c r="X4437">
        <v>0</v>
      </c>
      <c r="Y4437">
        <v>71639</v>
      </c>
      <c r="Z4437">
        <v>4.4800000000000004</v>
      </c>
      <c r="AA4437">
        <v>773186</v>
      </c>
      <c r="AB4437">
        <v>840492</v>
      </c>
      <c r="AC4437">
        <v>0.95520000000000005</v>
      </c>
      <c r="AD4437">
        <v>1.0871</v>
      </c>
      <c r="AE4437">
        <v>4.87</v>
      </c>
      <c r="AH4437">
        <v>0</v>
      </c>
      <c r="AI4437">
        <v>0</v>
      </c>
      <c r="AJ4437">
        <v>0</v>
      </c>
      <c r="AK4437">
        <v>0</v>
      </c>
      <c r="AL4437">
        <v>0</v>
      </c>
    </row>
    <row r="4438" spans="1:38" hidden="1" x14ac:dyDescent="0.25">
      <c r="A4438">
        <v>17777</v>
      </c>
      <c r="B4438" t="s">
        <v>45</v>
      </c>
      <c r="C4438" t="s">
        <v>453</v>
      </c>
      <c r="D4438" t="s">
        <v>2887</v>
      </c>
      <c r="E4438" t="s">
        <v>8996</v>
      </c>
      <c r="F4438" t="s">
        <v>2887</v>
      </c>
      <c r="H4438" t="s">
        <v>9310</v>
      </c>
      <c r="I4438" t="s">
        <v>436</v>
      </c>
      <c r="J4438" t="s">
        <v>9311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2000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</row>
    <row r="4439" spans="1:38" hidden="1" x14ac:dyDescent="0.25">
      <c r="A4439">
        <v>17778</v>
      </c>
      <c r="B4439" t="s">
        <v>45</v>
      </c>
      <c r="C4439" t="s">
        <v>453</v>
      </c>
      <c r="D4439" t="s">
        <v>2887</v>
      </c>
      <c r="E4439" t="s">
        <v>8996</v>
      </c>
      <c r="F4439" t="s">
        <v>2887</v>
      </c>
      <c r="H4439" t="s">
        <v>9312</v>
      </c>
      <c r="I4439" t="s">
        <v>436</v>
      </c>
      <c r="J4439" t="s">
        <v>9313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2000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</row>
    <row r="4440" spans="1:38" hidden="1" x14ac:dyDescent="0.25">
      <c r="A4440">
        <v>17779</v>
      </c>
      <c r="B4440" t="s">
        <v>45</v>
      </c>
      <c r="C4440" t="s">
        <v>453</v>
      </c>
      <c r="D4440" t="s">
        <v>2887</v>
      </c>
      <c r="E4440" t="s">
        <v>8996</v>
      </c>
      <c r="F4440" t="s">
        <v>2887</v>
      </c>
      <c r="H4440" t="s">
        <v>9314</v>
      </c>
      <c r="I4440" t="s">
        <v>436</v>
      </c>
      <c r="J4440" t="s">
        <v>9315</v>
      </c>
      <c r="K4440">
        <v>1</v>
      </c>
      <c r="L4440">
        <v>1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2000</v>
      </c>
      <c r="S4440">
        <v>0</v>
      </c>
      <c r="T4440">
        <v>17000</v>
      </c>
      <c r="U4440">
        <v>0</v>
      </c>
      <c r="V4440">
        <v>17000</v>
      </c>
      <c r="W4440">
        <v>16070</v>
      </c>
      <c r="X4440">
        <v>0</v>
      </c>
      <c r="Y4440">
        <v>16070</v>
      </c>
      <c r="Z4440">
        <v>5.47</v>
      </c>
      <c r="AA4440">
        <v>721098</v>
      </c>
      <c r="AB4440">
        <v>721098</v>
      </c>
      <c r="AC4440">
        <v>0.94530000000000003</v>
      </c>
      <c r="AD4440">
        <v>1</v>
      </c>
      <c r="AE4440">
        <v>5.47</v>
      </c>
      <c r="AH4440">
        <v>0</v>
      </c>
      <c r="AI4440">
        <v>0</v>
      </c>
      <c r="AJ4440">
        <v>0</v>
      </c>
      <c r="AK4440">
        <v>0</v>
      </c>
      <c r="AL4440">
        <v>0</v>
      </c>
    </row>
    <row r="4441" spans="1:38" hidden="1" x14ac:dyDescent="0.25">
      <c r="A4441">
        <v>17780</v>
      </c>
      <c r="B4441" t="s">
        <v>45</v>
      </c>
      <c r="C4441" t="s">
        <v>453</v>
      </c>
      <c r="D4441" t="s">
        <v>2887</v>
      </c>
      <c r="E4441" t="s">
        <v>8996</v>
      </c>
      <c r="F4441" t="s">
        <v>2887</v>
      </c>
      <c r="H4441" t="s">
        <v>9316</v>
      </c>
      <c r="I4441" t="s">
        <v>79</v>
      </c>
      <c r="J4441" t="s">
        <v>9317</v>
      </c>
      <c r="K4441">
        <v>44</v>
      </c>
      <c r="L4441">
        <v>44</v>
      </c>
      <c r="M4441">
        <v>0</v>
      </c>
      <c r="N4441">
        <v>0</v>
      </c>
      <c r="O4441">
        <v>0</v>
      </c>
      <c r="P4441">
        <v>1702.5</v>
      </c>
      <c r="Q4441">
        <v>1811.4</v>
      </c>
      <c r="R4441">
        <v>2000</v>
      </c>
      <c r="S4441">
        <v>217800</v>
      </c>
      <c r="T4441">
        <v>35500</v>
      </c>
      <c r="U4441">
        <v>0</v>
      </c>
      <c r="V4441">
        <v>253300</v>
      </c>
      <c r="W4441">
        <v>246973.85</v>
      </c>
      <c r="X4441">
        <v>0</v>
      </c>
      <c r="Y4441">
        <v>246973.85</v>
      </c>
      <c r="Z4441">
        <v>2.5</v>
      </c>
      <c r="AA4441">
        <v>2915399</v>
      </c>
      <c r="AB4441">
        <v>2774400</v>
      </c>
      <c r="AC4441">
        <v>0.97499999999999998</v>
      </c>
      <c r="AD4441">
        <v>0.9516</v>
      </c>
      <c r="AE4441">
        <v>2.38</v>
      </c>
      <c r="AH4441">
        <v>0</v>
      </c>
      <c r="AI4441">
        <v>0</v>
      </c>
      <c r="AJ4441">
        <v>0</v>
      </c>
      <c r="AK4441">
        <v>0</v>
      </c>
      <c r="AL4441">
        <v>0</v>
      </c>
    </row>
    <row r="4442" spans="1:38" hidden="1" x14ac:dyDescent="0.25">
      <c r="A4442">
        <v>17782</v>
      </c>
      <c r="B4442" t="s">
        <v>45</v>
      </c>
      <c r="C4442" t="s">
        <v>155</v>
      </c>
      <c r="D4442" t="s">
        <v>912</v>
      </c>
      <c r="E4442" t="s">
        <v>3020</v>
      </c>
      <c r="F4442" t="s">
        <v>912</v>
      </c>
      <c r="H4442" t="s">
        <v>9318</v>
      </c>
      <c r="I4442" t="s">
        <v>62</v>
      </c>
      <c r="J4442" t="s">
        <v>9319</v>
      </c>
      <c r="K4442">
        <v>2</v>
      </c>
      <c r="L4442">
        <v>2</v>
      </c>
      <c r="M4442">
        <v>0</v>
      </c>
      <c r="N4442">
        <v>0</v>
      </c>
      <c r="O4442">
        <v>0</v>
      </c>
      <c r="P4442">
        <v>1142</v>
      </c>
      <c r="Q4442">
        <v>1272.2</v>
      </c>
      <c r="R4442">
        <v>1000</v>
      </c>
      <c r="S4442">
        <v>130200</v>
      </c>
      <c r="T4442">
        <v>0</v>
      </c>
      <c r="U4442">
        <v>0</v>
      </c>
      <c r="V4442">
        <v>130200</v>
      </c>
      <c r="W4442">
        <v>128854.5</v>
      </c>
      <c r="X4442">
        <v>0</v>
      </c>
      <c r="Y4442">
        <v>128854.5</v>
      </c>
      <c r="Z4442">
        <v>1.03</v>
      </c>
      <c r="AA4442">
        <v>1309108</v>
      </c>
      <c r="AB4442">
        <v>2255107</v>
      </c>
      <c r="AC4442">
        <v>0.98970000000000002</v>
      </c>
      <c r="AD4442">
        <v>1.7225999999999999</v>
      </c>
      <c r="AE4442">
        <v>1.77</v>
      </c>
      <c r="AH4442">
        <v>0</v>
      </c>
      <c r="AI4442">
        <v>0</v>
      </c>
      <c r="AJ4442">
        <v>0</v>
      </c>
      <c r="AK4442">
        <v>0</v>
      </c>
      <c r="AL4442">
        <v>0</v>
      </c>
    </row>
    <row r="4443" spans="1:38" hidden="1" x14ac:dyDescent="0.25">
      <c r="A4443">
        <v>17785</v>
      </c>
      <c r="B4443" t="s">
        <v>94</v>
      </c>
      <c r="C4443" t="s">
        <v>95</v>
      </c>
      <c r="D4443" t="s">
        <v>3165</v>
      </c>
      <c r="E4443" t="s">
        <v>3169</v>
      </c>
      <c r="F4443" t="s">
        <v>3165</v>
      </c>
      <c r="H4443" t="s">
        <v>9320</v>
      </c>
      <c r="I4443" t="s">
        <v>378</v>
      </c>
      <c r="J4443" t="s">
        <v>9321</v>
      </c>
      <c r="K4443">
        <v>122</v>
      </c>
      <c r="L4443">
        <v>122</v>
      </c>
      <c r="M4443">
        <v>0</v>
      </c>
      <c r="N4443">
        <v>5</v>
      </c>
      <c r="O4443">
        <v>0</v>
      </c>
      <c r="P4443">
        <v>546.95500000000004</v>
      </c>
      <c r="Q4443">
        <v>583.89200000000005</v>
      </c>
      <c r="R4443">
        <v>20000</v>
      </c>
      <c r="S4443">
        <v>738740</v>
      </c>
      <c r="T4443">
        <v>0</v>
      </c>
      <c r="U4443">
        <v>662000</v>
      </c>
      <c r="V4443">
        <v>76740</v>
      </c>
      <c r="W4443">
        <v>62427</v>
      </c>
      <c r="X4443">
        <v>7713.55</v>
      </c>
      <c r="Y4443">
        <v>70140.55</v>
      </c>
      <c r="Z4443">
        <v>8.6</v>
      </c>
      <c r="AA4443">
        <v>824323.54</v>
      </c>
      <c r="AB4443">
        <v>1466719.08</v>
      </c>
      <c r="AC4443">
        <v>0.91400000000000003</v>
      </c>
      <c r="AD4443">
        <v>1.7793000000000001</v>
      </c>
      <c r="AE4443">
        <v>15.3</v>
      </c>
      <c r="AH4443">
        <v>0</v>
      </c>
      <c r="AI4443">
        <v>0</v>
      </c>
      <c r="AJ4443">
        <v>0</v>
      </c>
      <c r="AK4443">
        <v>50</v>
      </c>
      <c r="AL4443">
        <v>0</v>
      </c>
    </row>
    <row r="4444" spans="1:38" hidden="1" x14ac:dyDescent="0.25">
      <c r="A4444">
        <v>17788</v>
      </c>
      <c r="B4444" t="s">
        <v>52</v>
      </c>
      <c r="C4444" t="s">
        <v>53</v>
      </c>
      <c r="D4444" t="s">
        <v>203</v>
      </c>
      <c r="E4444" t="s">
        <v>9032</v>
      </c>
      <c r="F4444" t="s">
        <v>203</v>
      </c>
      <c r="H4444" t="s">
        <v>9322</v>
      </c>
      <c r="I4444" t="s">
        <v>57</v>
      </c>
      <c r="J4444" t="s">
        <v>9323</v>
      </c>
      <c r="K4444">
        <v>92</v>
      </c>
      <c r="L4444">
        <v>92</v>
      </c>
      <c r="M4444">
        <v>0</v>
      </c>
      <c r="N4444">
        <v>92</v>
      </c>
      <c r="O4444">
        <v>0</v>
      </c>
      <c r="P4444">
        <v>1592.23</v>
      </c>
      <c r="Q4444">
        <v>1745.7</v>
      </c>
      <c r="R4444">
        <v>2000</v>
      </c>
      <c r="S4444">
        <v>306940</v>
      </c>
      <c r="T4444">
        <v>0</v>
      </c>
      <c r="U4444">
        <v>135000</v>
      </c>
      <c r="V4444">
        <v>171940</v>
      </c>
      <c r="W4444">
        <v>0</v>
      </c>
      <c r="X4444">
        <v>155606.041</v>
      </c>
      <c r="Y4444">
        <v>155606.041</v>
      </c>
      <c r="Z4444">
        <v>9.5</v>
      </c>
      <c r="AA4444">
        <v>913407.32</v>
      </c>
      <c r="AB4444">
        <v>1826814.7290000001</v>
      </c>
      <c r="AC4444">
        <v>0.90500000000000003</v>
      </c>
      <c r="AD4444">
        <v>2</v>
      </c>
      <c r="AE4444">
        <v>19</v>
      </c>
      <c r="AH4444">
        <v>0</v>
      </c>
      <c r="AI4444">
        <v>0</v>
      </c>
      <c r="AJ4444">
        <v>0</v>
      </c>
      <c r="AK4444">
        <v>779</v>
      </c>
      <c r="AL4444">
        <v>0</v>
      </c>
    </row>
    <row r="4445" spans="1:38" hidden="1" x14ac:dyDescent="0.25">
      <c r="A4445">
        <v>17789</v>
      </c>
      <c r="B4445" t="s">
        <v>39</v>
      </c>
      <c r="C4445" t="s">
        <v>39</v>
      </c>
      <c r="D4445" t="s">
        <v>327</v>
      </c>
      <c r="E4445" t="s">
        <v>6614</v>
      </c>
      <c r="F4445" t="s">
        <v>327</v>
      </c>
      <c r="H4445" t="s">
        <v>9324</v>
      </c>
      <c r="I4445" t="s">
        <v>57</v>
      </c>
      <c r="J4445" t="s">
        <v>9325</v>
      </c>
      <c r="K4445">
        <v>290</v>
      </c>
      <c r="L4445">
        <v>290</v>
      </c>
      <c r="M4445">
        <v>0</v>
      </c>
      <c r="N4445">
        <v>290</v>
      </c>
      <c r="O4445">
        <v>0</v>
      </c>
      <c r="P4445">
        <v>2383.4699999999998</v>
      </c>
      <c r="Q4445">
        <v>2557.84</v>
      </c>
      <c r="R4445">
        <v>2000</v>
      </c>
      <c r="S4445">
        <v>348740</v>
      </c>
      <c r="T4445">
        <v>150000</v>
      </c>
      <c r="U4445">
        <v>0</v>
      </c>
      <c r="V4445">
        <v>498740</v>
      </c>
      <c r="W4445">
        <v>0</v>
      </c>
      <c r="X4445">
        <v>451360.27299999999</v>
      </c>
      <c r="Y4445">
        <v>451360.27299999999</v>
      </c>
      <c r="Z4445">
        <v>9.5</v>
      </c>
      <c r="AA4445">
        <v>2649484.83</v>
      </c>
      <c r="AB4445">
        <v>5363249.5259999996</v>
      </c>
      <c r="AC4445">
        <v>0.90500000000000003</v>
      </c>
      <c r="AD4445">
        <v>2.0243000000000002</v>
      </c>
      <c r="AE4445">
        <v>19.23</v>
      </c>
      <c r="AH4445">
        <v>0</v>
      </c>
      <c r="AI4445">
        <v>0</v>
      </c>
      <c r="AJ4445">
        <v>0</v>
      </c>
      <c r="AK4445">
        <v>2294.5</v>
      </c>
      <c r="AL4445">
        <v>0</v>
      </c>
    </row>
    <row r="4446" spans="1:38" hidden="1" x14ac:dyDescent="0.25">
      <c r="A4446">
        <v>17791</v>
      </c>
      <c r="B4446" t="s">
        <v>71</v>
      </c>
      <c r="C4446" t="s">
        <v>72</v>
      </c>
      <c r="D4446" t="s">
        <v>73</v>
      </c>
      <c r="E4446" t="s">
        <v>8710</v>
      </c>
      <c r="F4446" t="s">
        <v>73</v>
      </c>
      <c r="H4446" t="s">
        <v>9326</v>
      </c>
      <c r="I4446" t="s">
        <v>378</v>
      </c>
      <c r="J4446" t="s">
        <v>9327</v>
      </c>
      <c r="K4446">
        <v>497</v>
      </c>
      <c r="L4446">
        <v>497</v>
      </c>
      <c r="M4446">
        <v>0</v>
      </c>
      <c r="N4446">
        <v>0</v>
      </c>
      <c r="O4446">
        <v>0</v>
      </c>
      <c r="P4446">
        <v>1960.5</v>
      </c>
      <c r="Q4446">
        <v>2069.3000000000002</v>
      </c>
      <c r="R4446">
        <v>1000</v>
      </c>
      <c r="S4446">
        <v>108800</v>
      </c>
      <c r="T4446">
        <v>0</v>
      </c>
      <c r="U4446">
        <v>0</v>
      </c>
      <c r="V4446">
        <v>108800</v>
      </c>
      <c r="W4446">
        <v>108058</v>
      </c>
      <c r="X4446">
        <v>0</v>
      </c>
      <c r="Y4446">
        <v>108058</v>
      </c>
      <c r="Z4446">
        <v>0.68</v>
      </c>
      <c r="AA4446">
        <v>1022395.38</v>
      </c>
      <c r="AB4446">
        <v>1012364.38</v>
      </c>
      <c r="AC4446">
        <v>0.99319999999999997</v>
      </c>
      <c r="AD4446">
        <v>0.99019999999999997</v>
      </c>
      <c r="AE4446">
        <v>0.67</v>
      </c>
      <c r="AH4446">
        <v>0</v>
      </c>
      <c r="AI4446">
        <v>0</v>
      </c>
      <c r="AJ4446">
        <v>0</v>
      </c>
      <c r="AK4446">
        <v>0</v>
      </c>
      <c r="AL4446">
        <v>0</v>
      </c>
    </row>
    <row r="4447" spans="1:38" hidden="1" x14ac:dyDescent="0.25">
      <c r="A4447">
        <v>17792</v>
      </c>
      <c r="B4447" t="s">
        <v>52</v>
      </c>
      <c r="C4447" t="s">
        <v>129</v>
      </c>
      <c r="D4447" t="s">
        <v>252</v>
      </c>
      <c r="E4447" t="s">
        <v>360</v>
      </c>
      <c r="F4447" t="s">
        <v>252</v>
      </c>
      <c r="H4447" t="s">
        <v>9328</v>
      </c>
      <c r="I4447" t="s">
        <v>43</v>
      </c>
      <c r="J4447" t="s">
        <v>9329</v>
      </c>
      <c r="K4447">
        <v>4081</v>
      </c>
      <c r="L4447">
        <v>4081</v>
      </c>
      <c r="M4447">
        <v>0</v>
      </c>
      <c r="N4447">
        <v>0</v>
      </c>
      <c r="O4447">
        <v>0</v>
      </c>
      <c r="P4447">
        <v>6270.4</v>
      </c>
      <c r="Q4447">
        <v>6660.6</v>
      </c>
      <c r="R4447">
        <v>2000</v>
      </c>
      <c r="S4447">
        <v>780400</v>
      </c>
      <c r="T4447">
        <v>0</v>
      </c>
      <c r="U4447">
        <v>0</v>
      </c>
      <c r="V4447">
        <v>780400</v>
      </c>
      <c r="W4447">
        <v>682512.75</v>
      </c>
      <c r="X4447">
        <v>0</v>
      </c>
      <c r="Y4447">
        <v>682512.75</v>
      </c>
      <c r="Z4447">
        <v>12.54</v>
      </c>
      <c r="AA4447">
        <v>7011834.9800000004</v>
      </c>
      <c r="AB4447">
        <v>6061602.6299999999</v>
      </c>
      <c r="AC4447">
        <v>0.87460000000000004</v>
      </c>
      <c r="AD4447">
        <v>0.86450000000000005</v>
      </c>
      <c r="AE4447">
        <v>10.84</v>
      </c>
      <c r="AH4447">
        <v>0</v>
      </c>
      <c r="AI4447">
        <v>0</v>
      </c>
      <c r="AJ4447">
        <v>0</v>
      </c>
      <c r="AK4447">
        <v>0</v>
      </c>
      <c r="AL4447">
        <v>0</v>
      </c>
    </row>
    <row r="4448" spans="1:38" hidden="1" x14ac:dyDescent="0.25">
      <c r="A4448">
        <v>17793</v>
      </c>
      <c r="B4448" t="s">
        <v>39</v>
      </c>
      <c r="C4448" t="s">
        <v>39</v>
      </c>
      <c r="D4448" t="s">
        <v>2297</v>
      </c>
      <c r="E4448" t="s">
        <v>3858</v>
      </c>
      <c r="F4448" t="s">
        <v>2297</v>
      </c>
      <c r="H4448" t="s">
        <v>9330</v>
      </c>
      <c r="I4448" t="s">
        <v>57</v>
      </c>
      <c r="J4448" t="s">
        <v>9331</v>
      </c>
      <c r="K4448">
        <v>385</v>
      </c>
      <c r="L4448">
        <v>385</v>
      </c>
      <c r="M4448">
        <v>0</v>
      </c>
      <c r="N4448">
        <v>382</v>
      </c>
      <c r="O4448">
        <v>0</v>
      </c>
      <c r="P4448">
        <v>1337.66</v>
      </c>
      <c r="Q4448">
        <v>1545.85</v>
      </c>
      <c r="R4448">
        <v>2000</v>
      </c>
      <c r="S4448">
        <v>416380</v>
      </c>
      <c r="T4448">
        <v>178500</v>
      </c>
      <c r="U4448">
        <v>0</v>
      </c>
      <c r="V4448">
        <v>594880</v>
      </c>
      <c r="W4448">
        <v>90</v>
      </c>
      <c r="X4448">
        <v>538276.56000000006</v>
      </c>
      <c r="Y4448">
        <v>538366.56000000006</v>
      </c>
      <c r="Z4448">
        <v>9.5</v>
      </c>
      <c r="AA4448">
        <v>3160855.99</v>
      </c>
      <c r="AB4448">
        <v>3160513.99</v>
      </c>
      <c r="AC4448">
        <v>0.90500000000000003</v>
      </c>
      <c r="AD4448">
        <v>0.99990000000000001</v>
      </c>
      <c r="AE4448">
        <v>9.5</v>
      </c>
      <c r="AH4448">
        <v>0</v>
      </c>
      <c r="AI4448">
        <v>0</v>
      </c>
      <c r="AJ4448">
        <v>0</v>
      </c>
      <c r="AK4448">
        <v>2840</v>
      </c>
      <c r="AL4448">
        <v>0</v>
      </c>
    </row>
    <row r="4449" spans="1:38" hidden="1" x14ac:dyDescent="0.25">
      <c r="A4449">
        <v>17794</v>
      </c>
      <c r="B4449" t="s">
        <v>39</v>
      </c>
      <c r="C4449" t="s">
        <v>598</v>
      </c>
      <c r="D4449" t="s">
        <v>598</v>
      </c>
      <c r="E4449" t="s">
        <v>3502</v>
      </c>
      <c r="F4449" t="s">
        <v>598</v>
      </c>
      <c r="H4449" t="s">
        <v>9332</v>
      </c>
      <c r="I4449" t="s">
        <v>43</v>
      </c>
      <c r="J4449" t="s">
        <v>9333</v>
      </c>
      <c r="K4449">
        <v>8260</v>
      </c>
      <c r="L4449">
        <v>8260</v>
      </c>
      <c r="M4449">
        <v>0</v>
      </c>
      <c r="N4449">
        <v>11</v>
      </c>
      <c r="O4449">
        <v>0</v>
      </c>
      <c r="P4449">
        <v>9384.7800000000007</v>
      </c>
      <c r="Q4449">
        <v>9959.09</v>
      </c>
      <c r="R4449">
        <v>2000</v>
      </c>
      <c r="S4449">
        <v>1148620</v>
      </c>
      <c r="T4449">
        <v>0</v>
      </c>
      <c r="U4449">
        <v>104094</v>
      </c>
      <c r="V4449">
        <v>1044526</v>
      </c>
      <c r="W4449">
        <v>959993.27</v>
      </c>
      <c r="X4449">
        <v>12540.08</v>
      </c>
      <c r="Y4449">
        <v>972533.35</v>
      </c>
      <c r="Z4449">
        <v>6.89</v>
      </c>
      <c r="AA4449">
        <v>8750419.9800000004</v>
      </c>
      <c r="AB4449">
        <v>10748451.25</v>
      </c>
      <c r="AC4449">
        <v>0.93110000000000004</v>
      </c>
      <c r="AD4449">
        <v>1.2282999999999999</v>
      </c>
      <c r="AE4449">
        <v>8.4600000000000009</v>
      </c>
      <c r="AH4449">
        <v>0</v>
      </c>
      <c r="AI4449">
        <v>0</v>
      </c>
      <c r="AJ4449">
        <v>0</v>
      </c>
      <c r="AK4449">
        <v>70</v>
      </c>
      <c r="AL4449">
        <v>0</v>
      </c>
    </row>
    <row r="4450" spans="1:38" hidden="1" x14ac:dyDescent="0.25">
      <c r="A4450">
        <v>17795</v>
      </c>
      <c r="B4450" t="s">
        <v>39</v>
      </c>
      <c r="C4450" t="s">
        <v>216</v>
      </c>
      <c r="D4450" t="s">
        <v>2218</v>
      </c>
      <c r="E4450" t="s">
        <v>8595</v>
      </c>
      <c r="F4450" t="s">
        <v>2218</v>
      </c>
      <c r="H4450" t="s">
        <v>9334</v>
      </c>
      <c r="I4450" t="s">
        <v>57</v>
      </c>
      <c r="J4450" t="s">
        <v>9335</v>
      </c>
      <c r="K4450">
        <v>142</v>
      </c>
      <c r="L4450">
        <v>142</v>
      </c>
      <c r="M4450">
        <v>0</v>
      </c>
      <c r="N4450">
        <v>142</v>
      </c>
      <c r="O4450">
        <v>0</v>
      </c>
      <c r="P4450">
        <v>2183</v>
      </c>
      <c r="Q4450">
        <v>2372.9</v>
      </c>
      <c r="R4450">
        <v>2000</v>
      </c>
      <c r="S4450">
        <v>379800</v>
      </c>
      <c r="T4450">
        <v>0</v>
      </c>
      <c r="U4450">
        <v>212000</v>
      </c>
      <c r="V4450">
        <v>167800</v>
      </c>
      <c r="W4450">
        <v>0</v>
      </c>
      <c r="X4450">
        <v>151858.74</v>
      </c>
      <c r="Y4450">
        <v>151858.74</v>
      </c>
      <c r="Z4450">
        <v>9.5</v>
      </c>
      <c r="AA4450">
        <v>891410.94</v>
      </c>
      <c r="AB4450">
        <v>1782821.6910000001</v>
      </c>
      <c r="AC4450">
        <v>0.90500000000000003</v>
      </c>
      <c r="AD4450">
        <v>2</v>
      </c>
      <c r="AE4450">
        <v>19</v>
      </c>
      <c r="AH4450">
        <v>0</v>
      </c>
      <c r="AI4450">
        <v>0</v>
      </c>
      <c r="AJ4450">
        <v>0</v>
      </c>
      <c r="AK4450">
        <v>766</v>
      </c>
      <c r="AL4450">
        <v>0</v>
      </c>
    </row>
    <row r="4451" spans="1:38" hidden="1" x14ac:dyDescent="0.25">
      <c r="A4451">
        <v>17796</v>
      </c>
      <c r="B4451" t="s">
        <v>52</v>
      </c>
      <c r="C4451" t="s">
        <v>52</v>
      </c>
      <c r="D4451" t="s">
        <v>112</v>
      </c>
      <c r="E4451" t="s">
        <v>213</v>
      </c>
      <c r="F4451" t="s">
        <v>112</v>
      </c>
      <c r="H4451" t="s">
        <v>9336</v>
      </c>
      <c r="I4451" t="s">
        <v>79</v>
      </c>
      <c r="J4451" t="s">
        <v>9337</v>
      </c>
      <c r="K4451">
        <v>4</v>
      </c>
      <c r="L4451">
        <v>4</v>
      </c>
      <c r="M4451">
        <v>0</v>
      </c>
      <c r="N4451">
        <v>0</v>
      </c>
      <c r="O4451">
        <v>0</v>
      </c>
      <c r="P4451">
        <v>455.8</v>
      </c>
      <c r="Q4451">
        <v>484.6</v>
      </c>
      <c r="R4451">
        <v>2000</v>
      </c>
      <c r="S4451">
        <v>57600</v>
      </c>
      <c r="T4451">
        <v>0</v>
      </c>
      <c r="U4451">
        <v>0</v>
      </c>
      <c r="V4451">
        <v>57600</v>
      </c>
      <c r="W4451">
        <v>52090</v>
      </c>
      <c r="X4451">
        <v>0</v>
      </c>
      <c r="Y4451">
        <v>52090</v>
      </c>
      <c r="Z4451">
        <v>9.57</v>
      </c>
      <c r="AA4451">
        <v>780345</v>
      </c>
      <c r="AB4451">
        <v>780345</v>
      </c>
      <c r="AC4451">
        <v>0.90429999999999999</v>
      </c>
      <c r="AD4451">
        <v>1</v>
      </c>
      <c r="AE4451">
        <v>9.57</v>
      </c>
      <c r="AH4451">
        <v>0</v>
      </c>
      <c r="AI4451">
        <v>0</v>
      </c>
      <c r="AJ4451">
        <v>0</v>
      </c>
      <c r="AK4451">
        <v>0</v>
      </c>
      <c r="AL4451">
        <v>0</v>
      </c>
    </row>
    <row r="4452" spans="1:38" hidden="1" x14ac:dyDescent="0.25">
      <c r="A4452">
        <v>17797</v>
      </c>
      <c r="B4452" t="s">
        <v>94</v>
      </c>
      <c r="C4452" t="s">
        <v>102</v>
      </c>
      <c r="D4452" t="s">
        <v>3210</v>
      </c>
      <c r="E4452" t="s">
        <v>3258</v>
      </c>
      <c r="F4452" t="s">
        <v>3210</v>
      </c>
      <c r="H4452" t="s">
        <v>9338</v>
      </c>
      <c r="I4452" t="s">
        <v>57</v>
      </c>
      <c r="J4452" t="s">
        <v>9339</v>
      </c>
      <c r="K4452">
        <v>325</v>
      </c>
      <c r="L4452">
        <v>325</v>
      </c>
      <c r="M4452">
        <v>0</v>
      </c>
      <c r="N4452">
        <v>325</v>
      </c>
      <c r="O4452">
        <v>0</v>
      </c>
      <c r="P4452">
        <v>2183.6999999999998</v>
      </c>
      <c r="Q4452">
        <v>2388.3000000000002</v>
      </c>
      <c r="R4452">
        <v>2000</v>
      </c>
      <c r="S4452">
        <v>409200</v>
      </c>
      <c r="T4452">
        <v>0</v>
      </c>
      <c r="U4452">
        <v>0</v>
      </c>
      <c r="V4452">
        <v>409200</v>
      </c>
      <c r="W4452">
        <v>0</v>
      </c>
      <c r="X4452">
        <v>370327.261</v>
      </c>
      <c r="Y4452">
        <v>370327.261</v>
      </c>
      <c r="Z4452">
        <v>9.5</v>
      </c>
      <c r="AA4452">
        <v>2173820.81</v>
      </c>
      <c r="AB4452">
        <v>2173820.81</v>
      </c>
      <c r="AC4452">
        <v>0.90500000000000003</v>
      </c>
      <c r="AD4452">
        <v>1</v>
      </c>
      <c r="AE4452">
        <v>9.5</v>
      </c>
      <c r="AH4452">
        <v>0</v>
      </c>
      <c r="AI4452">
        <v>0</v>
      </c>
      <c r="AJ4452">
        <v>0</v>
      </c>
      <c r="AK4452">
        <v>2626.9</v>
      </c>
      <c r="AL4452">
        <v>0</v>
      </c>
    </row>
    <row r="4453" spans="1:38" hidden="1" x14ac:dyDescent="0.25">
      <c r="A4453">
        <v>17798</v>
      </c>
      <c r="B4453" t="s">
        <v>94</v>
      </c>
      <c r="C4453" t="s">
        <v>102</v>
      </c>
      <c r="D4453" t="s">
        <v>3210</v>
      </c>
      <c r="E4453" t="s">
        <v>3258</v>
      </c>
      <c r="F4453" t="s">
        <v>3210</v>
      </c>
      <c r="H4453" t="s">
        <v>9340</v>
      </c>
      <c r="I4453" t="s">
        <v>57</v>
      </c>
      <c r="J4453" t="s">
        <v>9341</v>
      </c>
      <c r="K4453">
        <v>493</v>
      </c>
      <c r="L4453">
        <v>493</v>
      </c>
      <c r="M4453">
        <v>0</v>
      </c>
      <c r="N4453">
        <v>492</v>
      </c>
      <c r="O4453">
        <v>0</v>
      </c>
      <c r="P4453">
        <v>2485.1999999999998</v>
      </c>
      <c r="Q4453">
        <v>2661.2</v>
      </c>
      <c r="R4453">
        <v>2000</v>
      </c>
      <c r="S4453">
        <v>352000</v>
      </c>
      <c r="T4453">
        <v>200000</v>
      </c>
      <c r="U4453">
        <v>0</v>
      </c>
      <c r="V4453">
        <v>552000</v>
      </c>
      <c r="W4453">
        <v>3</v>
      </c>
      <c r="X4453">
        <v>499558.05499999999</v>
      </c>
      <c r="Y4453">
        <v>499561.05499999999</v>
      </c>
      <c r="Z4453">
        <v>9.5</v>
      </c>
      <c r="AA4453">
        <v>2932638.17</v>
      </c>
      <c r="AB4453">
        <v>2932405.17</v>
      </c>
      <c r="AC4453">
        <v>0.90500000000000003</v>
      </c>
      <c r="AD4453">
        <v>0.99990000000000001</v>
      </c>
      <c r="AE4453">
        <v>9.5</v>
      </c>
      <c r="AH4453">
        <v>0</v>
      </c>
      <c r="AI4453">
        <v>0</v>
      </c>
      <c r="AJ4453">
        <v>0</v>
      </c>
      <c r="AK4453">
        <v>3309.8</v>
      </c>
      <c r="AL4453">
        <v>0</v>
      </c>
    </row>
    <row r="4454" spans="1:38" hidden="1" x14ac:dyDescent="0.25">
      <c r="A4454">
        <v>17799</v>
      </c>
      <c r="B4454" t="s">
        <v>45</v>
      </c>
      <c r="C4454" t="s">
        <v>46</v>
      </c>
      <c r="D4454" t="s">
        <v>46</v>
      </c>
      <c r="E4454" t="s">
        <v>77</v>
      </c>
      <c r="F4454" t="s">
        <v>46</v>
      </c>
      <c r="H4454" t="s">
        <v>9342</v>
      </c>
      <c r="I4454" t="s">
        <v>79</v>
      </c>
      <c r="J4454" t="s">
        <v>9343</v>
      </c>
      <c r="K4454">
        <v>2</v>
      </c>
      <c r="L4454">
        <v>2</v>
      </c>
      <c r="M4454">
        <v>0</v>
      </c>
      <c r="N4454">
        <v>0</v>
      </c>
      <c r="O4454">
        <v>0</v>
      </c>
      <c r="P4454">
        <v>8485.9</v>
      </c>
      <c r="Q4454">
        <v>9008.6</v>
      </c>
      <c r="R4454">
        <v>1000</v>
      </c>
      <c r="S4454">
        <v>522700</v>
      </c>
      <c r="T4454">
        <v>0</v>
      </c>
      <c r="U4454">
        <v>0</v>
      </c>
      <c r="V4454">
        <v>522700</v>
      </c>
      <c r="W4454">
        <v>523182</v>
      </c>
      <c r="X4454">
        <v>0</v>
      </c>
      <c r="Y4454">
        <v>523182</v>
      </c>
      <c r="Z4454">
        <v>-0.09</v>
      </c>
      <c r="AA4454">
        <v>3790276</v>
      </c>
      <c r="AB4454">
        <v>3790183</v>
      </c>
      <c r="AC4454">
        <v>1.0008999999999999</v>
      </c>
      <c r="AD4454">
        <v>1</v>
      </c>
      <c r="AE4454">
        <v>-0.09</v>
      </c>
      <c r="AH4454">
        <v>0</v>
      </c>
      <c r="AI4454">
        <v>0</v>
      </c>
      <c r="AJ4454">
        <v>0</v>
      </c>
      <c r="AK4454">
        <v>0</v>
      </c>
      <c r="AL4454">
        <v>0</v>
      </c>
    </row>
    <row r="4455" spans="1:38" hidden="1" x14ac:dyDescent="0.25">
      <c r="A4455">
        <v>17800</v>
      </c>
      <c r="B4455" t="s">
        <v>45</v>
      </c>
      <c r="C4455" t="s">
        <v>46</v>
      </c>
      <c r="D4455" t="s">
        <v>46</v>
      </c>
      <c r="E4455" t="s">
        <v>77</v>
      </c>
      <c r="F4455" t="s">
        <v>46</v>
      </c>
      <c r="H4455" t="s">
        <v>9344</v>
      </c>
      <c r="I4455" t="s">
        <v>79</v>
      </c>
      <c r="J4455" t="s">
        <v>9345</v>
      </c>
      <c r="K4455">
        <v>2</v>
      </c>
      <c r="L4455">
        <v>2</v>
      </c>
      <c r="M4455">
        <v>0</v>
      </c>
      <c r="N4455">
        <v>0</v>
      </c>
      <c r="O4455">
        <v>0</v>
      </c>
      <c r="P4455">
        <v>8899.5</v>
      </c>
      <c r="Q4455">
        <v>9500.7000000000007</v>
      </c>
      <c r="R4455">
        <v>2000</v>
      </c>
      <c r="S4455">
        <v>1202400</v>
      </c>
      <c r="T4455">
        <v>0</v>
      </c>
      <c r="U4455">
        <v>0</v>
      </c>
      <c r="V4455">
        <v>1202400</v>
      </c>
      <c r="W4455">
        <v>1200166</v>
      </c>
      <c r="X4455">
        <v>0</v>
      </c>
      <c r="Y4455">
        <v>1200166</v>
      </c>
      <c r="Z4455">
        <v>0.19</v>
      </c>
      <c r="AA4455">
        <v>2915443</v>
      </c>
      <c r="AB4455">
        <v>2915443</v>
      </c>
      <c r="AC4455">
        <v>0.99809999999999999</v>
      </c>
      <c r="AD4455">
        <v>1</v>
      </c>
      <c r="AE4455">
        <v>0.19</v>
      </c>
      <c r="AH4455">
        <v>0</v>
      </c>
      <c r="AI4455">
        <v>0</v>
      </c>
      <c r="AJ4455">
        <v>0</v>
      </c>
      <c r="AK4455">
        <v>0</v>
      </c>
      <c r="AL4455">
        <v>0</v>
      </c>
    </row>
    <row r="4456" spans="1:38" hidden="1" x14ac:dyDescent="0.25">
      <c r="A4456">
        <v>17801</v>
      </c>
      <c r="B4456" t="s">
        <v>45</v>
      </c>
      <c r="C4456" t="s">
        <v>155</v>
      </c>
      <c r="D4456" t="s">
        <v>912</v>
      </c>
      <c r="E4456" t="s">
        <v>9273</v>
      </c>
      <c r="F4456" t="s">
        <v>912</v>
      </c>
      <c r="H4456" t="s">
        <v>9346</v>
      </c>
      <c r="I4456" t="s">
        <v>50</v>
      </c>
      <c r="J4456" t="s">
        <v>9347</v>
      </c>
      <c r="K4456">
        <v>751</v>
      </c>
      <c r="L4456">
        <v>751</v>
      </c>
      <c r="M4456">
        <v>0</v>
      </c>
      <c r="N4456">
        <v>81</v>
      </c>
      <c r="O4456">
        <v>0</v>
      </c>
      <c r="P4456">
        <v>1962.3</v>
      </c>
      <c r="Q4456">
        <v>2105.5</v>
      </c>
      <c r="R4456">
        <v>1000</v>
      </c>
      <c r="S4456">
        <v>143200</v>
      </c>
      <c r="T4456">
        <v>0</v>
      </c>
      <c r="U4456">
        <v>10000</v>
      </c>
      <c r="V4456">
        <v>133200</v>
      </c>
      <c r="W4456">
        <v>49617</v>
      </c>
      <c r="X4456">
        <v>79677.108999999997</v>
      </c>
      <c r="Y4456">
        <v>129294.109</v>
      </c>
      <c r="Z4456">
        <v>2.93</v>
      </c>
      <c r="AA4456">
        <v>1025755.22</v>
      </c>
      <c r="AB4456">
        <v>1279302.5730000001</v>
      </c>
      <c r="AC4456">
        <v>0.97070000000000001</v>
      </c>
      <c r="AD4456">
        <v>1.2472000000000001</v>
      </c>
      <c r="AE4456">
        <v>3.65</v>
      </c>
      <c r="AH4456">
        <v>0</v>
      </c>
      <c r="AI4456">
        <v>0</v>
      </c>
      <c r="AJ4456">
        <v>0</v>
      </c>
      <c r="AK4456">
        <v>787.5</v>
      </c>
      <c r="AL4456">
        <v>0</v>
      </c>
    </row>
    <row r="4457" spans="1:38" hidden="1" x14ac:dyDescent="0.25">
      <c r="A4457">
        <v>17802</v>
      </c>
      <c r="B4457" t="s">
        <v>45</v>
      </c>
      <c r="C4457" t="s">
        <v>155</v>
      </c>
      <c r="D4457" t="s">
        <v>912</v>
      </c>
      <c r="E4457" t="s">
        <v>9273</v>
      </c>
      <c r="F4457" t="s">
        <v>912</v>
      </c>
      <c r="H4457" t="s">
        <v>9348</v>
      </c>
      <c r="I4457" t="s">
        <v>50</v>
      </c>
      <c r="J4457" t="s">
        <v>9349</v>
      </c>
      <c r="K4457">
        <v>1214</v>
      </c>
      <c r="L4457">
        <v>1214</v>
      </c>
      <c r="M4457">
        <v>0</v>
      </c>
      <c r="N4457">
        <v>74</v>
      </c>
      <c r="O4457">
        <v>0</v>
      </c>
      <c r="P4457">
        <v>4299.8999999999996</v>
      </c>
      <c r="Q4457">
        <v>5017.3999999999996</v>
      </c>
      <c r="R4457">
        <v>1000</v>
      </c>
      <c r="S4457">
        <v>717500</v>
      </c>
      <c r="T4457">
        <v>0</v>
      </c>
      <c r="U4457">
        <v>510000</v>
      </c>
      <c r="V4457">
        <v>207500</v>
      </c>
      <c r="W4457">
        <v>113066.4</v>
      </c>
      <c r="X4457">
        <v>74000</v>
      </c>
      <c r="Y4457">
        <v>187066.4</v>
      </c>
      <c r="Z4457">
        <v>9.85</v>
      </c>
      <c r="AA4457">
        <v>1513953.32</v>
      </c>
      <c r="AB4457">
        <v>1675368.09</v>
      </c>
      <c r="AC4457">
        <v>0.90149999999999997</v>
      </c>
      <c r="AD4457">
        <v>1.1066</v>
      </c>
      <c r="AE4457">
        <v>10.9</v>
      </c>
      <c r="AH4457">
        <v>0</v>
      </c>
      <c r="AI4457">
        <v>0</v>
      </c>
      <c r="AJ4457">
        <v>0</v>
      </c>
      <c r="AK4457">
        <v>740</v>
      </c>
      <c r="AL4457">
        <v>0</v>
      </c>
    </row>
    <row r="4458" spans="1:38" hidden="1" x14ac:dyDescent="0.25">
      <c r="A4458">
        <v>17804</v>
      </c>
      <c r="B4458" t="s">
        <v>39</v>
      </c>
      <c r="C4458" t="s">
        <v>598</v>
      </c>
      <c r="D4458" t="s">
        <v>3809</v>
      </c>
      <c r="E4458" t="s">
        <v>3967</v>
      </c>
      <c r="F4458" t="s">
        <v>3809</v>
      </c>
      <c r="H4458" t="s">
        <v>9350</v>
      </c>
      <c r="I4458" t="s">
        <v>57</v>
      </c>
      <c r="J4458" t="s">
        <v>9351</v>
      </c>
      <c r="K4458">
        <v>330</v>
      </c>
      <c r="L4458">
        <v>330</v>
      </c>
      <c r="M4458">
        <v>0</v>
      </c>
      <c r="N4458">
        <v>329</v>
      </c>
      <c r="O4458">
        <v>0</v>
      </c>
      <c r="P4458">
        <v>570.03899999999999</v>
      </c>
      <c r="Q4458">
        <v>594.55899999999997</v>
      </c>
      <c r="R4458">
        <v>20000</v>
      </c>
      <c r="S4458">
        <v>490400</v>
      </c>
      <c r="T4458">
        <v>0</v>
      </c>
      <c r="U4458">
        <v>64000</v>
      </c>
      <c r="V4458">
        <v>426400</v>
      </c>
      <c r="W4458">
        <v>17</v>
      </c>
      <c r="X4458">
        <v>384400</v>
      </c>
      <c r="Y4458">
        <v>384417</v>
      </c>
      <c r="Z4458">
        <v>9.85</v>
      </c>
      <c r="AA4458">
        <v>2256661.0699999998</v>
      </c>
      <c r="AB4458">
        <v>4513089.07</v>
      </c>
      <c r="AC4458">
        <v>0.90149999999999997</v>
      </c>
      <c r="AD4458">
        <v>1.9999</v>
      </c>
      <c r="AE4458">
        <v>19.7</v>
      </c>
      <c r="AH4458">
        <v>0</v>
      </c>
      <c r="AI4458">
        <v>0</v>
      </c>
      <c r="AJ4458">
        <v>0</v>
      </c>
      <c r="AK4458">
        <v>1922</v>
      </c>
      <c r="AL4458">
        <v>0</v>
      </c>
    </row>
    <row r="4459" spans="1:38" hidden="1" x14ac:dyDescent="0.25">
      <c r="A4459">
        <v>17806</v>
      </c>
      <c r="B4459" t="s">
        <v>52</v>
      </c>
      <c r="C4459" t="s">
        <v>120</v>
      </c>
      <c r="D4459" t="s">
        <v>4597</v>
      </c>
      <c r="E4459" t="s">
        <v>4617</v>
      </c>
      <c r="F4459" t="s">
        <v>4597</v>
      </c>
      <c r="H4459" t="s">
        <v>9352</v>
      </c>
      <c r="I4459" t="s">
        <v>57</v>
      </c>
      <c r="J4459" t="s">
        <v>9353</v>
      </c>
      <c r="K4459">
        <v>344</v>
      </c>
      <c r="L4459">
        <v>344</v>
      </c>
      <c r="M4459">
        <v>0</v>
      </c>
      <c r="N4459">
        <v>284</v>
      </c>
      <c r="O4459">
        <v>0</v>
      </c>
      <c r="P4459">
        <v>3487.3</v>
      </c>
      <c r="Q4459">
        <v>3808.3</v>
      </c>
      <c r="R4459">
        <v>1000</v>
      </c>
      <c r="S4459">
        <v>321000</v>
      </c>
      <c r="T4459">
        <v>0</v>
      </c>
      <c r="U4459">
        <v>0</v>
      </c>
      <c r="V4459">
        <v>321000</v>
      </c>
      <c r="W4459">
        <v>1399</v>
      </c>
      <c r="X4459">
        <v>289106.26299999998</v>
      </c>
      <c r="Y4459">
        <v>290505.26299999998</v>
      </c>
      <c r="Z4459">
        <v>9.5</v>
      </c>
      <c r="AA4459">
        <v>1714144.86</v>
      </c>
      <c r="AB4459">
        <v>3410305.41</v>
      </c>
      <c r="AC4459">
        <v>0.90500000000000003</v>
      </c>
      <c r="AD4459">
        <v>1.9895</v>
      </c>
      <c r="AE4459">
        <v>18.899999999999999</v>
      </c>
      <c r="AH4459">
        <v>0</v>
      </c>
      <c r="AI4459">
        <v>0</v>
      </c>
      <c r="AJ4459">
        <v>0</v>
      </c>
      <c r="AK4459">
        <v>2475.5</v>
      </c>
      <c r="AL4459">
        <v>0</v>
      </c>
    </row>
    <row r="4460" spans="1:38" hidden="1" x14ac:dyDescent="0.25">
      <c r="A4460">
        <v>17807</v>
      </c>
      <c r="B4460" t="s">
        <v>52</v>
      </c>
      <c r="C4460" t="s">
        <v>120</v>
      </c>
      <c r="D4460" t="s">
        <v>4597</v>
      </c>
      <c r="E4460" t="s">
        <v>7179</v>
      </c>
      <c r="F4460" t="s">
        <v>4597</v>
      </c>
      <c r="H4460" t="s">
        <v>9354</v>
      </c>
      <c r="I4460" t="s">
        <v>57</v>
      </c>
      <c r="J4460" t="s">
        <v>9355</v>
      </c>
      <c r="K4460">
        <v>99</v>
      </c>
      <c r="L4460">
        <v>99</v>
      </c>
      <c r="M4460">
        <v>0</v>
      </c>
      <c r="N4460">
        <v>99</v>
      </c>
      <c r="O4460">
        <v>0</v>
      </c>
      <c r="P4460">
        <v>124.5</v>
      </c>
      <c r="Q4460">
        <v>137</v>
      </c>
      <c r="R4460">
        <v>2000</v>
      </c>
      <c r="S4460">
        <v>25000</v>
      </c>
      <c r="T4460">
        <v>0</v>
      </c>
      <c r="U4460">
        <v>0</v>
      </c>
      <c r="V4460">
        <v>25000</v>
      </c>
      <c r="W4460">
        <v>0</v>
      </c>
      <c r="X4460">
        <v>22625.08</v>
      </c>
      <c r="Y4460">
        <v>22625.08</v>
      </c>
      <c r="Z4460">
        <v>9.5</v>
      </c>
      <c r="AA4460">
        <v>132809.31</v>
      </c>
      <c r="AB4460">
        <v>265618.52899999998</v>
      </c>
      <c r="AC4460">
        <v>0.90500000000000003</v>
      </c>
      <c r="AD4460">
        <v>2</v>
      </c>
      <c r="AE4460">
        <v>19</v>
      </c>
      <c r="AH4460">
        <v>0</v>
      </c>
      <c r="AI4460">
        <v>0</v>
      </c>
      <c r="AJ4460">
        <v>0</v>
      </c>
      <c r="AK4460">
        <v>964</v>
      </c>
      <c r="AL4460">
        <v>0</v>
      </c>
    </row>
    <row r="4461" spans="1:38" hidden="1" x14ac:dyDescent="0.25">
      <c r="A4461">
        <v>17808</v>
      </c>
      <c r="B4461" t="s">
        <v>52</v>
      </c>
      <c r="C4461" t="s">
        <v>120</v>
      </c>
      <c r="D4461" t="s">
        <v>4597</v>
      </c>
      <c r="E4461" t="s">
        <v>7179</v>
      </c>
      <c r="F4461" t="s">
        <v>4597</v>
      </c>
      <c r="H4461" t="s">
        <v>9356</v>
      </c>
      <c r="I4461" t="s">
        <v>57</v>
      </c>
      <c r="J4461" t="s">
        <v>9357</v>
      </c>
      <c r="K4461">
        <v>181</v>
      </c>
      <c r="L4461">
        <v>181</v>
      </c>
      <c r="M4461">
        <v>0</v>
      </c>
      <c r="N4461">
        <v>181</v>
      </c>
      <c r="O4461">
        <v>0</v>
      </c>
      <c r="P4461">
        <v>913.4</v>
      </c>
      <c r="Q4461">
        <v>1007</v>
      </c>
      <c r="R4461">
        <v>2000</v>
      </c>
      <c r="S4461">
        <v>187200</v>
      </c>
      <c r="T4461">
        <v>0</v>
      </c>
      <c r="U4461">
        <v>0</v>
      </c>
      <c r="V4461">
        <v>187200</v>
      </c>
      <c r="W4461">
        <v>0</v>
      </c>
      <c r="X4461">
        <v>169415.932</v>
      </c>
      <c r="Y4461">
        <v>169415.932</v>
      </c>
      <c r="Z4461">
        <v>9.5</v>
      </c>
      <c r="AA4461">
        <v>994471.62</v>
      </c>
      <c r="AB4461">
        <v>1988943.193</v>
      </c>
      <c r="AC4461">
        <v>0.90500000000000003</v>
      </c>
      <c r="AD4461">
        <v>2</v>
      </c>
      <c r="AE4461">
        <v>19</v>
      </c>
      <c r="AH4461">
        <v>0</v>
      </c>
      <c r="AI4461">
        <v>0</v>
      </c>
      <c r="AJ4461">
        <v>0</v>
      </c>
      <c r="AK4461">
        <v>1641.5</v>
      </c>
      <c r="AL4461">
        <v>0</v>
      </c>
    </row>
    <row r="4462" spans="1:38" hidden="1" x14ac:dyDescent="0.25">
      <c r="A4462">
        <v>17809</v>
      </c>
      <c r="B4462" t="s">
        <v>45</v>
      </c>
      <c r="C4462" t="s">
        <v>46</v>
      </c>
      <c r="D4462" t="s">
        <v>231</v>
      </c>
      <c r="E4462" t="s">
        <v>349</v>
      </c>
      <c r="F4462" t="s">
        <v>231</v>
      </c>
      <c r="H4462" t="s">
        <v>9358</v>
      </c>
      <c r="I4462" t="s">
        <v>79</v>
      </c>
      <c r="J4462" t="s">
        <v>9359</v>
      </c>
      <c r="K4462">
        <v>47</v>
      </c>
      <c r="L4462">
        <v>47</v>
      </c>
      <c r="M4462">
        <v>0</v>
      </c>
      <c r="N4462">
        <v>0</v>
      </c>
      <c r="O4462">
        <v>0</v>
      </c>
      <c r="P4462">
        <v>10585.6</v>
      </c>
      <c r="Q4462">
        <v>11236</v>
      </c>
      <c r="R4462">
        <v>2000</v>
      </c>
      <c r="S4462">
        <v>1300800</v>
      </c>
      <c r="T4462">
        <v>0</v>
      </c>
      <c r="U4462">
        <v>0</v>
      </c>
      <c r="V4462">
        <v>1300800</v>
      </c>
      <c r="W4462">
        <v>1027257.25</v>
      </c>
      <c r="X4462">
        <v>0</v>
      </c>
      <c r="Y4462">
        <v>1027257.25</v>
      </c>
      <c r="Z4462">
        <v>21.03</v>
      </c>
      <c r="AA4462">
        <v>9362162.7699999996</v>
      </c>
      <c r="AB4462">
        <v>10182888.380000001</v>
      </c>
      <c r="AC4462">
        <v>0.78969999999999996</v>
      </c>
      <c r="AD4462">
        <v>1.0876999999999999</v>
      </c>
      <c r="AE4462">
        <v>22.87</v>
      </c>
      <c r="AH4462">
        <v>0</v>
      </c>
      <c r="AI4462">
        <v>0</v>
      </c>
      <c r="AJ4462">
        <v>0</v>
      </c>
      <c r="AK4462">
        <v>0</v>
      </c>
      <c r="AL4462">
        <v>0</v>
      </c>
    </row>
    <row r="4463" spans="1:38" hidden="1" x14ac:dyDescent="0.25">
      <c r="A4463">
        <v>17810</v>
      </c>
      <c r="B4463" t="s">
        <v>45</v>
      </c>
      <c r="C4463" t="s">
        <v>45</v>
      </c>
      <c r="D4463" t="s">
        <v>551</v>
      </c>
      <c r="E4463" t="s">
        <v>7470</v>
      </c>
      <c r="F4463" t="s">
        <v>551</v>
      </c>
      <c r="H4463" t="s">
        <v>3335</v>
      </c>
      <c r="I4463" t="s">
        <v>57</v>
      </c>
      <c r="J4463" t="s">
        <v>9360</v>
      </c>
      <c r="K4463">
        <v>251</v>
      </c>
      <c r="L4463">
        <v>251</v>
      </c>
      <c r="M4463">
        <v>0</v>
      </c>
      <c r="N4463">
        <v>247</v>
      </c>
      <c r="O4463">
        <v>0</v>
      </c>
      <c r="P4463">
        <v>3780</v>
      </c>
      <c r="Q4463">
        <v>4071.1</v>
      </c>
      <c r="R4463">
        <v>1000</v>
      </c>
      <c r="S4463">
        <v>291100</v>
      </c>
      <c r="T4463">
        <v>7700</v>
      </c>
      <c r="U4463">
        <v>0</v>
      </c>
      <c r="V4463">
        <v>298800</v>
      </c>
      <c r="W4463">
        <v>102</v>
      </c>
      <c r="X4463">
        <v>270312.549</v>
      </c>
      <c r="Y4463">
        <v>270414.549</v>
      </c>
      <c r="Z4463">
        <v>9.5</v>
      </c>
      <c r="AA4463">
        <v>1588753.04</v>
      </c>
      <c r="AB4463">
        <v>3174923.602</v>
      </c>
      <c r="AC4463">
        <v>0.90500000000000003</v>
      </c>
      <c r="AD4463">
        <v>1.9984</v>
      </c>
      <c r="AE4463">
        <v>18.98</v>
      </c>
      <c r="AH4463">
        <v>0</v>
      </c>
      <c r="AI4463">
        <v>0</v>
      </c>
      <c r="AJ4463">
        <v>0</v>
      </c>
      <c r="AK4463">
        <v>1592.5</v>
      </c>
      <c r="AL4463">
        <v>0</v>
      </c>
    </row>
    <row r="4464" spans="1:38" hidden="1" x14ac:dyDescent="0.25">
      <c r="A4464">
        <v>17811</v>
      </c>
      <c r="B4464" t="s">
        <v>39</v>
      </c>
      <c r="C4464" t="s">
        <v>39</v>
      </c>
      <c r="D4464" t="s">
        <v>2297</v>
      </c>
      <c r="E4464" t="s">
        <v>3858</v>
      </c>
      <c r="F4464" t="s">
        <v>2297</v>
      </c>
      <c r="H4464" t="s">
        <v>9361</v>
      </c>
      <c r="I4464" t="s">
        <v>57</v>
      </c>
      <c r="J4464" t="s">
        <v>9362</v>
      </c>
      <c r="K4464">
        <v>131</v>
      </c>
      <c r="L4464">
        <v>131</v>
      </c>
      <c r="M4464">
        <v>0</v>
      </c>
      <c r="N4464">
        <v>131</v>
      </c>
      <c r="O4464">
        <v>0</v>
      </c>
      <c r="P4464">
        <v>1422.37</v>
      </c>
      <c r="Q4464">
        <v>1671.3</v>
      </c>
      <c r="R4464">
        <v>2000</v>
      </c>
      <c r="S4464">
        <v>497860</v>
      </c>
      <c r="T4464">
        <v>15000</v>
      </c>
      <c r="U4464">
        <v>300000</v>
      </c>
      <c r="V4464">
        <v>212860</v>
      </c>
      <c r="W4464">
        <v>0</v>
      </c>
      <c r="X4464">
        <v>192638.427</v>
      </c>
      <c r="Y4464">
        <v>192638.427</v>
      </c>
      <c r="Z4464">
        <v>9.5</v>
      </c>
      <c r="AA4464">
        <v>1130787.78</v>
      </c>
      <c r="AB4464">
        <v>1130787.78</v>
      </c>
      <c r="AC4464">
        <v>0.90500000000000003</v>
      </c>
      <c r="AD4464">
        <v>1</v>
      </c>
      <c r="AE4464">
        <v>9.5</v>
      </c>
      <c r="AH4464">
        <v>0</v>
      </c>
      <c r="AI4464">
        <v>0</v>
      </c>
      <c r="AJ4464">
        <v>0</v>
      </c>
      <c r="AK4464">
        <v>970.5</v>
      </c>
      <c r="AL4464">
        <v>0</v>
      </c>
    </row>
    <row r="4465" spans="1:38" hidden="1" x14ac:dyDescent="0.25">
      <c r="A4465">
        <v>17816</v>
      </c>
      <c r="B4465" t="s">
        <v>45</v>
      </c>
      <c r="C4465" t="s">
        <v>45</v>
      </c>
      <c r="D4465" t="s">
        <v>125</v>
      </c>
      <c r="E4465" t="s">
        <v>8214</v>
      </c>
      <c r="F4465" t="s">
        <v>125</v>
      </c>
      <c r="H4465" t="s">
        <v>9363</v>
      </c>
      <c r="I4465" t="s">
        <v>57</v>
      </c>
      <c r="J4465" t="s">
        <v>9364</v>
      </c>
      <c r="K4465">
        <v>168</v>
      </c>
      <c r="L4465">
        <v>168</v>
      </c>
      <c r="M4465">
        <v>0</v>
      </c>
      <c r="N4465">
        <v>164</v>
      </c>
      <c r="O4465">
        <v>0</v>
      </c>
      <c r="P4465">
        <v>2549.5</v>
      </c>
      <c r="Q4465">
        <v>2679</v>
      </c>
      <c r="R4465">
        <v>2000</v>
      </c>
      <c r="S4465">
        <v>259000</v>
      </c>
      <c r="T4465">
        <v>0</v>
      </c>
      <c r="U4465">
        <v>0</v>
      </c>
      <c r="V4465">
        <v>259000</v>
      </c>
      <c r="W4465">
        <v>193</v>
      </c>
      <c r="X4465">
        <v>234202.08</v>
      </c>
      <c r="Y4465">
        <v>234395.08</v>
      </c>
      <c r="Z4465">
        <v>9.5</v>
      </c>
      <c r="AA4465">
        <v>1376556.28</v>
      </c>
      <c r="AB4465">
        <v>2751001.4550000001</v>
      </c>
      <c r="AC4465">
        <v>0.90500000000000003</v>
      </c>
      <c r="AD4465">
        <v>1.9984999999999999</v>
      </c>
      <c r="AE4465">
        <v>18.989999999999998</v>
      </c>
      <c r="AH4465">
        <v>0</v>
      </c>
      <c r="AI4465">
        <v>0</v>
      </c>
      <c r="AJ4465">
        <v>0</v>
      </c>
      <c r="AK4465">
        <v>1204</v>
      </c>
      <c r="AL4465">
        <v>0</v>
      </c>
    </row>
    <row r="4466" spans="1:38" hidden="1" x14ac:dyDescent="0.25">
      <c r="A4466">
        <v>17817</v>
      </c>
      <c r="B4466" t="s">
        <v>94</v>
      </c>
      <c r="C4466" t="s">
        <v>102</v>
      </c>
      <c r="D4466" t="s">
        <v>102</v>
      </c>
      <c r="E4466" t="s">
        <v>4921</v>
      </c>
      <c r="F4466" t="s">
        <v>102</v>
      </c>
      <c r="H4466" t="s">
        <v>9365</v>
      </c>
      <c r="I4466" t="s">
        <v>57</v>
      </c>
      <c r="J4466" t="s">
        <v>9366</v>
      </c>
      <c r="K4466">
        <v>252</v>
      </c>
      <c r="L4466">
        <v>252</v>
      </c>
      <c r="M4466">
        <v>0</v>
      </c>
      <c r="N4466">
        <v>250</v>
      </c>
      <c r="O4466">
        <v>0</v>
      </c>
      <c r="P4466">
        <v>5364.1</v>
      </c>
      <c r="Q4466">
        <v>5556.5</v>
      </c>
      <c r="R4466">
        <v>2000</v>
      </c>
      <c r="S4466">
        <v>384800</v>
      </c>
      <c r="T4466">
        <v>0</v>
      </c>
      <c r="U4466">
        <v>0</v>
      </c>
      <c r="V4466">
        <v>384800</v>
      </c>
      <c r="W4466">
        <v>60</v>
      </c>
      <c r="X4466">
        <v>348184.51899999997</v>
      </c>
      <c r="Y4466">
        <v>348244.51899999997</v>
      </c>
      <c r="Z4466">
        <v>9.5</v>
      </c>
      <c r="AA4466">
        <v>2044483.99</v>
      </c>
      <c r="AB4466">
        <v>2044274.99</v>
      </c>
      <c r="AC4466">
        <v>0.90500000000000003</v>
      </c>
      <c r="AD4466">
        <v>0.99990000000000001</v>
      </c>
      <c r="AE4466">
        <v>9.5</v>
      </c>
      <c r="AH4466">
        <v>0</v>
      </c>
      <c r="AI4466">
        <v>0</v>
      </c>
      <c r="AJ4466">
        <v>0</v>
      </c>
      <c r="AK4466">
        <v>2319.9</v>
      </c>
      <c r="AL4466">
        <v>0</v>
      </c>
    </row>
    <row r="4467" spans="1:38" hidden="1" x14ac:dyDescent="0.25">
      <c r="A4467">
        <v>17818</v>
      </c>
      <c r="B4467" t="s">
        <v>94</v>
      </c>
      <c r="C4467" t="s">
        <v>166</v>
      </c>
      <c r="D4467" t="s">
        <v>312</v>
      </c>
      <c r="E4467" t="s">
        <v>313</v>
      </c>
      <c r="F4467" t="s">
        <v>312</v>
      </c>
      <c r="H4467" t="s">
        <v>9367</v>
      </c>
      <c r="I4467" t="s">
        <v>57</v>
      </c>
      <c r="J4467" t="s">
        <v>9368</v>
      </c>
      <c r="K4467">
        <v>133</v>
      </c>
      <c r="L4467">
        <v>133</v>
      </c>
      <c r="M4467">
        <v>0</v>
      </c>
      <c r="N4467">
        <v>133</v>
      </c>
      <c r="O4467">
        <v>0</v>
      </c>
      <c r="P4467">
        <v>2331.6</v>
      </c>
      <c r="Q4467">
        <v>2556.89</v>
      </c>
      <c r="R4467">
        <v>2000</v>
      </c>
      <c r="S4467">
        <v>450580</v>
      </c>
      <c r="T4467">
        <v>0</v>
      </c>
      <c r="U4467">
        <v>0</v>
      </c>
      <c r="V4467">
        <v>450580</v>
      </c>
      <c r="W4467">
        <v>0</v>
      </c>
      <c r="X4467">
        <v>266000</v>
      </c>
      <c r="Y4467">
        <v>266000</v>
      </c>
      <c r="Z4467">
        <v>40.96</v>
      </c>
      <c r="AA4467">
        <v>1548120</v>
      </c>
      <c r="AB4467">
        <v>1548120</v>
      </c>
      <c r="AC4467">
        <v>0.59040000000000004</v>
      </c>
      <c r="AD4467">
        <v>1</v>
      </c>
      <c r="AE4467">
        <v>40.96</v>
      </c>
      <c r="AH4467">
        <v>0</v>
      </c>
      <c r="AI4467">
        <v>0</v>
      </c>
      <c r="AJ4467">
        <v>0</v>
      </c>
      <c r="AK4467">
        <v>1330</v>
      </c>
      <c r="AL4467">
        <v>0</v>
      </c>
    </row>
    <row r="4468" spans="1:38" x14ac:dyDescent="0.25">
      <c r="A4468">
        <v>17820</v>
      </c>
      <c r="B4468" t="s">
        <v>71</v>
      </c>
      <c r="C4468" t="s">
        <v>72</v>
      </c>
      <c r="D4468" t="s">
        <v>72</v>
      </c>
      <c r="E4468" t="s">
        <v>1578</v>
      </c>
      <c r="F4468" t="s">
        <v>72</v>
      </c>
      <c r="H4468" t="s">
        <v>9369</v>
      </c>
      <c r="I4468" t="s">
        <v>79</v>
      </c>
      <c r="J4468" t="s">
        <v>9370</v>
      </c>
      <c r="K4468">
        <v>47</v>
      </c>
      <c r="L4468">
        <v>47</v>
      </c>
      <c r="M4468">
        <v>0</v>
      </c>
      <c r="N4468">
        <v>0</v>
      </c>
      <c r="O4468">
        <v>0</v>
      </c>
      <c r="P4468">
        <v>6470.06</v>
      </c>
      <c r="Q4468">
        <v>6594.48</v>
      </c>
      <c r="R4468">
        <v>4000</v>
      </c>
      <c r="S4468">
        <v>497680</v>
      </c>
      <c r="T4468">
        <v>0</v>
      </c>
      <c r="U4468">
        <v>0</v>
      </c>
      <c r="V4468">
        <v>497680</v>
      </c>
      <c r="W4468">
        <v>494117</v>
      </c>
      <c r="X4468">
        <v>0</v>
      </c>
      <c r="Y4468">
        <v>494117</v>
      </c>
      <c r="Z4468">
        <v>0.72</v>
      </c>
      <c r="AA4468">
        <v>3910527.97</v>
      </c>
      <c r="AB4468">
        <v>3718253</v>
      </c>
      <c r="AC4468">
        <v>0.99280000000000002</v>
      </c>
      <c r="AD4468">
        <v>0.95079999999999998</v>
      </c>
      <c r="AE4468">
        <v>0.68</v>
      </c>
      <c r="AH4468">
        <v>0</v>
      </c>
      <c r="AI4468">
        <v>0</v>
      </c>
      <c r="AJ4468">
        <v>0</v>
      </c>
      <c r="AK4468">
        <v>0</v>
      </c>
      <c r="AL4468">
        <v>0</v>
      </c>
    </row>
    <row r="4469" spans="1:38" hidden="1" x14ac:dyDescent="0.25">
      <c r="A4469">
        <v>17828</v>
      </c>
      <c r="B4469" t="s">
        <v>94</v>
      </c>
      <c r="C4469" t="s">
        <v>166</v>
      </c>
      <c r="D4469" t="s">
        <v>175</v>
      </c>
      <c r="E4469" t="s">
        <v>176</v>
      </c>
      <c r="F4469" t="s">
        <v>175</v>
      </c>
      <c r="H4469" t="s">
        <v>9371</v>
      </c>
      <c r="I4469" t="s">
        <v>57</v>
      </c>
      <c r="J4469" t="s">
        <v>9372</v>
      </c>
      <c r="K4469">
        <v>393</v>
      </c>
      <c r="L4469">
        <v>393</v>
      </c>
      <c r="M4469">
        <v>0</v>
      </c>
      <c r="N4469">
        <v>393</v>
      </c>
      <c r="O4469">
        <v>0</v>
      </c>
      <c r="P4469">
        <v>2179.6999999999998</v>
      </c>
      <c r="Q4469">
        <v>2395.1</v>
      </c>
      <c r="R4469">
        <v>2000</v>
      </c>
      <c r="S4469">
        <v>430800</v>
      </c>
      <c r="T4469">
        <v>0</v>
      </c>
      <c r="U4469">
        <v>0</v>
      </c>
      <c r="V4469">
        <v>430800</v>
      </c>
      <c r="W4469">
        <v>0</v>
      </c>
      <c r="X4469">
        <v>389873.79200000002</v>
      </c>
      <c r="Y4469">
        <v>389873.79200000002</v>
      </c>
      <c r="Z4469">
        <v>9.5</v>
      </c>
      <c r="AA4469">
        <v>2288558.85</v>
      </c>
      <c r="AB4469">
        <v>4577117.96</v>
      </c>
      <c r="AC4469">
        <v>0.90500000000000003</v>
      </c>
      <c r="AD4469">
        <v>2</v>
      </c>
      <c r="AE4469">
        <v>19</v>
      </c>
      <c r="AH4469">
        <v>0</v>
      </c>
      <c r="AI4469">
        <v>0</v>
      </c>
      <c r="AJ4469">
        <v>0</v>
      </c>
      <c r="AK4469">
        <v>3136</v>
      </c>
      <c r="AL4469">
        <v>0</v>
      </c>
    </row>
    <row r="4470" spans="1:38" hidden="1" x14ac:dyDescent="0.25">
      <c r="A4470">
        <v>17829</v>
      </c>
      <c r="B4470" t="s">
        <v>52</v>
      </c>
      <c r="C4470" t="s">
        <v>52</v>
      </c>
      <c r="D4470" t="s">
        <v>112</v>
      </c>
      <c r="E4470" t="s">
        <v>213</v>
      </c>
      <c r="F4470" t="s">
        <v>112</v>
      </c>
      <c r="H4470" t="s">
        <v>9373</v>
      </c>
      <c r="I4470" t="s">
        <v>79</v>
      </c>
      <c r="J4470" t="s">
        <v>9374</v>
      </c>
      <c r="K4470">
        <v>1</v>
      </c>
      <c r="L4470">
        <v>1</v>
      </c>
      <c r="M4470">
        <v>0</v>
      </c>
      <c r="N4470">
        <v>0</v>
      </c>
      <c r="O4470">
        <v>0</v>
      </c>
      <c r="P4470">
        <v>3148.3</v>
      </c>
      <c r="Q4470">
        <v>3306.3</v>
      </c>
      <c r="R4470">
        <v>2000</v>
      </c>
      <c r="S4470">
        <v>316000</v>
      </c>
      <c r="T4470">
        <v>0</v>
      </c>
      <c r="U4470">
        <v>0</v>
      </c>
      <c r="V4470">
        <v>316000</v>
      </c>
      <c r="W4470">
        <v>317040</v>
      </c>
      <c r="X4470">
        <v>0</v>
      </c>
      <c r="Y4470">
        <v>317040</v>
      </c>
      <c r="Z4470">
        <v>-0.33</v>
      </c>
      <c r="AA4470">
        <v>2249672</v>
      </c>
      <c r="AB4470">
        <v>2249672</v>
      </c>
      <c r="AC4470">
        <v>1.0033000000000001</v>
      </c>
      <c r="AD4470">
        <v>1</v>
      </c>
      <c r="AE4470">
        <v>-0.33</v>
      </c>
      <c r="AH4470">
        <v>0</v>
      </c>
      <c r="AI4470">
        <v>0</v>
      </c>
      <c r="AJ4470">
        <v>0</v>
      </c>
      <c r="AK4470">
        <v>0</v>
      </c>
      <c r="AL4470">
        <v>0</v>
      </c>
    </row>
    <row r="4471" spans="1:38" hidden="1" x14ac:dyDescent="0.25">
      <c r="A4471">
        <v>17830</v>
      </c>
      <c r="B4471" t="s">
        <v>52</v>
      </c>
      <c r="C4471" t="s">
        <v>120</v>
      </c>
      <c r="D4471" t="s">
        <v>121</v>
      </c>
      <c r="E4471" t="s">
        <v>148</v>
      </c>
      <c r="F4471" t="s">
        <v>121</v>
      </c>
      <c r="H4471" t="s">
        <v>9375</v>
      </c>
      <c r="I4471" t="s">
        <v>79</v>
      </c>
      <c r="J4471" t="s">
        <v>9376</v>
      </c>
      <c r="K4471">
        <v>1</v>
      </c>
      <c r="L4471">
        <v>1</v>
      </c>
      <c r="M4471">
        <v>0</v>
      </c>
      <c r="N4471">
        <v>0</v>
      </c>
      <c r="O4471">
        <v>0</v>
      </c>
      <c r="P4471">
        <v>885.9</v>
      </c>
      <c r="Q4471">
        <v>1128.3</v>
      </c>
      <c r="R4471">
        <v>1000</v>
      </c>
      <c r="S4471">
        <v>242400</v>
      </c>
      <c r="T4471">
        <v>5000</v>
      </c>
      <c r="U4471">
        <v>0</v>
      </c>
      <c r="V4471">
        <v>247400</v>
      </c>
      <c r="W4471">
        <v>242640</v>
      </c>
      <c r="X4471">
        <v>0</v>
      </c>
      <c r="Y4471">
        <v>242640</v>
      </c>
      <c r="Z4471">
        <v>1.92</v>
      </c>
      <c r="AA4471">
        <v>1842244</v>
      </c>
      <c r="AB4471">
        <v>1842244</v>
      </c>
      <c r="AC4471">
        <v>0.98080000000000001</v>
      </c>
      <c r="AD4471">
        <v>1</v>
      </c>
      <c r="AE4471">
        <v>1.92</v>
      </c>
      <c r="AH4471">
        <v>0</v>
      </c>
      <c r="AI4471">
        <v>0</v>
      </c>
      <c r="AJ4471">
        <v>0</v>
      </c>
      <c r="AK4471">
        <v>0</v>
      </c>
      <c r="AL4471">
        <v>0</v>
      </c>
    </row>
    <row r="4472" spans="1:38" hidden="1" x14ac:dyDescent="0.25">
      <c r="A4472">
        <v>17831</v>
      </c>
      <c r="B4472" t="s">
        <v>52</v>
      </c>
      <c r="C4472" t="s">
        <v>120</v>
      </c>
      <c r="D4472" t="s">
        <v>121</v>
      </c>
      <c r="E4472" t="s">
        <v>148</v>
      </c>
      <c r="F4472" t="s">
        <v>121</v>
      </c>
      <c r="H4472" t="s">
        <v>9377</v>
      </c>
      <c r="I4472" t="s">
        <v>57</v>
      </c>
      <c r="J4472" t="s">
        <v>9378</v>
      </c>
      <c r="K4472">
        <v>251</v>
      </c>
      <c r="L4472">
        <v>251</v>
      </c>
      <c r="M4472">
        <v>0</v>
      </c>
      <c r="N4472">
        <v>249</v>
      </c>
      <c r="O4472">
        <v>0</v>
      </c>
      <c r="P4472">
        <v>5341.1</v>
      </c>
      <c r="Q4472">
        <v>5649</v>
      </c>
      <c r="R4472">
        <v>1000</v>
      </c>
      <c r="S4472">
        <v>307900</v>
      </c>
      <c r="T4472">
        <v>0</v>
      </c>
      <c r="U4472">
        <v>0</v>
      </c>
      <c r="V4472">
        <v>307900</v>
      </c>
      <c r="W4472">
        <v>2132.5</v>
      </c>
      <c r="X4472">
        <v>276516.99</v>
      </c>
      <c r="Y4472">
        <v>278649.49</v>
      </c>
      <c r="Z4472">
        <v>9.5</v>
      </c>
      <c r="AA4472">
        <v>1653876.81</v>
      </c>
      <c r="AB4472">
        <v>3279300.6159999999</v>
      </c>
      <c r="AC4472">
        <v>0.90500000000000003</v>
      </c>
      <c r="AD4472">
        <v>1.9827999999999999</v>
      </c>
      <c r="AE4472">
        <v>18.84</v>
      </c>
      <c r="AH4472">
        <v>0</v>
      </c>
      <c r="AI4472">
        <v>0</v>
      </c>
      <c r="AJ4472">
        <v>0</v>
      </c>
      <c r="AK4472">
        <v>2490</v>
      </c>
      <c r="AL4472">
        <v>0</v>
      </c>
    </row>
    <row r="4473" spans="1:38" hidden="1" x14ac:dyDescent="0.25">
      <c r="A4473">
        <v>17832</v>
      </c>
      <c r="B4473" t="s">
        <v>94</v>
      </c>
      <c r="C4473" t="s">
        <v>166</v>
      </c>
      <c r="D4473" t="s">
        <v>224</v>
      </c>
      <c r="E4473" t="s">
        <v>8655</v>
      </c>
      <c r="F4473" t="s">
        <v>224</v>
      </c>
      <c r="H4473" t="s">
        <v>9379</v>
      </c>
      <c r="I4473" t="s">
        <v>79</v>
      </c>
      <c r="J4473" t="s">
        <v>9380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2034.46</v>
      </c>
      <c r="Q4473">
        <v>2478.08</v>
      </c>
      <c r="R4473">
        <v>2000</v>
      </c>
      <c r="S4473">
        <v>887240</v>
      </c>
      <c r="T4473">
        <v>0</v>
      </c>
      <c r="U4473">
        <v>0</v>
      </c>
      <c r="V4473">
        <v>887240</v>
      </c>
      <c r="W4473">
        <v>0</v>
      </c>
      <c r="X4473">
        <v>0</v>
      </c>
      <c r="Y4473">
        <v>0</v>
      </c>
      <c r="Z4473">
        <v>100</v>
      </c>
      <c r="AA4473">
        <v>0</v>
      </c>
      <c r="AB4473">
        <v>0</v>
      </c>
      <c r="AC4473">
        <v>0</v>
      </c>
      <c r="AD4473">
        <v>0</v>
      </c>
      <c r="AE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</row>
    <row r="4474" spans="1:38" hidden="1" x14ac:dyDescent="0.25">
      <c r="A4474">
        <v>17833</v>
      </c>
      <c r="B4474" t="s">
        <v>45</v>
      </c>
      <c r="C4474" t="s">
        <v>46</v>
      </c>
      <c r="D4474" t="s">
        <v>46</v>
      </c>
      <c r="E4474" t="s">
        <v>2780</v>
      </c>
      <c r="F4474" t="s">
        <v>46</v>
      </c>
      <c r="H4474" t="s">
        <v>9381</v>
      </c>
      <c r="I4474" t="s">
        <v>2321</v>
      </c>
      <c r="J4474" t="s">
        <v>9382</v>
      </c>
      <c r="K4474">
        <v>1</v>
      </c>
      <c r="L4474">
        <v>1</v>
      </c>
      <c r="M4474">
        <v>0</v>
      </c>
      <c r="N4474">
        <v>0</v>
      </c>
      <c r="O4474">
        <v>0</v>
      </c>
      <c r="P4474">
        <v>4103.3</v>
      </c>
      <c r="Q4474">
        <v>4399.6000000000004</v>
      </c>
      <c r="R4474">
        <v>2000</v>
      </c>
      <c r="S4474">
        <v>592600</v>
      </c>
      <c r="T4474">
        <v>0</v>
      </c>
      <c r="U4474">
        <v>0</v>
      </c>
      <c r="V4474">
        <v>592600</v>
      </c>
      <c r="W4474">
        <v>592960</v>
      </c>
      <c r="X4474">
        <v>0</v>
      </c>
      <c r="Y4474">
        <v>592960</v>
      </c>
      <c r="Z4474">
        <v>-0.06</v>
      </c>
      <c r="AA4474">
        <v>3453886</v>
      </c>
      <c r="AB4474">
        <v>3453886</v>
      </c>
      <c r="AC4474">
        <v>1.0005999999999999</v>
      </c>
      <c r="AD4474">
        <v>1</v>
      </c>
      <c r="AE4474">
        <v>-0.06</v>
      </c>
      <c r="AH4474">
        <v>0</v>
      </c>
      <c r="AI4474">
        <v>0</v>
      </c>
      <c r="AJ4474">
        <v>0</v>
      </c>
      <c r="AK4474">
        <v>0</v>
      </c>
      <c r="AL4474">
        <v>0</v>
      </c>
    </row>
    <row r="4475" spans="1:38" hidden="1" x14ac:dyDescent="0.25">
      <c r="A4475">
        <v>17834</v>
      </c>
      <c r="B4475" t="s">
        <v>52</v>
      </c>
      <c r="C4475" t="s">
        <v>53</v>
      </c>
      <c r="D4475" t="s">
        <v>491</v>
      </c>
      <c r="E4475" t="s">
        <v>705</v>
      </c>
      <c r="F4475" t="s">
        <v>491</v>
      </c>
      <c r="H4475" t="s">
        <v>9383</v>
      </c>
      <c r="I4475" t="s">
        <v>57</v>
      </c>
      <c r="J4475" t="s">
        <v>9384</v>
      </c>
      <c r="K4475">
        <v>209</v>
      </c>
      <c r="L4475">
        <v>209</v>
      </c>
      <c r="M4475">
        <v>0</v>
      </c>
      <c r="N4475">
        <v>183</v>
      </c>
      <c r="O4475">
        <v>0</v>
      </c>
      <c r="P4475">
        <v>1546.5</v>
      </c>
      <c r="Q4475">
        <v>1734.1</v>
      </c>
      <c r="R4475">
        <v>2000</v>
      </c>
      <c r="S4475">
        <v>375200</v>
      </c>
      <c r="T4475">
        <v>0</v>
      </c>
      <c r="U4475">
        <v>100000</v>
      </c>
      <c r="V4475">
        <v>275200</v>
      </c>
      <c r="W4475">
        <v>516</v>
      </c>
      <c r="X4475">
        <v>248540.52100000001</v>
      </c>
      <c r="Y4475">
        <v>249056.52100000001</v>
      </c>
      <c r="Z4475">
        <v>9.5</v>
      </c>
      <c r="AA4475">
        <v>1467879.68</v>
      </c>
      <c r="AB4475">
        <v>2928927.5729999999</v>
      </c>
      <c r="AC4475">
        <v>0.90500000000000003</v>
      </c>
      <c r="AD4475">
        <v>1.9953000000000001</v>
      </c>
      <c r="AE4475">
        <v>18.96</v>
      </c>
      <c r="AH4475">
        <v>0</v>
      </c>
      <c r="AI4475">
        <v>0</v>
      </c>
      <c r="AJ4475">
        <v>0</v>
      </c>
      <c r="AK4475">
        <v>1301.5999999999999</v>
      </c>
      <c r="AL4475">
        <v>0</v>
      </c>
    </row>
    <row r="4476" spans="1:38" hidden="1" x14ac:dyDescent="0.25">
      <c r="A4476">
        <v>17835</v>
      </c>
      <c r="B4476" t="s">
        <v>45</v>
      </c>
      <c r="C4476" t="s">
        <v>45</v>
      </c>
      <c r="D4476" t="s">
        <v>608</v>
      </c>
      <c r="E4476" t="s">
        <v>8144</v>
      </c>
      <c r="F4476" t="s">
        <v>608</v>
      </c>
      <c r="H4476" t="s">
        <v>9385</v>
      </c>
      <c r="I4476" t="s">
        <v>43</v>
      </c>
      <c r="J4476" t="s">
        <v>9386</v>
      </c>
      <c r="K4476">
        <v>1342</v>
      </c>
      <c r="L4476">
        <v>1342</v>
      </c>
      <c r="M4476">
        <v>0</v>
      </c>
      <c r="N4476">
        <v>0</v>
      </c>
      <c r="O4476">
        <v>0</v>
      </c>
      <c r="P4476">
        <v>9784.2999999999993</v>
      </c>
      <c r="Q4476">
        <v>10534</v>
      </c>
      <c r="R4476">
        <v>500</v>
      </c>
      <c r="S4476">
        <v>374850</v>
      </c>
      <c r="T4476">
        <v>36000</v>
      </c>
      <c r="U4476">
        <v>296600</v>
      </c>
      <c r="V4476">
        <v>114250</v>
      </c>
      <c r="W4476">
        <v>104768.75</v>
      </c>
      <c r="X4476">
        <v>0</v>
      </c>
      <c r="Y4476">
        <v>104768.75</v>
      </c>
      <c r="Z4476">
        <v>8.3000000000000007</v>
      </c>
      <c r="AA4476">
        <v>1305404.21</v>
      </c>
      <c r="AB4476">
        <v>1501447.97</v>
      </c>
      <c r="AC4476">
        <v>0.91700000000000004</v>
      </c>
      <c r="AD4476">
        <v>1.1501999999999999</v>
      </c>
      <c r="AE4476">
        <v>9.5500000000000007</v>
      </c>
      <c r="AH4476">
        <v>0</v>
      </c>
      <c r="AI4476">
        <v>0</v>
      </c>
      <c r="AJ4476">
        <v>0</v>
      </c>
      <c r="AK4476">
        <v>0</v>
      </c>
      <c r="AL4476">
        <v>0</v>
      </c>
    </row>
    <row r="4477" spans="1:38" hidden="1" x14ac:dyDescent="0.25">
      <c r="A4477">
        <v>17836</v>
      </c>
      <c r="B4477" t="s">
        <v>45</v>
      </c>
      <c r="C4477" t="s">
        <v>453</v>
      </c>
      <c r="D4477" t="s">
        <v>2887</v>
      </c>
      <c r="E4477" t="s">
        <v>8996</v>
      </c>
      <c r="F4477" t="s">
        <v>2887</v>
      </c>
      <c r="H4477" t="s">
        <v>9387</v>
      </c>
      <c r="I4477" t="s">
        <v>79</v>
      </c>
      <c r="J4477" t="s">
        <v>9388</v>
      </c>
      <c r="K4477">
        <v>1</v>
      </c>
      <c r="L4477">
        <v>1</v>
      </c>
      <c r="M4477">
        <v>0</v>
      </c>
      <c r="N4477">
        <v>0</v>
      </c>
      <c r="O4477">
        <v>0</v>
      </c>
      <c r="P4477">
        <v>2742.5</v>
      </c>
      <c r="Q4477">
        <v>3103.8</v>
      </c>
      <c r="R4477">
        <v>2000</v>
      </c>
      <c r="S4477">
        <v>722600</v>
      </c>
      <c r="T4477">
        <v>0</v>
      </c>
      <c r="U4477">
        <v>0</v>
      </c>
      <c r="V4477">
        <v>722600</v>
      </c>
      <c r="W4477">
        <v>728640</v>
      </c>
      <c r="X4477">
        <v>0</v>
      </c>
      <c r="Y4477">
        <v>728640</v>
      </c>
      <c r="Z4477">
        <v>-0.84</v>
      </c>
      <c r="AA4477">
        <v>1641482</v>
      </c>
      <c r="AB4477">
        <v>1641482</v>
      </c>
      <c r="AC4477">
        <v>1.0084</v>
      </c>
      <c r="AD4477">
        <v>1</v>
      </c>
      <c r="AE4477">
        <v>-0.84</v>
      </c>
      <c r="AH4477">
        <v>0</v>
      </c>
      <c r="AI4477">
        <v>0</v>
      </c>
      <c r="AJ4477">
        <v>0</v>
      </c>
      <c r="AK4477">
        <v>0</v>
      </c>
      <c r="AL4477">
        <v>0</v>
      </c>
    </row>
    <row r="4478" spans="1:38" hidden="1" x14ac:dyDescent="0.25">
      <c r="A4478">
        <v>17837</v>
      </c>
      <c r="B4478" t="s">
        <v>52</v>
      </c>
      <c r="C4478" t="s">
        <v>120</v>
      </c>
      <c r="D4478" t="s">
        <v>120</v>
      </c>
      <c r="E4478" t="s">
        <v>249</v>
      </c>
      <c r="F4478" t="s">
        <v>120</v>
      </c>
      <c r="H4478" t="s">
        <v>9389</v>
      </c>
      <c r="I4478" t="s">
        <v>57</v>
      </c>
      <c r="J4478" t="s">
        <v>9390</v>
      </c>
      <c r="K4478">
        <v>365</v>
      </c>
      <c r="L4478">
        <v>365</v>
      </c>
      <c r="M4478">
        <v>0</v>
      </c>
      <c r="N4478">
        <v>365</v>
      </c>
      <c r="O4478">
        <v>0</v>
      </c>
      <c r="P4478">
        <v>88.403000000000006</v>
      </c>
      <c r="Q4478">
        <v>95.57</v>
      </c>
      <c r="R4478">
        <v>40000</v>
      </c>
      <c r="S4478">
        <v>286680</v>
      </c>
      <c r="T4478">
        <v>0</v>
      </c>
      <c r="U4478">
        <v>0</v>
      </c>
      <c r="V4478">
        <v>286680</v>
      </c>
      <c r="W4478">
        <v>0</v>
      </c>
      <c r="X4478">
        <v>259445.65</v>
      </c>
      <c r="Y4478">
        <v>259445.65</v>
      </c>
      <c r="Z4478">
        <v>9.5</v>
      </c>
      <c r="AA4478">
        <v>1522944.25</v>
      </c>
      <c r="AB4478">
        <v>3045890.3250000002</v>
      </c>
      <c r="AC4478">
        <v>0.90500000000000003</v>
      </c>
      <c r="AD4478">
        <v>2</v>
      </c>
      <c r="AE4478">
        <v>19</v>
      </c>
      <c r="AH4478">
        <v>0</v>
      </c>
      <c r="AI4478">
        <v>0</v>
      </c>
      <c r="AJ4478">
        <v>0</v>
      </c>
      <c r="AK4478">
        <v>3650</v>
      </c>
      <c r="AL4478">
        <v>0</v>
      </c>
    </row>
    <row r="4479" spans="1:38" hidden="1" x14ac:dyDescent="0.25">
      <c r="A4479">
        <v>17838</v>
      </c>
      <c r="B4479" t="s">
        <v>71</v>
      </c>
      <c r="C4479" t="s">
        <v>72</v>
      </c>
      <c r="D4479" t="s">
        <v>73</v>
      </c>
      <c r="E4479" t="s">
        <v>8710</v>
      </c>
      <c r="F4479" t="s">
        <v>73</v>
      </c>
      <c r="H4479" t="s">
        <v>9391</v>
      </c>
      <c r="I4479" t="s">
        <v>378</v>
      </c>
      <c r="J4479" t="s">
        <v>9392</v>
      </c>
      <c r="K4479">
        <v>298</v>
      </c>
      <c r="L4479">
        <v>298</v>
      </c>
      <c r="M4479">
        <v>0</v>
      </c>
      <c r="N4479">
        <v>0</v>
      </c>
      <c r="O4479">
        <v>0</v>
      </c>
      <c r="P4479">
        <v>466.6</v>
      </c>
      <c r="Q4479">
        <v>501.7</v>
      </c>
      <c r="R4479">
        <v>1000</v>
      </c>
      <c r="S4479">
        <v>35100</v>
      </c>
      <c r="T4479">
        <v>0</v>
      </c>
      <c r="U4479">
        <v>2354</v>
      </c>
      <c r="V4479">
        <v>32746</v>
      </c>
      <c r="W4479">
        <v>31048</v>
      </c>
      <c r="X4479">
        <v>0</v>
      </c>
      <c r="Y4479">
        <v>31048</v>
      </c>
      <c r="Z4479">
        <v>5.19</v>
      </c>
      <c r="AA4479">
        <v>359678.2</v>
      </c>
      <c r="AB4479">
        <v>341124.34</v>
      </c>
      <c r="AC4479">
        <v>0.94810000000000005</v>
      </c>
      <c r="AD4479">
        <v>0.94840000000000002</v>
      </c>
      <c r="AE4479">
        <v>4.92</v>
      </c>
      <c r="AH4479">
        <v>0</v>
      </c>
      <c r="AI4479">
        <v>0</v>
      </c>
      <c r="AJ4479">
        <v>0</v>
      </c>
      <c r="AK4479">
        <v>0</v>
      </c>
      <c r="AL4479">
        <v>0</v>
      </c>
    </row>
    <row r="4480" spans="1:38" hidden="1" x14ac:dyDescent="0.25">
      <c r="A4480">
        <v>17839</v>
      </c>
      <c r="B4480" t="s">
        <v>45</v>
      </c>
      <c r="C4480" t="s">
        <v>46</v>
      </c>
      <c r="D4480" t="s">
        <v>231</v>
      </c>
      <c r="E4480" t="s">
        <v>344</v>
      </c>
      <c r="F4480" t="s">
        <v>231</v>
      </c>
      <c r="H4480" t="s">
        <v>9393</v>
      </c>
      <c r="I4480" t="s">
        <v>79</v>
      </c>
      <c r="J4480" t="s">
        <v>9394</v>
      </c>
      <c r="K4480">
        <v>1</v>
      </c>
      <c r="L4480">
        <v>1</v>
      </c>
      <c r="M4480">
        <v>0</v>
      </c>
      <c r="N4480">
        <v>0</v>
      </c>
      <c r="O4480">
        <v>0</v>
      </c>
      <c r="P4480">
        <v>3328</v>
      </c>
      <c r="Q4480">
        <v>3644.4</v>
      </c>
      <c r="R4480">
        <v>2000</v>
      </c>
      <c r="S4480">
        <v>632800</v>
      </c>
      <c r="T4480">
        <v>0</v>
      </c>
      <c r="U4480">
        <v>0</v>
      </c>
      <c r="V4480">
        <v>632800</v>
      </c>
      <c r="W4480">
        <v>638062.5</v>
      </c>
      <c r="X4480">
        <v>0</v>
      </c>
      <c r="Y4480">
        <v>638062.5</v>
      </c>
      <c r="Z4480">
        <v>-0.83</v>
      </c>
      <c r="AA4480">
        <v>5681038</v>
      </c>
      <c r="AB4480">
        <v>5681038</v>
      </c>
      <c r="AC4480">
        <v>1.0083</v>
      </c>
      <c r="AD4480">
        <v>1</v>
      </c>
      <c r="AE4480">
        <v>-0.83</v>
      </c>
      <c r="AH4480">
        <v>0</v>
      </c>
      <c r="AI4480">
        <v>0</v>
      </c>
      <c r="AJ4480">
        <v>0</v>
      </c>
      <c r="AK4480">
        <v>0</v>
      </c>
      <c r="AL4480">
        <v>0</v>
      </c>
    </row>
    <row r="4481" spans="1:38" hidden="1" x14ac:dyDescent="0.25">
      <c r="A4481">
        <v>17841</v>
      </c>
      <c r="B4481" t="s">
        <v>39</v>
      </c>
      <c r="C4481" t="s">
        <v>39</v>
      </c>
      <c r="D4481" t="s">
        <v>5415</v>
      </c>
      <c r="E4481" t="s">
        <v>5416</v>
      </c>
      <c r="F4481" t="s">
        <v>5415</v>
      </c>
      <c r="H4481" t="s">
        <v>9395</v>
      </c>
      <c r="I4481" t="s">
        <v>57</v>
      </c>
      <c r="J4481" t="s">
        <v>9396</v>
      </c>
      <c r="K4481">
        <v>217</v>
      </c>
      <c r="L4481">
        <v>217</v>
      </c>
      <c r="M4481">
        <v>0</v>
      </c>
      <c r="N4481">
        <v>217</v>
      </c>
      <c r="O4481">
        <v>0</v>
      </c>
      <c r="P4481">
        <v>1096</v>
      </c>
      <c r="Q4481">
        <v>1168.2</v>
      </c>
      <c r="R4481">
        <v>2000</v>
      </c>
      <c r="S4481">
        <v>144400</v>
      </c>
      <c r="T4481">
        <v>0</v>
      </c>
      <c r="U4481">
        <v>0</v>
      </c>
      <c r="V4481">
        <v>144400</v>
      </c>
      <c r="W4481">
        <v>0</v>
      </c>
      <c r="X4481">
        <v>130682.015</v>
      </c>
      <c r="Y4481">
        <v>130682.015</v>
      </c>
      <c r="Z4481">
        <v>9.5</v>
      </c>
      <c r="AA4481">
        <v>767103.02</v>
      </c>
      <c r="AB4481">
        <v>1534636.392</v>
      </c>
      <c r="AC4481">
        <v>0.90500000000000003</v>
      </c>
      <c r="AD4481">
        <v>2.0005999999999999</v>
      </c>
      <c r="AE4481">
        <v>19.010000000000002</v>
      </c>
      <c r="AH4481">
        <v>0</v>
      </c>
      <c r="AI4481">
        <v>0</v>
      </c>
      <c r="AJ4481">
        <v>0</v>
      </c>
      <c r="AK4481">
        <v>1458</v>
      </c>
      <c r="AL4481">
        <v>0</v>
      </c>
    </row>
    <row r="4482" spans="1:38" hidden="1" x14ac:dyDescent="0.25">
      <c r="A4482">
        <v>17842</v>
      </c>
      <c r="B4482" t="s">
        <v>39</v>
      </c>
      <c r="C4482" t="s">
        <v>216</v>
      </c>
      <c r="D4482" t="s">
        <v>217</v>
      </c>
      <c r="E4482" t="s">
        <v>3820</v>
      </c>
      <c r="F4482" t="s">
        <v>217</v>
      </c>
      <c r="H4482" t="s">
        <v>9397</v>
      </c>
      <c r="I4482" t="s">
        <v>57</v>
      </c>
      <c r="J4482" t="s">
        <v>9398</v>
      </c>
      <c r="K4482">
        <v>214</v>
      </c>
      <c r="L4482">
        <v>214</v>
      </c>
      <c r="M4482">
        <v>0</v>
      </c>
      <c r="N4482">
        <v>214</v>
      </c>
      <c r="O4482">
        <v>0</v>
      </c>
      <c r="P4482">
        <v>1450.51</v>
      </c>
      <c r="Q4482">
        <v>1619.98</v>
      </c>
      <c r="R4482">
        <v>2000</v>
      </c>
      <c r="S4482">
        <v>338940</v>
      </c>
      <c r="T4482">
        <v>0</v>
      </c>
      <c r="U4482">
        <v>0</v>
      </c>
      <c r="V4482">
        <v>338940</v>
      </c>
      <c r="W4482">
        <v>0</v>
      </c>
      <c r="X4482">
        <v>303900</v>
      </c>
      <c r="Y4482">
        <v>303900</v>
      </c>
      <c r="Z4482">
        <v>10.34</v>
      </c>
      <c r="AA4482">
        <v>1783893</v>
      </c>
      <c r="AB4482">
        <v>1783893</v>
      </c>
      <c r="AC4482">
        <v>0.89659999999999995</v>
      </c>
      <c r="AD4482">
        <v>1</v>
      </c>
      <c r="AE4482">
        <v>10.34</v>
      </c>
      <c r="AH4482">
        <v>0</v>
      </c>
      <c r="AI4482">
        <v>0</v>
      </c>
      <c r="AJ4482">
        <v>0</v>
      </c>
      <c r="AK4482">
        <v>1519.5</v>
      </c>
      <c r="AL4482">
        <v>0</v>
      </c>
    </row>
    <row r="4483" spans="1:38" hidden="1" x14ac:dyDescent="0.25">
      <c r="A4483">
        <v>17843</v>
      </c>
      <c r="B4483" t="s">
        <v>39</v>
      </c>
      <c r="C4483" t="s">
        <v>216</v>
      </c>
      <c r="D4483" t="s">
        <v>217</v>
      </c>
      <c r="E4483" t="s">
        <v>3820</v>
      </c>
      <c r="F4483" t="s">
        <v>217</v>
      </c>
      <c r="H4483" t="s">
        <v>9399</v>
      </c>
      <c r="I4483" t="s">
        <v>57</v>
      </c>
      <c r="J4483" t="s">
        <v>9400</v>
      </c>
      <c r="K4483">
        <v>234</v>
      </c>
      <c r="L4483">
        <v>234</v>
      </c>
      <c r="M4483">
        <v>0</v>
      </c>
      <c r="N4483">
        <v>234</v>
      </c>
      <c r="O4483">
        <v>0</v>
      </c>
      <c r="P4483">
        <v>1640.83</v>
      </c>
      <c r="Q4483">
        <v>1851.75</v>
      </c>
      <c r="R4483">
        <v>2000</v>
      </c>
      <c r="S4483">
        <v>421840</v>
      </c>
      <c r="T4483">
        <v>0</v>
      </c>
      <c r="U4483">
        <v>0</v>
      </c>
      <c r="V4483">
        <v>421840</v>
      </c>
      <c r="W4483">
        <v>0</v>
      </c>
      <c r="X4483">
        <v>344500</v>
      </c>
      <c r="Y4483">
        <v>344500</v>
      </c>
      <c r="Z4483">
        <v>18.329999999999998</v>
      </c>
      <c r="AA4483">
        <v>2022215</v>
      </c>
      <c r="AB4483">
        <v>2022215</v>
      </c>
      <c r="AC4483">
        <v>0.81669999999999998</v>
      </c>
      <c r="AD4483">
        <v>1</v>
      </c>
      <c r="AE4483">
        <v>18.329999999999998</v>
      </c>
      <c r="AH4483">
        <v>0</v>
      </c>
      <c r="AI4483">
        <v>0</v>
      </c>
      <c r="AJ4483">
        <v>0</v>
      </c>
      <c r="AK4483">
        <v>1722.5</v>
      </c>
      <c r="AL4483">
        <v>0</v>
      </c>
    </row>
    <row r="4484" spans="1:38" hidden="1" x14ac:dyDescent="0.25">
      <c r="A4484">
        <v>17844</v>
      </c>
      <c r="B4484" t="s">
        <v>94</v>
      </c>
      <c r="C4484" t="s">
        <v>102</v>
      </c>
      <c r="D4484" t="s">
        <v>159</v>
      </c>
      <c r="E4484" t="s">
        <v>4975</v>
      </c>
      <c r="F4484" t="s">
        <v>159</v>
      </c>
      <c r="H4484" t="s">
        <v>9401</v>
      </c>
      <c r="I4484" t="s">
        <v>57</v>
      </c>
      <c r="J4484" t="s">
        <v>9402</v>
      </c>
      <c r="K4484">
        <v>199</v>
      </c>
      <c r="L4484">
        <v>199</v>
      </c>
      <c r="M4484">
        <v>0</v>
      </c>
      <c r="N4484">
        <v>197</v>
      </c>
      <c r="O4484">
        <v>0</v>
      </c>
      <c r="P4484">
        <v>926.19</v>
      </c>
      <c r="Q4484">
        <v>1093.0999999999999</v>
      </c>
      <c r="R4484">
        <v>2000</v>
      </c>
      <c r="S4484">
        <v>333820</v>
      </c>
      <c r="T4484">
        <v>0</v>
      </c>
      <c r="U4484">
        <v>0</v>
      </c>
      <c r="V4484">
        <v>333820</v>
      </c>
      <c r="W4484">
        <v>39</v>
      </c>
      <c r="X4484">
        <v>302067.935</v>
      </c>
      <c r="Y4484">
        <v>302106.935</v>
      </c>
      <c r="Z4484">
        <v>9.5</v>
      </c>
      <c r="AA4484">
        <v>1773639.87</v>
      </c>
      <c r="AB4484">
        <v>3546997.6680000001</v>
      </c>
      <c r="AC4484">
        <v>0.90500000000000003</v>
      </c>
      <c r="AD4484">
        <v>1.9998</v>
      </c>
      <c r="AE4484">
        <v>19</v>
      </c>
      <c r="AH4484">
        <v>0</v>
      </c>
      <c r="AI4484">
        <v>0</v>
      </c>
      <c r="AJ4484">
        <v>0</v>
      </c>
      <c r="AK4484">
        <v>1670</v>
      </c>
      <c r="AL4484">
        <v>0</v>
      </c>
    </row>
    <row r="4485" spans="1:38" hidden="1" x14ac:dyDescent="0.25">
      <c r="A4485">
        <v>17847</v>
      </c>
      <c r="B4485" t="s">
        <v>39</v>
      </c>
      <c r="C4485" t="s">
        <v>216</v>
      </c>
      <c r="D4485" t="s">
        <v>3431</v>
      </c>
      <c r="E4485" t="s">
        <v>4179</v>
      </c>
      <c r="F4485" t="s">
        <v>3431</v>
      </c>
      <c r="H4485" t="s">
        <v>9403</v>
      </c>
      <c r="I4485" t="s">
        <v>62</v>
      </c>
      <c r="J4485" t="s">
        <v>9404</v>
      </c>
      <c r="K4485">
        <v>1</v>
      </c>
      <c r="L4485">
        <v>1</v>
      </c>
      <c r="M4485">
        <v>0</v>
      </c>
      <c r="N4485">
        <v>0</v>
      </c>
      <c r="O4485">
        <v>0</v>
      </c>
      <c r="P4485">
        <v>878.8</v>
      </c>
      <c r="Q4485">
        <v>881.32</v>
      </c>
      <c r="R4485">
        <v>2000</v>
      </c>
      <c r="S4485">
        <v>5040</v>
      </c>
      <c r="T4485">
        <v>0</v>
      </c>
      <c r="U4485">
        <v>0</v>
      </c>
      <c r="V4485">
        <v>5040</v>
      </c>
      <c r="W4485">
        <v>5125</v>
      </c>
      <c r="X4485">
        <v>0</v>
      </c>
      <c r="Y4485">
        <v>5125</v>
      </c>
      <c r="Z4485">
        <v>-1.69</v>
      </c>
      <c r="AA4485">
        <v>922594</v>
      </c>
      <c r="AB4485">
        <v>2209542</v>
      </c>
      <c r="AC4485">
        <v>1.0168999999999999</v>
      </c>
      <c r="AD4485">
        <v>2.3948999999999998</v>
      </c>
      <c r="AE4485">
        <v>-4.05</v>
      </c>
      <c r="AH4485">
        <v>0</v>
      </c>
      <c r="AI4485">
        <v>0</v>
      </c>
      <c r="AJ4485">
        <v>0</v>
      </c>
      <c r="AK4485">
        <v>0</v>
      </c>
      <c r="AL4485">
        <v>0</v>
      </c>
    </row>
    <row r="4486" spans="1:38" hidden="1" x14ac:dyDescent="0.25">
      <c r="A4486">
        <v>17848</v>
      </c>
      <c r="B4486" t="s">
        <v>94</v>
      </c>
      <c r="C4486" t="s">
        <v>95</v>
      </c>
      <c r="D4486" t="s">
        <v>151</v>
      </c>
      <c r="E4486" t="s">
        <v>8026</v>
      </c>
      <c r="F4486" t="s">
        <v>151</v>
      </c>
      <c r="H4486" t="s">
        <v>9405</v>
      </c>
      <c r="I4486" t="s">
        <v>79</v>
      </c>
      <c r="J4486" t="s">
        <v>9406</v>
      </c>
      <c r="K4486">
        <v>1</v>
      </c>
      <c r="L4486">
        <v>1</v>
      </c>
      <c r="M4486">
        <v>0</v>
      </c>
      <c r="N4486">
        <v>0</v>
      </c>
      <c r="O4486">
        <v>0</v>
      </c>
      <c r="P4486">
        <v>2250.5</v>
      </c>
      <c r="Q4486">
        <v>2711.5</v>
      </c>
      <c r="R4486">
        <v>1000</v>
      </c>
      <c r="S4486">
        <v>461000</v>
      </c>
      <c r="T4486">
        <v>10000</v>
      </c>
      <c r="U4486">
        <v>0</v>
      </c>
      <c r="V4486">
        <v>471000</v>
      </c>
      <c r="W4486">
        <v>461452.5</v>
      </c>
      <c r="X4486">
        <v>0</v>
      </c>
      <c r="Y4486">
        <v>461452.5</v>
      </c>
      <c r="Z4486">
        <v>2.0299999999999998</v>
      </c>
      <c r="AA4486">
        <v>3234589</v>
      </c>
      <c r="AB4486">
        <v>3234589</v>
      </c>
      <c r="AC4486">
        <v>0.97970000000000002</v>
      </c>
      <c r="AD4486">
        <v>1</v>
      </c>
      <c r="AE4486">
        <v>2.0299999999999998</v>
      </c>
      <c r="AH4486">
        <v>0</v>
      </c>
      <c r="AI4486">
        <v>0</v>
      </c>
      <c r="AJ4486">
        <v>0</v>
      </c>
      <c r="AK4486">
        <v>0</v>
      </c>
      <c r="AL4486">
        <v>0</v>
      </c>
    </row>
    <row r="4487" spans="1:38" hidden="1" x14ac:dyDescent="0.25">
      <c r="A4487">
        <v>17849</v>
      </c>
      <c r="B4487" t="s">
        <v>94</v>
      </c>
      <c r="C4487" t="s">
        <v>102</v>
      </c>
      <c r="D4487" t="s">
        <v>102</v>
      </c>
      <c r="E4487" t="s">
        <v>3800</v>
      </c>
      <c r="F4487" t="s">
        <v>102</v>
      </c>
      <c r="H4487" t="s">
        <v>9407</v>
      </c>
      <c r="I4487" t="s">
        <v>57</v>
      </c>
      <c r="J4487" t="s">
        <v>9408</v>
      </c>
      <c r="K4487">
        <v>112</v>
      </c>
      <c r="L4487">
        <v>112</v>
      </c>
      <c r="M4487">
        <v>0</v>
      </c>
      <c r="N4487">
        <v>90</v>
      </c>
      <c r="O4487">
        <v>0</v>
      </c>
      <c r="P4487">
        <v>492.2</v>
      </c>
      <c r="Q4487">
        <v>724.3</v>
      </c>
      <c r="R4487">
        <v>2000</v>
      </c>
      <c r="S4487">
        <v>464200</v>
      </c>
      <c r="T4487">
        <v>0</v>
      </c>
      <c r="U4487">
        <v>0</v>
      </c>
      <c r="V4487">
        <v>464200</v>
      </c>
      <c r="W4487">
        <v>603</v>
      </c>
      <c r="X4487">
        <v>109900</v>
      </c>
      <c r="Y4487">
        <v>110503</v>
      </c>
      <c r="Z4487">
        <v>76.19</v>
      </c>
      <c r="AA4487">
        <v>651933.52</v>
      </c>
      <c r="AB4487">
        <v>652844.59</v>
      </c>
      <c r="AC4487">
        <v>0.23810000000000001</v>
      </c>
      <c r="AD4487">
        <v>1.0014000000000001</v>
      </c>
      <c r="AE4487">
        <v>76.3</v>
      </c>
      <c r="AH4487">
        <v>0</v>
      </c>
      <c r="AI4487">
        <v>0</v>
      </c>
      <c r="AJ4487">
        <v>0</v>
      </c>
      <c r="AK4487">
        <v>549.5</v>
      </c>
      <c r="AL4487">
        <v>0</v>
      </c>
    </row>
    <row r="4488" spans="1:38" hidden="1" x14ac:dyDescent="0.25">
      <c r="A4488">
        <v>17850</v>
      </c>
      <c r="B4488" t="s">
        <v>45</v>
      </c>
      <c r="C4488" t="s">
        <v>45</v>
      </c>
      <c r="D4488" t="s">
        <v>608</v>
      </c>
      <c r="E4488" t="s">
        <v>609</v>
      </c>
      <c r="F4488" t="s">
        <v>608</v>
      </c>
      <c r="H4488" t="s">
        <v>9409</v>
      </c>
      <c r="I4488" t="s">
        <v>43</v>
      </c>
      <c r="J4488" t="s">
        <v>9410</v>
      </c>
      <c r="K4488">
        <v>1225</v>
      </c>
      <c r="L4488">
        <v>1225</v>
      </c>
      <c r="M4488">
        <v>0</v>
      </c>
      <c r="N4488">
        <v>0</v>
      </c>
      <c r="O4488">
        <v>0</v>
      </c>
      <c r="P4488">
        <v>4473.8999999999996</v>
      </c>
      <c r="Q4488">
        <v>5091.2</v>
      </c>
      <c r="R4488">
        <v>250</v>
      </c>
      <c r="S4488">
        <v>154325</v>
      </c>
      <c r="T4488">
        <v>35000</v>
      </c>
      <c r="U4488">
        <v>51000</v>
      </c>
      <c r="V4488">
        <v>138325</v>
      </c>
      <c r="W4488">
        <v>127271.8</v>
      </c>
      <c r="X4488">
        <v>0</v>
      </c>
      <c r="Y4488">
        <v>127271.8</v>
      </c>
      <c r="Z4488">
        <v>7.99</v>
      </c>
      <c r="AA4488">
        <v>1331210.6100000001</v>
      </c>
      <c r="AB4488">
        <v>1098792.3999999999</v>
      </c>
      <c r="AC4488">
        <v>0.92010000000000003</v>
      </c>
      <c r="AD4488">
        <v>0.82540000000000002</v>
      </c>
      <c r="AE4488">
        <v>6.59</v>
      </c>
      <c r="AH4488">
        <v>0</v>
      </c>
      <c r="AI4488">
        <v>0</v>
      </c>
      <c r="AJ4488">
        <v>0</v>
      </c>
      <c r="AK4488">
        <v>0</v>
      </c>
      <c r="AL4488">
        <v>0</v>
      </c>
    </row>
    <row r="4489" spans="1:38" hidden="1" x14ac:dyDescent="0.25">
      <c r="A4489">
        <v>17851</v>
      </c>
      <c r="B4489" t="s">
        <v>52</v>
      </c>
      <c r="C4489" t="s">
        <v>120</v>
      </c>
      <c r="D4489" t="s">
        <v>121</v>
      </c>
      <c r="E4489" t="s">
        <v>8602</v>
      </c>
      <c r="F4489" t="s">
        <v>121</v>
      </c>
      <c r="H4489" t="s">
        <v>9411</v>
      </c>
      <c r="I4489" t="s">
        <v>57</v>
      </c>
      <c r="J4489" t="s">
        <v>9412</v>
      </c>
      <c r="K4489">
        <v>294</v>
      </c>
      <c r="L4489">
        <v>294</v>
      </c>
      <c r="M4489">
        <v>0</v>
      </c>
      <c r="N4489">
        <v>294</v>
      </c>
      <c r="O4489">
        <v>0</v>
      </c>
      <c r="P4489">
        <v>2188</v>
      </c>
      <c r="Q4489">
        <v>2416.6</v>
      </c>
      <c r="R4489">
        <v>2000</v>
      </c>
      <c r="S4489">
        <v>457200</v>
      </c>
      <c r="T4489">
        <v>105000</v>
      </c>
      <c r="U4489">
        <v>0</v>
      </c>
      <c r="V4489">
        <v>562200</v>
      </c>
      <c r="W4489">
        <v>0</v>
      </c>
      <c r="X4489">
        <v>508790.52</v>
      </c>
      <c r="Y4489">
        <v>508790.52</v>
      </c>
      <c r="Z4489">
        <v>9.5</v>
      </c>
      <c r="AA4489">
        <v>2986599</v>
      </c>
      <c r="AB4489">
        <v>5973199.4699999997</v>
      </c>
      <c r="AC4489">
        <v>0.90500000000000003</v>
      </c>
      <c r="AD4489">
        <v>2</v>
      </c>
      <c r="AE4489">
        <v>19</v>
      </c>
      <c r="AH4489">
        <v>0</v>
      </c>
      <c r="AI4489">
        <v>0</v>
      </c>
      <c r="AJ4489">
        <v>0</v>
      </c>
      <c r="AK4489">
        <v>2940</v>
      </c>
      <c r="AL4489">
        <v>0</v>
      </c>
    </row>
    <row r="4490" spans="1:38" hidden="1" x14ac:dyDescent="0.25">
      <c r="A4490">
        <v>17852</v>
      </c>
      <c r="B4490" t="s">
        <v>39</v>
      </c>
      <c r="C4490" t="s">
        <v>216</v>
      </c>
      <c r="D4490" t="s">
        <v>217</v>
      </c>
      <c r="E4490" t="s">
        <v>2374</v>
      </c>
      <c r="F4490" t="s">
        <v>217</v>
      </c>
      <c r="H4490" t="s">
        <v>9413</v>
      </c>
      <c r="I4490" t="s">
        <v>57</v>
      </c>
      <c r="J4490" t="s">
        <v>9414</v>
      </c>
      <c r="K4490">
        <v>250</v>
      </c>
      <c r="L4490">
        <v>250</v>
      </c>
      <c r="M4490">
        <v>0</v>
      </c>
      <c r="N4490">
        <v>250</v>
      </c>
      <c r="O4490">
        <v>0</v>
      </c>
      <c r="P4490">
        <v>783.971</v>
      </c>
      <c r="Q4490">
        <v>809.84</v>
      </c>
      <c r="R4490">
        <v>20000</v>
      </c>
      <c r="S4490">
        <v>517380</v>
      </c>
      <c r="T4490">
        <v>0</v>
      </c>
      <c r="U4490">
        <v>0</v>
      </c>
      <c r="V4490">
        <v>517380</v>
      </c>
      <c r="W4490">
        <v>0</v>
      </c>
      <c r="X4490">
        <v>313000</v>
      </c>
      <c r="Y4490">
        <v>313000</v>
      </c>
      <c r="Z4490">
        <v>39.5</v>
      </c>
      <c r="AA4490">
        <v>1837310</v>
      </c>
      <c r="AB4490">
        <v>1837310</v>
      </c>
      <c r="AC4490">
        <v>0.60499999999999998</v>
      </c>
      <c r="AD4490">
        <v>1</v>
      </c>
      <c r="AE4490">
        <v>39.5</v>
      </c>
      <c r="AH4490">
        <v>0</v>
      </c>
      <c r="AI4490">
        <v>0</v>
      </c>
      <c r="AJ4490">
        <v>0</v>
      </c>
      <c r="AK4490">
        <v>1565</v>
      </c>
      <c r="AL4490">
        <v>0</v>
      </c>
    </row>
    <row r="4491" spans="1:38" hidden="1" x14ac:dyDescent="0.25">
      <c r="A4491">
        <v>17853</v>
      </c>
      <c r="B4491" t="s">
        <v>45</v>
      </c>
      <c r="C4491" t="s">
        <v>453</v>
      </c>
      <c r="D4491" t="s">
        <v>2887</v>
      </c>
      <c r="E4491" t="s">
        <v>4790</v>
      </c>
      <c r="F4491" t="s">
        <v>2887</v>
      </c>
      <c r="H4491" t="s">
        <v>9415</v>
      </c>
      <c r="I4491" t="s">
        <v>79</v>
      </c>
      <c r="J4491" t="s">
        <v>9416</v>
      </c>
      <c r="K4491">
        <v>1</v>
      </c>
      <c r="L4491">
        <v>1</v>
      </c>
      <c r="M4491">
        <v>0</v>
      </c>
      <c r="N4491">
        <v>0</v>
      </c>
      <c r="O4491">
        <v>0</v>
      </c>
      <c r="P4491">
        <v>9528</v>
      </c>
      <c r="Q4491">
        <v>10523</v>
      </c>
      <c r="R4491">
        <v>100</v>
      </c>
      <c r="S4491">
        <v>99500</v>
      </c>
      <c r="T4491">
        <v>0</v>
      </c>
      <c r="U4491">
        <v>6500</v>
      </c>
      <c r="V4491">
        <v>93000</v>
      </c>
      <c r="W4491">
        <v>87600</v>
      </c>
      <c r="X4491">
        <v>0</v>
      </c>
      <c r="Y4491">
        <v>87600</v>
      </c>
      <c r="Z4491">
        <v>5.81</v>
      </c>
      <c r="AA4491">
        <v>971015</v>
      </c>
      <c r="AB4491">
        <v>854346</v>
      </c>
      <c r="AC4491">
        <v>0.94189999999999996</v>
      </c>
      <c r="AD4491">
        <v>0.87980000000000003</v>
      </c>
      <c r="AE4491">
        <v>5.1100000000000003</v>
      </c>
      <c r="AH4491">
        <v>0</v>
      </c>
      <c r="AI4491">
        <v>0</v>
      </c>
      <c r="AJ4491">
        <v>0</v>
      </c>
      <c r="AK4491">
        <v>0</v>
      </c>
      <c r="AL4491">
        <v>0</v>
      </c>
    </row>
    <row r="4492" spans="1:38" hidden="1" x14ac:dyDescent="0.25">
      <c r="A4492">
        <v>17854</v>
      </c>
      <c r="B4492" t="s">
        <v>52</v>
      </c>
      <c r="C4492" t="s">
        <v>120</v>
      </c>
      <c r="D4492" t="s">
        <v>196</v>
      </c>
      <c r="E4492" t="s">
        <v>7303</v>
      </c>
      <c r="F4492" t="s">
        <v>196</v>
      </c>
      <c r="H4492" t="s">
        <v>9417</v>
      </c>
      <c r="I4492" t="s">
        <v>43</v>
      </c>
      <c r="J4492" t="s">
        <v>9418</v>
      </c>
      <c r="K4492">
        <v>1000</v>
      </c>
      <c r="L4492">
        <v>1000</v>
      </c>
      <c r="M4492">
        <v>0</v>
      </c>
      <c r="N4492">
        <v>11</v>
      </c>
      <c r="O4492">
        <v>0</v>
      </c>
      <c r="P4492">
        <v>78.539000000000001</v>
      </c>
      <c r="Q4492">
        <v>90.16</v>
      </c>
      <c r="R4492">
        <v>20000</v>
      </c>
      <c r="S4492">
        <v>232420</v>
      </c>
      <c r="T4492">
        <v>0</v>
      </c>
      <c r="U4492">
        <v>98000</v>
      </c>
      <c r="V4492">
        <v>134420</v>
      </c>
      <c r="W4492">
        <v>106734.1</v>
      </c>
      <c r="X4492">
        <v>14598.43</v>
      </c>
      <c r="Y4492">
        <v>121332.53</v>
      </c>
      <c r="Z4492">
        <v>9.74</v>
      </c>
      <c r="AA4492">
        <v>1175514.51</v>
      </c>
      <c r="AB4492">
        <v>1043375.2929999999</v>
      </c>
      <c r="AC4492">
        <v>0.90259999999999996</v>
      </c>
      <c r="AD4492">
        <v>0.88759999999999994</v>
      </c>
      <c r="AE4492">
        <v>8.65</v>
      </c>
      <c r="AH4492">
        <v>0</v>
      </c>
      <c r="AI4492">
        <v>0</v>
      </c>
      <c r="AJ4492">
        <v>0</v>
      </c>
      <c r="AK4492">
        <v>110</v>
      </c>
      <c r="AL4492">
        <v>0</v>
      </c>
    </row>
    <row r="4493" spans="1:38" hidden="1" x14ac:dyDescent="0.25">
      <c r="A4493">
        <v>17855</v>
      </c>
      <c r="B4493" t="s">
        <v>52</v>
      </c>
      <c r="C4493" t="s">
        <v>120</v>
      </c>
      <c r="D4493" t="s">
        <v>196</v>
      </c>
      <c r="E4493" t="s">
        <v>7303</v>
      </c>
      <c r="F4493" t="s">
        <v>196</v>
      </c>
      <c r="H4493" t="s">
        <v>9419</v>
      </c>
      <c r="I4493" t="s">
        <v>57</v>
      </c>
      <c r="J4493" t="s">
        <v>9420</v>
      </c>
      <c r="K4493">
        <v>212</v>
      </c>
      <c r="L4493">
        <v>212</v>
      </c>
      <c r="M4493">
        <v>0</v>
      </c>
      <c r="N4493">
        <v>212</v>
      </c>
      <c r="O4493">
        <v>0</v>
      </c>
      <c r="P4493">
        <v>1854.98</v>
      </c>
      <c r="Q4493">
        <v>2007.05</v>
      </c>
      <c r="R4493">
        <v>2000</v>
      </c>
      <c r="S4493">
        <v>304140</v>
      </c>
      <c r="T4493">
        <v>0</v>
      </c>
      <c r="U4493">
        <v>0</v>
      </c>
      <c r="V4493">
        <v>304140</v>
      </c>
      <c r="W4493">
        <v>0</v>
      </c>
      <c r="X4493">
        <v>275246.66399999999</v>
      </c>
      <c r="Y4493">
        <v>275246.66399999999</v>
      </c>
      <c r="Z4493">
        <v>9.5</v>
      </c>
      <c r="AA4493">
        <v>1615698.19</v>
      </c>
      <c r="AB4493">
        <v>3231396.1150000002</v>
      </c>
      <c r="AC4493">
        <v>0.90500000000000003</v>
      </c>
      <c r="AD4493">
        <v>2</v>
      </c>
      <c r="AE4493">
        <v>19</v>
      </c>
      <c r="AH4493">
        <v>0</v>
      </c>
      <c r="AI4493">
        <v>0</v>
      </c>
      <c r="AJ4493">
        <v>0</v>
      </c>
      <c r="AK4493">
        <v>1551</v>
      </c>
      <c r="AL4493">
        <v>0</v>
      </c>
    </row>
    <row r="4494" spans="1:38" hidden="1" x14ac:dyDescent="0.25">
      <c r="A4494">
        <v>17857</v>
      </c>
      <c r="B4494" t="s">
        <v>45</v>
      </c>
      <c r="C4494" t="s">
        <v>453</v>
      </c>
      <c r="D4494" t="s">
        <v>2887</v>
      </c>
      <c r="E4494" t="s">
        <v>9421</v>
      </c>
      <c r="F4494" t="s">
        <v>2887</v>
      </c>
      <c r="H4494" t="s">
        <v>9422</v>
      </c>
      <c r="I4494" t="s">
        <v>79</v>
      </c>
      <c r="J4494" t="s">
        <v>9423</v>
      </c>
      <c r="K4494">
        <v>26</v>
      </c>
      <c r="L4494">
        <v>26</v>
      </c>
      <c r="M4494">
        <v>0</v>
      </c>
      <c r="N4494">
        <v>0</v>
      </c>
      <c r="O4494">
        <v>0</v>
      </c>
      <c r="P4494">
        <v>8137.1</v>
      </c>
      <c r="Q4494">
        <v>8786.6</v>
      </c>
      <c r="R4494">
        <v>2000</v>
      </c>
      <c r="S4494">
        <v>1299000</v>
      </c>
      <c r="T4494">
        <v>0</v>
      </c>
      <c r="U4494">
        <v>310000</v>
      </c>
      <c r="V4494">
        <v>989000</v>
      </c>
      <c r="W4494">
        <v>945192.85</v>
      </c>
      <c r="X4494">
        <v>0</v>
      </c>
      <c r="Y4494">
        <v>945192.85</v>
      </c>
      <c r="Z4494">
        <v>4.43</v>
      </c>
      <c r="AA4494">
        <v>8448984</v>
      </c>
      <c r="AB4494">
        <v>14275076</v>
      </c>
      <c r="AC4494">
        <v>0.95569999999999999</v>
      </c>
      <c r="AD4494">
        <v>1.6896</v>
      </c>
      <c r="AE4494">
        <v>7.48</v>
      </c>
      <c r="AH4494">
        <v>0</v>
      </c>
      <c r="AI4494">
        <v>0</v>
      </c>
      <c r="AJ4494">
        <v>0</v>
      </c>
      <c r="AK4494">
        <v>0</v>
      </c>
      <c r="AL4494">
        <v>0</v>
      </c>
    </row>
    <row r="4495" spans="1:38" hidden="1" x14ac:dyDescent="0.25">
      <c r="A4495">
        <v>17858</v>
      </c>
      <c r="B4495" t="s">
        <v>45</v>
      </c>
      <c r="C4495" t="s">
        <v>453</v>
      </c>
      <c r="D4495" t="s">
        <v>2887</v>
      </c>
      <c r="E4495" t="s">
        <v>9421</v>
      </c>
      <c r="F4495" t="s">
        <v>2887</v>
      </c>
      <c r="H4495" t="s">
        <v>9424</v>
      </c>
      <c r="I4495" t="s">
        <v>79</v>
      </c>
      <c r="J4495" t="s">
        <v>9425</v>
      </c>
      <c r="K4495">
        <v>13</v>
      </c>
      <c r="L4495">
        <v>13</v>
      </c>
      <c r="M4495">
        <v>0</v>
      </c>
      <c r="N4495">
        <v>0</v>
      </c>
      <c r="O4495">
        <v>0</v>
      </c>
      <c r="P4495">
        <v>9515.2999999999993</v>
      </c>
      <c r="Q4495">
        <v>10214.5</v>
      </c>
      <c r="R4495">
        <v>2000</v>
      </c>
      <c r="S4495">
        <v>1398400</v>
      </c>
      <c r="T4495">
        <v>0</v>
      </c>
      <c r="U4495">
        <v>100000</v>
      </c>
      <c r="V4495">
        <v>1298400</v>
      </c>
      <c r="W4495">
        <v>1240076.5</v>
      </c>
      <c r="X4495">
        <v>0</v>
      </c>
      <c r="Y4495">
        <v>1240076.5</v>
      </c>
      <c r="Z4495">
        <v>4.49</v>
      </c>
      <c r="AA4495">
        <v>4835950.72</v>
      </c>
      <c r="AB4495">
        <v>5175834</v>
      </c>
      <c r="AC4495">
        <v>0.95509999999999995</v>
      </c>
      <c r="AD4495">
        <v>1.0703</v>
      </c>
      <c r="AE4495">
        <v>4.8099999999999996</v>
      </c>
      <c r="AH4495">
        <v>0</v>
      </c>
      <c r="AI4495">
        <v>0</v>
      </c>
      <c r="AJ4495">
        <v>0</v>
      </c>
      <c r="AK4495">
        <v>0</v>
      </c>
      <c r="AL4495">
        <v>0</v>
      </c>
    </row>
    <row r="4496" spans="1:38" hidden="1" x14ac:dyDescent="0.25">
      <c r="A4496">
        <v>17859</v>
      </c>
      <c r="B4496" t="s">
        <v>45</v>
      </c>
      <c r="C4496" t="s">
        <v>453</v>
      </c>
      <c r="D4496" t="s">
        <v>2887</v>
      </c>
      <c r="E4496" t="s">
        <v>9421</v>
      </c>
      <c r="F4496" t="s">
        <v>2887</v>
      </c>
      <c r="H4496" t="s">
        <v>9426</v>
      </c>
      <c r="I4496" t="s">
        <v>79</v>
      </c>
      <c r="J4496" t="s">
        <v>9427</v>
      </c>
      <c r="K4496">
        <v>49</v>
      </c>
      <c r="L4496">
        <v>49</v>
      </c>
      <c r="M4496">
        <v>0</v>
      </c>
      <c r="N4496">
        <v>0</v>
      </c>
      <c r="O4496">
        <v>0</v>
      </c>
      <c r="P4496">
        <v>3589.5</v>
      </c>
      <c r="Q4496">
        <v>3892.6</v>
      </c>
      <c r="R4496">
        <v>2000</v>
      </c>
      <c r="S4496">
        <v>606200</v>
      </c>
      <c r="T4496">
        <v>0</v>
      </c>
      <c r="U4496">
        <v>64000</v>
      </c>
      <c r="V4496">
        <v>542200</v>
      </c>
      <c r="W4496">
        <v>516969.6</v>
      </c>
      <c r="X4496">
        <v>0</v>
      </c>
      <c r="Y4496">
        <v>516969.6</v>
      </c>
      <c r="Z4496">
        <v>4.6500000000000004</v>
      </c>
      <c r="AA4496">
        <v>5371386</v>
      </c>
      <c r="AB4496">
        <v>5426157</v>
      </c>
      <c r="AC4496">
        <v>0.95350000000000001</v>
      </c>
      <c r="AD4496">
        <v>1.0102</v>
      </c>
      <c r="AE4496">
        <v>4.7</v>
      </c>
      <c r="AH4496">
        <v>0</v>
      </c>
      <c r="AI4496">
        <v>0</v>
      </c>
      <c r="AJ4496">
        <v>0</v>
      </c>
      <c r="AK4496">
        <v>0</v>
      </c>
      <c r="AL4496">
        <v>0</v>
      </c>
    </row>
    <row r="4497" spans="1:38" hidden="1" x14ac:dyDescent="0.25">
      <c r="A4497">
        <v>17860</v>
      </c>
      <c r="B4497" t="s">
        <v>45</v>
      </c>
      <c r="C4497" t="s">
        <v>155</v>
      </c>
      <c r="D4497" t="s">
        <v>155</v>
      </c>
      <c r="E4497" t="s">
        <v>7356</v>
      </c>
      <c r="F4497" t="s">
        <v>155</v>
      </c>
      <c r="H4497" t="s">
        <v>9428</v>
      </c>
      <c r="I4497" t="s">
        <v>57</v>
      </c>
      <c r="J4497" t="s">
        <v>9429</v>
      </c>
      <c r="K4497">
        <v>133</v>
      </c>
      <c r="L4497">
        <v>133</v>
      </c>
      <c r="M4497">
        <v>0</v>
      </c>
      <c r="N4497">
        <v>133</v>
      </c>
      <c r="O4497">
        <v>0</v>
      </c>
      <c r="P4497">
        <v>835.25699999999995</v>
      </c>
      <c r="Q4497">
        <v>850.20799999999997</v>
      </c>
      <c r="R4497">
        <v>20000</v>
      </c>
      <c r="S4497">
        <v>299020</v>
      </c>
      <c r="T4497">
        <v>0</v>
      </c>
      <c r="U4497">
        <v>0</v>
      </c>
      <c r="V4497">
        <v>299020</v>
      </c>
      <c r="W4497">
        <v>0</v>
      </c>
      <c r="X4497">
        <v>266000</v>
      </c>
      <c r="Y4497">
        <v>266000</v>
      </c>
      <c r="Z4497">
        <v>11.04</v>
      </c>
      <c r="AA4497">
        <v>1561420</v>
      </c>
      <c r="AB4497">
        <v>3122840</v>
      </c>
      <c r="AC4497">
        <v>0.88959999999999995</v>
      </c>
      <c r="AD4497">
        <v>2</v>
      </c>
      <c r="AE4497">
        <v>22.08</v>
      </c>
      <c r="AH4497">
        <v>0</v>
      </c>
      <c r="AI4497">
        <v>0</v>
      </c>
      <c r="AJ4497">
        <v>0</v>
      </c>
      <c r="AK4497">
        <v>1330</v>
      </c>
      <c r="AL4497">
        <v>0</v>
      </c>
    </row>
    <row r="4498" spans="1:38" hidden="1" x14ac:dyDescent="0.25">
      <c r="A4498">
        <v>17861</v>
      </c>
      <c r="B4498" t="s">
        <v>45</v>
      </c>
      <c r="C4498" t="s">
        <v>453</v>
      </c>
      <c r="D4498" t="s">
        <v>2887</v>
      </c>
      <c r="E4498" t="s">
        <v>9421</v>
      </c>
      <c r="F4498" t="s">
        <v>2887</v>
      </c>
      <c r="H4498" t="s">
        <v>9430</v>
      </c>
      <c r="I4498" t="s">
        <v>79</v>
      </c>
      <c r="J4498" t="s">
        <v>9431</v>
      </c>
      <c r="K4498">
        <v>26</v>
      </c>
      <c r="L4498">
        <v>26</v>
      </c>
      <c r="M4498">
        <v>0</v>
      </c>
      <c r="N4498">
        <v>0</v>
      </c>
      <c r="O4498">
        <v>0</v>
      </c>
      <c r="P4498">
        <v>6624.6</v>
      </c>
      <c r="Q4498">
        <v>7099.3</v>
      </c>
      <c r="R4498">
        <v>2000</v>
      </c>
      <c r="S4498">
        <v>949400</v>
      </c>
      <c r="T4498">
        <v>0</v>
      </c>
      <c r="U4498">
        <v>401500</v>
      </c>
      <c r="V4498">
        <v>547900</v>
      </c>
      <c r="W4498">
        <v>520781.8</v>
      </c>
      <c r="X4498">
        <v>0</v>
      </c>
      <c r="Y4498">
        <v>520781.8</v>
      </c>
      <c r="Z4498">
        <v>4.95</v>
      </c>
      <c r="AA4498">
        <v>5145660.3499999996</v>
      </c>
      <c r="AB4498">
        <v>7383322</v>
      </c>
      <c r="AC4498">
        <v>0.95050000000000001</v>
      </c>
      <c r="AD4498">
        <v>1.4349000000000001</v>
      </c>
      <c r="AE4498">
        <v>7.1</v>
      </c>
      <c r="AH4498">
        <v>0</v>
      </c>
      <c r="AI4498">
        <v>0</v>
      </c>
      <c r="AJ4498">
        <v>0</v>
      </c>
      <c r="AK4498">
        <v>0</v>
      </c>
      <c r="AL4498">
        <v>0</v>
      </c>
    </row>
    <row r="4499" spans="1:38" hidden="1" x14ac:dyDescent="0.25">
      <c r="A4499">
        <v>17862</v>
      </c>
      <c r="B4499" t="s">
        <v>45</v>
      </c>
      <c r="C4499" t="s">
        <v>45</v>
      </c>
      <c r="D4499" t="s">
        <v>551</v>
      </c>
      <c r="E4499" t="s">
        <v>7470</v>
      </c>
      <c r="F4499" t="s">
        <v>551</v>
      </c>
      <c r="H4499" t="s">
        <v>9432</v>
      </c>
      <c r="I4499" t="s">
        <v>57</v>
      </c>
      <c r="J4499" t="s">
        <v>9433</v>
      </c>
      <c r="K4499">
        <v>185</v>
      </c>
      <c r="L4499">
        <v>185</v>
      </c>
      <c r="M4499">
        <v>0</v>
      </c>
      <c r="N4499">
        <v>185</v>
      </c>
      <c r="O4499">
        <v>0</v>
      </c>
      <c r="P4499">
        <v>1659.6</v>
      </c>
      <c r="Q4499">
        <v>1874.3</v>
      </c>
      <c r="R4499">
        <v>1000</v>
      </c>
      <c r="S4499">
        <v>214700</v>
      </c>
      <c r="T4499">
        <v>7000</v>
      </c>
      <c r="U4499">
        <v>0</v>
      </c>
      <c r="V4499">
        <v>221700</v>
      </c>
      <c r="W4499">
        <v>0</v>
      </c>
      <c r="X4499">
        <v>200638.272</v>
      </c>
      <c r="Y4499">
        <v>200638.272</v>
      </c>
      <c r="Z4499">
        <v>9.5</v>
      </c>
      <c r="AA4499">
        <v>1177747.04</v>
      </c>
      <c r="AB4499">
        <v>2355493.656</v>
      </c>
      <c r="AC4499">
        <v>0.90500000000000003</v>
      </c>
      <c r="AD4499">
        <v>2</v>
      </c>
      <c r="AE4499">
        <v>19</v>
      </c>
      <c r="AH4499">
        <v>0</v>
      </c>
      <c r="AI4499">
        <v>0</v>
      </c>
      <c r="AJ4499">
        <v>0</v>
      </c>
      <c r="AK4499">
        <v>1128.5</v>
      </c>
      <c r="AL4499">
        <v>0</v>
      </c>
    </row>
    <row r="4500" spans="1:38" hidden="1" x14ac:dyDescent="0.25">
      <c r="A4500">
        <v>17863</v>
      </c>
      <c r="B4500" t="s">
        <v>94</v>
      </c>
      <c r="C4500" t="s">
        <v>102</v>
      </c>
      <c r="D4500" t="s">
        <v>3210</v>
      </c>
      <c r="E4500" t="s">
        <v>3308</v>
      </c>
      <c r="F4500" t="s">
        <v>3210</v>
      </c>
      <c r="H4500" t="s">
        <v>9434</v>
      </c>
      <c r="I4500" t="s">
        <v>57</v>
      </c>
      <c r="J4500" t="s">
        <v>9435</v>
      </c>
      <c r="K4500">
        <v>302</v>
      </c>
      <c r="L4500">
        <v>302</v>
      </c>
      <c r="M4500">
        <v>0</v>
      </c>
      <c r="N4500">
        <v>302</v>
      </c>
      <c r="O4500">
        <v>0</v>
      </c>
      <c r="P4500">
        <v>1126.8</v>
      </c>
      <c r="Q4500">
        <v>1312.9</v>
      </c>
      <c r="R4500">
        <v>2000</v>
      </c>
      <c r="S4500">
        <v>372200</v>
      </c>
      <c r="T4500">
        <v>0</v>
      </c>
      <c r="U4500">
        <v>0</v>
      </c>
      <c r="V4500">
        <v>372200</v>
      </c>
      <c r="W4500">
        <v>0</v>
      </c>
      <c r="X4500">
        <v>337945.68400000001</v>
      </c>
      <c r="Y4500">
        <v>337945.68400000001</v>
      </c>
      <c r="Z4500">
        <v>9.1999999999999993</v>
      </c>
      <c r="AA4500">
        <v>1983740.63</v>
      </c>
      <c r="AB4500">
        <v>1983740.63</v>
      </c>
      <c r="AC4500">
        <v>0.90800000000000003</v>
      </c>
      <c r="AD4500">
        <v>1</v>
      </c>
      <c r="AE4500">
        <v>9.1999999999999993</v>
      </c>
      <c r="AH4500">
        <v>0</v>
      </c>
      <c r="AI4500">
        <v>0</v>
      </c>
      <c r="AJ4500">
        <v>0</v>
      </c>
      <c r="AK4500">
        <v>2437.3200000000002</v>
      </c>
      <c r="AL4500">
        <v>0</v>
      </c>
    </row>
    <row r="4501" spans="1:38" hidden="1" x14ac:dyDescent="0.25">
      <c r="A4501">
        <v>17865</v>
      </c>
      <c r="B4501" t="s">
        <v>94</v>
      </c>
      <c r="C4501" t="s">
        <v>102</v>
      </c>
      <c r="D4501" t="s">
        <v>3210</v>
      </c>
      <c r="E4501" t="s">
        <v>9436</v>
      </c>
      <c r="F4501" t="s">
        <v>3210</v>
      </c>
      <c r="H4501" t="s">
        <v>9437</v>
      </c>
      <c r="I4501" t="s">
        <v>57</v>
      </c>
      <c r="J4501" t="s">
        <v>9438</v>
      </c>
      <c r="K4501">
        <v>386</v>
      </c>
      <c r="L4501">
        <v>386</v>
      </c>
      <c r="M4501">
        <v>0</v>
      </c>
      <c r="N4501">
        <v>386</v>
      </c>
      <c r="O4501">
        <v>0</v>
      </c>
      <c r="P4501">
        <v>1963.8</v>
      </c>
      <c r="Q4501">
        <v>2398.6</v>
      </c>
      <c r="R4501">
        <v>1000</v>
      </c>
      <c r="S4501">
        <v>434800</v>
      </c>
      <c r="T4501">
        <v>0</v>
      </c>
      <c r="U4501">
        <v>0</v>
      </c>
      <c r="V4501">
        <v>434800</v>
      </c>
      <c r="W4501">
        <v>0</v>
      </c>
      <c r="X4501">
        <v>393216.25799999997</v>
      </c>
      <c r="Y4501">
        <v>393216.25799999997</v>
      </c>
      <c r="Z4501">
        <v>9.56</v>
      </c>
      <c r="AA4501">
        <v>2308179.23</v>
      </c>
      <c r="AB4501">
        <v>2308179.23</v>
      </c>
      <c r="AC4501">
        <v>0.90439999999999998</v>
      </c>
      <c r="AD4501">
        <v>1</v>
      </c>
      <c r="AE4501">
        <v>9.56</v>
      </c>
      <c r="AH4501">
        <v>0</v>
      </c>
      <c r="AI4501">
        <v>0</v>
      </c>
      <c r="AJ4501">
        <v>0</v>
      </c>
      <c r="AK4501">
        <v>3099</v>
      </c>
      <c r="AL4501">
        <v>0</v>
      </c>
    </row>
    <row r="4502" spans="1:38" hidden="1" x14ac:dyDescent="0.25">
      <c r="A4502">
        <v>17866</v>
      </c>
      <c r="B4502" t="s">
        <v>94</v>
      </c>
      <c r="C4502" t="s">
        <v>102</v>
      </c>
      <c r="D4502" t="s">
        <v>3210</v>
      </c>
      <c r="E4502" t="s">
        <v>9436</v>
      </c>
      <c r="F4502" t="s">
        <v>3210</v>
      </c>
      <c r="H4502" t="s">
        <v>9439</v>
      </c>
      <c r="I4502" t="s">
        <v>57</v>
      </c>
      <c r="J4502" t="s">
        <v>9440</v>
      </c>
      <c r="K4502">
        <v>273</v>
      </c>
      <c r="L4502">
        <v>273</v>
      </c>
      <c r="M4502">
        <v>0</v>
      </c>
      <c r="N4502">
        <v>273</v>
      </c>
      <c r="O4502">
        <v>0</v>
      </c>
      <c r="P4502">
        <v>1577.7</v>
      </c>
      <c r="Q4502">
        <v>1805.1</v>
      </c>
      <c r="R4502">
        <v>1000</v>
      </c>
      <c r="S4502">
        <v>227400</v>
      </c>
      <c r="T4502">
        <v>200000</v>
      </c>
      <c r="U4502">
        <v>0</v>
      </c>
      <c r="V4502">
        <v>427400</v>
      </c>
      <c r="W4502">
        <v>0</v>
      </c>
      <c r="X4502">
        <v>386797.95199999999</v>
      </c>
      <c r="Y4502">
        <v>386797.95199999999</v>
      </c>
      <c r="Z4502">
        <v>9.5</v>
      </c>
      <c r="AA4502">
        <v>2270503.7799999998</v>
      </c>
      <c r="AB4502">
        <v>2270503.7799999998</v>
      </c>
      <c r="AC4502">
        <v>0.90500000000000003</v>
      </c>
      <c r="AD4502">
        <v>1</v>
      </c>
      <c r="AE4502">
        <v>9.5</v>
      </c>
      <c r="AH4502">
        <v>0</v>
      </c>
      <c r="AI4502">
        <v>0</v>
      </c>
      <c r="AJ4502">
        <v>0</v>
      </c>
      <c r="AK4502">
        <v>2305.69</v>
      </c>
      <c r="AL4502">
        <v>0</v>
      </c>
    </row>
    <row r="4503" spans="1:38" hidden="1" x14ac:dyDescent="0.25">
      <c r="A4503">
        <v>17867</v>
      </c>
      <c r="B4503" t="s">
        <v>94</v>
      </c>
      <c r="C4503" t="s">
        <v>102</v>
      </c>
      <c r="D4503" t="s">
        <v>3210</v>
      </c>
      <c r="E4503" t="s">
        <v>9436</v>
      </c>
      <c r="F4503" t="s">
        <v>3210</v>
      </c>
      <c r="H4503" t="s">
        <v>9441</v>
      </c>
      <c r="I4503" t="s">
        <v>43</v>
      </c>
      <c r="J4503" t="s">
        <v>9442</v>
      </c>
      <c r="K4503">
        <v>1055</v>
      </c>
      <c r="L4503">
        <v>1055</v>
      </c>
      <c r="M4503">
        <v>0</v>
      </c>
      <c r="N4503">
        <v>0</v>
      </c>
      <c r="O4503">
        <v>0</v>
      </c>
      <c r="P4503">
        <v>833.4</v>
      </c>
      <c r="Q4503">
        <v>922.8</v>
      </c>
      <c r="R4503">
        <v>1000</v>
      </c>
      <c r="S4503">
        <v>89400</v>
      </c>
      <c r="T4503">
        <v>0</v>
      </c>
      <c r="U4503">
        <v>25000</v>
      </c>
      <c r="V4503">
        <v>64400</v>
      </c>
      <c r="W4503">
        <v>57749</v>
      </c>
      <c r="X4503">
        <v>0</v>
      </c>
      <c r="Y4503">
        <v>57749</v>
      </c>
      <c r="Z4503">
        <v>10.33</v>
      </c>
      <c r="AA4503">
        <v>988724.03</v>
      </c>
      <c r="AB4503">
        <v>656207.03</v>
      </c>
      <c r="AC4503">
        <v>0.89670000000000005</v>
      </c>
      <c r="AD4503">
        <v>0.66369999999999996</v>
      </c>
      <c r="AE4503">
        <v>6.86</v>
      </c>
      <c r="AH4503">
        <v>0</v>
      </c>
      <c r="AI4503">
        <v>0</v>
      </c>
      <c r="AJ4503">
        <v>0</v>
      </c>
      <c r="AK4503">
        <v>0</v>
      </c>
      <c r="AL4503">
        <v>0</v>
      </c>
    </row>
    <row r="4504" spans="1:38" hidden="1" x14ac:dyDescent="0.25">
      <c r="A4504">
        <v>17868</v>
      </c>
      <c r="B4504" t="s">
        <v>94</v>
      </c>
      <c r="C4504" t="s">
        <v>102</v>
      </c>
      <c r="D4504" t="s">
        <v>3210</v>
      </c>
      <c r="E4504" t="s">
        <v>9436</v>
      </c>
      <c r="F4504" t="s">
        <v>3210</v>
      </c>
      <c r="H4504" t="s">
        <v>9443</v>
      </c>
      <c r="I4504" t="s">
        <v>57</v>
      </c>
      <c r="J4504" t="s">
        <v>9444</v>
      </c>
      <c r="K4504">
        <v>304</v>
      </c>
      <c r="L4504">
        <v>304</v>
      </c>
      <c r="M4504">
        <v>0</v>
      </c>
      <c r="N4504">
        <v>304</v>
      </c>
      <c r="O4504">
        <v>0</v>
      </c>
      <c r="P4504">
        <v>1759.1</v>
      </c>
      <c r="Q4504">
        <v>2104.4</v>
      </c>
      <c r="R4504">
        <v>1000</v>
      </c>
      <c r="S4504">
        <v>345300</v>
      </c>
      <c r="T4504">
        <v>0</v>
      </c>
      <c r="U4504">
        <v>0</v>
      </c>
      <c r="V4504">
        <v>345300</v>
      </c>
      <c r="W4504">
        <v>0</v>
      </c>
      <c r="X4504">
        <v>312495.78000000003</v>
      </c>
      <c r="Y4504">
        <v>312495.78000000003</v>
      </c>
      <c r="Z4504">
        <v>9.5</v>
      </c>
      <c r="AA4504">
        <v>1834349.5</v>
      </c>
      <c r="AB4504">
        <v>1834349.5</v>
      </c>
      <c r="AC4504">
        <v>0.90500000000000003</v>
      </c>
      <c r="AD4504">
        <v>1</v>
      </c>
      <c r="AE4504">
        <v>9.5</v>
      </c>
      <c r="AH4504">
        <v>0</v>
      </c>
      <c r="AI4504">
        <v>0</v>
      </c>
      <c r="AJ4504">
        <v>0</v>
      </c>
      <c r="AK4504">
        <v>2381.6999999999998</v>
      </c>
      <c r="AL4504">
        <v>0</v>
      </c>
    </row>
    <row r="4505" spans="1:38" hidden="1" x14ac:dyDescent="0.25">
      <c r="A4505">
        <v>17869</v>
      </c>
      <c r="B4505" t="s">
        <v>94</v>
      </c>
      <c r="C4505" t="s">
        <v>102</v>
      </c>
      <c r="D4505" t="s">
        <v>3210</v>
      </c>
      <c r="E4505" t="s">
        <v>9436</v>
      </c>
      <c r="F4505" t="s">
        <v>3210</v>
      </c>
      <c r="H4505" t="s">
        <v>9445</v>
      </c>
      <c r="I4505" t="s">
        <v>57</v>
      </c>
      <c r="J4505" t="s">
        <v>9446</v>
      </c>
      <c r="K4505">
        <v>370</v>
      </c>
      <c r="L4505">
        <v>370</v>
      </c>
      <c r="M4505">
        <v>0</v>
      </c>
      <c r="N4505">
        <v>369</v>
      </c>
      <c r="O4505">
        <v>0</v>
      </c>
      <c r="P4505">
        <v>1946</v>
      </c>
      <c r="Q4505">
        <v>2410.6999999999998</v>
      </c>
      <c r="R4505">
        <v>1000</v>
      </c>
      <c r="S4505">
        <v>464700</v>
      </c>
      <c r="T4505">
        <v>0</v>
      </c>
      <c r="U4505">
        <v>0</v>
      </c>
      <c r="V4505">
        <v>464700</v>
      </c>
      <c r="W4505">
        <v>5</v>
      </c>
      <c r="X4505">
        <v>420548.21500000003</v>
      </c>
      <c r="Y4505">
        <v>420553.21500000003</v>
      </c>
      <c r="Z4505">
        <v>9.5</v>
      </c>
      <c r="AA4505">
        <v>2468775</v>
      </c>
      <c r="AB4505">
        <v>2469378</v>
      </c>
      <c r="AC4505">
        <v>0.90500000000000003</v>
      </c>
      <c r="AD4505">
        <v>1.0002</v>
      </c>
      <c r="AE4505">
        <v>9.5</v>
      </c>
      <c r="AH4505">
        <v>0</v>
      </c>
      <c r="AI4505">
        <v>0</v>
      </c>
      <c r="AJ4505">
        <v>0</v>
      </c>
      <c r="AK4505">
        <v>2909.08</v>
      </c>
      <c r="AL4505">
        <v>0</v>
      </c>
    </row>
    <row r="4506" spans="1:38" hidden="1" x14ac:dyDescent="0.25">
      <c r="A4506">
        <v>17870</v>
      </c>
      <c r="B4506" t="s">
        <v>45</v>
      </c>
      <c r="C4506" t="s">
        <v>45</v>
      </c>
      <c r="D4506" t="s">
        <v>551</v>
      </c>
      <c r="E4506" t="s">
        <v>552</v>
      </c>
      <c r="F4506" t="s">
        <v>551</v>
      </c>
      <c r="H4506" t="s">
        <v>9730</v>
      </c>
      <c r="I4506" t="s">
        <v>57</v>
      </c>
      <c r="J4506" t="s">
        <v>9731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40000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</row>
    <row r="4507" spans="1:38" hidden="1" x14ac:dyDescent="0.25">
      <c r="A4507">
        <v>17871</v>
      </c>
      <c r="B4507" t="s">
        <v>45</v>
      </c>
      <c r="C4507" t="s">
        <v>45</v>
      </c>
      <c r="D4507" t="s">
        <v>551</v>
      </c>
      <c r="E4507" t="s">
        <v>552</v>
      </c>
      <c r="F4507" t="s">
        <v>551</v>
      </c>
      <c r="H4507" t="s">
        <v>9732</v>
      </c>
      <c r="I4507" t="s">
        <v>43</v>
      </c>
      <c r="J4507" t="s">
        <v>9733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10000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</row>
    <row r="4508" spans="1:38" hidden="1" x14ac:dyDescent="0.25">
      <c r="A4508">
        <v>17889</v>
      </c>
      <c r="B4508" t="s">
        <v>39</v>
      </c>
      <c r="C4508" t="s">
        <v>39</v>
      </c>
      <c r="D4508" t="s">
        <v>2297</v>
      </c>
      <c r="E4508" t="s">
        <v>3855</v>
      </c>
      <c r="F4508" t="s">
        <v>2297</v>
      </c>
      <c r="H4508" t="s">
        <v>9447</v>
      </c>
      <c r="I4508" t="s">
        <v>79</v>
      </c>
      <c r="J4508" t="s">
        <v>9448</v>
      </c>
      <c r="K4508">
        <v>1</v>
      </c>
      <c r="L4508">
        <v>1</v>
      </c>
      <c r="M4508">
        <v>0</v>
      </c>
      <c r="N4508">
        <v>0</v>
      </c>
      <c r="O4508">
        <v>0</v>
      </c>
      <c r="P4508">
        <v>129.57</v>
      </c>
      <c r="Q4508">
        <v>131.97</v>
      </c>
      <c r="R4508">
        <v>4000</v>
      </c>
      <c r="S4508">
        <v>9600</v>
      </c>
      <c r="T4508">
        <v>33000</v>
      </c>
      <c r="U4508">
        <v>0</v>
      </c>
      <c r="V4508">
        <v>42600</v>
      </c>
      <c r="W4508">
        <v>38960</v>
      </c>
      <c r="X4508">
        <v>0</v>
      </c>
      <c r="Y4508">
        <v>38960</v>
      </c>
      <c r="Z4508">
        <v>8.5399999999999991</v>
      </c>
      <c r="AA4508">
        <v>650823</v>
      </c>
      <c r="AB4508">
        <v>1000000</v>
      </c>
      <c r="AC4508">
        <v>0.91459999999999997</v>
      </c>
      <c r="AD4508">
        <v>1.5365</v>
      </c>
      <c r="AE4508">
        <v>13.12</v>
      </c>
      <c r="AH4508">
        <v>0</v>
      </c>
      <c r="AI4508">
        <v>0</v>
      </c>
      <c r="AJ4508">
        <v>0</v>
      </c>
      <c r="AK4508">
        <v>0</v>
      </c>
      <c r="AL4508">
        <v>0</v>
      </c>
    </row>
    <row r="4509" spans="1:38" hidden="1" x14ac:dyDescent="0.25">
      <c r="A4509">
        <v>17890</v>
      </c>
      <c r="B4509" t="s">
        <v>45</v>
      </c>
      <c r="C4509" t="s">
        <v>46</v>
      </c>
      <c r="D4509" t="s">
        <v>47</v>
      </c>
      <c r="E4509" t="s">
        <v>48</v>
      </c>
      <c r="F4509" t="s">
        <v>47</v>
      </c>
      <c r="H4509" t="s">
        <v>9449</v>
      </c>
      <c r="I4509" t="s">
        <v>79</v>
      </c>
      <c r="J4509" t="s">
        <v>9450</v>
      </c>
      <c r="K4509">
        <v>12</v>
      </c>
      <c r="L4509">
        <v>12</v>
      </c>
      <c r="M4509">
        <v>0</v>
      </c>
      <c r="N4509">
        <v>0</v>
      </c>
      <c r="O4509">
        <v>0</v>
      </c>
      <c r="P4509">
        <v>9238.1</v>
      </c>
      <c r="Q4509">
        <v>9955.2000000000007</v>
      </c>
      <c r="R4509">
        <v>2000</v>
      </c>
      <c r="S4509">
        <v>1434200</v>
      </c>
      <c r="T4509">
        <v>16700</v>
      </c>
      <c r="U4509">
        <v>0</v>
      </c>
      <c r="V4509">
        <v>1450900</v>
      </c>
      <c r="W4509">
        <v>1446869</v>
      </c>
      <c r="X4509">
        <v>0</v>
      </c>
      <c r="Y4509">
        <v>1446869</v>
      </c>
      <c r="Z4509">
        <v>0.28000000000000003</v>
      </c>
      <c r="AA4509">
        <v>9997187</v>
      </c>
      <c r="AB4509">
        <v>9928871</v>
      </c>
      <c r="AC4509">
        <v>0.99719999999999998</v>
      </c>
      <c r="AD4509">
        <v>0.99319999999999997</v>
      </c>
      <c r="AE4509">
        <v>0.28000000000000003</v>
      </c>
      <c r="AH4509">
        <v>0</v>
      </c>
      <c r="AI4509">
        <v>0</v>
      </c>
      <c r="AJ4509">
        <v>0</v>
      </c>
      <c r="AK4509">
        <v>0</v>
      </c>
      <c r="AL4509">
        <v>0</v>
      </c>
    </row>
    <row r="4510" spans="1:38" hidden="1" x14ac:dyDescent="0.25">
      <c r="A4510">
        <v>17892</v>
      </c>
      <c r="B4510" t="s">
        <v>52</v>
      </c>
      <c r="C4510" t="s">
        <v>129</v>
      </c>
      <c r="D4510" t="s">
        <v>242</v>
      </c>
      <c r="E4510" t="s">
        <v>9451</v>
      </c>
      <c r="F4510" t="s">
        <v>242</v>
      </c>
      <c r="H4510" t="s">
        <v>9452</v>
      </c>
      <c r="I4510" t="s">
        <v>57</v>
      </c>
      <c r="J4510" t="s">
        <v>9453</v>
      </c>
      <c r="K4510">
        <v>119</v>
      </c>
      <c r="L4510">
        <v>119</v>
      </c>
      <c r="M4510">
        <v>0</v>
      </c>
      <c r="N4510">
        <v>119</v>
      </c>
      <c r="O4510">
        <v>0</v>
      </c>
      <c r="P4510">
        <v>1405.1</v>
      </c>
      <c r="Q4510">
        <v>1564.1</v>
      </c>
      <c r="R4510">
        <v>1000</v>
      </c>
      <c r="S4510">
        <v>159000</v>
      </c>
      <c r="T4510">
        <v>10000</v>
      </c>
      <c r="U4510">
        <v>0</v>
      </c>
      <c r="V4510">
        <v>169000</v>
      </c>
      <c r="W4510">
        <v>0</v>
      </c>
      <c r="X4510">
        <v>143895.31099999999</v>
      </c>
      <c r="Y4510">
        <v>143895.31099999999</v>
      </c>
      <c r="Z4510">
        <v>14.85</v>
      </c>
      <c r="AA4510">
        <v>844665.53</v>
      </c>
      <c r="AB4510">
        <v>1689331</v>
      </c>
      <c r="AC4510">
        <v>0.85150000000000003</v>
      </c>
      <c r="AD4510">
        <v>2</v>
      </c>
      <c r="AE4510">
        <v>29.7</v>
      </c>
      <c r="AH4510">
        <v>0</v>
      </c>
      <c r="AI4510">
        <v>0</v>
      </c>
      <c r="AJ4510">
        <v>0</v>
      </c>
      <c r="AK4510">
        <v>813</v>
      </c>
      <c r="AL4510">
        <v>0</v>
      </c>
    </row>
    <row r="4511" spans="1:38" hidden="1" x14ac:dyDescent="0.25">
      <c r="A4511">
        <v>17893</v>
      </c>
      <c r="B4511" t="s">
        <v>52</v>
      </c>
      <c r="C4511" t="s">
        <v>129</v>
      </c>
      <c r="D4511" t="s">
        <v>242</v>
      </c>
      <c r="E4511" t="s">
        <v>9451</v>
      </c>
      <c r="F4511" t="s">
        <v>242</v>
      </c>
      <c r="H4511" t="s">
        <v>9454</v>
      </c>
      <c r="I4511" t="s">
        <v>57</v>
      </c>
      <c r="J4511" t="s">
        <v>9455</v>
      </c>
      <c r="K4511">
        <v>149</v>
      </c>
      <c r="L4511">
        <v>149</v>
      </c>
      <c r="M4511">
        <v>0</v>
      </c>
      <c r="N4511">
        <v>149</v>
      </c>
      <c r="O4511">
        <v>0</v>
      </c>
      <c r="P4511">
        <v>1908.1</v>
      </c>
      <c r="Q4511">
        <v>2151.1</v>
      </c>
      <c r="R4511">
        <v>1000</v>
      </c>
      <c r="S4511">
        <v>243000</v>
      </c>
      <c r="T4511">
        <v>0</v>
      </c>
      <c r="U4511">
        <v>13000</v>
      </c>
      <c r="V4511">
        <v>230000</v>
      </c>
      <c r="W4511">
        <v>0</v>
      </c>
      <c r="X4511">
        <v>197700</v>
      </c>
      <c r="Y4511">
        <v>197700</v>
      </c>
      <c r="Z4511">
        <v>14.04</v>
      </c>
      <c r="AA4511">
        <v>1160499</v>
      </c>
      <c r="AB4511">
        <v>2320998</v>
      </c>
      <c r="AC4511">
        <v>0.85960000000000003</v>
      </c>
      <c r="AD4511">
        <v>2</v>
      </c>
      <c r="AE4511">
        <v>28.08</v>
      </c>
      <c r="AH4511">
        <v>0</v>
      </c>
      <c r="AI4511">
        <v>0</v>
      </c>
      <c r="AJ4511">
        <v>0</v>
      </c>
      <c r="AK4511">
        <v>988.5</v>
      </c>
      <c r="AL4511">
        <v>0</v>
      </c>
    </row>
    <row r="4512" spans="1:38" hidden="1" x14ac:dyDescent="0.25">
      <c r="A4512">
        <v>17894</v>
      </c>
      <c r="B4512" t="s">
        <v>52</v>
      </c>
      <c r="C4512" t="s">
        <v>129</v>
      </c>
      <c r="D4512" t="s">
        <v>242</v>
      </c>
      <c r="E4512" t="s">
        <v>9451</v>
      </c>
      <c r="F4512" t="s">
        <v>242</v>
      </c>
      <c r="H4512" t="s">
        <v>9456</v>
      </c>
      <c r="I4512" t="s">
        <v>57</v>
      </c>
      <c r="J4512" t="s">
        <v>9457</v>
      </c>
      <c r="K4512">
        <v>195</v>
      </c>
      <c r="L4512">
        <v>195</v>
      </c>
      <c r="M4512">
        <v>0</v>
      </c>
      <c r="N4512">
        <v>195</v>
      </c>
      <c r="O4512">
        <v>0</v>
      </c>
      <c r="P4512">
        <v>2255.4</v>
      </c>
      <c r="Q4512">
        <v>2653.2</v>
      </c>
      <c r="R4512">
        <v>1000</v>
      </c>
      <c r="S4512">
        <v>397800</v>
      </c>
      <c r="T4512">
        <v>0</v>
      </c>
      <c r="U4512">
        <v>110000</v>
      </c>
      <c r="V4512">
        <v>287800</v>
      </c>
      <c r="W4512">
        <v>0</v>
      </c>
      <c r="X4512">
        <v>247100</v>
      </c>
      <c r="Y4512">
        <v>247100</v>
      </c>
      <c r="Z4512">
        <v>14.14</v>
      </c>
      <c r="AA4512">
        <v>1450477</v>
      </c>
      <c r="AB4512">
        <v>2900954</v>
      </c>
      <c r="AC4512">
        <v>0.85860000000000003</v>
      </c>
      <c r="AD4512">
        <v>2</v>
      </c>
      <c r="AE4512">
        <v>28.28</v>
      </c>
      <c r="AH4512">
        <v>0</v>
      </c>
      <c r="AI4512">
        <v>0</v>
      </c>
      <c r="AJ4512">
        <v>0</v>
      </c>
      <c r="AK4512">
        <v>1235.5</v>
      </c>
      <c r="AL4512">
        <v>0</v>
      </c>
    </row>
    <row r="4513" spans="1:38" hidden="1" x14ac:dyDescent="0.25">
      <c r="A4513">
        <v>17895</v>
      </c>
      <c r="B4513" t="s">
        <v>52</v>
      </c>
      <c r="C4513" t="s">
        <v>129</v>
      </c>
      <c r="D4513" t="s">
        <v>242</v>
      </c>
      <c r="E4513" t="s">
        <v>9451</v>
      </c>
      <c r="F4513" t="s">
        <v>242</v>
      </c>
      <c r="H4513" t="s">
        <v>9458</v>
      </c>
      <c r="I4513" t="s">
        <v>43</v>
      </c>
      <c r="J4513" t="s">
        <v>9459</v>
      </c>
      <c r="K4513">
        <v>1192</v>
      </c>
      <c r="L4513">
        <v>1192</v>
      </c>
      <c r="M4513">
        <v>0</v>
      </c>
      <c r="N4513">
        <v>0</v>
      </c>
      <c r="O4513">
        <v>0</v>
      </c>
      <c r="P4513">
        <v>3269</v>
      </c>
      <c r="Q4513">
        <v>3628.3</v>
      </c>
      <c r="R4513">
        <v>1000</v>
      </c>
      <c r="S4513">
        <v>359300</v>
      </c>
      <c r="T4513">
        <v>0</v>
      </c>
      <c r="U4513">
        <v>0</v>
      </c>
      <c r="V4513">
        <v>359300</v>
      </c>
      <c r="W4513">
        <v>318770.25</v>
      </c>
      <c r="X4513">
        <v>0</v>
      </c>
      <c r="Y4513">
        <v>318770.25</v>
      </c>
      <c r="Z4513">
        <v>11.28</v>
      </c>
      <c r="AA4513">
        <v>3026486.55</v>
      </c>
      <c r="AB4513">
        <v>2797756.31</v>
      </c>
      <c r="AC4513">
        <v>0.88719999999999999</v>
      </c>
      <c r="AD4513">
        <v>0.9244</v>
      </c>
      <c r="AE4513">
        <v>10.43</v>
      </c>
      <c r="AH4513">
        <v>0</v>
      </c>
      <c r="AI4513">
        <v>0</v>
      </c>
      <c r="AJ4513">
        <v>0</v>
      </c>
      <c r="AK4513">
        <v>0</v>
      </c>
      <c r="AL4513">
        <v>0</v>
      </c>
    </row>
    <row r="4514" spans="1:38" hidden="1" x14ac:dyDescent="0.25">
      <c r="A4514">
        <v>17896</v>
      </c>
      <c r="B4514" t="s">
        <v>39</v>
      </c>
      <c r="C4514" t="s">
        <v>39</v>
      </c>
      <c r="D4514" t="s">
        <v>316</v>
      </c>
      <c r="E4514" t="s">
        <v>6340</v>
      </c>
      <c r="F4514" t="s">
        <v>316</v>
      </c>
      <c r="H4514" t="s">
        <v>9460</v>
      </c>
      <c r="I4514" t="s">
        <v>57</v>
      </c>
      <c r="J4514" t="s">
        <v>9461</v>
      </c>
      <c r="K4514">
        <v>281</v>
      </c>
      <c r="L4514">
        <v>281</v>
      </c>
      <c r="M4514">
        <v>0</v>
      </c>
      <c r="N4514">
        <v>281</v>
      </c>
      <c r="O4514">
        <v>0</v>
      </c>
      <c r="P4514">
        <v>832.94</v>
      </c>
      <c r="Q4514">
        <v>1008.15</v>
      </c>
      <c r="R4514">
        <v>2000</v>
      </c>
      <c r="S4514">
        <v>350420</v>
      </c>
      <c r="T4514">
        <v>0</v>
      </c>
      <c r="U4514">
        <v>25000</v>
      </c>
      <c r="V4514">
        <v>325420</v>
      </c>
      <c r="W4514">
        <v>0</v>
      </c>
      <c r="X4514">
        <v>294504.50400000002</v>
      </c>
      <c r="Y4514">
        <v>294504.50400000002</v>
      </c>
      <c r="Z4514">
        <v>9.5</v>
      </c>
      <c r="AA4514">
        <v>1728741.58</v>
      </c>
      <c r="AB4514">
        <v>3457482.9619999998</v>
      </c>
      <c r="AC4514">
        <v>0.90500000000000003</v>
      </c>
      <c r="AD4514">
        <v>2</v>
      </c>
      <c r="AE4514">
        <v>19</v>
      </c>
      <c r="AH4514">
        <v>0</v>
      </c>
      <c r="AI4514">
        <v>0</v>
      </c>
      <c r="AJ4514">
        <v>0</v>
      </c>
      <c r="AK4514">
        <v>1561</v>
      </c>
      <c r="AL4514">
        <v>0</v>
      </c>
    </row>
    <row r="4515" spans="1:38" hidden="1" x14ac:dyDescent="0.25">
      <c r="A4515">
        <v>17898</v>
      </c>
      <c r="B4515" t="s">
        <v>45</v>
      </c>
      <c r="C4515" t="s">
        <v>45</v>
      </c>
      <c r="D4515" t="s">
        <v>183</v>
      </c>
      <c r="E4515" t="s">
        <v>732</v>
      </c>
      <c r="F4515" t="s">
        <v>183</v>
      </c>
      <c r="H4515" t="s">
        <v>9462</v>
      </c>
      <c r="I4515" t="s">
        <v>57</v>
      </c>
      <c r="J4515" t="s">
        <v>9463</v>
      </c>
      <c r="K4515">
        <v>166</v>
      </c>
      <c r="L4515">
        <v>166</v>
      </c>
      <c r="M4515">
        <v>0</v>
      </c>
      <c r="N4515">
        <v>166</v>
      </c>
      <c r="O4515">
        <v>0</v>
      </c>
      <c r="P4515">
        <v>466.10399999999998</v>
      </c>
      <c r="Q4515">
        <v>475.39299999999997</v>
      </c>
      <c r="R4515">
        <v>40000</v>
      </c>
      <c r="S4515">
        <v>371560</v>
      </c>
      <c r="T4515">
        <v>0</v>
      </c>
      <c r="U4515">
        <v>135000</v>
      </c>
      <c r="V4515">
        <v>236560</v>
      </c>
      <c r="W4515">
        <v>0</v>
      </c>
      <c r="X4515">
        <v>214086.98300000001</v>
      </c>
      <c r="Y4515">
        <v>214086.98300000001</v>
      </c>
      <c r="Z4515">
        <v>9.5</v>
      </c>
      <c r="AA4515">
        <v>1256690.83</v>
      </c>
      <c r="AB4515">
        <v>2513381.372</v>
      </c>
      <c r="AC4515">
        <v>0.90500000000000003</v>
      </c>
      <c r="AD4515">
        <v>2</v>
      </c>
      <c r="AE4515">
        <v>19</v>
      </c>
      <c r="AH4515">
        <v>0</v>
      </c>
      <c r="AI4515">
        <v>0</v>
      </c>
      <c r="AJ4515">
        <v>0</v>
      </c>
      <c r="AK4515">
        <v>1125.5</v>
      </c>
      <c r="AL4515">
        <v>0</v>
      </c>
    </row>
    <row r="4516" spans="1:38" hidden="1" x14ac:dyDescent="0.25">
      <c r="A4516">
        <v>17899</v>
      </c>
      <c r="B4516" t="s">
        <v>45</v>
      </c>
      <c r="C4516" t="s">
        <v>453</v>
      </c>
      <c r="D4516" t="s">
        <v>771</v>
      </c>
      <c r="E4516" t="s">
        <v>772</v>
      </c>
      <c r="F4516" t="s">
        <v>771</v>
      </c>
      <c r="H4516" t="s">
        <v>9464</v>
      </c>
      <c r="I4516" t="s">
        <v>1031</v>
      </c>
      <c r="J4516" t="s">
        <v>9465</v>
      </c>
      <c r="K4516">
        <v>1</v>
      </c>
      <c r="L4516">
        <v>1</v>
      </c>
      <c r="M4516">
        <v>0</v>
      </c>
      <c r="N4516">
        <v>0</v>
      </c>
      <c r="O4516">
        <v>0</v>
      </c>
      <c r="P4516">
        <v>493.4</v>
      </c>
      <c r="Q4516">
        <v>493.4</v>
      </c>
      <c r="R4516">
        <v>1000</v>
      </c>
      <c r="S4516">
        <v>0</v>
      </c>
      <c r="T4516">
        <v>23000</v>
      </c>
      <c r="U4516">
        <v>0</v>
      </c>
      <c r="V4516">
        <v>23000</v>
      </c>
      <c r="W4516">
        <v>21980</v>
      </c>
      <c r="X4516">
        <v>0</v>
      </c>
      <c r="Y4516">
        <v>21980</v>
      </c>
      <c r="Z4516">
        <v>4.43</v>
      </c>
      <c r="AA4516">
        <v>-37237</v>
      </c>
      <c r="AB4516">
        <v>0</v>
      </c>
      <c r="AC4516">
        <v>0.95569999999999999</v>
      </c>
      <c r="AD4516">
        <v>0</v>
      </c>
      <c r="AE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</row>
    <row r="4517" spans="1:38" hidden="1" x14ac:dyDescent="0.25">
      <c r="A4517">
        <v>17900</v>
      </c>
      <c r="B4517" t="s">
        <v>52</v>
      </c>
      <c r="C4517" t="s">
        <v>129</v>
      </c>
      <c r="D4517" t="s">
        <v>284</v>
      </c>
      <c r="E4517" t="s">
        <v>945</v>
      </c>
      <c r="F4517" t="s">
        <v>284</v>
      </c>
      <c r="H4517" t="s">
        <v>9466</v>
      </c>
      <c r="I4517" t="s">
        <v>57</v>
      </c>
      <c r="J4517" t="s">
        <v>9467</v>
      </c>
      <c r="K4517">
        <v>191</v>
      </c>
      <c r="L4517">
        <v>191</v>
      </c>
      <c r="M4517">
        <v>0</v>
      </c>
      <c r="N4517">
        <v>190</v>
      </c>
      <c r="O4517">
        <v>0</v>
      </c>
      <c r="P4517">
        <v>1914.7</v>
      </c>
      <c r="Q4517">
        <v>2222.6999999999998</v>
      </c>
      <c r="R4517">
        <v>1000</v>
      </c>
      <c r="S4517">
        <v>308000</v>
      </c>
      <c r="T4517">
        <v>0</v>
      </c>
      <c r="U4517">
        <v>0</v>
      </c>
      <c r="V4517">
        <v>308000</v>
      </c>
      <c r="W4517">
        <v>187</v>
      </c>
      <c r="X4517">
        <v>278552.82</v>
      </c>
      <c r="Y4517">
        <v>278739.82</v>
      </c>
      <c r="Z4517">
        <v>9.5</v>
      </c>
      <c r="AA4517">
        <v>1636766.12</v>
      </c>
      <c r="AB4517">
        <v>3273780.1549999998</v>
      </c>
      <c r="AC4517">
        <v>0.90500000000000003</v>
      </c>
      <c r="AD4517">
        <v>2.0002</v>
      </c>
      <c r="AE4517">
        <v>19</v>
      </c>
      <c r="AH4517">
        <v>0</v>
      </c>
      <c r="AI4517">
        <v>0</v>
      </c>
      <c r="AJ4517">
        <v>0</v>
      </c>
      <c r="AK4517">
        <v>1500.5</v>
      </c>
      <c r="AL4517">
        <v>0</v>
      </c>
    </row>
    <row r="4518" spans="1:38" hidden="1" x14ac:dyDescent="0.25">
      <c r="A4518">
        <v>17901</v>
      </c>
      <c r="B4518" t="s">
        <v>39</v>
      </c>
      <c r="C4518" t="s">
        <v>39</v>
      </c>
      <c r="D4518" t="s">
        <v>316</v>
      </c>
      <c r="E4518" t="s">
        <v>2385</v>
      </c>
      <c r="F4518" t="s">
        <v>316</v>
      </c>
      <c r="H4518" t="s">
        <v>9468</v>
      </c>
      <c r="I4518" t="s">
        <v>57</v>
      </c>
      <c r="J4518" t="s">
        <v>9469</v>
      </c>
      <c r="K4518">
        <v>330</v>
      </c>
      <c r="L4518">
        <v>330</v>
      </c>
      <c r="M4518">
        <v>0</v>
      </c>
      <c r="N4518">
        <v>330</v>
      </c>
      <c r="O4518">
        <v>0</v>
      </c>
      <c r="P4518">
        <v>1034.1500000000001</v>
      </c>
      <c r="Q4518">
        <v>1244.1099999999999</v>
      </c>
      <c r="R4518">
        <v>2000</v>
      </c>
      <c r="S4518">
        <v>419920</v>
      </c>
      <c r="T4518">
        <v>115000</v>
      </c>
      <c r="U4518">
        <v>0</v>
      </c>
      <c r="V4518">
        <v>534920</v>
      </c>
      <c r="W4518">
        <v>0</v>
      </c>
      <c r="X4518">
        <v>484103.71100000001</v>
      </c>
      <c r="Y4518">
        <v>484103.71100000001</v>
      </c>
      <c r="Z4518">
        <v>9.5</v>
      </c>
      <c r="AA4518">
        <v>2841688.3</v>
      </c>
      <c r="AB4518">
        <v>5683376.8940000003</v>
      </c>
      <c r="AC4518">
        <v>0.90500000000000003</v>
      </c>
      <c r="AD4518">
        <v>2</v>
      </c>
      <c r="AE4518">
        <v>19</v>
      </c>
      <c r="AH4518">
        <v>0</v>
      </c>
      <c r="AI4518">
        <v>0</v>
      </c>
      <c r="AJ4518">
        <v>0</v>
      </c>
      <c r="AK4518">
        <v>2573.5</v>
      </c>
      <c r="AL4518">
        <v>0</v>
      </c>
    </row>
    <row r="4519" spans="1:38" hidden="1" x14ac:dyDescent="0.25">
      <c r="A4519">
        <v>17902</v>
      </c>
      <c r="B4519" t="s">
        <v>94</v>
      </c>
      <c r="C4519" t="s">
        <v>95</v>
      </c>
      <c r="D4519" t="s">
        <v>151</v>
      </c>
      <c r="E4519" t="s">
        <v>8515</v>
      </c>
      <c r="F4519" t="s">
        <v>151</v>
      </c>
      <c r="H4519" t="s">
        <v>9470</v>
      </c>
      <c r="I4519" t="s">
        <v>79</v>
      </c>
      <c r="J4519" t="s">
        <v>9471</v>
      </c>
      <c r="K4519">
        <v>1</v>
      </c>
      <c r="L4519">
        <v>1</v>
      </c>
      <c r="M4519">
        <v>0</v>
      </c>
      <c r="N4519">
        <v>0</v>
      </c>
      <c r="O4519">
        <v>0</v>
      </c>
      <c r="P4519">
        <v>1969.6</v>
      </c>
      <c r="Q4519">
        <v>2411.9</v>
      </c>
      <c r="R4519">
        <v>1000</v>
      </c>
      <c r="S4519">
        <v>442300</v>
      </c>
      <c r="T4519">
        <v>0</v>
      </c>
      <c r="U4519">
        <v>0</v>
      </c>
      <c r="V4519">
        <v>442300</v>
      </c>
      <c r="W4519">
        <v>443410</v>
      </c>
      <c r="X4519">
        <v>0</v>
      </c>
      <c r="Y4519">
        <v>443410</v>
      </c>
      <c r="Z4519">
        <v>-0.25</v>
      </c>
      <c r="AA4519">
        <v>3928928</v>
      </c>
      <c r="AB4519">
        <v>8187772</v>
      </c>
      <c r="AC4519">
        <v>1.0024999999999999</v>
      </c>
      <c r="AD4519">
        <v>2.0840000000000001</v>
      </c>
      <c r="AE4519">
        <v>-0.52</v>
      </c>
      <c r="AH4519">
        <v>0</v>
      </c>
      <c r="AI4519">
        <v>0</v>
      </c>
      <c r="AJ4519">
        <v>0</v>
      </c>
      <c r="AK4519">
        <v>0</v>
      </c>
      <c r="AL4519">
        <v>0</v>
      </c>
    </row>
    <row r="4520" spans="1:38" hidden="1" x14ac:dyDescent="0.25">
      <c r="A4520">
        <v>17903</v>
      </c>
      <c r="B4520" t="s">
        <v>94</v>
      </c>
      <c r="C4520" t="s">
        <v>102</v>
      </c>
      <c r="D4520" t="s">
        <v>159</v>
      </c>
      <c r="E4520" t="s">
        <v>9472</v>
      </c>
      <c r="F4520" t="s">
        <v>159</v>
      </c>
      <c r="H4520" t="s">
        <v>9473</v>
      </c>
      <c r="I4520" t="s">
        <v>57</v>
      </c>
      <c r="J4520" t="s">
        <v>9474</v>
      </c>
      <c r="K4520">
        <v>158</v>
      </c>
      <c r="L4520">
        <v>158</v>
      </c>
      <c r="M4520">
        <v>0</v>
      </c>
      <c r="N4520">
        <v>152</v>
      </c>
      <c r="O4520">
        <v>0</v>
      </c>
      <c r="P4520">
        <v>774.3</v>
      </c>
      <c r="Q4520">
        <v>933.7</v>
      </c>
      <c r="R4520">
        <v>2000</v>
      </c>
      <c r="S4520">
        <v>318800</v>
      </c>
      <c r="T4520">
        <v>0</v>
      </c>
      <c r="U4520">
        <v>0</v>
      </c>
      <c r="V4520">
        <v>318800</v>
      </c>
      <c r="W4520">
        <v>105</v>
      </c>
      <c r="X4520">
        <v>226800</v>
      </c>
      <c r="Y4520">
        <v>226905</v>
      </c>
      <c r="Z4520">
        <v>28.83</v>
      </c>
      <c r="AA4520">
        <v>1333330.8999999999</v>
      </c>
      <c r="AB4520">
        <v>2665529.9</v>
      </c>
      <c r="AC4520">
        <v>0.7117</v>
      </c>
      <c r="AD4520">
        <v>1.9992000000000001</v>
      </c>
      <c r="AE4520">
        <v>57.64</v>
      </c>
      <c r="AH4520">
        <v>0</v>
      </c>
      <c r="AI4520">
        <v>0</v>
      </c>
      <c r="AJ4520">
        <v>0</v>
      </c>
      <c r="AK4520">
        <v>1134</v>
      </c>
      <c r="AL4520">
        <v>0</v>
      </c>
    </row>
    <row r="4521" spans="1:38" hidden="1" x14ac:dyDescent="0.25">
      <c r="A4521">
        <v>17904</v>
      </c>
      <c r="B4521" t="s">
        <v>94</v>
      </c>
      <c r="C4521" t="s">
        <v>102</v>
      </c>
      <c r="D4521" t="s">
        <v>159</v>
      </c>
      <c r="E4521" t="s">
        <v>9472</v>
      </c>
      <c r="F4521" t="s">
        <v>159</v>
      </c>
      <c r="H4521" t="s">
        <v>9475</v>
      </c>
      <c r="I4521" t="s">
        <v>43</v>
      </c>
      <c r="J4521" t="s">
        <v>9476</v>
      </c>
      <c r="K4521">
        <v>2168</v>
      </c>
      <c r="L4521">
        <v>2168</v>
      </c>
      <c r="M4521">
        <v>0</v>
      </c>
      <c r="N4521">
        <v>0</v>
      </c>
      <c r="O4521">
        <v>0</v>
      </c>
      <c r="P4521">
        <v>755.4</v>
      </c>
      <c r="Q4521">
        <v>824.5</v>
      </c>
      <c r="R4521">
        <v>2000</v>
      </c>
      <c r="S4521">
        <v>138200</v>
      </c>
      <c r="T4521">
        <v>0</v>
      </c>
      <c r="U4521">
        <v>0</v>
      </c>
      <c r="V4521">
        <v>138200</v>
      </c>
      <c r="W4521">
        <v>119101</v>
      </c>
      <c r="X4521">
        <v>0</v>
      </c>
      <c r="Y4521">
        <v>119101</v>
      </c>
      <c r="Z4521">
        <v>13.82</v>
      </c>
      <c r="AA4521">
        <v>1299470.21</v>
      </c>
      <c r="AB4521">
        <v>902743.21</v>
      </c>
      <c r="AC4521">
        <v>0.86180000000000001</v>
      </c>
      <c r="AD4521">
        <v>0.69469999999999998</v>
      </c>
      <c r="AE4521">
        <v>9.6</v>
      </c>
      <c r="AH4521">
        <v>0</v>
      </c>
      <c r="AI4521">
        <v>0</v>
      </c>
      <c r="AJ4521">
        <v>0</v>
      </c>
      <c r="AK4521">
        <v>0</v>
      </c>
      <c r="AL4521">
        <v>0</v>
      </c>
    </row>
    <row r="4522" spans="1:38" hidden="1" x14ac:dyDescent="0.25">
      <c r="A4522">
        <v>17905</v>
      </c>
      <c r="B4522" t="s">
        <v>94</v>
      </c>
      <c r="C4522" t="s">
        <v>102</v>
      </c>
      <c r="D4522" t="s">
        <v>159</v>
      </c>
      <c r="E4522" t="s">
        <v>9472</v>
      </c>
      <c r="F4522" t="s">
        <v>159</v>
      </c>
      <c r="H4522" t="s">
        <v>9477</v>
      </c>
      <c r="I4522" t="s">
        <v>57</v>
      </c>
      <c r="J4522" t="s">
        <v>9478</v>
      </c>
      <c r="K4522">
        <v>233</v>
      </c>
      <c r="L4522">
        <v>233</v>
      </c>
      <c r="M4522">
        <v>0</v>
      </c>
      <c r="N4522">
        <v>233</v>
      </c>
      <c r="O4522">
        <v>0</v>
      </c>
      <c r="P4522">
        <v>347.1</v>
      </c>
      <c r="Q4522">
        <v>415.2</v>
      </c>
      <c r="R4522">
        <v>2000</v>
      </c>
      <c r="S4522">
        <v>136200</v>
      </c>
      <c r="T4522">
        <v>0</v>
      </c>
      <c r="U4522">
        <v>0</v>
      </c>
      <c r="V4522">
        <v>136200</v>
      </c>
      <c r="W4522">
        <v>0</v>
      </c>
      <c r="X4522">
        <v>123261.075</v>
      </c>
      <c r="Y4522">
        <v>123261.075</v>
      </c>
      <c r="Z4522">
        <v>9.5</v>
      </c>
      <c r="AA4522">
        <v>723542.78</v>
      </c>
      <c r="AB4522">
        <v>1447085.274</v>
      </c>
      <c r="AC4522">
        <v>0.90500000000000003</v>
      </c>
      <c r="AD4522">
        <v>2</v>
      </c>
      <c r="AE4522">
        <v>19</v>
      </c>
      <c r="AH4522">
        <v>0</v>
      </c>
      <c r="AI4522">
        <v>0</v>
      </c>
      <c r="AJ4522">
        <v>0</v>
      </c>
      <c r="AK4522">
        <v>1795.5</v>
      </c>
      <c r="AL4522">
        <v>0</v>
      </c>
    </row>
    <row r="4523" spans="1:38" hidden="1" x14ac:dyDescent="0.25">
      <c r="A4523">
        <v>17906</v>
      </c>
      <c r="B4523" t="s">
        <v>94</v>
      </c>
      <c r="C4523" t="s">
        <v>102</v>
      </c>
      <c r="D4523" t="s">
        <v>159</v>
      </c>
      <c r="E4523" t="s">
        <v>9472</v>
      </c>
      <c r="F4523" t="s">
        <v>159</v>
      </c>
      <c r="H4523" t="s">
        <v>9479</v>
      </c>
      <c r="I4523" t="s">
        <v>57</v>
      </c>
      <c r="J4523" t="s">
        <v>9480</v>
      </c>
      <c r="K4523">
        <v>227</v>
      </c>
      <c r="L4523">
        <v>227</v>
      </c>
      <c r="M4523">
        <v>0</v>
      </c>
      <c r="N4523">
        <v>227</v>
      </c>
      <c r="O4523">
        <v>0</v>
      </c>
      <c r="P4523">
        <v>652.6</v>
      </c>
      <c r="Q4523">
        <v>771.7</v>
      </c>
      <c r="R4523">
        <v>2000</v>
      </c>
      <c r="S4523">
        <v>238200</v>
      </c>
      <c r="T4523">
        <v>0</v>
      </c>
      <c r="U4523">
        <v>0</v>
      </c>
      <c r="V4523">
        <v>238200</v>
      </c>
      <c r="W4523">
        <v>0</v>
      </c>
      <c r="X4523">
        <v>215571.56400000001</v>
      </c>
      <c r="Y4523">
        <v>215571.56400000001</v>
      </c>
      <c r="Z4523">
        <v>9.5</v>
      </c>
      <c r="AA4523">
        <v>1265405.6399999999</v>
      </c>
      <c r="AB4523">
        <v>2530810.6379999998</v>
      </c>
      <c r="AC4523">
        <v>0.90500000000000003</v>
      </c>
      <c r="AD4523">
        <v>2</v>
      </c>
      <c r="AE4523">
        <v>19</v>
      </c>
      <c r="AH4523">
        <v>0</v>
      </c>
      <c r="AI4523">
        <v>0</v>
      </c>
      <c r="AJ4523">
        <v>0</v>
      </c>
      <c r="AK4523">
        <v>2067</v>
      </c>
      <c r="AL4523">
        <v>0</v>
      </c>
    </row>
    <row r="4524" spans="1:38" hidden="1" x14ac:dyDescent="0.25">
      <c r="A4524">
        <v>17907</v>
      </c>
      <c r="B4524" t="s">
        <v>45</v>
      </c>
      <c r="C4524" t="s">
        <v>46</v>
      </c>
      <c r="D4524" t="s">
        <v>231</v>
      </c>
      <c r="E4524" t="s">
        <v>8220</v>
      </c>
      <c r="F4524" t="s">
        <v>231</v>
      </c>
      <c r="H4524" t="s">
        <v>9481</v>
      </c>
      <c r="I4524" t="s">
        <v>50</v>
      </c>
      <c r="J4524" t="s">
        <v>9482</v>
      </c>
      <c r="K4524">
        <v>594</v>
      </c>
      <c r="L4524">
        <v>594</v>
      </c>
      <c r="M4524">
        <v>0</v>
      </c>
      <c r="N4524">
        <v>1</v>
      </c>
      <c r="O4524">
        <v>0</v>
      </c>
      <c r="P4524">
        <v>7876</v>
      </c>
      <c r="Q4524">
        <v>8054.2</v>
      </c>
      <c r="R4524">
        <v>1000</v>
      </c>
      <c r="S4524">
        <v>178200</v>
      </c>
      <c r="T4524">
        <v>0</v>
      </c>
      <c r="U4524">
        <v>100000</v>
      </c>
      <c r="V4524">
        <v>78200</v>
      </c>
      <c r="W4524">
        <v>73313.399999999994</v>
      </c>
      <c r="X4524">
        <v>400</v>
      </c>
      <c r="Y4524">
        <v>73713.399999999994</v>
      </c>
      <c r="Z4524">
        <v>5.74</v>
      </c>
      <c r="AA4524">
        <v>883726.13</v>
      </c>
      <c r="AB4524">
        <v>837088.13</v>
      </c>
      <c r="AC4524">
        <v>0.94259999999999999</v>
      </c>
      <c r="AD4524">
        <v>0.94720000000000004</v>
      </c>
      <c r="AE4524">
        <v>5.44</v>
      </c>
      <c r="AH4524">
        <v>0</v>
      </c>
      <c r="AI4524">
        <v>0</v>
      </c>
      <c r="AJ4524">
        <v>0</v>
      </c>
      <c r="AK4524">
        <v>10</v>
      </c>
      <c r="AL4524">
        <v>0</v>
      </c>
    </row>
    <row r="4525" spans="1:38" hidden="1" x14ac:dyDescent="0.25">
      <c r="A4525">
        <v>17908</v>
      </c>
      <c r="B4525" t="s">
        <v>71</v>
      </c>
      <c r="C4525" t="s">
        <v>72</v>
      </c>
      <c r="D4525" t="s">
        <v>375</v>
      </c>
      <c r="E4525" t="s">
        <v>8479</v>
      </c>
      <c r="F4525" t="s">
        <v>375</v>
      </c>
      <c r="H4525" t="s">
        <v>9483</v>
      </c>
      <c r="I4525" t="s">
        <v>378</v>
      </c>
      <c r="J4525" t="s">
        <v>9484</v>
      </c>
      <c r="K4525">
        <v>2100</v>
      </c>
      <c r="L4525">
        <v>2100</v>
      </c>
      <c r="M4525">
        <v>0</v>
      </c>
      <c r="N4525">
        <v>0</v>
      </c>
      <c r="O4525">
        <v>0</v>
      </c>
      <c r="P4525">
        <v>1818.2</v>
      </c>
      <c r="Q4525">
        <v>2018.6</v>
      </c>
      <c r="R4525">
        <v>2000</v>
      </c>
      <c r="S4525">
        <v>400800</v>
      </c>
      <c r="T4525">
        <v>0</v>
      </c>
      <c r="U4525">
        <v>80000</v>
      </c>
      <c r="V4525">
        <v>320800</v>
      </c>
      <c r="W4525">
        <v>306051.5</v>
      </c>
      <c r="X4525">
        <v>0</v>
      </c>
      <c r="Y4525">
        <v>306051.5</v>
      </c>
      <c r="Z4525">
        <v>4.5999999999999996</v>
      </c>
      <c r="AA4525">
        <v>2919933.04</v>
      </c>
      <c r="AB4525">
        <v>3184903.94</v>
      </c>
      <c r="AC4525">
        <v>0.95399999999999996</v>
      </c>
      <c r="AD4525">
        <v>1.0907</v>
      </c>
      <c r="AE4525">
        <v>5.0199999999999996</v>
      </c>
      <c r="AH4525">
        <v>0</v>
      </c>
      <c r="AI4525">
        <v>0</v>
      </c>
      <c r="AJ4525">
        <v>0</v>
      </c>
      <c r="AK4525">
        <v>0</v>
      </c>
      <c r="AL4525">
        <v>0</v>
      </c>
    </row>
    <row r="4526" spans="1:38" hidden="1" x14ac:dyDescent="0.25">
      <c r="A4526">
        <v>17909</v>
      </c>
      <c r="B4526" t="s">
        <v>39</v>
      </c>
      <c r="C4526" t="s">
        <v>216</v>
      </c>
      <c r="D4526" t="s">
        <v>2218</v>
      </c>
      <c r="E4526" t="s">
        <v>2219</v>
      </c>
      <c r="F4526" t="s">
        <v>2218</v>
      </c>
      <c r="H4526" t="s">
        <v>9485</v>
      </c>
      <c r="I4526" t="s">
        <v>79</v>
      </c>
      <c r="J4526" t="s">
        <v>9486</v>
      </c>
      <c r="K4526">
        <v>2</v>
      </c>
      <c r="L4526">
        <v>2</v>
      </c>
      <c r="M4526">
        <v>0</v>
      </c>
      <c r="N4526">
        <v>0</v>
      </c>
      <c r="O4526">
        <v>0</v>
      </c>
      <c r="P4526">
        <v>1.1000000000000001</v>
      </c>
      <c r="Q4526">
        <v>1.1000000000000001</v>
      </c>
      <c r="R4526">
        <v>2000</v>
      </c>
      <c r="S4526">
        <v>0</v>
      </c>
      <c r="T4526">
        <v>276</v>
      </c>
      <c r="U4526">
        <v>0</v>
      </c>
      <c r="V4526">
        <v>276</v>
      </c>
      <c r="W4526">
        <v>276</v>
      </c>
      <c r="X4526">
        <v>0</v>
      </c>
      <c r="Y4526">
        <v>276</v>
      </c>
      <c r="Z4526">
        <v>0</v>
      </c>
      <c r="AA4526">
        <v>6710</v>
      </c>
      <c r="AB4526">
        <v>10542</v>
      </c>
      <c r="AC4526">
        <v>1</v>
      </c>
      <c r="AD4526">
        <v>1.5710999999999999</v>
      </c>
      <c r="AE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</row>
    <row r="4527" spans="1:38" hidden="1" x14ac:dyDescent="0.25">
      <c r="A4527">
        <v>17910</v>
      </c>
      <c r="B4527" t="s">
        <v>94</v>
      </c>
      <c r="C4527" t="s">
        <v>166</v>
      </c>
      <c r="D4527" t="s">
        <v>312</v>
      </c>
      <c r="E4527" t="s">
        <v>382</v>
      </c>
      <c r="F4527" t="s">
        <v>312</v>
      </c>
      <c r="H4527" t="s">
        <v>9487</v>
      </c>
      <c r="I4527" t="s">
        <v>57</v>
      </c>
      <c r="J4527" t="s">
        <v>9488</v>
      </c>
      <c r="K4527">
        <v>562</v>
      </c>
      <c r="L4527">
        <v>562</v>
      </c>
      <c r="M4527">
        <v>0</v>
      </c>
      <c r="N4527">
        <v>561</v>
      </c>
      <c r="O4527">
        <v>0</v>
      </c>
      <c r="P4527">
        <v>1321.21</v>
      </c>
      <c r="Q4527">
        <v>1541.9</v>
      </c>
      <c r="R4527">
        <v>2000</v>
      </c>
      <c r="S4527">
        <v>441380</v>
      </c>
      <c r="T4527">
        <v>0</v>
      </c>
      <c r="U4527">
        <v>0</v>
      </c>
      <c r="V4527">
        <v>441380</v>
      </c>
      <c r="W4527">
        <v>63724</v>
      </c>
      <c r="X4527">
        <v>335724.76400000002</v>
      </c>
      <c r="Y4527">
        <v>399448.76400000002</v>
      </c>
      <c r="Z4527">
        <v>9.5</v>
      </c>
      <c r="AA4527">
        <v>2612634.7799999998</v>
      </c>
      <c r="AB4527">
        <v>2611975.7799999998</v>
      </c>
      <c r="AC4527">
        <v>0.90500000000000003</v>
      </c>
      <c r="AD4527">
        <v>0.99970000000000003</v>
      </c>
      <c r="AE4527">
        <v>9.5</v>
      </c>
      <c r="AH4527">
        <v>0</v>
      </c>
      <c r="AI4527">
        <v>0</v>
      </c>
      <c r="AJ4527">
        <v>0</v>
      </c>
      <c r="AK4527">
        <v>3869</v>
      </c>
      <c r="AL4527">
        <v>0</v>
      </c>
    </row>
    <row r="4528" spans="1:38" hidden="1" x14ac:dyDescent="0.25">
      <c r="A4528">
        <v>17911</v>
      </c>
      <c r="B4528" t="s">
        <v>45</v>
      </c>
      <c r="C4528" t="s">
        <v>453</v>
      </c>
      <c r="D4528" t="s">
        <v>2887</v>
      </c>
      <c r="E4528" t="s">
        <v>9421</v>
      </c>
      <c r="F4528" t="s">
        <v>2887</v>
      </c>
      <c r="H4528" t="s">
        <v>9489</v>
      </c>
      <c r="I4528" t="s">
        <v>79</v>
      </c>
      <c r="J4528" t="s">
        <v>9490</v>
      </c>
      <c r="K4528">
        <v>3</v>
      </c>
      <c r="L4528">
        <v>3</v>
      </c>
      <c r="M4528">
        <v>0</v>
      </c>
      <c r="N4528">
        <v>0</v>
      </c>
      <c r="O4528">
        <v>0</v>
      </c>
      <c r="P4528">
        <v>2815.7</v>
      </c>
      <c r="Q4528">
        <v>3062.4</v>
      </c>
      <c r="R4528">
        <v>2000</v>
      </c>
      <c r="S4528">
        <v>493400</v>
      </c>
      <c r="T4528">
        <v>0</v>
      </c>
      <c r="U4528">
        <v>418500</v>
      </c>
      <c r="V4528">
        <v>74900</v>
      </c>
      <c r="W4528">
        <v>71586.5</v>
      </c>
      <c r="X4528">
        <v>0</v>
      </c>
      <c r="Y4528">
        <v>71586.5</v>
      </c>
      <c r="Z4528">
        <v>4.42</v>
      </c>
      <c r="AA4528">
        <v>848727</v>
      </c>
      <c r="AB4528">
        <v>854424</v>
      </c>
      <c r="AC4528">
        <v>0.95579999999999998</v>
      </c>
      <c r="AD4528">
        <v>1.0066999999999999</v>
      </c>
      <c r="AE4528">
        <v>4.45</v>
      </c>
      <c r="AH4528">
        <v>0</v>
      </c>
      <c r="AI4528">
        <v>0</v>
      </c>
      <c r="AJ4528">
        <v>0</v>
      </c>
      <c r="AK4528">
        <v>0</v>
      </c>
      <c r="AL4528">
        <v>0</v>
      </c>
    </row>
    <row r="4529" spans="1:38" hidden="1" x14ac:dyDescent="0.25">
      <c r="A4529">
        <v>17912</v>
      </c>
      <c r="B4529" t="s">
        <v>45</v>
      </c>
      <c r="C4529" t="s">
        <v>453</v>
      </c>
      <c r="D4529" t="s">
        <v>2887</v>
      </c>
      <c r="E4529" t="s">
        <v>9421</v>
      </c>
      <c r="F4529" t="s">
        <v>2887</v>
      </c>
      <c r="H4529" t="s">
        <v>9491</v>
      </c>
      <c r="I4529" t="s">
        <v>79</v>
      </c>
      <c r="J4529" t="s">
        <v>9492</v>
      </c>
      <c r="K4529">
        <v>8</v>
      </c>
      <c r="L4529">
        <v>8</v>
      </c>
      <c r="M4529">
        <v>0</v>
      </c>
      <c r="N4529">
        <v>0</v>
      </c>
      <c r="O4529">
        <v>0</v>
      </c>
      <c r="P4529">
        <v>5506.4</v>
      </c>
      <c r="Q4529">
        <v>5947.5</v>
      </c>
      <c r="R4529">
        <v>2000</v>
      </c>
      <c r="S4529">
        <v>882200</v>
      </c>
      <c r="T4529">
        <v>0</v>
      </c>
      <c r="U4529">
        <v>644000</v>
      </c>
      <c r="V4529">
        <v>238200</v>
      </c>
      <c r="W4529">
        <v>227422.5</v>
      </c>
      <c r="X4529">
        <v>0</v>
      </c>
      <c r="Y4529">
        <v>227422.5</v>
      </c>
      <c r="Z4529">
        <v>4.5199999999999996</v>
      </c>
      <c r="AA4529">
        <v>2022078</v>
      </c>
      <c r="AB4529">
        <v>2373169</v>
      </c>
      <c r="AC4529">
        <v>0.95479999999999998</v>
      </c>
      <c r="AD4529">
        <v>1.1736</v>
      </c>
      <c r="AE4529">
        <v>5.3</v>
      </c>
      <c r="AH4529">
        <v>0</v>
      </c>
      <c r="AI4529">
        <v>0</v>
      </c>
      <c r="AJ4529">
        <v>0</v>
      </c>
      <c r="AK4529">
        <v>0</v>
      </c>
      <c r="AL4529">
        <v>0</v>
      </c>
    </row>
    <row r="4530" spans="1:38" hidden="1" x14ac:dyDescent="0.25">
      <c r="A4530">
        <v>17913</v>
      </c>
      <c r="B4530" t="s">
        <v>45</v>
      </c>
      <c r="C4530" t="s">
        <v>453</v>
      </c>
      <c r="D4530" t="s">
        <v>2887</v>
      </c>
      <c r="E4530" t="s">
        <v>9421</v>
      </c>
      <c r="F4530" t="s">
        <v>2887</v>
      </c>
      <c r="H4530" t="s">
        <v>9493</v>
      </c>
      <c r="I4530" t="s">
        <v>79</v>
      </c>
      <c r="J4530" t="s">
        <v>9494</v>
      </c>
      <c r="K4530">
        <v>14</v>
      </c>
      <c r="L4530">
        <v>14</v>
      </c>
      <c r="M4530">
        <v>0</v>
      </c>
      <c r="N4530">
        <v>0</v>
      </c>
      <c r="O4530">
        <v>0</v>
      </c>
      <c r="P4530">
        <v>3250.5</v>
      </c>
      <c r="Q4530">
        <v>3393.4</v>
      </c>
      <c r="R4530">
        <v>2000</v>
      </c>
      <c r="S4530">
        <v>285800</v>
      </c>
      <c r="T4530">
        <v>0</v>
      </c>
      <c r="U4530">
        <v>66000</v>
      </c>
      <c r="V4530">
        <v>219800</v>
      </c>
      <c r="W4530">
        <v>209264.6</v>
      </c>
      <c r="X4530">
        <v>0</v>
      </c>
      <c r="Y4530">
        <v>209264.6</v>
      </c>
      <c r="Z4530">
        <v>4.79</v>
      </c>
      <c r="AA4530">
        <v>1884217</v>
      </c>
      <c r="AB4530">
        <v>2290675</v>
      </c>
      <c r="AC4530">
        <v>0.95209999999999995</v>
      </c>
      <c r="AD4530">
        <v>1.2157</v>
      </c>
      <c r="AE4530">
        <v>5.82</v>
      </c>
      <c r="AH4530">
        <v>0</v>
      </c>
      <c r="AI4530">
        <v>0</v>
      </c>
      <c r="AJ4530">
        <v>0</v>
      </c>
      <c r="AK4530">
        <v>0</v>
      </c>
      <c r="AL4530">
        <v>0</v>
      </c>
    </row>
    <row r="4531" spans="1:38" hidden="1" x14ac:dyDescent="0.25">
      <c r="A4531">
        <v>17914</v>
      </c>
      <c r="B4531" t="s">
        <v>52</v>
      </c>
      <c r="C4531" t="s">
        <v>120</v>
      </c>
      <c r="D4531" t="s">
        <v>196</v>
      </c>
      <c r="E4531" t="s">
        <v>1255</v>
      </c>
      <c r="F4531" t="s">
        <v>196</v>
      </c>
      <c r="H4531" t="s">
        <v>9495</v>
      </c>
      <c r="I4531" t="s">
        <v>57</v>
      </c>
      <c r="J4531" t="s">
        <v>9496</v>
      </c>
      <c r="K4531">
        <v>97</v>
      </c>
      <c r="L4531">
        <v>97</v>
      </c>
      <c r="M4531">
        <v>0</v>
      </c>
      <c r="N4531">
        <v>96</v>
      </c>
      <c r="O4531">
        <v>0</v>
      </c>
      <c r="P4531">
        <v>1804.9</v>
      </c>
      <c r="Q4531">
        <v>1953.1</v>
      </c>
      <c r="R4531">
        <v>2000</v>
      </c>
      <c r="S4531">
        <v>296400</v>
      </c>
      <c r="T4531">
        <v>0</v>
      </c>
      <c r="U4531">
        <v>180000</v>
      </c>
      <c r="V4531">
        <v>116400</v>
      </c>
      <c r="W4531">
        <v>5</v>
      </c>
      <c r="X4531">
        <v>102400</v>
      </c>
      <c r="Y4531">
        <v>102405</v>
      </c>
      <c r="Z4531">
        <v>12.02</v>
      </c>
      <c r="AA4531">
        <v>601286</v>
      </c>
      <c r="AB4531">
        <v>1202176</v>
      </c>
      <c r="AC4531">
        <v>0.87980000000000003</v>
      </c>
      <c r="AD4531">
        <v>1.9993000000000001</v>
      </c>
      <c r="AE4531">
        <v>24.03</v>
      </c>
      <c r="AH4531">
        <v>0</v>
      </c>
      <c r="AI4531">
        <v>0</v>
      </c>
      <c r="AJ4531">
        <v>0</v>
      </c>
      <c r="AK4531">
        <v>512</v>
      </c>
      <c r="AL4531">
        <v>0</v>
      </c>
    </row>
    <row r="4532" spans="1:38" hidden="1" x14ac:dyDescent="0.25">
      <c r="A4532">
        <v>17915</v>
      </c>
      <c r="B4532" t="s">
        <v>52</v>
      </c>
      <c r="C4532" t="s">
        <v>120</v>
      </c>
      <c r="D4532" t="s">
        <v>196</v>
      </c>
      <c r="E4532" t="s">
        <v>718</v>
      </c>
      <c r="F4532" t="s">
        <v>196</v>
      </c>
      <c r="H4532" t="s">
        <v>9497</v>
      </c>
      <c r="I4532" t="s">
        <v>57</v>
      </c>
      <c r="J4532" t="s">
        <v>9498</v>
      </c>
      <c r="K4532">
        <v>135</v>
      </c>
      <c r="L4532">
        <v>135</v>
      </c>
      <c r="M4532">
        <v>0</v>
      </c>
      <c r="N4532">
        <v>133</v>
      </c>
      <c r="O4532">
        <v>0</v>
      </c>
      <c r="P4532">
        <v>705.7</v>
      </c>
      <c r="Q4532">
        <v>780.5</v>
      </c>
      <c r="R4532">
        <v>2000</v>
      </c>
      <c r="S4532">
        <v>149600</v>
      </c>
      <c r="T4532">
        <v>0</v>
      </c>
      <c r="U4532">
        <v>0</v>
      </c>
      <c r="V4532">
        <v>149600</v>
      </c>
      <c r="W4532">
        <v>57</v>
      </c>
      <c r="X4532">
        <v>135330.36600000001</v>
      </c>
      <c r="Y4532">
        <v>135387.36600000001</v>
      </c>
      <c r="Z4532">
        <v>9.5</v>
      </c>
      <c r="AA4532">
        <v>799571.44</v>
      </c>
      <c r="AB4532">
        <v>1589264.67</v>
      </c>
      <c r="AC4532">
        <v>0.90500000000000003</v>
      </c>
      <c r="AD4532">
        <v>1.9876</v>
      </c>
      <c r="AE4532">
        <v>18.88</v>
      </c>
      <c r="AH4532">
        <v>0</v>
      </c>
      <c r="AI4532">
        <v>0</v>
      </c>
      <c r="AJ4532">
        <v>0</v>
      </c>
      <c r="AK4532">
        <v>1291</v>
      </c>
      <c r="AL4532">
        <v>0</v>
      </c>
    </row>
    <row r="4533" spans="1:38" hidden="1" x14ac:dyDescent="0.25">
      <c r="A4533">
        <v>17916</v>
      </c>
      <c r="B4533" t="s">
        <v>52</v>
      </c>
      <c r="C4533" t="s">
        <v>53</v>
      </c>
      <c r="D4533" t="s">
        <v>203</v>
      </c>
      <c r="E4533" t="s">
        <v>9032</v>
      </c>
      <c r="F4533" t="s">
        <v>203</v>
      </c>
      <c r="H4533" t="s">
        <v>9499</v>
      </c>
      <c r="I4533" t="s">
        <v>57</v>
      </c>
      <c r="J4533" t="s">
        <v>9500</v>
      </c>
      <c r="K4533">
        <v>230</v>
      </c>
      <c r="L4533">
        <v>230</v>
      </c>
      <c r="M4533">
        <v>0</v>
      </c>
      <c r="N4533">
        <v>225</v>
      </c>
      <c r="O4533">
        <v>0</v>
      </c>
      <c r="P4533">
        <v>1467.15</v>
      </c>
      <c r="Q4533">
        <v>1708.7</v>
      </c>
      <c r="R4533">
        <v>2000</v>
      </c>
      <c r="S4533">
        <v>483100</v>
      </c>
      <c r="T4533">
        <v>0</v>
      </c>
      <c r="U4533">
        <v>100000</v>
      </c>
      <c r="V4533">
        <v>383100</v>
      </c>
      <c r="W4533">
        <v>115</v>
      </c>
      <c r="X4533">
        <v>346589.63500000001</v>
      </c>
      <c r="Y4533">
        <v>346704.63500000001</v>
      </c>
      <c r="Z4533">
        <v>9.5</v>
      </c>
      <c r="AA4533">
        <v>2037104.31</v>
      </c>
      <c r="AB4533">
        <v>4070144.4569999999</v>
      </c>
      <c r="AC4533">
        <v>0.90500000000000003</v>
      </c>
      <c r="AD4533">
        <v>1.998</v>
      </c>
      <c r="AE4533">
        <v>18.98</v>
      </c>
      <c r="AH4533">
        <v>0</v>
      </c>
      <c r="AI4533">
        <v>0</v>
      </c>
      <c r="AJ4533">
        <v>0</v>
      </c>
      <c r="AK4533">
        <v>1760.5</v>
      </c>
      <c r="AL4533">
        <v>0</v>
      </c>
    </row>
    <row r="4534" spans="1:38" hidden="1" x14ac:dyDescent="0.25">
      <c r="A4534">
        <v>17917</v>
      </c>
      <c r="B4534" t="s">
        <v>39</v>
      </c>
      <c r="C4534" t="s">
        <v>187</v>
      </c>
      <c r="D4534" t="s">
        <v>636</v>
      </c>
      <c r="E4534" t="s">
        <v>5871</v>
      </c>
      <c r="F4534" t="s">
        <v>636</v>
      </c>
      <c r="H4534" t="s">
        <v>9501</v>
      </c>
      <c r="I4534" t="s">
        <v>57</v>
      </c>
      <c r="J4534" t="s">
        <v>9502</v>
      </c>
      <c r="K4534">
        <v>298</v>
      </c>
      <c r="L4534">
        <v>298</v>
      </c>
      <c r="M4534">
        <v>0</v>
      </c>
      <c r="N4534">
        <v>294</v>
      </c>
      <c r="O4534">
        <v>0</v>
      </c>
      <c r="P4534">
        <v>676.15</v>
      </c>
      <c r="Q4534">
        <v>712.36</v>
      </c>
      <c r="R4534">
        <v>10000</v>
      </c>
      <c r="S4534">
        <v>362100</v>
      </c>
      <c r="T4534">
        <v>0</v>
      </c>
      <c r="U4534">
        <v>0</v>
      </c>
      <c r="V4534">
        <v>362100</v>
      </c>
      <c r="W4534">
        <v>236</v>
      </c>
      <c r="X4534">
        <v>327463.52399999998</v>
      </c>
      <c r="Y4534">
        <v>327699.52399999998</v>
      </c>
      <c r="Z4534">
        <v>9.5</v>
      </c>
      <c r="AA4534">
        <v>1925993.74</v>
      </c>
      <c r="AB4534">
        <v>3844799.1150000002</v>
      </c>
      <c r="AC4534">
        <v>0.90500000000000003</v>
      </c>
      <c r="AD4534">
        <v>1.9963</v>
      </c>
      <c r="AE4534">
        <v>18.96</v>
      </c>
      <c r="AH4534">
        <v>0</v>
      </c>
      <c r="AI4534">
        <v>0</v>
      </c>
      <c r="AJ4534">
        <v>0</v>
      </c>
      <c r="AK4534">
        <v>2282.5</v>
      </c>
      <c r="AL4534">
        <v>0</v>
      </c>
    </row>
    <row r="4535" spans="1:38" hidden="1" x14ac:dyDescent="0.25">
      <c r="A4535">
        <v>17918</v>
      </c>
      <c r="B4535" t="s">
        <v>39</v>
      </c>
      <c r="C4535" t="s">
        <v>187</v>
      </c>
      <c r="D4535" t="s">
        <v>636</v>
      </c>
      <c r="E4535" t="s">
        <v>5871</v>
      </c>
      <c r="F4535" t="s">
        <v>636</v>
      </c>
      <c r="H4535" t="s">
        <v>9503</v>
      </c>
      <c r="I4535" t="s">
        <v>57</v>
      </c>
      <c r="J4535" t="s">
        <v>9504</v>
      </c>
      <c r="K4535">
        <v>345</v>
      </c>
      <c r="L4535">
        <v>345</v>
      </c>
      <c r="M4535">
        <v>0</v>
      </c>
      <c r="N4535">
        <v>336</v>
      </c>
      <c r="O4535">
        <v>0</v>
      </c>
      <c r="P4535">
        <v>1381.85</v>
      </c>
      <c r="Q4535">
        <v>1649.56</v>
      </c>
      <c r="R4535">
        <v>2000</v>
      </c>
      <c r="S4535">
        <v>535420</v>
      </c>
      <c r="T4535">
        <v>0</v>
      </c>
      <c r="U4535">
        <v>0</v>
      </c>
      <c r="V4535">
        <v>535420</v>
      </c>
      <c r="W4535">
        <v>257</v>
      </c>
      <c r="X4535">
        <v>484298.89500000002</v>
      </c>
      <c r="Y4535">
        <v>484555.89500000002</v>
      </c>
      <c r="Z4535">
        <v>9.5</v>
      </c>
      <c r="AA4535">
        <v>2845611.22</v>
      </c>
      <c r="AB4535">
        <v>5687584.8760000002</v>
      </c>
      <c r="AC4535">
        <v>0.90500000000000003</v>
      </c>
      <c r="AD4535">
        <v>1.9986999999999999</v>
      </c>
      <c r="AE4535">
        <v>18.989999999999998</v>
      </c>
      <c r="AH4535">
        <v>0</v>
      </c>
      <c r="AI4535">
        <v>0</v>
      </c>
      <c r="AJ4535">
        <v>0</v>
      </c>
      <c r="AK4535">
        <v>2531.5</v>
      </c>
      <c r="AL4535">
        <v>0</v>
      </c>
    </row>
    <row r="4536" spans="1:38" hidden="1" x14ac:dyDescent="0.25">
      <c r="A4536">
        <v>17919</v>
      </c>
      <c r="B4536" t="s">
        <v>39</v>
      </c>
      <c r="C4536" t="s">
        <v>187</v>
      </c>
      <c r="D4536" t="s">
        <v>636</v>
      </c>
      <c r="E4536" t="s">
        <v>5871</v>
      </c>
      <c r="F4536" t="s">
        <v>636</v>
      </c>
      <c r="H4536" t="s">
        <v>9505</v>
      </c>
      <c r="I4536" t="s">
        <v>57</v>
      </c>
      <c r="J4536" t="s">
        <v>9506</v>
      </c>
      <c r="K4536">
        <v>198</v>
      </c>
      <c r="L4536">
        <v>198</v>
      </c>
      <c r="M4536">
        <v>0</v>
      </c>
      <c r="N4536">
        <v>197</v>
      </c>
      <c r="O4536">
        <v>0</v>
      </c>
      <c r="P4536">
        <v>693.30499999999995</v>
      </c>
      <c r="Q4536">
        <v>701.46</v>
      </c>
      <c r="R4536">
        <v>20000</v>
      </c>
      <c r="S4536">
        <v>163100</v>
      </c>
      <c r="T4536">
        <v>0</v>
      </c>
      <c r="U4536">
        <v>0</v>
      </c>
      <c r="V4536">
        <v>163100</v>
      </c>
      <c r="W4536">
        <v>80</v>
      </c>
      <c r="X4536">
        <v>147525.462</v>
      </c>
      <c r="Y4536">
        <v>147605.462</v>
      </c>
      <c r="Z4536">
        <v>9.5</v>
      </c>
      <c r="AA4536">
        <v>867179.49</v>
      </c>
      <c r="AB4536">
        <v>1731948.9820000001</v>
      </c>
      <c r="AC4536">
        <v>0.90500000000000003</v>
      </c>
      <c r="AD4536">
        <v>1.9972000000000001</v>
      </c>
      <c r="AE4536">
        <v>18.97</v>
      </c>
      <c r="AH4536">
        <v>0</v>
      </c>
      <c r="AI4536">
        <v>0</v>
      </c>
      <c r="AJ4536">
        <v>0</v>
      </c>
      <c r="AK4536">
        <v>1503</v>
      </c>
      <c r="AL4536">
        <v>0</v>
      </c>
    </row>
    <row r="4537" spans="1:38" hidden="1" x14ac:dyDescent="0.25">
      <c r="A4537">
        <v>17920</v>
      </c>
      <c r="B4537" t="s">
        <v>39</v>
      </c>
      <c r="C4537" t="s">
        <v>187</v>
      </c>
      <c r="D4537" t="s">
        <v>636</v>
      </c>
      <c r="E4537" t="s">
        <v>5871</v>
      </c>
      <c r="F4537" t="s">
        <v>636</v>
      </c>
      <c r="H4537" t="s">
        <v>9507</v>
      </c>
      <c r="I4537" t="s">
        <v>57</v>
      </c>
      <c r="J4537" t="s">
        <v>9508</v>
      </c>
      <c r="K4537">
        <v>335</v>
      </c>
      <c r="L4537">
        <v>335</v>
      </c>
      <c r="M4537">
        <v>0</v>
      </c>
      <c r="N4537">
        <v>335</v>
      </c>
      <c r="O4537">
        <v>0</v>
      </c>
      <c r="P4537">
        <v>834.90899999999999</v>
      </c>
      <c r="Q4537">
        <v>865.75800000000004</v>
      </c>
      <c r="R4537">
        <v>20000</v>
      </c>
      <c r="S4537">
        <v>616980</v>
      </c>
      <c r="T4537">
        <v>0</v>
      </c>
      <c r="U4537">
        <v>0</v>
      </c>
      <c r="V4537">
        <v>616980</v>
      </c>
      <c r="W4537">
        <v>0</v>
      </c>
      <c r="X4537">
        <v>514400</v>
      </c>
      <c r="Y4537">
        <v>514400</v>
      </c>
      <c r="Z4537">
        <v>16.63</v>
      </c>
      <c r="AA4537">
        <v>3019528</v>
      </c>
      <c r="AB4537">
        <v>6039056</v>
      </c>
      <c r="AC4537">
        <v>0.8337</v>
      </c>
      <c r="AD4537">
        <v>2</v>
      </c>
      <c r="AE4537">
        <v>33.26</v>
      </c>
      <c r="AH4537">
        <v>0</v>
      </c>
      <c r="AI4537">
        <v>0</v>
      </c>
      <c r="AJ4537">
        <v>0</v>
      </c>
      <c r="AK4537">
        <v>2572</v>
      </c>
      <c r="AL4537">
        <v>0</v>
      </c>
    </row>
    <row r="4538" spans="1:38" hidden="1" x14ac:dyDescent="0.25">
      <c r="A4538">
        <v>17921</v>
      </c>
      <c r="B4538" t="s">
        <v>39</v>
      </c>
      <c r="C4538" t="s">
        <v>598</v>
      </c>
      <c r="D4538" t="s">
        <v>598</v>
      </c>
      <c r="E4538" t="s">
        <v>3378</v>
      </c>
      <c r="F4538" t="s">
        <v>598</v>
      </c>
      <c r="H4538" t="s">
        <v>9509</v>
      </c>
      <c r="I4538" t="s">
        <v>43</v>
      </c>
      <c r="J4538" t="s">
        <v>9510</v>
      </c>
      <c r="K4538">
        <v>612</v>
      </c>
      <c r="L4538">
        <v>612</v>
      </c>
      <c r="M4538">
        <v>0</v>
      </c>
      <c r="N4538">
        <v>6</v>
      </c>
      <c r="O4538">
        <v>0</v>
      </c>
      <c r="P4538">
        <v>21.094000000000001</v>
      </c>
      <c r="Q4538">
        <v>23.084</v>
      </c>
      <c r="R4538">
        <v>20000</v>
      </c>
      <c r="S4538">
        <v>39800</v>
      </c>
      <c r="T4538">
        <v>7049</v>
      </c>
      <c r="U4538">
        <v>0</v>
      </c>
      <c r="V4538">
        <v>46849</v>
      </c>
      <c r="W4538">
        <v>38962</v>
      </c>
      <c r="X4538">
        <v>6270.04</v>
      </c>
      <c r="Y4538">
        <v>45232.04</v>
      </c>
      <c r="Z4538">
        <v>3.45</v>
      </c>
      <c r="AA4538">
        <v>475060.4</v>
      </c>
      <c r="AB4538">
        <v>350880.15</v>
      </c>
      <c r="AC4538">
        <v>0.96550000000000002</v>
      </c>
      <c r="AD4538">
        <v>0.73860000000000003</v>
      </c>
      <c r="AE4538">
        <v>2.5499999999999998</v>
      </c>
      <c r="AH4538">
        <v>0</v>
      </c>
      <c r="AI4538">
        <v>0</v>
      </c>
      <c r="AJ4538">
        <v>0</v>
      </c>
      <c r="AK4538">
        <v>35</v>
      </c>
      <c r="AL4538">
        <v>0</v>
      </c>
    </row>
    <row r="4539" spans="1:38" hidden="1" x14ac:dyDescent="0.25">
      <c r="A4539">
        <v>17923</v>
      </c>
      <c r="B4539" t="s">
        <v>39</v>
      </c>
      <c r="C4539" t="s">
        <v>598</v>
      </c>
      <c r="D4539" t="s">
        <v>1948</v>
      </c>
      <c r="E4539" t="s">
        <v>4378</v>
      </c>
      <c r="F4539" t="s">
        <v>1948</v>
      </c>
      <c r="H4539" t="s">
        <v>9511</v>
      </c>
      <c r="I4539" t="s">
        <v>43</v>
      </c>
      <c r="J4539" t="s">
        <v>9512</v>
      </c>
      <c r="K4539">
        <v>1886</v>
      </c>
      <c r="L4539">
        <v>1886</v>
      </c>
      <c r="M4539">
        <v>0</v>
      </c>
      <c r="N4539">
        <v>0</v>
      </c>
      <c r="O4539">
        <v>0</v>
      </c>
      <c r="P4539">
        <v>1171.0999999999999</v>
      </c>
      <c r="Q4539">
        <v>1453.1</v>
      </c>
      <c r="R4539">
        <v>2000</v>
      </c>
      <c r="S4539">
        <v>564000</v>
      </c>
      <c r="T4539">
        <v>0</v>
      </c>
      <c r="U4539">
        <v>428000</v>
      </c>
      <c r="V4539">
        <v>136000</v>
      </c>
      <c r="W4539">
        <v>127042</v>
      </c>
      <c r="X4539">
        <v>0</v>
      </c>
      <c r="Y4539">
        <v>127042</v>
      </c>
      <c r="Z4539">
        <v>6.59</v>
      </c>
      <c r="AA4539">
        <v>1403921.74</v>
      </c>
      <c r="AB4539">
        <v>1163479.74</v>
      </c>
      <c r="AC4539">
        <v>0.93410000000000004</v>
      </c>
      <c r="AD4539">
        <v>0.82869999999999999</v>
      </c>
      <c r="AE4539">
        <v>5.46</v>
      </c>
      <c r="AH4539">
        <v>0</v>
      </c>
      <c r="AI4539">
        <v>0</v>
      </c>
      <c r="AJ4539">
        <v>0</v>
      </c>
      <c r="AK4539">
        <v>0</v>
      </c>
      <c r="AL4539">
        <v>0</v>
      </c>
    </row>
    <row r="4540" spans="1:38" hidden="1" x14ac:dyDescent="0.25">
      <c r="A4540">
        <v>17924</v>
      </c>
      <c r="B4540" t="s">
        <v>39</v>
      </c>
      <c r="C4540" t="s">
        <v>187</v>
      </c>
      <c r="D4540" t="s">
        <v>876</v>
      </c>
      <c r="E4540" t="s">
        <v>2716</v>
      </c>
      <c r="F4540" t="s">
        <v>876</v>
      </c>
      <c r="H4540" t="s">
        <v>9513</v>
      </c>
      <c r="I4540" t="s">
        <v>57</v>
      </c>
      <c r="J4540" t="s">
        <v>9514</v>
      </c>
      <c r="K4540">
        <v>103</v>
      </c>
      <c r="L4540">
        <v>103</v>
      </c>
      <c r="M4540">
        <v>0</v>
      </c>
      <c r="N4540">
        <v>103</v>
      </c>
      <c r="O4540">
        <v>0</v>
      </c>
      <c r="P4540">
        <v>77.900000000000006</v>
      </c>
      <c r="Q4540">
        <v>85.9</v>
      </c>
      <c r="R4540">
        <v>2000</v>
      </c>
      <c r="S4540">
        <v>16000</v>
      </c>
      <c r="T4540">
        <v>0</v>
      </c>
      <c r="U4540">
        <v>0</v>
      </c>
      <c r="V4540">
        <v>16000</v>
      </c>
      <c r="W4540">
        <v>0</v>
      </c>
      <c r="X4540">
        <v>14480.308999999999</v>
      </c>
      <c r="Y4540">
        <v>14480.308999999999</v>
      </c>
      <c r="Z4540">
        <v>9.5</v>
      </c>
      <c r="AA4540">
        <v>84999.41</v>
      </c>
      <c r="AB4540">
        <v>169998.65100000001</v>
      </c>
      <c r="AC4540">
        <v>0.90500000000000003</v>
      </c>
      <c r="AD4540">
        <v>2</v>
      </c>
      <c r="AE4540">
        <v>19</v>
      </c>
      <c r="AH4540">
        <v>0</v>
      </c>
      <c r="AI4540">
        <v>0</v>
      </c>
      <c r="AJ4540">
        <v>0</v>
      </c>
      <c r="AK4540">
        <v>771.5</v>
      </c>
      <c r="AL4540">
        <v>0</v>
      </c>
    </row>
    <row r="4541" spans="1:38" hidden="1" x14ac:dyDescent="0.25">
      <c r="A4541">
        <v>17925</v>
      </c>
      <c r="B4541" t="s">
        <v>71</v>
      </c>
      <c r="C4541" t="s">
        <v>72</v>
      </c>
      <c r="D4541" t="s">
        <v>73</v>
      </c>
      <c r="E4541" t="s">
        <v>74</v>
      </c>
      <c r="F4541" t="s">
        <v>73</v>
      </c>
      <c r="H4541" t="s">
        <v>9515</v>
      </c>
      <c r="I4541" t="s">
        <v>378</v>
      </c>
      <c r="J4541" t="s">
        <v>9516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1000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</row>
    <row r="4542" spans="1:38" hidden="1" x14ac:dyDescent="0.25">
      <c r="A4542">
        <v>17926</v>
      </c>
      <c r="B4542" t="s">
        <v>71</v>
      </c>
      <c r="C4542" t="s">
        <v>72</v>
      </c>
      <c r="D4542" t="s">
        <v>73</v>
      </c>
      <c r="E4542" t="s">
        <v>74</v>
      </c>
      <c r="F4542" t="s">
        <v>73</v>
      </c>
      <c r="H4542" t="s">
        <v>9517</v>
      </c>
      <c r="I4542" t="s">
        <v>378</v>
      </c>
      <c r="J4542" t="s">
        <v>9518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5525.9</v>
      </c>
      <c r="Q4542">
        <v>5533.2</v>
      </c>
      <c r="R4542">
        <v>2000</v>
      </c>
      <c r="S4542">
        <v>14600</v>
      </c>
      <c r="T4542">
        <v>0</v>
      </c>
      <c r="U4542">
        <v>14600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</row>
    <row r="4543" spans="1:38" hidden="1" x14ac:dyDescent="0.25">
      <c r="A4543">
        <v>17927</v>
      </c>
      <c r="B4543" t="s">
        <v>45</v>
      </c>
      <c r="C4543" t="s">
        <v>46</v>
      </c>
      <c r="D4543" t="s">
        <v>47</v>
      </c>
      <c r="E4543" t="s">
        <v>48</v>
      </c>
      <c r="F4543" t="s">
        <v>47</v>
      </c>
      <c r="H4543" t="s">
        <v>9519</v>
      </c>
      <c r="I4543" t="s">
        <v>79</v>
      </c>
      <c r="J4543" t="s">
        <v>9520</v>
      </c>
      <c r="K4543">
        <v>1</v>
      </c>
      <c r="L4543">
        <v>1</v>
      </c>
      <c r="M4543">
        <v>0</v>
      </c>
      <c r="N4543">
        <v>0</v>
      </c>
      <c r="O4543">
        <v>0</v>
      </c>
      <c r="P4543">
        <v>7014.2</v>
      </c>
      <c r="Q4543">
        <v>7853.9</v>
      </c>
      <c r="R4543">
        <v>2000</v>
      </c>
      <c r="S4543">
        <v>1679400</v>
      </c>
      <c r="T4543">
        <v>0</v>
      </c>
      <c r="U4543">
        <v>0</v>
      </c>
      <c r="V4543">
        <v>1679400</v>
      </c>
      <c r="W4543">
        <v>1695600</v>
      </c>
      <c r="X4543">
        <v>0</v>
      </c>
      <c r="Y4543">
        <v>1695600</v>
      </c>
      <c r="Z4543">
        <v>-0.96</v>
      </c>
      <c r="AA4543">
        <v>2207288</v>
      </c>
      <c r="AB4543">
        <v>2207288</v>
      </c>
      <c r="AC4543">
        <v>1.0096000000000001</v>
      </c>
      <c r="AD4543">
        <v>1</v>
      </c>
      <c r="AE4543">
        <v>-0.96</v>
      </c>
      <c r="AH4543">
        <v>0</v>
      </c>
      <c r="AI4543">
        <v>0</v>
      </c>
      <c r="AJ4543">
        <v>0</v>
      </c>
      <c r="AK4543">
        <v>0</v>
      </c>
      <c r="AL4543">
        <v>0</v>
      </c>
    </row>
    <row r="4544" spans="1:38" hidden="1" x14ac:dyDescent="0.25">
      <c r="A4544">
        <v>17928</v>
      </c>
      <c r="B4544" t="s">
        <v>52</v>
      </c>
      <c r="C4544" t="s">
        <v>129</v>
      </c>
      <c r="D4544" t="s">
        <v>242</v>
      </c>
      <c r="E4544" t="s">
        <v>9451</v>
      </c>
      <c r="F4544" t="s">
        <v>242</v>
      </c>
      <c r="H4544" t="s">
        <v>9521</v>
      </c>
      <c r="I4544" t="s">
        <v>57</v>
      </c>
      <c r="J4544" t="s">
        <v>9522</v>
      </c>
      <c r="K4544">
        <v>199</v>
      </c>
      <c r="L4544">
        <v>199</v>
      </c>
      <c r="M4544">
        <v>0</v>
      </c>
      <c r="N4544">
        <v>199</v>
      </c>
      <c r="O4544">
        <v>0</v>
      </c>
      <c r="P4544">
        <v>1663.6</v>
      </c>
      <c r="Q4544">
        <v>1873.3</v>
      </c>
      <c r="R4544">
        <v>1000</v>
      </c>
      <c r="S4544">
        <v>209700</v>
      </c>
      <c r="T4544">
        <v>0</v>
      </c>
      <c r="U4544">
        <v>0</v>
      </c>
      <c r="V4544">
        <v>209700</v>
      </c>
      <c r="W4544">
        <v>0</v>
      </c>
      <c r="X4544">
        <v>189778.34</v>
      </c>
      <c r="Y4544">
        <v>189778.34</v>
      </c>
      <c r="Z4544">
        <v>9.5</v>
      </c>
      <c r="AA4544">
        <v>1113998.02</v>
      </c>
      <c r="AB4544">
        <v>2227996.8360000001</v>
      </c>
      <c r="AC4544">
        <v>0.90500000000000003</v>
      </c>
      <c r="AD4544">
        <v>2</v>
      </c>
      <c r="AE4544">
        <v>19</v>
      </c>
      <c r="AH4544">
        <v>0</v>
      </c>
      <c r="AI4544">
        <v>0</v>
      </c>
      <c r="AJ4544">
        <v>0</v>
      </c>
      <c r="AK4544">
        <v>1990</v>
      </c>
      <c r="AL4544">
        <v>0</v>
      </c>
    </row>
    <row r="4545" spans="1:38" hidden="1" x14ac:dyDescent="0.25">
      <c r="A4545">
        <v>17929</v>
      </c>
      <c r="B4545" t="s">
        <v>71</v>
      </c>
      <c r="C4545" t="s">
        <v>72</v>
      </c>
      <c r="D4545" t="s">
        <v>73</v>
      </c>
      <c r="E4545" t="s">
        <v>74</v>
      </c>
      <c r="F4545" t="s">
        <v>73</v>
      </c>
      <c r="H4545" t="s">
        <v>9523</v>
      </c>
      <c r="I4545" t="s">
        <v>378</v>
      </c>
      <c r="J4545" t="s">
        <v>9524</v>
      </c>
      <c r="K4545">
        <v>7</v>
      </c>
      <c r="L4545">
        <v>7</v>
      </c>
      <c r="M4545">
        <v>0</v>
      </c>
      <c r="N4545">
        <v>0</v>
      </c>
      <c r="O4545">
        <v>0</v>
      </c>
      <c r="P4545">
        <v>12977.6</v>
      </c>
      <c r="Q4545">
        <v>13183.3</v>
      </c>
      <c r="R4545">
        <v>2000</v>
      </c>
      <c r="S4545">
        <v>411400</v>
      </c>
      <c r="T4545">
        <v>0</v>
      </c>
      <c r="U4545">
        <v>411400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6790</v>
      </c>
      <c r="AB4545">
        <v>0</v>
      </c>
      <c r="AC4545">
        <v>0</v>
      </c>
      <c r="AD4545">
        <v>0</v>
      </c>
      <c r="AE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</row>
    <row r="4546" spans="1:38" hidden="1" x14ac:dyDescent="0.25">
      <c r="A4546">
        <v>17930</v>
      </c>
      <c r="B4546" t="s">
        <v>45</v>
      </c>
      <c r="C4546" t="s">
        <v>45</v>
      </c>
      <c r="D4546" t="s">
        <v>125</v>
      </c>
      <c r="E4546" t="s">
        <v>8214</v>
      </c>
      <c r="F4546" t="s">
        <v>125</v>
      </c>
      <c r="H4546" t="s">
        <v>9525</v>
      </c>
      <c r="I4546" t="s">
        <v>57</v>
      </c>
      <c r="J4546" t="s">
        <v>9526</v>
      </c>
      <c r="K4546">
        <v>275</v>
      </c>
      <c r="L4546">
        <v>275</v>
      </c>
      <c r="M4546">
        <v>0</v>
      </c>
      <c r="N4546">
        <v>265</v>
      </c>
      <c r="O4546">
        <v>0</v>
      </c>
      <c r="P4546">
        <v>832.1</v>
      </c>
      <c r="Q4546">
        <v>1186.8</v>
      </c>
      <c r="R4546">
        <v>1000</v>
      </c>
      <c r="S4546">
        <v>354700</v>
      </c>
      <c r="T4546">
        <v>60000</v>
      </c>
      <c r="U4546">
        <v>0</v>
      </c>
      <c r="V4546">
        <v>414700</v>
      </c>
      <c r="W4546">
        <v>841</v>
      </c>
      <c r="X4546">
        <v>374462.85600000003</v>
      </c>
      <c r="Y4546">
        <v>375303.85600000003</v>
      </c>
      <c r="Z4546">
        <v>9.5</v>
      </c>
      <c r="AA4546">
        <v>2205834.38</v>
      </c>
      <c r="AB4546">
        <v>4403711.176</v>
      </c>
      <c r="AC4546">
        <v>0.90500000000000003</v>
      </c>
      <c r="AD4546">
        <v>1.9964</v>
      </c>
      <c r="AE4546">
        <v>18.97</v>
      </c>
      <c r="AH4546">
        <v>0</v>
      </c>
      <c r="AI4546">
        <v>0</v>
      </c>
      <c r="AJ4546">
        <v>0</v>
      </c>
      <c r="AK4546">
        <v>1917.5</v>
      </c>
      <c r="AL4546">
        <v>0</v>
      </c>
    </row>
    <row r="4547" spans="1:38" hidden="1" x14ac:dyDescent="0.25">
      <c r="A4547">
        <v>17931</v>
      </c>
      <c r="B4547" t="s">
        <v>45</v>
      </c>
      <c r="C4547" t="s">
        <v>45</v>
      </c>
      <c r="D4547" t="s">
        <v>125</v>
      </c>
      <c r="E4547" t="s">
        <v>8214</v>
      </c>
      <c r="F4547" t="s">
        <v>125</v>
      </c>
      <c r="H4547" t="s">
        <v>9527</v>
      </c>
      <c r="I4547" t="s">
        <v>57</v>
      </c>
      <c r="J4547" t="s">
        <v>9528</v>
      </c>
      <c r="K4547">
        <v>117</v>
      </c>
      <c r="L4547">
        <v>117</v>
      </c>
      <c r="M4547">
        <v>0</v>
      </c>
      <c r="N4547">
        <v>116</v>
      </c>
      <c r="O4547">
        <v>0</v>
      </c>
      <c r="P4547">
        <v>335</v>
      </c>
      <c r="Q4547">
        <v>442.6</v>
      </c>
      <c r="R4547">
        <v>1000</v>
      </c>
      <c r="S4547">
        <v>107600</v>
      </c>
      <c r="T4547">
        <v>0</v>
      </c>
      <c r="U4547">
        <v>0</v>
      </c>
      <c r="V4547">
        <v>107600</v>
      </c>
      <c r="W4547">
        <v>0</v>
      </c>
      <c r="X4547">
        <v>97378.229000000007</v>
      </c>
      <c r="Y4547">
        <v>97378.229000000007</v>
      </c>
      <c r="Z4547">
        <v>9.5</v>
      </c>
      <c r="AA4547">
        <v>572518.41</v>
      </c>
      <c r="AB4547">
        <v>1143220.6070000001</v>
      </c>
      <c r="AC4547">
        <v>0.90500000000000003</v>
      </c>
      <c r="AD4547">
        <v>1.9967999999999999</v>
      </c>
      <c r="AE4547">
        <v>18.97</v>
      </c>
      <c r="AH4547">
        <v>0</v>
      </c>
      <c r="AI4547">
        <v>0</v>
      </c>
      <c r="AJ4547">
        <v>0</v>
      </c>
      <c r="AK4547">
        <v>741.5</v>
      </c>
      <c r="AL4547">
        <v>0</v>
      </c>
    </row>
    <row r="4548" spans="1:38" hidden="1" x14ac:dyDescent="0.25">
      <c r="A4548">
        <v>17932</v>
      </c>
      <c r="B4548" t="s">
        <v>94</v>
      </c>
      <c r="C4548" t="s">
        <v>207</v>
      </c>
      <c r="D4548" t="s">
        <v>5329</v>
      </c>
      <c r="E4548" t="s">
        <v>5333</v>
      </c>
      <c r="F4548" t="s">
        <v>5329</v>
      </c>
      <c r="H4548" t="s">
        <v>9529</v>
      </c>
      <c r="I4548" t="s">
        <v>57</v>
      </c>
      <c r="J4548" t="s">
        <v>9530</v>
      </c>
      <c r="K4548">
        <v>127</v>
      </c>
      <c r="L4548">
        <v>127</v>
      </c>
      <c r="M4548">
        <v>0</v>
      </c>
      <c r="N4548">
        <v>127</v>
      </c>
      <c r="O4548">
        <v>0</v>
      </c>
      <c r="P4548">
        <v>5728.7</v>
      </c>
      <c r="Q4548">
        <v>5853.18</v>
      </c>
      <c r="R4548">
        <v>2000</v>
      </c>
      <c r="S4548">
        <v>248960</v>
      </c>
      <c r="T4548">
        <v>0</v>
      </c>
      <c r="U4548">
        <v>60000</v>
      </c>
      <c r="V4548">
        <v>188960</v>
      </c>
      <c r="W4548">
        <v>0</v>
      </c>
      <c r="X4548">
        <v>171009.1</v>
      </c>
      <c r="Y4548">
        <v>171009.1</v>
      </c>
      <c r="Z4548">
        <v>9.5</v>
      </c>
      <c r="AA4548">
        <v>1003823.28</v>
      </c>
      <c r="AB4548">
        <v>1003823.28</v>
      </c>
      <c r="AC4548">
        <v>0.90500000000000003</v>
      </c>
      <c r="AD4548">
        <v>1</v>
      </c>
      <c r="AE4548">
        <v>9.5</v>
      </c>
      <c r="AH4548">
        <v>0</v>
      </c>
      <c r="AI4548">
        <v>0</v>
      </c>
      <c r="AJ4548">
        <v>0</v>
      </c>
      <c r="AK4548">
        <v>918.5</v>
      </c>
      <c r="AL4548">
        <v>0</v>
      </c>
    </row>
    <row r="4549" spans="1:38" hidden="1" x14ac:dyDescent="0.25">
      <c r="A4549">
        <v>17933</v>
      </c>
      <c r="B4549" t="s">
        <v>71</v>
      </c>
      <c r="C4549" t="s">
        <v>72</v>
      </c>
      <c r="D4549" t="s">
        <v>73</v>
      </c>
      <c r="E4549" t="s">
        <v>497</v>
      </c>
      <c r="F4549" t="s">
        <v>73</v>
      </c>
      <c r="H4549" t="s">
        <v>9531</v>
      </c>
      <c r="I4549" t="s">
        <v>79</v>
      </c>
      <c r="J4549" t="s">
        <v>9532</v>
      </c>
      <c r="K4549">
        <v>3</v>
      </c>
      <c r="L4549">
        <v>3</v>
      </c>
      <c r="M4549">
        <v>0</v>
      </c>
      <c r="N4549">
        <v>0</v>
      </c>
      <c r="O4549">
        <v>0</v>
      </c>
      <c r="P4549">
        <v>4411.8</v>
      </c>
      <c r="Q4549">
        <v>4531.5</v>
      </c>
      <c r="R4549">
        <v>2000</v>
      </c>
      <c r="S4549">
        <v>239400</v>
      </c>
      <c r="T4549">
        <v>4245258</v>
      </c>
      <c r="U4549">
        <v>0</v>
      </c>
      <c r="V4549">
        <v>4484658</v>
      </c>
      <c r="W4549">
        <v>4347816.5</v>
      </c>
      <c r="X4549">
        <v>0</v>
      </c>
      <c r="Y4549">
        <v>4347816.5</v>
      </c>
      <c r="Z4549">
        <v>3.05</v>
      </c>
      <c r="AA4549">
        <v>39835409</v>
      </c>
      <c r="AB4549">
        <v>39834367</v>
      </c>
      <c r="AC4549">
        <v>0.96950000000000003</v>
      </c>
      <c r="AD4549">
        <v>1</v>
      </c>
      <c r="AE4549">
        <v>3.05</v>
      </c>
      <c r="AH4549">
        <v>0</v>
      </c>
      <c r="AI4549">
        <v>0</v>
      </c>
      <c r="AJ4549">
        <v>0</v>
      </c>
      <c r="AK4549">
        <v>0</v>
      </c>
      <c r="AL4549">
        <v>0</v>
      </c>
    </row>
    <row r="4550" spans="1:38" hidden="1" x14ac:dyDescent="0.25">
      <c r="A4550">
        <v>17934</v>
      </c>
      <c r="B4550" t="s">
        <v>45</v>
      </c>
      <c r="C4550" t="s">
        <v>45</v>
      </c>
      <c r="D4550" t="s">
        <v>581</v>
      </c>
      <c r="E4550" t="s">
        <v>1210</v>
      </c>
      <c r="F4550" t="s">
        <v>581</v>
      </c>
      <c r="H4550" t="s">
        <v>9533</v>
      </c>
      <c r="I4550" t="s">
        <v>378</v>
      </c>
      <c r="J4550" t="s">
        <v>9534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265.60000000000002</v>
      </c>
      <c r="Q4550">
        <v>285.10000000000002</v>
      </c>
      <c r="R4550">
        <v>2000</v>
      </c>
      <c r="S4550">
        <v>39000</v>
      </c>
      <c r="T4550">
        <v>0</v>
      </c>
      <c r="U4550">
        <v>39000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</row>
    <row r="4551" spans="1:38" hidden="1" x14ac:dyDescent="0.25">
      <c r="A4551">
        <v>17935</v>
      </c>
      <c r="B4551" t="s">
        <v>45</v>
      </c>
      <c r="C4551" t="s">
        <v>453</v>
      </c>
      <c r="D4551" t="s">
        <v>771</v>
      </c>
      <c r="E4551" t="s">
        <v>9535</v>
      </c>
      <c r="F4551" t="s">
        <v>771</v>
      </c>
      <c r="H4551" t="s">
        <v>9536</v>
      </c>
      <c r="I4551" t="s">
        <v>57</v>
      </c>
      <c r="J4551" t="s">
        <v>9537</v>
      </c>
      <c r="K4551">
        <v>213</v>
      </c>
      <c r="L4551">
        <v>213</v>
      </c>
      <c r="M4551">
        <v>0</v>
      </c>
      <c r="N4551">
        <v>201</v>
      </c>
      <c r="O4551">
        <v>0</v>
      </c>
      <c r="P4551">
        <v>873.7</v>
      </c>
      <c r="Q4551">
        <v>1007.4</v>
      </c>
      <c r="R4551">
        <v>1000</v>
      </c>
      <c r="S4551">
        <v>133700</v>
      </c>
      <c r="T4551">
        <v>100000</v>
      </c>
      <c r="U4551">
        <v>0</v>
      </c>
      <c r="V4551">
        <v>233700</v>
      </c>
      <c r="W4551">
        <v>468</v>
      </c>
      <c r="X4551">
        <v>211031.23800000001</v>
      </c>
      <c r="Y4551">
        <v>211499.23800000001</v>
      </c>
      <c r="Z4551">
        <v>9.5</v>
      </c>
      <c r="AA4551">
        <v>1245609.22</v>
      </c>
      <c r="AB4551">
        <v>2482964.6150000002</v>
      </c>
      <c r="AC4551">
        <v>0.90500000000000003</v>
      </c>
      <c r="AD4551">
        <v>1.9934000000000001</v>
      </c>
      <c r="AE4551">
        <v>18.940000000000001</v>
      </c>
      <c r="AH4551">
        <v>0</v>
      </c>
      <c r="AI4551">
        <v>0</v>
      </c>
      <c r="AJ4551">
        <v>0</v>
      </c>
      <c r="AK4551">
        <v>1507</v>
      </c>
      <c r="AL4551">
        <v>0</v>
      </c>
    </row>
    <row r="4552" spans="1:38" hidden="1" x14ac:dyDescent="0.25">
      <c r="A4552">
        <v>17938</v>
      </c>
      <c r="B4552" t="s">
        <v>45</v>
      </c>
      <c r="C4552" t="s">
        <v>45</v>
      </c>
      <c r="D4552" t="s">
        <v>179</v>
      </c>
      <c r="E4552" t="s">
        <v>1910</v>
      </c>
      <c r="F4552" t="s">
        <v>179</v>
      </c>
      <c r="H4552" t="s">
        <v>9538</v>
      </c>
      <c r="I4552" t="s">
        <v>57</v>
      </c>
      <c r="J4552" t="s">
        <v>9539</v>
      </c>
      <c r="K4552">
        <v>355</v>
      </c>
      <c r="L4552">
        <v>355</v>
      </c>
      <c r="M4552">
        <v>0</v>
      </c>
      <c r="N4552">
        <v>348</v>
      </c>
      <c r="O4552">
        <v>0</v>
      </c>
      <c r="P4552">
        <v>921.4</v>
      </c>
      <c r="Q4552">
        <v>1124.8</v>
      </c>
      <c r="R4552">
        <v>2000</v>
      </c>
      <c r="S4552">
        <v>406800</v>
      </c>
      <c r="T4552">
        <v>0</v>
      </c>
      <c r="U4552">
        <v>0</v>
      </c>
      <c r="V4552">
        <v>406800</v>
      </c>
      <c r="W4552">
        <v>250</v>
      </c>
      <c r="X4552">
        <v>367904.75900000002</v>
      </c>
      <c r="Y4552">
        <v>368154.75900000002</v>
      </c>
      <c r="Z4552">
        <v>9.5</v>
      </c>
      <c r="AA4552">
        <v>2162146.14</v>
      </c>
      <c r="AB4552">
        <v>2162302.14</v>
      </c>
      <c r="AC4552">
        <v>0.90500000000000003</v>
      </c>
      <c r="AD4552">
        <v>1.0001</v>
      </c>
      <c r="AE4552">
        <v>9.5</v>
      </c>
      <c r="AH4552">
        <v>0</v>
      </c>
      <c r="AI4552">
        <v>0</v>
      </c>
      <c r="AJ4552">
        <v>0</v>
      </c>
      <c r="AK4552">
        <v>2516.5</v>
      </c>
      <c r="AL4552">
        <v>0</v>
      </c>
    </row>
    <row r="4553" spans="1:38" hidden="1" x14ac:dyDescent="0.25">
      <c r="A4553">
        <v>17939</v>
      </c>
      <c r="B4553" t="s">
        <v>45</v>
      </c>
      <c r="C4553" t="s">
        <v>45</v>
      </c>
      <c r="D4553" t="s">
        <v>179</v>
      </c>
      <c r="E4553" t="s">
        <v>1910</v>
      </c>
      <c r="F4553" t="s">
        <v>179</v>
      </c>
      <c r="H4553" t="s">
        <v>9540</v>
      </c>
      <c r="I4553" t="s">
        <v>43</v>
      </c>
      <c r="J4553" t="s">
        <v>9541</v>
      </c>
      <c r="K4553">
        <v>1486</v>
      </c>
      <c r="L4553">
        <v>1486</v>
      </c>
      <c r="M4553">
        <v>0</v>
      </c>
      <c r="N4553">
        <v>0</v>
      </c>
      <c r="O4553">
        <v>0</v>
      </c>
      <c r="P4553">
        <v>833.2</v>
      </c>
      <c r="Q4553">
        <v>915.2</v>
      </c>
      <c r="R4553">
        <v>2000</v>
      </c>
      <c r="S4553">
        <v>164000</v>
      </c>
      <c r="T4553">
        <v>0</v>
      </c>
      <c r="U4553">
        <v>42500</v>
      </c>
      <c r="V4553">
        <v>121500</v>
      </c>
      <c r="W4553">
        <v>111630.48</v>
      </c>
      <c r="X4553">
        <v>0</v>
      </c>
      <c r="Y4553">
        <v>111630.48</v>
      </c>
      <c r="Z4553">
        <v>8.1199999999999992</v>
      </c>
      <c r="AA4553">
        <v>1108269.8</v>
      </c>
      <c r="AB4553">
        <v>836667.57</v>
      </c>
      <c r="AC4553">
        <v>0.91879999999999995</v>
      </c>
      <c r="AD4553">
        <v>0.75490000000000002</v>
      </c>
      <c r="AE4553">
        <v>6.13</v>
      </c>
      <c r="AH4553">
        <v>0</v>
      </c>
      <c r="AI4553">
        <v>0</v>
      </c>
      <c r="AJ4553">
        <v>0</v>
      </c>
      <c r="AK4553">
        <v>0</v>
      </c>
      <c r="AL4553">
        <v>0</v>
      </c>
    </row>
    <row r="4554" spans="1:38" hidden="1" x14ac:dyDescent="0.25">
      <c r="A4554">
        <v>17940</v>
      </c>
      <c r="B4554" t="s">
        <v>52</v>
      </c>
      <c r="C4554" t="s">
        <v>120</v>
      </c>
      <c r="D4554" t="s">
        <v>121</v>
      </c>
      <c r="E4554" t="s">
        <v>260</v>
      </c>
      <c r="F4554" t="s">
        <v>121</v>
      </c>
      <c r="H4554" t="s">
        <v>9542</v>
      </c>
      <c r="I4554" t="s">
        <v>43</v>
      </c>
      <c r="J4554" t="s">
        <v>9543</v>
      </c>
      <c r="K4554">
        <v>1641</v>
      </c>
      <c r="L4554">
        <v>1641</v>
      </c>
      <c r="M4554">
        <v>0</v>
      </c>
      <c r="N4554">
        <v>1</v>
      </c>
      <c r="O4554">
        <v>0</v>
      </c>
      <c r="P4554">
        <v>7633.7</v>
      </c>
      <c r="Q4554">
        <v>8847.5</v>
      </c>
      <c r="R4554">
        <v>1000</v>
      </c>
      <c r="S4554">
        <v>1213800</v>
      </c>
      <c r="T4554">
        <v>0</v>
      </c>
      <c r="U4554">
        <v>1055000</v>
      </c>
      <c r="V4554">
        <v>158800</v>
      </c>
      <c r="W4554">
        <v>142341.4</v>
      </c>
      <c r="X4554">
        <v>1554.96</v>
      </c>
      <c r="Y4554">
        <v>143896.35999999999</v>
      </c>
      <c r="Z4554">
        <v>9.39</v>
      </c>
      <c r="AA4554">
        <v>1867655.49</v>
      </c>
      <c r="AB4554">
        <v>781988.06499999994</v>
      </c>
      <c r="AC4554">
        <v>0.90610000000000002</v>
      </c>
      <c r="AD4554">
        <v>0.41870000000000002</v>
      </c>
      <c r="AE4554">
        <v>3.93</v>
      </c>
      <c r="AH4554">
        <v>0</v>
      </c>
      <c r="AI4554">
        <v>0</v>
      </c>
      <c r="AJ4554">
        <v>0</v>
      </c>
      <c r="AK4554">
        <v>10</v>
      </c>
      <c r="AL4554">
        <v>0</v>
      </c>
    </row>
    <row r="4555" spans="1:38" hidden="1" x14ac:dyDescent="0.25">
      <c r="A4555">
        <v>17941</v>
      </c>
      <c r="B4555" t="s">
        <v>94</v>
      </c>
      <c r="C4555" t="s">
        <v>102</v>
      </c>
      <c r="D4555" t="s">
        <v>102</v>
      </c>
      <c r="E4555" t="s">
        <v>7822</v>
      </c>
      <c r="F4555" t="s">
        <v>102</v>
      </c>
      <c r="H4555" t="s">
        <v>9544</v>
      </c>
      <c r="I4555" t="s">
        <v>57</v>
      </c>
      <c r="J4555" t="s">
        <v>9545</v>
      </c>
      <c r="K4555">
        <v>170</v>
      </c>
      <c r="L4555">
        <v>170</v>
      </c>
      <c r="M4555">
        <v>0</v>
      </c>
      <c r="N4555">
        <v>166</v>
      </c>
      <c r="O4555">
        <v>0</v>
      </c>
      <c r="P4555">
        <v>1465.5</v>
      </c>
      <c r="Q4555">
        <v>1571.4</v>
      </c>
      <c r="R4555">
        <v>2000</v>
      </c>
      <c r="S4555">
        <v>211800</v>
      </c>
      <c r="T4555">
        <v>0</v>
      </c>
      <c r="U4555">
        <v>0</v>
      </c>
      <c r="V4555">
        <v>211800</v>
      </c>
      <c r="W4555">
        <v>140</v>
      </c>
      <c r="X4555">
        <v>191437.64199999999</v>
      </c>
      <c r="Y4555">
        <v>191577.64199999999</v>
      </c>
      <c r="Z4555">
        <v>9.5500000000000007</v>
      </c>
      <c r="AA4555">
        <v>1126649.06</v>
      </c>
      <c r="AB4555">
        <v>1128331.06</v>
      </c>
      <c r="AC4555">
        <v>0.90449999999999997</v>
      </c>
      <c r="AD4555">
        <v>1.0015000000000001</v>
      </c>
      <c r="AE4555">
        <v>9.56</v>
      </c>
      <c r="AH4555">
        <v>0</v>
      </c>
      <c r="AI4555">
        <v>0</v>
      </c>
      <c r="AJ4555">
        <v>0</v>
      </c>
      <c r="AK4555">
        <v>1513.4</v>
      </c>
      <c r="AL4555">
        <v>0</v>
      </c>
    </row>
    <row r="4556" spans="1:38" hidden="1" x14ac:dyDescent="0.25">
      <c r="A4556">
        <v>17942</v>
      </c>
      <c r="B4556" t="s">
        <v>45</v>
      </c>
      <c r="C4556" t="s">
        <v>46</v>
      </c>
      <c r="D4556" t="s">
        <v>231</v>
      </c>
      <c r="E4556" t="s">
        <v>235</v>
      </c>
      <c r="F4556" t="s">
        <v>231</v>
      </c>
      <c r="H4556" t="s">
        <v>9546</v>
      </c>
      <c r="I4556" t="s">
        <v>50</v>
      </c>
      <c r="J4556" t="s">
        <v>9547</v>
      </c>
      <c r="K4556">
        <v>6475</v>
      </c>
      <c r="L4556">
        <v>6475</v>
      </c>
      <c r="M4556">
        <v>0</v>
      </c>
      <c r="N4556">
        <v>41</v>
      </c>
      <c r="O4556">
        <v>0</v>
      </c>
      <c r="P4556">
        <v>5176.3999999999996</v>
      </c>
      <c r="Q4556">
        <v>5734.6</v>
      </c>
      <c r="R4556">
        <v>2000</v>
      </c>
      <c r="S4556">
        <v>1116400</v>
      </c>
      <c r="T4556">
        <v>0</v>
      </c>
      <c r="U4556">
        <v>0</v>
      </c>
      <c r="V4556">
        <v>1116400</v>
      </c>
      <c r="W4556">
        <v>1186870.7</v>
      </c>
      <c r="X4556">
        <v>8750.14</v>
      </c>
      <c r="Y4556">
        <v>1195620.8400000001</v>
      </c>
      <c r="Z4556">
        <v>-7.1</v>
      </c>
      <c r="AA4556">
        <v>13152870.43</v>
      </c>
      <c r="AB4556">
        <v>14268562.41</v>
      </c>
      <c r="AC4556">
        <v>1.071</v>
      </c>
      <c r="AD4556">
        <v>1.0848</v>
      </c>
      <c r="AE4556">
        <v>-7.7</v>
      </c>
      <c r="AH4556">
        <v>0</v>
      </c>
      <c r="AI4556">
        <v>0</v>
      </c>
      <c r="AJ4556">
        <v>0</v>
      </c>
      <c r="AK4556">
        <v>387.5</v>
      </c>
      <c r="AL4556">
        <v>0</v>
      </c>
    </row>
    <row r="4557" spans="1:38" hidden="1" x14ac:dyDescent="0.25">
      <c r="A4557">
        <v>17943</v>
      </c>
      <c r="B4557" t="s">
        <v>94</v>
      </c>
      <c r="C4557" t="s">
        <v>166</v>
      </c>
      <c r="D4557" t="s">
        <v>167</v>
      </c>
      <c r="E4557" t="s">
        <v>402</v>
      </c>
      <c r="F4557" t="s">
        <v>167</v>
      </c>
      <c r="H4557" t="s">
        <v>9548</v>
      </c>
      <c r="I4557" t="s">
        <v>57</v>
      </c>
      <c r="J4557" t="s">
        <v>9549</v>
      </c>
      <c r="K4557">
        <v>178</v>
      </c>
      <c r="L4557">
        <v>178</v>
      </c>
      <c r="M4557">
        <v>0</v>
      </c>
      <c r="N4557">
        <v>170</v>
      </c>
      <c r="O4557">
        <v>0</v>
      </c>
      <c r="P4557">
        <v>1311.2</v>
      </c>
      <c r="Q4557">
        <v>1569.1</v>
      </c>
      <c r="R4557">
        <v>2000</v>
      </c>
      <c r="S4557">
        <v>515800</v>
      </c>
      <c r="T4557">
        <v>0</v>
      </c>
      <c r="U4557">
        <v>140000</v>
      </c>
      <c r="V4557">
        <v>375800</v>
      </c>
      <c r="W4557">
        <v>184</v>
      </c>
      <c r="X4557">
        <v>339915</v>
      </c>
      <c r="Y4557">
        <v>340099</v>
      </c>
      <c r="Z4557">
        <v>9.5</v>
      </c>
      <c r="AA4557">
        <v>1997750.76</v>
      </c>
      <c r="AB4557">
        <v>3993273.81</v>
      </c>
      <c r="AC4557">
        <v>0.90500000000000003</v>
      </c>
      <c r="AD4557">
        <v>1.9988999999999999</v>
      </c>
      <c r="AE4557">
        <v>18.989999999999998</v>
      </c>
      <c r="AH4557">
        <v>0</v>
      </c>
      <c r="AI4557">
        <v>0</v>
      </c>
      <c r="AJ4557">
        <v>0</v>
      </c>
      <c r="AK4557">
        <v>1700</v>
      </c>
      <c r="AL4557">
        <v>0</v>
      </c>
    </row>
    <row r="4558" spans="1:38" hidden="1" x14ac:dyDescent="0.25">
      <c r="A4558">
        <v>17944</v>
      </c>
      <c r="B4558" t="s">
        <v>94</v>
      </c>
      <c r="C4558" t="s">
        <v>166</v>
      </c>
      <c r="D4558" t="s">
        <v>167</v>
      </c>
      <c r="E4558" t="s">
        <v>9550</v>
      </c>
      <c r="F4558" t="s">
        <v>167</v>
      </c>
      <c r="H4558" t="s">
        <v>9551</v>
      </c>
      <c r="I4558" t="s">
        <v>57</v>
      </c>
      <c r="J4558" t="s">
        <v>9552</v>
      </c>
      <c r="K4558">
        <v>100</v>
      </c>
      <c r="L4558">
        <v>100</v>
      </c>
      <c r="M4558">
        <v>0</v>
      </c>
      <c r="N4558">
        <v>94</v>
      </c>
      <c r="O4558">
        <v>0</v>
      </c>
      <c r="P4558">
        <v>1635</v>
      </c>
      <c r="Q4558">
        <v>4334</v>
      </c>
      <c r="R4558">
        <v>100</v>
      </c>
      <c r="S4558">
        <v>269900</v>
      </c>
      <c r="T4558">
        <v>0</v>
      </c>
      <c r="U4558">
        <v>65000</v>
      </c>
      <c r="V4558">
        <v>204900</v>
      </c>
      <c r="W4558">
        <v>84</v>
      </c>
      <c r="X4558">
        <v>185350.14</v>
      </c>
      <c r="Y4558">
        <v>185434.14</v>
      </c>
      <c r="Z4558">
        <v>9.5</v>
      </c>
      <c r="AA4558">
        <v>1089972.06</v>
      </c>
      <c r="AB4558">
        <v>2177011.41</v>
      </c>
      <c r="AC4558">
        <v>0.90500000000000003</v>
      </c>
      <c r="AD4558">
        <v>1.9973000000000001</v>
      </c>
      <c r="AE4558">
        <v>18.97</v>
      </c>
      <c r="AH4558">
        <v>0</v>
      </c>
      <c r="AI4558">
        <v>0</v>
      </c>
      <c r="AJ4558">
        <v>0</v>
      </c>
      <c r="AK4558">
        <v>940</v>
      </c>
      <c r="AL4558">
        <v>0</v>
      </c>
    </row>
    <row r="4559" spans="1:38" hidden="1" x14ac:dyDescent="0.25">
      <c r="A4559">
        <v>17945</v>
      </c>
      <c r="B4559" t="s">
        <v>94</v>
      </c>
      <c r="C4559" t="s">
        <v>166</v>
      </c>
      <c r="D4559" t="s">
        <v>167</v>
      </c>
      <c r="E4559" t="s">
        <v>9550</v>
      </c>
      <c r="F4559" t="s">
        <v>167</v>
      </c>
      <c r="H4559" t="s">
        <v>9553</v>
      </c>
      <c r="I4559" t="s">
        <v>57</v>
      </c>
      <c r="J4559" t="s">
        <v>9554</v>
      </c>
      <c r="K4559">
        <v>261</v>
      </c>
      <c r="L4559">
        <v>261</v>
      </c>
      <c r="M4559">
        <v>0</v>
      </c>
      <c r="N4559">
        <v>74</v>
      </c>
      <c r="O4559">
        <v>0</v>
      </c>
      <c r="P4559">
        <v>15388</v>
      </c>
      <c r="Q4559">
        <v>15952</v>
      </c>
      <c r="R4559">
        <v>100</v>
      </c>
      <c r="S4559">
        <v>56400</v>
      </c>
      <c r="T4559">
        <v>15000</v>
      </c>
      <c r="U4559">
        <v>0</v>
      </c>
      <c r="V4559">
        <v>71400</v>
      </c>
      <c r="W4559">
        <v>6264</v>
      </c>
      <c r="X4559">
        <v>58352.7</v>
      </c>
      <c r="Y4559">
        <v>64616.7</v>
      </c>
      <c r="Z4559">
        <v>9.5</v>
      </c>
      <c r="AA4559">
        <v>410664.44</v>
      </c>
      <c r="AB4559">
        <v>770924.826</v>
      </c>
      <c r="AC4559">
        <v>0.90500000000000003</v>
      </c>
      <c r="AD4559">
        <v>1.8773</v>
      </c>
      <c r="AE4559">
        <v>17.829999999999998</v>
      </c>
      <c r="AH4559">
        <v>0</v>
      </c>
      <c r="AI4559">
        <v>0</v>
      </c>
      <c r="AJ4559">
        <v>0</v>
      </c>
      <c r="AK4559">
        <v>740</v>
      </c>
      <c r="AL4559">
        <v>0</v>
      </c>
    </row>
    <row r="4560" spans="1:38" hidden="1" x14ac:dyDescent="0.25">
      <c r="A4560">
        <v>17946</v>
      </c>
      <c r="B4560" t="s">
        <v>94</v>
      </c>
      <c r="C4560" t="s">
        <v>166</v>
      </c>
      <c r="D4560" t="s">
        <v>167</v>
      </c>
      <c r="E4560" t="s">
        <v>9550</v>
      </c>
      <c r="F4560" t="s">
        <v>167</v>
      </c>
      <c r="H4560" t="s">
        <v>9555</v>
      </c>
      <c r="I4560" t="s">
        <v>57</v>
      </c>
      <c r="J4560" t="s">
        <v>9556</v>
      </c>
      <c r="K4560">
        <v>189</v>
      </c>
      <c r="L4560">
        <v>189</v>
      </c>
      <c r="M4560">
        <v>0</v>
      </c>
      <c r="N4560">
        <v>171</v>
      </c>
      <c r="O4560">
        <v>0</v>
      </c>
      <c r="P4560">
        <v>671</v>
      </c>
      <c r="Q4560">
        <v>2191</v>
      </c>
      <c r="R4560">
        <v>100</v>
      </c>
      <c r="S4560">
        <v>152000</v>
      </c>
      <c r="T4560">
        <v>0</v>
      </c>
      <c r="U4560">
        <v>0</v>
      </c>
      <c r="V4560">
        <v>152000</v>
      </c>
      <c r="W4560">
        <v>615</v>
      </c>
      <c r="X4560">
        <v>136945.39799999999</v>
      </c>
      <c r="Y4560">
        <v>137560.39799999999</v>
      </c>
      <c r="Z4560">
        <v>9.5</v>
      </c>
      <c r="AA4560">
        <v>810568.16</v>
      </c>
      <c r="AB4560">
        <v>1610257.3259999999</v>
      </c>
      <c r="AC4560">
        <v>0.90500000000000003</v>
      </c>
      <c r="AD4560">
        <v>1.9865999999999999</v>
      </c>
      <c r="AE4560">
        <v>18.87</v>
      </c>
      <c r="AH4560">
        <v>0</v>
      </c>
      <c r="AI4560">
        <v>0</v>
      </c>
      <c r="AJ4560">
        <v>0</v>
      </c>
      <c r="AK4560">
        <v>1698</v>
      </c>
      <c r="AL4560">
        <v>0</v>
      </c>
    </row>
    <row r="4561" spans="1:38" hidden="1" x14ac:dyDescent="0.25">
      <c r="A4561">
        <v>17947</v>
      </c>
      <c r="B4561" t="s">
        <v>94</v>
      </c>
      <c r="C4561" t="s">
        <v>166</v>
      </c>
      <c r="D4561" t="s">
        <v>167</v>
      </c>
      <c r="E4561" t="s">
        <v>9550</v>
      </c>
      <c r="F4561" t="s">
        <v>167</v>
      </c>
      <c r="H4561" t="s">
        <v>9557</v>
      </c>
      <c r="I4561" t="s">
        <v>57</v>
      </c>
      <c r="J4561" t="s">
        <v>9558</v>
      </c>
      <c r="K4561">
        <v>348</v>
      </c>
      <c r="L4561">
        <v>348</v>
      </c>
      <c r="M4561">
        <v>0</v>
      </c>
      <c r="N4561">
        <v>266</v>
      </c>
      <c r="O4561">
        <v>0</v>
      </c>
      <c r="P4561">
        <v>14807</v>
      </c>
      <c r="Q4561">
        <v>18159</v>
      </c>
      <c r="R4561">
        <v>100</v>
      </c>
      <c r="S4561">
        <v>335200</v>
      </c>
      <c r="T4561">
        <v>260000</v>
      </c>
      <c r="U4561">
        <v>0</v>
      </c>
      <c r="V4561">
        <v>595200</v>
      </c>
      <c r="W4561">
        <v>10720</v>
      </c>
      <c r="X4561">
        <v>527935.52</v>
      </c>
      <c r="Y4561">
        <v>538655.52</v>
      </c>
      <c r="Z4561">
        <v>9.5</v>
      </c>
      <c r="AA4561">
        <v>3203018.72</v>
      </c>
      <c r="AB4561">
        <v>6216709.1160000004</v>
      </c>
      <c r="AC4561">
        <v>0.90500000000000003</v>
      </c>
      <c r="AD4561">
        <v>1.9409000000000001</v>
      </c>
      <c r="AE4561">
        <v>18.440000000000001</v>
      </c>
      <c r="AH4561">
        <v>0</v>
      </c>
      <c r="AI4561">
        <v>0</v>
      </c>
      <c r="AJ4561">
        <v>0</v>
      </c>
      <c r="AK4561">
        <v>2660</v>
      </c>
      <c r="AL4561">
        <v>0</v>
      </c>
    </row>
    <row r="4562" spans="1:38" hidden="1" x14ac:dyDescent="0.25">
      <c r="A4562">
        <v>17948</v>
      </c>
      <c r="B4562" t="s">
        <v>94</v>
      </c>
      <c r="C4562" t="s">
        <v>166</v>
      </c>
      <c r="D4562" t="s">
        <v>167</v>
      </c>
      <c r="E4562" t="s">
        <v>9550</v>
      </c>
      <c r="F4562" t="s">
        <v>167</v>
      </c>
      <c r="H4562" t="s">
        <v>9559</v>
      </c>
      <c r="I4562" t="s">
        <v>57</v>
      </c>
      <c r="J4562" t="s">
        <v>9560</v>
      </c>
      <c r="K4562">
        <v>376</v>
      </c>
      <c r="L4562">
        <v>376</v>
      </c>
      <c r="M4562">
        <v>0</v>
      </c>
      <c r="N4562">
        <v>215</v>
      </c>
      <c r="O4562">
        <v>0</v>
      </c>
      <c r="P4562">
        <v>9238</v>
      </c>
      <c r="Q4562">
        <v>11237</v>
      </c>
      <c r="R4562">
        <v>200</v>
      </c>
      <c r="S4562">
        <v>399800</v>
      </c>
      <c r="T4562">
        <v>79000</v>
      </c>
      <c r="U4562">
        <v>0</v>
      </c>
      <c r="V4562">
        <v>478800</v>
      </c>
      <c r="W4562">
        <v>7342</v>
      </c>
      <c r="X4562">
        <v>425973.05</v>
      </c>
      <c r="Y4562">
        <v>433315.05</v>
      </c>
      <c r="Z4562">
        <v>9.5</v>
      </c>
      <c r="AA4562">
        <v>2591732.7999999998</v>
      </c>
      <c r="AB4562">
        <v>5053763.625</v>
      </c>
      <c r="AC4562">
        <v>0.90500000000000003</v>
      </c>
      <c r="AD4562">
        <v>1.95</v>
      </c>
      <c r="AE4562">
        <v>18.53</v>
      </c>
      <c r="AH4562">
        <v>0</v>
      </c>
      <c r="AI4562">
        <v>0</v>
      </c>
      <c r="AJ4562">
        <v>0</v>
      </c>
      <c r="AK4562">
        <v>2150</v>
      </c>
      <c r="AL4562">
        <v>0</v>
      </c>
    </row>
    <row r="4563" spans="1:38" hidden="1" x14ac:dyDescent="0.25">
      <c r="A4563">
        <v>17949</v>
      </c>
      <c r="B4563" t="s">
        <v>94</v>
      </c>
      <c r="C4563" t="s">
        <v>166</v>
      </c>
      <c r="D4563" t="s">
        <v>167</v>
      </c>
      <c r="E4563" t="s">
        <v>9550</v>
      </c>
      <c r="F4563" t="s">
        <v>167</v>
      </c>
      <c r="H4563" t="s">
        <v>9561</v>
      </c>
      <c r="I4563" t="s">
        <v>43</v>
      </c>
      <c r="J4563" t="s">
        <v>9562</v>
      </c>
      <c r="K4563">
        <v>3674</v>
      </c>
      <c r="L4563">
        <v>3674</v>
      </c>
      <c r="M4563">
        <v>0</v>
      </c>
      <c r="N4563">
        <v>0</v>
      </c>
      <c r="O4563">
        <v>0</v>
      </c>
      <c r="P4563">
        <v>25568</v>
      </c>
      <c r="Q4563">
        <v>27543</v>
      </c>
      <c r="R4563">
        <v>100</v>
      </c>
      <c r="S4563">
        <v>197500</v>
      </c>
      <c r="T4563">
        <v>30000</v>
      </c>
      <c r="U4563">
        <v>0</v>
      </c>
      <c r="V4563">
        <v>227500</v>
      </c>
      <c r="W4563">
        <v>201895</v>
      </c>
      <c r="X4563">
        <v>0</v>
      </c>
      <c r="Y4563">
        <v>201895</v>
      </c>
      <c r="Z4563">
        <v>11.25</v>
      </c>
      <c r="AA4563">
        <v>2095563.37</v>
      </c>
      <c r="AB4563">
        <v>1648684.4</v>
      </c>
      <c r="AC4563">
        <v>0.88749999999999996</v>
      </c>
      <c r="AD4563">
        <v>0.78669999999999995</v>
      </c>
      <c r="AE4563">
        <v>8.85</v>
      </c>
      <c r="AH4563">
        <v>0</v>
      </c>
      <c r="AI4563">
        <v>0</v>
      </c>
      <c r="AJ4563">
        <v>0</v>
      </c>
      <c r="AK4563">
        <v>0</v>
      </c>
      <c r="AL4563">
        <v>0</v>
      </c>
    </row>
    <row r="4564" spans="1:38" hidden="1" x14ac:dyDescent="0.25">
      <c r="A4564">
        <v>17950</v>
      </c>
      <c r="B4564" t="s">
        <v>94</v>
      </c>
      <c r="C4564" t="s">
        <v>166</v>
      </c>
      <c r="D4564" t="s">
        <v>167</v>
      </c>
      <c r="E4564" t="s">
        <v>9550</v>
      </c>
      <c r="F4564" t="s">
        <v>167</v>
      </c>
      <c r="H4564" t="s">
        <v>9563</v>
      </c>
      <c r="I4564" t="s">
        <v>43</v>
      </c>
      <c r="J4564" t="s">
        <v>9564</v>
      </c>
      <c r="K4564">
        <v>1198</v>
      </c>
      <c r="L4564">
        <v>1198</v>
      </c>
      <c r="M4564">
        <v>0</v>
      </c>
      <c r="N4564">
        <v>0</v>
      </c>
      <c r="O4564">
        <v>0</v>
      </c>
      <c r="P4564">
        <v>8809</v>
      </c>
      <c r="Q4564">
        <v>9689</v>
      </c>
      <c r="R4564">
        <v>100</v>
      </c>
      <c r="S4564">
        <v>88000</v>
      </c>
      <c r="T4564">
        <v>0</v>
      </c>
      <c r="U4564">
        <v>44000</v>
      </c>
      <c r="V4564">
        <v>44000</v>
      </c>
      <c r="W4564">
        <v>39575.199999999997</v>
      </c>
      <c r="X4564">
        <v>0</v>
      </c>
      <c r="Y4564">
        <v>39575.199999999997</v>
      </c>
      <c r="Z4564">
        <v>10.06</v>
      </c>
      <c r="AA4564">
        <v>537924.96</v>
      </c>
      <c r="AB4564">
        <v>551128.96</v>
      </c>
      <c r="AC4564">
        <v>0.89939999999999998</v>
      </c>
      <c r="AD4564">
        <v>1.0245</v>
      </c>
      <c r="AE4564">
        <v>10.31</v>
      </c>
      <c r="AH4564">
        <v>0</v>
      </c>
      <c r="AI4564">
        <v>0</v>
      </c>
      <c r="AJ4564">
        <v>0</v>
      </c>
      <c r="AK4564">
        <v>0</v>
      </c>
      <c r="AL4564">
        <v>0</v>
      </c>
    </row>
    <row r="4565" spans="1:38" x14ac:dyDescent="0.25">
      <c r="A4565">
        <v>17951</v>
      </c>
      <c r="B4565" t="s">
        <v>71</v>
      </c>
      <c r="C4565" t="s">
        <v>72</v>
      </c>
      <c r="D4565" t="s">
        <v>275</v>
      </c>
      <c r="E4565" t="s">
        <v>1181</v>
      </c>
      <c r="F4565" t="s">
        <v>275</v>
      </c>
      <c r="H4565" t="s">
        <v>9565</v>
      </c>
      <c r="I4565" t="s">
        <v>57</v>
      </c>
      <c r="J4565" t="s">
        <v>9566</v>
      </c>
      <c r="K4565">
        <v>468</v>
      </c>
      <c r="L4565">
        <v>468</v>
      </c>
      <c r="M4565">
        <v>0</v>
      </c>
      <c r="N4565">
        <v>378</v>
      </c>
      <c r="O4565">
        <v>0</v>
      </c>
      <c r="P4565">
        <v>197.87899999999999</v>
      </c>
      <c r="Q4565">
        <v>213.64599999999999</v>
      </c>
      <c r="R4565">
        <v>20000</v>
      </c>
      <c r="S4565">
        <v>315340</v>
      </c>
      <c r="T4565">
        <v>264380</v>
      </c>
      <c r="U4565">
        <v>0</v>
      </c>
      <c r="V4565">
        <v>579720</v>
      </c>
      <c r="W4565">
        <v>9847</v>
      </c>
      <c r="X4565">
        <v>514798.2</v>
      </c>
      <c r="Y4565">
        <v>524645.19999999995</v>
      </c>
      <c r="Z4565">
        <v>9.5</v>
      </c>
      <c r="AA4565">
        <v>3127090.15</v>
      </c>
      <c r="AB4565">
        <v>3128081.15</v>
      </c>
      <c r="AC4565">
        <v>0.90500000000000003</v>
      </c>
      <c r="AD4565">
        <v>1.0003</v>
      </c>
      <c r="AE4565">
        <v>9.5</v>
      </c>
      <c r="AH4565">
        <v>0</v>
      </c>
      <c r="AI4565">
        <v>0</v>
      </c>
      <c r="AJ4565">
        <v>0</v>
      </c>
      <c r="AK4565">
        <v>3780</v>
      </c>
      <c r="AL4565">
        <v>0</v>
      </c>
    </row>
    <row r="4566" spans="1:38" hidden="1" x14ac:dyDescent="0.25">
      <c r="A4566">
        <v>17961</v>
      </c>
      <c r="B4566" t="s">
        <v>39</v>
      </c>
      <c r="C4566" t="s">
        <v>39</v>
      </c>
      <c r="D4566" t="s">
        <v>5415</v>
      </c>
      <c r="E4566" t="s">
        <v>7221</v>
      </c>
      <c r="F4566" t="s">
        <v>5415</v>
      </c>
      <c r="H4566" t="s">
        <v>9567</v>
      </c>
      <c r="I4566" t="s">
        <v>57</v>
      </c>
      <c r="J4566" t="s">
        <v>9568</v>
      </c>
      <c r="K4566">
        <v>89</v>
      </c>
      <c r="L4566">
        <v>89</v>
      </c>
      <c r="M4566">
        <v>0</v>
      </c>
      <c r="N4566">
        <v>89</v>
      </c>
      <c r="O4566">
        <v>0</v>
      </c>
      <c r="P4566">
        <v>81.629000000000005</v>
      </c>
      <c r="Q4566">
        <v>104.20099999999999</v>
      </c>
      <c r="R4566">
        <v>20000</v>
      </c>
      <c r="S4566">
        <v>451440</v>
      </c>
      <c r="T4566">
        <v>0</v>
      </c>
      <c r="U4566">
        <v>317000</v>
      </c>
      <c r="V4566">
        <v>134440</v>
      </c>
      <c r="W4566">
        <v>0</v>
      </c>
      <c r="X4566">
        <v>121668.16</v>
      </c>
      <c r="Y4566">
        <v>121668.16</v>
      </c>
      <c r="Z4566">
        <v>9.5</v>
      </c>
      <c r="AA4566">
        <v>714191.99</v>
      </c>
      <c r="AB4566">
        <v>714191.99</v>
      </c>
      <c r="AC4566">
        <v>0.90500000000000003</v>
      </c>
      <c r="AD4566">
        <v>1</v>
      </c>
      <c r="AE4566">
        <v>9.5</v>
      </c>
      <c r="AH4566">
        <v>0</v>
      </c>
      <c r="AI4566">
        <v>0</v>
      </c>
      <c r="AJ4566">
        <v>0</v>
      </c>
      <c r="AK4566">
        <v>610</v>
      </c>
      <c r="AL4566">
        <v>0</v>
      </c>
    </row>
    <row r="4567" spans="1:38" hidden="1" x14ac:dyDescent="0.25">
      <c r="A4567">
        <v>17963</v>
      </c>
      <c r="B4567" t="s">
        <v>52</v>
      </c>
      <c r="C4567" t="s">
        <v>129</v>
      </c>
      <c r="D4567" t="s">
        <v>252</v>
      </c>
      <c r="E4567" t="s">
        <v>833</v>
      </c>
      <c r="F4567" t="s">
        <v>252</v>
      </c>
      <c r="H4567" t="s">
        <v>9569</v>
      </c>
      <c r="I4567" t="s">
        <v>57</v>
      </c>
      <c r="J4567" t="s">
        <v>9570</v>
      </c>
      <c r="K4567">
        <v>80</v>
      </c>
      <c r="L4567">
        <v>80</v>
      </c>
      <c r="M4567">
        <v>0</v>
      </c>
      <c r="N4567">
        <v>80</v>
      </c>
      <c r="O4567">
        <v>0</v>
      </c>
      <c r="P4567">
        <v>735.09100000000001</v>
      </c>
      <c r="Q4567">
        <v>741.59699999999998</v>
      </c>
      <c r="R4567">
        <v>20000</v>
      </c>
      <c r="S4567">
        <v>130120</v>
      </c>
      <c r="T4567">
        <v>0</v>
      </c>
      <c r="U4567">
        <v>0</v>
      </c>
      <c r="V4567">
        <v>130120</v>
      </c>
      <c r="W4567">
        <v>0</v>
      </c>
      <c r="X4567">
        <v>117758.39999999999</v>
      </c>
      <c r="Y4567">
        <v>117758.39999999999</v>
      </c>
      <c r="Z4567">
        <v>9.5</v>
      </c>
      <c r="AA4567">
        <v>691241.6</v>
      </c>
      <c r="AB4567">
        <v>1382483.44</v>
      </c>
      <c r="AC4567">
        <v>0.90500000000000003</v>
      </c>
      <c r="AD4567">
        <v>2</v>
      </c>
      <c r="AE4567">
        <v>19</v>
      </c>
      <c r="AH4567">
        <v>0</v>
      </c>
      <c r="AI4567">
        <v>0</v>
      </c>
      <c r="AJ4567">
        <v>0</v>
      </c>
      <c r="AK4567">
        <v>800</v>
      </c>
      <c r="AL4567">
        <v>0</v>
      </c>
    </row>
    <row r="4568" spans="1:38" hidden="1" x14ac:dyDescent="0.25">
      <c r="A4568">
        <v>17964</v>
      </c>
      <c r="B4568" t="s">
        <v>39</v>
      </c>
      <c r="C4568" t="s">
        <v>39</v>
      </c>
      <c r="D4568" t="s">
        <v>327</v>
      </c>
      <c r="E4568" t="s">
        <v>6614</v>
      </c>
      <c r="F4568" t="s">
        <v>327</v>
      </c>
      <c r="H4568" t="s">
        <v>9571</v>
      </c>
      <c r="I4568" t="s">
        <v>57</v>
      </c>
      <c r="J4568" t="s">
        <v>9572</v>
      </c>
      <c r="K4568">
        <v>215</v>
      </c>
      <c r="L4568">
        <v>215</v>
      </c>
      <c r="M4568">
        <v>0</v>
      </c>
      <c r="N4568">
        <v>215</v>
      </c>
      <c r="O4568">
        <v>0</v>
      </c>
      <c r="P4568">
        <v>540.91999999999996</v>
      </c>
      <c r="Q4568">
        <v>703.37</v>
      </c>
      <c r="R4568">
        <v>2000</v>
      </c>
      <c r="S4568">
        <v>324900</v>
      </c>
      <c r="T4568">
        <v>50000</v>
      </c>
      <c r="U4568">
        <v>0</v>
      </c>
      <c r="V4568">
        <v>374900</v>
      </c>
      <c r="W4568">
        <v>0</v>
      </c>
      <c r="X4568">
        <v>339284.21100000001</v>
      </c>
      <c r="Y4568">
        <v>339284.21100000001</v>
      </c>
      <c r="Z4568">
        <v>9.5</v>
      </c>
      <c r="AA4568">
        <v>1991597.36</v>
      </c>
      <c r="AB4568">
        <v>3983195.6630000002</v>
      </c>
      <c r="AC4568">
        <v>0.90500000000000003</v>
      </c>
      <c r="AD4568">
        <v>2</v>
      </c>
      <c r="AE4568">
        <v>19</v>
      </c>
      <c r="AH4568">
        <v>0</v>
      </c>
      <c r="AI4568">
        <v>0</v>
      </c>
      <c r="AJ4568">
        <v>0</v>
      </c>
      <c r="AK4568">
        <v>1701.5</v>
      </c>
      <c r="AL4568">
        <v>0</v>
      </c>
    </row>
    <row r="4569" spans="1:38" hidden="1" x14ac:dyDescent="0.25">
      <c r="A4569">
        <v>17965</v>
      </c>
      <c r="B4569" t="s">
        <v>39</v>
      </c>
      <c r="C4569" t="s">
        <v>39</v>
      </c>
      <c r="D4569" t="s">
        <v>327</v>
      </c>
      <c r="E4569" t="s">
        <v>6614</v>
      </c>
      <c r="F4569" t="s">
        <v>327</v>
      </c>
      <c r="H4569" t="s">
        <v>9573</v>
      </c>
      <c r="I4569" t="s">
        <v>43</v>
      </c>
      <c r="J4569" t="s">
        <v>9574</v>
      </c>
      <c r="K4569">
        <v>1538</v>
      </c>
      <c r="L4569">
        <v>1538</v>
      </c>
      <c r="M4569">
        <v>0</v>
      </c>
      <c r="N4569">
        <v>0</v>
      </c>
      <c r="O4569">
        <v>0</v>
      </c>
      <c r="P4569">
        <v>809.16</v>
      </c>
      <c r="Q4569">
        <v>1114.96</v>
      </c>
      <c r="R4569">
        <v>2000</v>
      </c>
      <c r="S4569">
        <v>611600</v>
      </c>
      <c r="T4569">
        <v>0</v>
      </c>
      <c r="U4569">
        <v>510000</v>
      </c>
      <c r="V4569">
        <v>101600</v>
      </c>
      <c r="W4569">
        <v>92679.99</v>
      </c>
      <c r="X4569">
        <v>0</v>
      </c>
      <c r="Y4569">
        <v>92679.99</v>
      </c>
      <c r="Z4569">
        <v>8.7799999999999994</v>
      </c>
      <c r="AA4569">
        <v>928964.32</v>
      </c>
      <c r="AB4569">
        <v>648838.14</v>
      </c>
      <c r="AC4569">
        <v>0.91220000000000001</v>
      </c>
      <c r="AD4569">
        <v>0.69850000000000001</v>
      </c>
      <c r="AE4569">
        <v>6.13</v>
      </c>
      <c r="AH4569">
        <v>0</v>
      </c>
      <c r="AI4569">
        <v>0</v>
      </c>
      <c r="AJ4569">
        <v>0</v>
      </c>
      <c r="AK4569">
        <v>0</v>
      </c>
      <c r="AL4569">
        <v>0</v>
      </c>
    </row>
    <row r="4570" spans="1:38" hidden="1" x14ac:dyDescent="0.25">
      <c r="A4570">
        <v>17966</v>
      </c>
      <c r="B4570" t="s">
        <v>94</v>
      </c>
      <c r="C4570" t="s">
        <v>102</v>
      </c>
      <c r="D4570" t="s">
        <v>3210</v>
      </c>
      <c r="E4570" t="s">
        <v>9575</v>
      </c>
      <c r="F4570" t="s">
        <v>3210</v>
      </c>
      <c r="H4570" t="s">
        <v>9576</v>
      </c>
      <c r="I4570" t="s">
        <v>57</v>
      </c>
      <c r="J4570" t="s">
        <v>9577</v>
      </c>
      <c r="K4570">
        <v>155</v>
      </c>
      <c r="L4570">
        <v>155</v>
      </c>
      <c r="M4570">
        <v>0</v>
      </c>
      <c r="N4570">
        <v>155</v>
      </c>
      <c r="O4570">
        <v>0</v>
      </c>
      <c r="P4570">
        <v>1632.2</v>
      </c>
      <c r="Q4570">
        <v>2444.9</v>
      </c>
      <c r="R4570">
        <v>1000</v>
      </c>
      <c r="S4570">
        <v>812700</v>
      </c>
      <c r="T4570">
        <v>0</v>
      </c>
      <c r="U4570">
        <v>600000</v>
      </c>
      <c r="V4570">
        <v>212700</v>
      </c>
      <c r="W4570">
        <v>0</v>
      </c>
      <c r="X4570">
        <v>194995.386</v>
      </c>
      <c r="Y4570">
        <v>194995.386</v>
      </c>
      <c r="Z4570">
        <v>8.32</v>
      </c>
      <c r="AA4570">
        <v>1144622.8999999999</v>
      </c>
      <c r="AB4570">
        <v>1144622.8999999999</v>
      </c>
      <c r="AC4570">
        <v>0.91679999999999995</v>
      </c>
      <c r="AD4570">
        <v>1</v>
      </c>
      <c r="AE4570">
        <v>8.32</v>
      </c>
      <c r="AH4570">
        <v>0</v>
      </c>
      <c r="AI4570">
        <v>0</v>
      </c>
      <c r="AJ4570">
        <v>0</v>
      </c>
      <c r="AK4570">
        <v>1231.3</v>
      </c>
      <c r="AL4570">
        <v>0</v>
      </c>
    </row>
    <row r="4571" spans="1:38" hidden="1" x14ac:dyDescent="0.25">
      <c r="A4571">
        <v>17967</v>
      </c>
      <c r="B4571" t="s">
        <v>94</v>
      </c>
      <c r="C4571" t="s">
        <v>102</v>
      </c>
      <c r="D4571" t="s">
        <v>3210</v>
      </c>
      <c r="E4571" t="s">
        <v>9575</v>
      </c>
      <c r="F4571" t="s">
        <v>3210</v>
      </c>
      <c r="H4571" t="s">
        <v>9578</v>
      </c>
      <c r="I4571" t="s">
        <v>57</v>
      </c>
      <c r="J4571" t="s">
        <v>9579</v>
      </c>
      <c r="K4571">
        <v>231</v>
      </c>
      <c r="L4571">
        <v>231</v>
      </c>
      <c r="M4571">
        <v>0</v>
      </c>
      <c r="N4571">
        <v>231</v>
      </c>
      <c r="O4571">
        <v>0</v>
      </c>
      <c r="P4571">
        <v>1499.1</v>
      </c>
      <c r="Q4571">
        <v>1906.74</v>
      </c>
      <c r="R4571">
        <v>1000</v>
      </c>
      <c r="S4571">
        <v>407640</v>
      </c>
      <c r="T4571">
        <v>0</v>
      </c>
      <c r="U4571">
        <v>0</v>
      </c>
      <c r="V4571">
        <v>407640</v>
      </c>
      <c r="W4571">
        <v>0</v>
      </c>
      <c r="X4571">
        <v>368914.51799999998</v>
      </c>
      <c r="Y4571">
        <v>368914.51799999998</v>
      </c>
      <c r="Z4571">
        <v>9.5</v>
      </c>
      <c r="AA4571">
        <v>2165528.23</v>
      </c>
      <c r="AB4571">
        <v>2165528.23</v>
      </c>
      <c r="AC4571">
        <v>0.90500000000000003</v>
      </c>
      <c r="AD4571">
        <v>1</v>
      </c>
      <c r="AE4571">
        <v>9.5</v>
      </c>
      <c r="AH4571">
        <v>0</v>
      </c>
      <c r="AI4571">
        <v>0</v>
      </c>
      <c r="AJ4571">
        <v>0</v>
      </c>
      <c r="AK4571">
        <v>1868.3</v>
      </c>
      <c r="AL4571">
        <v>0</v>
      </c>
    </row>
    <row r="4572" spans="1:38" hidden="1" x14ac:dyDescent="0.25">
      <c r="A4572">
        <v>17968</v>
      </c>
      <c r="B4572" t="s">
        <v>94</v>
      </c>
      <c r="C4572" t="s">
        <v>102</v>
      </c>
      <c r="D4572" t="s">
        <v>3210</v>
      </c>
      <c r="E4572" t="s">
        <v>9575</v>
      </c>
      <c r="F4572" t="s">
        <v>3210</v>
      </c>
      <c r="H4572" t="s">
        <v>9580</v>
      </c>
      <c r="I4572" t="s">
        <v>57</v>
      </c>
      <c r="J4572" t="s">
        <v>9581</v>
      </c>
      <c r="K4572">
        <v>295</v>
      </c>
      <c r="L4572">
        <v>295</v>
      </c>
      <c r="M4572">
        <v>0</v>
      </c>
      <c r="N4572">
        <v>295</v>
      </c>
      <c r="O4572">
        <v>0</v>
      </c>
      <c r="P4572">
        <v>1529.7</v>
      </c>
      <c r="Q4572">
        <v>1946.4</v>
      </c>
      <c r="R4572">
        <v>1000</v>
      </c>
      <c r="S4572">
        <v>416700</v>
      </c>
      <c r="T4572">
        <v>0</v>
      </c>
      <c r="U4572">
        <v>0</v>
      </c>
      <c r="V4572">
        <v>416700</v>
      </c>
      <c r="W4572">
        <v>0</v>
      </c>
      <c r="X4572">
        <v>379661.96100000001</v>
      </c>
      <c r="Y4572">
        <v>379661.96100000001</v>
      </c>
      <c r="Z4572">
        <v>8.89</v>
      </c>
      <c r="AA4572">
        <v>2228615.48</v>
      </c>
      <c r="AB4572">
        <v>2228615.48</v>
      </c>
      <c r="AC4572">
        <v>0.91110000000000002</v>
      </c>
      <c r="AD4572">
        <v>1</v>
      </c>
      <c r="AE4572">
        <v>8.89</v>
      </c>
      <c r="AH4572">
        <v>0</v>
      </c>
      <c r="AI4572">
        <v>0</v>
      </c>
      <c r="AJ4572">
        <v>0</v>
      </c>
      <c r="AK4572">
        <v>2367</v>
      </c>
      <c r="AL4572">
        <v>0</v>
      </c>
    </row>
    <row r="4573" spans="1:38" hidden="1" x14ac:dyDescent="0.25">
      <c r="A4573">
        <v>17969</v>
      </c>
      <c r="B4573" t="s">
        <v>94</v>
      </c>
      <c r="C4573" t="s">
        <v>102</v>
      </c>
      <c r="D4573" t="s">
        <v>3210</v>
      </c>
      <c r="E4573" t="s">
        <v>9575</v>
      </c>
      <c r="F4573" t="s">
        <v>3210</v>
      </c>
      <c r="H4573" t="s">
        <v>9582</v>
      </c>
      <c r="I4573" t="s">
        <v>43</v>
      </c>
      <c r="J4573" t="s">
        <v>9583</v>
      </c>
      <c r="K4573">
        <v>1652</v>
      </c>
      <c r="L4573">
        <v>1652</v>
      </c>
      <c r="M4573">
        <v>0</v>
      </c>
      <c r="N4573">
        <v>0</v>
      </c>
      <c r="O4573">
        <v>0</v>
      </c>
      <c r="P4573">
        <v>1268.8</v>
      </c>
      <c r="Q4573">
        <v>1420.9</v>
      </c>
      <c r="R4573">
        <v>1000</v>
      </c>
      <c r="S4573">
        <v>152100</v>
      </c>
      <c r="T4573">
        <v>0</v>
      </c>
      <c r="U4573">
        <v>80000</v>
      </c>
      <c r="V4573">
        <v>72100</v>
      </c>
      <c r="W4573">
        <v>65610</v>
      </c>
      <c r="X4573">
        <v>0</v>
      </c>
      <c r="Y4573">
        <v>65610</v>
      </c>
      <c r="Z4573">
        <v>9</v>
      </c>
      <c r="AA4573">
        <v>806782.09</v>
      </c>
      <c r="AB4573">
        <v>567252.32999999996</v>
      </c>
      <c r="AC4573">
        <v>0.91</v>
      </c>
      <c r="AD4573">
        <v>0.70309999999999995</v>
      </c>
      <c r="AE4573">
        <v>6.33</v>
      </c>
      <c r="AH4573">
        <v>0</v>
      </c>
      <c r="AI4573">
        <v>0</v>
      </c>
      <c r="AJ4573">
        <v>0</v>
      </c>
      <c r="AK4573">
        <v>0</v>
      </c>
      <c r="AL4573">
        <v>0</v>
      </c>
    </row>
    <row r="4574" spans="1:38" hidden="1" x14ac:dyDescent="0.25">
      <c r="A4574">
        <v>17970</v>
      </c>
      <c r="B4574" t="s">
        <v>94</v>
      </c>
      <c r="C4574" t="s">
        <v>102</v>
      </c>
      <c r="D4574" t="s">
        <v>3210</v>
      </c>
      <c r="E4574" t="s">
        <v>9575</v>
      </c>
      <c r="F4574" t="s">
        <v>3210</v>
      </c>
      <c r="H4574" t="s">
        <v>9584</v>
      </c>
      <c r="I4574" t="s">
        <v>57</v>
      </c>
      <c r="J4574" t="s">
        <v>9585</v>
      </c>
      <c r="K4574">
        <v>157</v>
      </c>
      <c r="L4574">
        <v>157</v>
      </c>
      <c r="M4574">
        <v>0</v>
      </c>
      <c r="N4574">
        <v>157</v>
      </c>
      <c r="O4574">
        <v>0</v>
      </c>
      <c r="P4574">
        <v>1360.1</v>
      </c>
      <c r="Q4574">
        <v>1675.1</v>
      </c>
      <c r="R4574">
        <v>1000</v>
      </c>
      <c r="S4574">
        <v>315000</v>
      </c>
      <c r="T4574">
        <v>0</v>
      </c>
      <c r="U4574">
        <v>100000</v>
      </c>
      <c r="V4574">
        <v>215000</v>
      </c>
      <c r="W4574">
        <v>0</v>
      </c>
      <c r="X4574">
        <v>195817.21599999999</v>
      </c>
      <c r="Y4574">
        <v>195817.21599999999</v>
      </c>
      <c r="Z4574">
        <v>8.92</v>
      </c>
      <c r="AA4574">
        <v>1149447.06</v>
      </c>
      <c r="AB4574">
        <v>1149447.06</v>
      </c>
      <c r="AC4574">
        <v>0.91080000000000005</v>
      </c>
      <c r="AD4574">
        <v>1</v>
      </c>
      <c r="AE4574">
        <v>8.92</v>
      </c>
      <c r="AH4574">
        <v>0</v>
      </c>
      <c r="AI4574">
        <v>0</v>
      </c>
      <c r="AJ4574">
        <v>0</v>
      </c>
      <c r="AK4574">
        <v>1253.4000000000001</v>
      </c>
      <c r="AL4574">
        <v>0</v>
      </c>
    </row>
    <row r="4575" spans="1:38" hidden="1" x14ac:dyDescent="0.25">
      <c r="A4575">
        <v>17971</v>
      </c>
      <c r="B4575" t="s">
        <v>94</v>
      </c>
      <c r="C4575" t="s">
        <v>166</v>
      </c>
      <c r="D4575" t="s">
        <v>167</v>
      </c>
      <c r="E4575" t="s">
        <v>168</v>
      </c>
      <c r="F4575" t="s">
        <v>167</v>
      </c>
      <c r="H4575" t="s">
        <v>9586</v>
      </c>
      <c r="I4575" t="s">
        <v>57</v>
      </c>
      <c r="J4575" t="s">
        <v>9587</v>
      </c>
      <c r="K4575">
        <v>347</v>
      </c>
      <c r="L4575">
        <v>347</v>
      </c>
      <c r="M4575">
        <v>0</v>
      </c>
      <c r="N4575">
        <v>305</v>
      </c>
      <c r="O4575">
        <v>0</v>
      </c>
      <c r="P4575">
        <v>437.2</v>
      </c>
      <c r="Q4575">
        <v>437.2</v>
      </c>
      <c r="R4575">
        <v>2000</v>
      </c>
      <c r="S4575">
        <v>0</v>
      </c>
      <c r="T4575">
        <v>518000</v>
      </c>
      <c r="U4575">
        <v>0</v>
      </c>
      <c r="V4575">
        <v>518000</v>
      </c>
      <c r="W4575">
        <v>7573</v>
      </c>
      <c r="X4575">
        <v>461217.95</v>
      </c>
      <c r="Y4575">
        <v>468790.95</v>
      </c>
      <c r="Z4575">
        <v>9.5</v>
      </c>
      <c r="AA4575">
        <v>2796769.8</v>
      </c>
      <c r="AB4575">
        <v>5713052.0750000002</v>
      </c>
      <c r="AC4575">
        <v>0.90500000000000003</v>
      </c>
      <c r="AD4575">
        <v>2.0427</v>
      </c>
      <c r="AE4575">
        <v>19.41</v>
      </c>
      <c r="AH4575">
        <v>0</v>
      </c>
      <c r="AI4575">
        <v>0</v>
      </c>
      <c r="AJ4575">
        <v>0</v>
      </c>
      <c r="AK4575">
        <v>3050</v>
      </c>
      <c r="AL4575">
        <v>0</v>
      </c>
    </row>
    <row r="4576" spans="1:38" hidden="1" x14ac:dyDescent="0.25">
      <c r="A4576">
        <v>17973</v>
      </c>
      <c r="B4576" t="s">
        <v>94</v>
      </c>
      <c r="C4576" t="s">
        <v>166</v>
      </c>
      <c r="D4576" t="s">
        <v>167</v>
      </c>
      <c r="E4576" t="s">
        <v>9588</v>
      </c>
      <c r="F4576" t="s">
        <v>167</v>
      </c>
      <c r="H4576" t="s">
        <v>9589</v>
      </c>
      <c r="I4576" t="s">
        <v>43</v>
      </c>
      <c r="J4576" t="s">
        <v>9590</v>
      </c>
      <c r="K4576">
        <v>1312</v>
      </c>
      <c r="L4576">
        <v>1312</v>
      </c>
      <c r="M4576">
        <v>0</v>
      </c>
      <c r="N4576">
        <v>1</v>
      </c>
      <c r="O4576">
        <v>0</v>
      </c>
      <c r="P4576">
        <v>5462</v>
      </c>
      <c r="Q4576">
        <v>6545</v>
      </c>
      <c r="R4576">
        <v>100</v>
      </c>
      <c r="S4576">
        <v>108300</v>
      </c>
      <c r="T4576">
        <v>0</v>
      </c>
      <c r="U4576">
        <v>23000</v>
      </c>
      <c r="V4576">
        <v>85300</v>
      </c>
      <c r="W4576">
        <v>76018</v>
      </c>
      <c r="X4576">
        <v>1563.99</v>
      </c>
      <c r="Y4576">
        <v>77581.990000000005</v>
      </c>
      <c r="Z4576">
        <v>9.0500000000000007</v>
      </c>
      <c r="AA4576">
        <v>835887.54</v>
      </c>
      <c r="AB4576">
        <v>565598.16099999996</v>
      </c>
      <c r="AC4576">
        <v>0.90949999999999998</v>
      </c>
      <c r="AD4576">
        <v>0.67659999999999998</v>
      </c>
      <c r="AE4576">
        <v>6.12</v>
      </c>
      <c r="AH4576">
        <v>0</v>
      </c>
      <c r="AI4576">
        <v>0</v>
      </c>
      <c r="AJ4576">
        <v>0</v>
      </c>
      <c r="AK4576">
        <v>10</v>
      </c>
      <c r="AL4576">
        <v>0</v>
      </c>
    </row>
    <row r="4577" spans="1:38" hidden="1" x14ac:dyDescent="0.25">
      <c r="A4577">
        <v>17974</v>
      </c>
      <c r="B4577" t="s">
        <v>94</v>
      </c>
      <c r="C4577" t="s">
        <v>166</v>
      </c>
      <c r="D4577" t="s">
        <v>167</v>
      </c>
      <c r="E4577" t="s">
        <v>9588</v>
      </c>
      <c r="F4577" t="s">
        <v>167</v>
      </c>
      <c r="H4577" t="s">
        <v>9591</v>
      </c>
      <c r="I4577" t="s">
        <v>57</v>
      </c>
      <c r="J4577" t="s">
        <v>9592</v>
      </c>
      <c r="K4577">
        <v>241</v>
      </c>
      <c r="L4577">
        <v>241</v>
      </c>
      <c r="M4577">
        <v>0</v>
      </c>
      <c r="N4577">
        <v>241</v>
      </c>
      <c r="O4577">
        <v>0</v>
      </c>
      <c r="P4577">
        <v>14135</v>
      </c>
      <c r="Q4577">
        <v>19176</v>
      </c>
      <c r="R4577">
        <v>100</v>
      </c>
      <c r="S4577">
        <v>504100</v>
      </c>
      <c r="T4577">
        <v>23000</v>
      </c>
      <c r="U4577">
        <v>0</v>
      </c>
      <c r="V4577">
        <v>527100</v>
      </c>
      <c r="W4577">
        <v>0</v>
      </c>
      <c r="X4577">
        <v>477025.76</v>
      </c>
      <c r="Y4577">
        <v>477025.76</v>
      </c>
      <c r="Z4577">
        <v>9.5</v>
      </c>
      <c r="AA4577">
        <v>2800140.44</v>
      </c>
      <c r="AB4577">
        <v>5600281.6030000001</v>
      </c>
      <c r="AC4577">
        <v>0.90500000000000003</v>
      </c>
      <c r="AD4577">
        <v>2</v>
      </c>
      <c r="AE4577">
        <v>19</v>
      </c>
      <c r="AH4577">
        <v>0</v>
      </c>
      <c r="AI4577">
        <v>0</v>
      </c>
      <c r="AJ4577">
        <v>0</v>
      </c>
      <c r="AK4577">
        <v>2410</v>
      </c>
      <c r="AL4577">
        <v>0</v>
      </c>
    </row>
    <row r="4578" spans="1:38" hidden="1" x14ac:dyDescent="0.25">
      <c r="A4578">
        <v>17976</v>
      </c>
      <c r="B4578" t="s">
        <v>94</v>
      </c>
      <c r="C4578" t="s">
        <v>166</v>
      </c>
      <c r="D4578" t="s">
        <v>167</v>
      </c>
      <c r="E4578" t="s">
        <v>9588</v>
      </c>
      <c r="F4578" t="s">
        <v>167</v>
      </c>
      <c r="H4578" t="s">
        <v>9593</v>
      </c>
      <c r="I4578" t="s">
        <v>57</v>
      </c>
      <c r="J4578" t="s">
        <v>9594</v>
      </c>
      <c r="K4578">
        <v>544</v>
      </c>
      <c r="L4578">
        <v>544</v>
      </c>
      <c r="M4578">
        <v>0</v>
      </c>
      <c r="N4578">
        <v>540</v>
      </c>
      <c r="O4578">
        <v>0</v>
      </c>
      <c r="P4578">
        <v>11205</v>
      </c>
      <c r="Q4578">
        <v>14952</v>
      </c>
      <c r="R4578">
        <v>100</v>
      </c>
      <c r="S4578">
        <v>374700</v>
      </c>
      <c r="T4578">
        <v>0</v>
      </c>
      <c r="U4578">
        <v>0</v>
      </c>
      <c r="V4578">
        <v>374700</v>
      </c>
      <c r="W4578">
        <v>880</v>
      </c>
      <c r="X4578">
        <v>338223.6</v>
      </c>
      <c r="Y4578">
        <v>339103.6</v>
      </c>
      <c r="Z4578">
        <v>9.5</v>
      </c>
      <c r="AA4578">
        <v>1994404.58</v>
      </c>
      <c r="AB4578">
        <v>3971626.22</v>
      </c>
      <c r="AC4578">
        <v>0.90500000000000003</v>
      </c>
      <c r="AD4578">
        <v>1.9914000000000001</v>
      </c>
      <c r="AE4578">
        <v>18.920000000000002</v>
      </c>
      <c r="AH4578">
        <v>0</v>
      </c>
      <c r="AI4578">
        <v>0</v>
      </c>
      <c r="AJ4578">
        <v>0</v>
      </c>
      <c r="AK4578">
        <v>5400</v>
      </c>
      <c r="AL4578">
        <v>0</v>
      </c>
    </row>
    <row r="4579" spans="1:38" hidden="1" x14ac:dyDescent="0.25">
      <c r="A4579">
        <v>17977</v>
      </c>
      <c r="B4579" t="s">
        <v>94</v>
      </c>
      <c r="C4579" t="s">
        <v>166</v>
      </c>
      <c r="D4579" t="s">
        <v>167</v>
      </c>
      <c r="E4579" t="s">
        <v>9588</v>
      </c>
      <c r="F4579" t="s">
        <v>167</v>
      </c>
      <c r="H4579" t="s">
        <v>9595</v>
      </c>
      <c r="I4579" t="s">
        <v>57</v>
      </c>
      <c r="J4579" t="s">
        <v>9596</v>
      </c>
      <c r="K4579">
        <v>72</v>
      </c>
      <c r="L4579">
        <v>72</v>
      </c>
      <c r="M4579">
        <v>0</v>
      </c>
      <c r="N4579">
        <v>72</v>
      </c>
      <c r="O4579">
        <v>0</v>
      </c>
      <c r="P4579">
        <v>1008</v>
      </c>
      <c r="Q4579">
        <v>1485</v>
      </c>
      <c r="R4579">
        <v>100</v>
      </c>
      <c r="S4579">
        <v>47700</v>
      </c>
      <c r="T4579">
        <v>110000</v>
      </c>
      <c r="U4579">
        <v>0</v>
      </c>
      <c r="V4579">
        <v>157700</v>
      </c>
      <c r="W4579">
        <v>0</v>
      </c>
      <c r="X4579">
        <v>142718.39999999999</v>
      </c>
      <c r="Y4579">
        <v>142718.39999999999</v>
      </c>
      <c r="Z4579">
        <v>9.5</v>
      </c>
      <c r="AA4579">
        <v>837756.72</v>
      </c>
      <c r="AB4579">
        <v>1675513.7279999999</v>
      </c>
      <c r="AC4579">
        <v>0.90500000000000003</v>
      </c>
      <c r="AD4579">
        <v>2</v>
      </c>
      <c r="AE4579">
        <v>19</v>
      </c>
      <c r="AH4579">
        <v>0</v>
      </c>
      <c r="AI4579">
        <v>0</v>
      </c>
      <c r="AJ4579">
        <v>0</v>
      </c>
      <c r="AK4579">
        <v>720</v>
      </c>
      <c r="AL4579">
        <v>0</v>
      </c>
    </row>
    <row r="4580" spans="1:38" hidden="1" x14ac:dyDescent="0.25">
      <c r="A4580">
        <v>17978</v>
      </c>
      <c r="B4580" t="s">
        <v>94</v>
      </c>
      <c r="C4580" t="s">
        <v>166</v>
      </c>
      <c r="D4580" t="s">
        <v>167</v>
      </c>
      <c r="E4580" t="s">
        <v>9588</v>
      </c>
      <c r="F4580" t="s">
        <v>167</v>
      </c>
      <c r="H4580" t="s">
        <v>9597</v>
      </c>
      <c r="I4580" t="s">
        <v>57</v>
      </c>
      <c r="J4580" t="s">
        <v>9598</v>
      </c>
      <c r="K4580">
        <v>280</v>
      </c>
      <c r="L4580">
        <v>280</v>
      </c>
      <c r="M4580">
        <v>0</v>
      </c>
      <c r="N4580">
        <v>279</v>
      </c>
      <c r="O4580">
        <v>0</v>
      </c>
      <c r="P4580">
        <v>8085</v>
      </c>
      <c r="Q4580">
        <v>10807</v>
      </c>
      <c r="R4580">
        <v>100</v>
      </c>
      <c r="S4580">
        <v>272200</v>
      </c>
      <c r="T4580">
        <v>328000</v>
      </c>
      <c r="U4580">
        <v>0</v>
      </c>
      <c r="V4580">
        <v>600200</v>
      </c>
      <c r="W4580">
        <v>42</v>
      </c>
      <c r="X4580">
        <v>543137.67000000004</v>
      </c>
      <c r="Y4580">
        <v>543179.67000000004</v>
      </c>
      <c r="Z4580">
        <v>9.5</v>
      </c>
      <c r="AA4580">
        <v>3188618.83</v>
      </c>
      <c r="AB4580">
        <v>6377186.9249999998</v>
      </c>
      <c r="AC4580">
        <v>0.90500000000000003</v>
      </c>
      <c r="AD4580">
        <v>2</v>
      </c>
      <c r="AE4580">
        <v>19</v>
      </c>
      <c r="AH4580">
        <v>0</v>
      </c>
      <c r="AI4580">
        <v>0</v>
      </c>
      <c r="AJ4580">
        <v>0</v>
      </c>
      <c r="AK4580">
        <v>2790</v>
      </c>
      <c r="AL4580">
        <v>0</v>
      </c>
    </row>
    <row r="4581" spans="1:38" hidden="1" x14ac:dyDescent="0.25">
      <c r="A4581">
        <v>17979</v>
      </c>
      <c r="B4581" t="s">
        <v>94</v>
      </c>
      <c r="C4581" t="s">
        <v>166</v>
      </c>
      <c r="D4581" t="s">
        <v>167</v>
      </c>
      <c r="E4581" t="s">
        <v>9588</v>
      </c>
      <c r="F4581" t="s">
        <v>167</v>
      </c>
      <c r="H4581" t="s">
        <v>9599</v>
      </c>
      <c r="I4581" t="s">
        <v>43</v>
      </c>
      <c r="J4581" t="s">
        <v>9600</v>
      </c>
      <c r="K4581">
        <v>1576</v>
      </c>
      <c r="L4581">
        <v>1576</v>
      </c>
      <c r="M4581">
        <v>0</v>
      </c>
      <c r="N4581">
        <v>0</v>
      </c>
      <c r="O4581">
        <v>0</v>
      </c>
      <c r="P4581">
        <v>6972</v>
      </c>
      <c r="Q4581">
        <v>8087</v>
      </c>
      <c r="R4581">
        <v>100</v>
      </c>
      <c r="S4581">
        <v>111500</v>
      </c>
      <c r="T4581">
        <v>0</v>
      </c>
      <c r="U4581">
        <v>8000</v>
      </c>
      <c r="V4581">
        <v>103500</v>
      </c>
      <c r="W4581">
        <v>92978</v>
      </c>
      <c r="X4581">
        <v>0</v>
      </c>
      <c r="Y4581">
        <v>92978</v>
      </c>
      <c r="Z4581">
        <v>10.17</v>
      </c>
      <c r="AA4581">
        <v>1004620.56</v>
      </c>
      <c r="AB4581">
        <v>957469.56</v>
      </c>
      <c r="AC4581">
        <v>0.89829999999999999</v>
      </c>
      <c r="AD4581">
        <v>0.95309999999999995</v>
      </c>
      <c r="AE4581">
        <v>9.69</v>
      </c>
      <c r="AH4581">
        <v>0</v>
      </c>
      <c r="AI4581">
        <v>0</v>
      </c>
      <c r="AJ4581">
        <v>0</v>
      </c>
      <c r="AK4581">
        <v>0</v>
      </c>
      <c r="AL4581">
        <v>0</v>
      </c>
    </row>
    <row r="4582" spans="1:38" hidden="1" x14ac:dyDescent="0.25">
      <c r="A4582">
        <v>17980</v>
      </c>
      <c r="B4582" t="s">
        <v>94</v>
      </c>
      <c r="C4582" t="s">
        <v>166</v>
      </c>
      <c r="D4582" t="s">
        <v>167</v>
      </c>
      <c r="E4582" t="s">
        <v>9588</v>
      </c>
      <c r="F4582" t="s">
        <v>167</v>
      </c>
      <c r="H4582" t="s">
        <v>9601</v>
      </c>
      <c r="I4582" t="s">
        <v>57</v>
      </c>
      <c r="J4582" t="s">
        <v>9602</v>
      </c>
      <c r="K4582">
        <v>165</v>
      </c>
      <c r="L4582">
        <v>165</v>
      </c>
      <c r="M4582">
        <v>0</v>
      </c>
      <c r="N4582">
        <v>165</v>
      </c>
      <c r="O4582">
        <v>0</v>
      </c>
      <c r="P4582">
        <v>8728</v>
      </c>
      <c r="Q4582">
        <v>12691</v>
      </c>
      <c r="R4582">
        <v>100</v>
      </c>
      <c r="S4582">
        <v>396300</v>
      </c>
      <c r="T4582">
        <v>0</v>
      </c>
      <c r="U4582">
        <v>32000</v>
      </c>
      <c r="V4582">
        <v>364300</v>
      </c>
      <c r="W4582">
        <v>0</v>
      </c>
      <c r="X4582">
        <v>329691.45</v>
      </c>
      <c r="Y4582">
        <v>329691.45</v>
      </c>
      <c r="Z4582">
        <v>9.5</v>
      </c>
      <c r="AA4582">
        <v>1935288.3</v>
      </c>
      <c r="AB4582">
        <v>3870577.0950000002</v>
      </c>
      <c r="AC4582">
        <v>0.90500000000000003</v>
      </c>
      <c r="AD4582">
        <v>2</v>
      </c>
      <c r="AE4582">
        <v>19</v>
      </c>
      <c r="AH4582">
        <v>0</v>
      </c>
      <c r="AI4582">
        <v>0</v>
      </c>
      <c r="AJ4582">
        <v>0</v>
      </c>
      <c r="AK4582">
        <v>1650</v>
      </c>
      <c r="AL4582">
        <v>0</v>
      </c>
    </row>
    <row r="4583" spans="1:38" hidden="1" x14ac:dyDescent="0.25">
      <c r="A4583">
        <v>17981</v>
      </c>
      <c r="B4583" t="s">
        <v>45</v>
      </c>
      <c r="C4583" t="s">
        <v>45</v>
      </c>
      <c r="D4583" t="s">
        <v>183</v>
      </c>
      <c r="E4583" t="s">
        <v>7877</v>
      </c>
      <c r="F4583" t="s">
        <v>183</v>
      </c>
      <c r="H4583" t="s">
        <v>9603</v>
      </c>
      <c r="I4583" t="s">
        <v>62</v>
      </c>
      <c r="J4583" t="s">
        <v>9604</v>
      </c>
      <c r="K4583">
        <v>1</v>
      </c>
      <c r="L4583">
        <v>1</v>
      </c>
      <c r="M4583">
        <v>0</v>
      </c>
      <c r="N4583">
        <v>0</v>
      </c>
      <c r="O4583">
        <v>0</v>
      </c>
      <c r="P4583">
        <v>226.18</v>
      </c>
      <c r="Q4583">
        <v>226.18</v>
      </c>
      <c r="R4583">
        <v>1000</v>
      </c>
      <c r="S4583">
        <v>0</v>
      </c>
      <c r="T4583">
        <v>135000</v>
      </c>
      <c r="U4583">
        <v>0</v>
      </c>
      <c r="V4583">
        <v>135000</v>
      </c>
      <c r="W4583">
        <v>130196</v>
      </c>
      <c r="X4583">
        <v>0</v>
      </c>
      <c r="Y4583">
        <v>130196</v>
      </c>
      <c r="Z4583">
        <v>3.56</v>
      </c>
      <c r="AA4583">
        <v>1207796</v>
      </c>
      <c r="AB4583">
        <v>0</v>
      </c>
      <c r="AC4583">
        <v>0.96440000000000003</v>
      </c>
      <c r="AD4583">
        <v>0</v>
      </c>
      <c r="AE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</row>
    <row r="4584" spans="1:38" hidden="1" x14ac:dyDescent="0.25">
      <c r="A4584">
        <v>17982</v>
      </c>
      <c r="B4584" t="s">
        <v>94</v>
      </c>
      <c r="C4584" t="s">
        <v>166</v>
      </c>
      <c r="D4584" t="s">
        <v>166</v>
      </c>
      <c r="E4584" t="s">
        <v>1101</v>
      </c>
      <c r="F4584" t="s">
        <v>166</v>
      </c>
      <c r="H4584" t="s">
        <v>9605</v>
      </c>
      <c r="I4584" t="s">
        <v>57</v>
      </c>
      <c r="J4584" t="s">
        <v>9606</v>
      </c>
      <c r="K4584">
        <v>138</v>
      </c>
      <c r="L4584">
        <v>138</v>
      </c>
      <c r="M4584">
        <v>0</v>
      </c>
      <c r="N4584">
        <v>135</v>
      </c>
      <c r="O4584">
        <v>0</v>
      </c>
      <c r="P4584">
        <v>999.71</v>
      </c>
      <c r="Q4584">
        <v>1218.6500000000001</v>
      </c>
      <c r="R4584">
        <v>2000</v>
      </c>
      <c r="S4584">
        <v>437880</v>
      </c>
      <c r="T4584">
        <v>0</v>
      </c>
      <c r="U4584">
        <v>215000</v>
      </c>
      <c r="V4584">
        <v>222880</v>
      </c>
      <c r="W4584">
        <v>62</v>
      </c>
      <c r="X4584">
        <v>201644.54399999999</v>
      </c>
      <c r="Y4584">
        <v>201706.54399999999</v>
      </c>
      <c r="Z4584">
        <v>9.5</v>
      </c>
      <c r="AA4584">
        <v>1174367.27</v>
      </c>
      <c r="AB4584">
        <v>1265197.7849999999</v>
      </c>
      <c r="AC4584">
        <v>0.90500000000000003</v>
      </c>
      <c r="AD4584">
        <v>1.0772999999999999</v>
      </c>
      <c r="AE4584">
        <v>10.23</v>
      </c>
      <c r="AH4584">
        <v>0</v>
      </c>
      <c r="AI4584">
        <v>0</v>
      </c>
      <c r="AJ4584">
        <v>0</v>
      </c>
      <c r="AK4584">
        <v>1032</v>
      </c>
      <c r="AL4584">
        <v>0</v>
      </c>
    </row>
    <row r="4585" spans="1:38" hidden="1" x14ac:dyDescent="0.25">
      <c r="A4585">
        <v>17983</v>
      </c>
      <c r="B4585" t="s">
        <v>71</v>
      </c>
      <c r="C4585" t="s">
        <v>108</v>
      </c>
      <c r="D4585" t="s">
        <v>290</v>
      </c>
      <c r="E4585" t="s">
        <v>1545</v>
      </c>
      <c r="F4585" t="s">
        <v>290</v>
      </c>
      <c r="H4585" t="s">
        <v>9607</v>
      </c>
      <c r="I4585" t="s">
        <v>79</v>
      </c>
      <c r="J4585" t="s">
        <v>9608</v>
      </c>
      <c r="K4585">
        <v>1</v>
      </c>
      <c r="L4585">
        <v>1</v>
      </c>
      <c r="M4585">
        <v>0</v>
      </c>
      <c r="N4585">
        <v>0</v>
      </c>
      <c r="O4585">
        <v>0</v>
      </c>
      <c r="P4585">
        <v>6714</v>
      </c>
      <c r="Q4585">
        <v>7424.5</v>
      </c>
      <c r="R4585">
        <v>1000</v>
      </c>
      <c r="S4585">
        <v>710500</v>
      </c>
      <c r="T4585">
        <v>0</v>
      </c>
      <c r="U4585">
        <v>0</v>
      </c>
      <c r="V4585">
        <v>710500</v>
      </c>
      <c r="W4585">
        <v>705890</v>
      </c>
      <c r="X4585">
        <v>0</v>
      </c>
      <c r="Y4585">
        <v>705890</v>
      </c>
      <c r="Z4585">
        <v>0.65</v>
      </c>
      <c r="AA4585">
        <v>967984</v>
      </c>
      <c r="AB4585">
        <v>0</v>
      </c>
      <c r="AC4585">
        <v>0.99350000000000005</v>
      </c>
      <c r="AD4585">
        <v>0</v>
      </c>
      <c r="AE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</row>
    <row r="4586" spans="1:38" hidden="1" x14ac:dyDescent="0.25">
      <c r="A4586">
        <v>17985</v>
      </c>
      <c r="B4586" t="s">
        <v>45</v>
      </c>
      <c r="C4586" t="s">
        <v>453</v>
      </c>
      <c r="D4586" t="s">
        <v>2887</v>
      </c>
      <c r="E4586" t="s">
        <v>9421</v>
      </c>
      <c r="F4586" t="s">
        <v>2887</v>
      </c>
      <c r="H4586" t="s">
        <v>9609</v>
      </c>
      <c r="I4586" t="s">
        <v>79</v>
      </c>
      <c r="J4586" t="s">
        <v>9610</v>
      </c>
      <c r="K4586">
        <v>19</v>
      </c>
      <c r="L4586">
        <v>19</v>
      </c>
      <c r="M4586">
        <v>0</v>
      </c>
      <c r="N4586">
        <v>0</v>
      </c>
      <c r="O4586">
        <v>0</v>
      </c>
      <c r="P4586">
        <v>3278.5</v>
      </c>
      <c r="Q4586">
        <v>3491.3</v>
      </c>
      <c r="R4586">
        <v>2000</v>
      </c>
      <c r="S4586">
        <v>425600</v>
      </c>
      <c r="T4586">
        <v>374000</v>
      </c>
      <c r="U4586">
        <v>0</v>
      </c>
      <c r="V4586">
        <v>799600</v>
      </c>
      <c r="W4586">
        <v>759936.75</v>
      </c>
      <c r="X4586">
        <v>0</v>
      </c>
      <c r="Y4586">
        <v>759936.75</v>
      </c>
      <c r="Z4586">
        <v>4.96</v>
      </c>
      <c r="AA4586">
        <v>7439035</v>
      </c>
      <c r="AB4586">
        <v>7587328</v>
      </c>
      <c r="AC4586">
        <v>0.95040000000000002</v>
      </c>
      <c r="AD4586">
        <v>1.0199</v>
      </c>
      <c r="AE4586">
        <v>5.0599999999999996</v>
      </c>
      <c r="AH4586">
        <v>0</v>
      </c>
      <c r="AI4586">
        <v>0</v>
      </c>
      <c r="AJ4586">
        <v>0</v>
      </c>
      <c r="AK4586">
        <v>0</v>
      </c>
      <c r="AL4586">
        <v>0</v>
      </c>
    </row>
    <row r="4587" spans="1:38" hidden="1" x14ac:dyDescent="0.25">
      <c r="A4587">
        <v>17987</v>
      </c>
      <c r="B4587" t="s">
        <v>39</v>
      </c>
      <c r="C4587" t="s">
        <v>39</v>
      </c>
      <c r="D4587" t="s">
        <v>2297</v>
      </c>
      <c r="E4587" t="s">
        <v>2298</v>
      </c>
      <c r="F4587" t="s">
        <v>2297</v>
      </c>
      <c r="H4587" t="s">
        <v>9611</v>
      </c>
      <c r="I4587" t="s">
        <v>43</v>
      </c>
      <c r="J4587" t="s">
        <v>9612</v>
      </c>
      <c r="K4587">
        <v>1975</v>
      </c>
      <c r="L4587">
        <v>1975</v>
      </c>
      <c r="M4587">
        <v>0</v>
      </c>
      <c r="N4587">
        <v>0</v>
      </c>
      <c r="O4587">
        <v>0</v>
      </c>
      <c r="P4587">
        <v>979.11</v>
      </c>
      <c r="Q4587">
        <v>1185.1099999999999</v>
      </c>
      <c r="R4587">
        <v>2000</v>
      </c>
      <c r="S4587">
        <v>412000</v>
      </c>
      <c r="T4587">
        <v>0</v>
      </c>
      <c r="U4587">
        <v>313000</v>
      </c>
      <c r="V4587">
        <v>99000</v>
      </c>
      <c r="W4587">
        <v>89640.75</v>
      </c>
      <c r="X4587">
        <v>0</v>
      </c>
      <c r="Y4587">
        <v>89640.75</v>
      </c>
      <c r="Z4587">
        <v>9.4499999999999993</v>
      </c>
      <c r="AA4587">
        <v>1087310.3500000001</v>
      </c>
      <c r="AB4587">
        <v>956834.25</v>
      </c>
      <c r="AC4587">
        <v>0.90549999999999997</v>
      </c>
      <c r="AD4587">
        <v>0.88</v>
      </c>
      <c r="AE4587">
        <v>8.32</v>
      </c>
      <c r="AH4587">
        <v>0</v>
      </c>
      <c r="AI4587">
        <v>0</v>
      </c>
      <c r="AJ4587">
        <v>0</v>
      </c>
      <c r="AK4587">
        <v>0</v>
      </c>
      <c r="AL4587">
        <v>0</v>
      </c>
    </row>
    <row r="4588" spans="1:38" hidden="1" x14ac:dyDescent="0.25">
      <c r="A4588">
        <v>17988</v>
      </c>
      <c r="B4588" t="s">
        <v>45</v>
      </c>
      <c r="C4588" t="s">
        <v>45</v>
      </c>
      <c r="D4588" t="s">
        <v>551</v>
      </c>
      <c r="E4588" t="s">
        <v>7882</v>
      </c>
      <c r="F4588" t="s">
        <v>551</v>
      </c>
      <c r="H4588" t="s">
        <v>9613</v>
      </c>
      <c r="I4588" t="s">
        <v>50</v>
      </c>
      <c r="J4588" t="s">
        <v>9614</v>
      </c>
      <c r="K4588">
        <v>1749</v>
      </c>
      <c r="L4588">
        <v>1749</v>
      </c>
      <c r="M4588">
        <v>0</v>
      </c>
      <c r="N4588">
        <v>33</v>
      </c>
      <c r="O4588">
        <v>0</v>
      </c>
      <c r="P4588">
        <v>3312.9</v>
      </c>
      <c r="Q4588">
        <v>3816.9</v>
      </c>
      <c r="R4588">
        <v>1000</v>
      </c>
      <c r="S4588">
        <v>504000</v>
      </c>
      <c r="T4588">
        <v>0</v>
      </c>
      <c r="U4588">
        <v>112000</v>
      </c>
      <c r="V4588">
        <v>392000</v>
      </c>
      <c r="W4588">
        <v>312646</v>
      </c>
      <c r="X4588">
        <v>41196.548000000003</v>
      </c>
      <c r="Y4588">
        <v>353842.54800000001</v>
      </c>
      <c r="Z4588">
        <v>9.73</v>
      </c>
      <c r="AA4588">
        <v>3616421.9</v>
      </c>
      <c r="AB4588">
        <v>3732464.8</v>
      </c>
      <c r="AC4588">
        <v>0.90269999999999995</v>
      </c>
      <c r="AD4588">
        <v>1.0321</v>
      </c>
      <c r="AE4588">
        <v>10.039999999999999</v>
      </c>
      <c r="AH4588">
        <v>0</v>
      </c>
      <c r="AI4588">
        <v>0</v>
      </c>
      <c r="AJ4588">
        <v>0</v>
      </c>
      <c r="AK4588">
        <v>277</v>
      </c>
      <c r="AL4588">
        <v>0</v>
      </c>
    </row>
    <row r="4589" spans="1:38" hidden="1" x14ac:dyDescent="0.25">
      <c r="A4589">
        <v>17989</v>
      </c>
      <c r="B4589" t="s">
        <v>52</v>
      </c>
      <c r="C4589" t="s">
        <v>53</v>
      </c>
      <c r="D4589" t="s">
        <v>67</v>
      </c>
      <c r="E4589" t="s">
        <v>9615</v>
      </c>
      <c r="F4589" t="s">
        <v>67</v>
      </c>
      <c r="H4589" t="s">
        <v>9616</v>
      </c>
      <c r="I4589" t="s">
        <v>50</v>
      </c>
      <c r="J4589" t="s">
        <v>9617</v>
      </c>
      <c r="K4589">
        <v>892</v>
      </c>
      <c r="L4589">
        <v>892</v>
      </c>
      <c r="M4589">
        <v>0</v>
      </c>
      <c r="N4589">
        <v>5</v>
      </c>
      <c r="O4589">
        <v>0</v>
      </c>
      <c r="P4589">
        <v>3311.42</v>
      </c>
      <c r="Q4589">
        <v>3655.93</v>
      </c>
      <c r="R4589">
        <v>2000</v>
      </c>
      <c r="S4589">
        <v>689020</v>
      </c>
      <c r="T4589">
        <v>0</v>
      </c>
      <c r="U4589">
        <v>496850</v>
      </c>
      <c r="V4589">
        <v>192170</v>
      </c>
      <c r="W4589">
        <v>169841.95</v>
      </c>
      <c r="X4589">
        <v>4764.1499999999996</v>
      </c>
      <c r="Y4589">
        <v>174606.1</v>
      </c>
      <c r="Z4589">
        <v>9.14</v>
      </c>
      <c r="AA4589">
        <v>1797102.11</v>
      </c>
      <c r="AB4589">
        <v>2426752.2000000002</v>
      </c>
      <c r="AC4589">
        <v>0.90859999999999996</v>
      </c>
      <c r="AD4589">
        <v>1.3504</v>
      </c>
      <c r="AE4589">
        <v>12.34</v>
      </c>
      <c r="AH4589">
        <v>0</v>
      </c>
      <c r="AI4589">
        <v>0</v>
      </c>
      <c r="AJ4589">
        <v>0</v>
      </c>
      <c r="AK4589">
        <v>25</v>
      </c>
      <c r="AL4589">
        <v>0</v>
      </c>
    </row>
    <row r="4590" spans="1:38" hidden="1" x14ac:dyDescent="0.25">
      <c r="A4590">
        <v>17990</v>
      </c>
      <c r="B4590" t="s">
        <v>52</v>
      </c>
      <c r="C4590" t="s">
        <v>53</v>
      </c>
      <c r="D4590" t="s">
        <v>67</v>
      </c>
      <c r="E4590" t="s">
        <v>9615</v>
      </c>
      <c r="F4590" t="s">
        <v>67</v>
      </c>
      <c r="H4590" t="s">
        <v>9618</v>
      </c>
      <c r="I4590" t="s">
        <v>57</v>
      </c>
      <c r="J4590" t="s">
        <v>9619</v>
      </c>
      <c r="K4590">
        <v>167</v>
      </c>
      <c r="L4590">
        <v>167</v>
      </c>
      <c r="M4590">
        <v>0</v>
      </c>
      <c r="N4590">
        <v>166</v>
      </c>
      <c r="O4590">
        <v>0</v>
      </c>
      <c r="P4590">
        <v>1398.26</v>
      </c>
      <c r="Q4590">
        <v>1610.73</v>
      </c>
      <c r="R4590">
        <v>2000</v>
      </c>
      <c r="S4590">
        <v>424940</v>
      </c>
      <c r="T4590">
        <v>0</v>
      </c>
      <c r="U4590">
        <v>165640</v>
      </c>
      <c r="V4590">
        <v>259300</v>
      </c>
      <c r="W4590">
        <v>1267</v>
      </c>
      <c r="X4590">
        <v>242632</v>
      </c>
      <c r="Y4590">
        <v>243899</v>
      </c>
      <c r="Z4590">
        <v>5.94</v>
      </c>
      <c r="AA4590">
        <v>1438661.84</v>
      </c>
      <c r="AB4590">
        <v>2862911.68</v>
      </c>
      <c r="AC4590">
        <v>0.94059999999999999</v>
      </c>
      <c r="AD4590">
        <v>1.99</v>
      </c>
      <c r="AE4590">
        <v>11.82</v>
      </c>
      <c r="AH4590">
        <v>0</v>
      </c>
      <c r="AI4590">
        <v>0</v>
      </c>
      <c r="AJ4590">
        <v>0</v>
      </c>
      <c r="AK4590">
        <v>1213.1600000000001</v>
      </c>
      <c r="AL4590">
        <v>0</v>
      </c>
    </row>
    <row r="4591" spans="1:38" hidden="1" x14ac:dyDescent="0.25">
      <c r="A4591">
        <v>17995</v>
      </c>
      <c r="B4591" t="s">
        <v>94</v>
      </c>
      <c r="C4591" t="s">
        <v>166</v>
      </c>
      <c r="D4591" t="s">
        <v>312</v>
      </c>
      <c r="E4591" t="s">
        <v>1954</v>
      </c>
      <c r="F4591" t="s">
        <v>312</v>
      </c>
      <c r="H4591" t="s">
        <v>9620</v>
      </c>
      <c r="I4591" t="s">
        <v>62</v>
      </c>
      <c r="J4591" t="s">
        <v>9621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143.185</v>
      </c>
      <c r="Q4591">
        <v>143.185</v>
      </c>
      <c r="R4591">
        <v>2000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</row>
    <row r="4592" spans="1:38" hidden="1" x14ac:dyDescent="0.25">
      <c r="A4592">
        <v>17998</v>
      </c>
      <c r="B4592" t="s">
        <v>71</v>
      </c>
      <c r="C4592" t="s">
        <v>72</v>
      </c>
      <c r="D4592" t="s">
        <v>73</v>
      </c>
      <c r="E4592" t="s">
        <v>8380</v>
      </c>
      <c r="F4592" t="s">
        <v>73</v>
      </c>
      <c r="H4592" t="s">
        <v>9622</v>
      </c>
      <c r="I4592" t="s">
        <v>662</v>
      </c>
      <c r="J4592" t="s">
        <v>9623</v>
      </c>
      <c r="K4592">
        <v>1</v>
      </c>
      <c r="L4592">
        <v>1</v>
      </c>
      <c r="M4592">
        <v>0</v>
      </c>
      <c r="N4592">
        <v>0</v>
      </c>
      <c r="O4592">
        <v>0</v>
      </c>
      <c r="P4592">
        <v>726.8</v>
      </c>
      <c r="Q4592">
        <v>828.4</v>
      </c>
      <c r="R4592">
        <v>1000</v>
      </c>
      <c r="S4592">
        <v>101600</v>
      </c>
      <c r="T4592">
        <v>0</v>
      </c>
      <c r="U4592">
        <v>0</v>
      </c>
      <c r="V4592">
        <v>101600</v>
      </c>
      <c r="W4592">
        <v>100320</v>
      </c>
      <c r="X4592">
        <v>0</v>
      </c>
      <c r="Y4592">
        <v>100320</v>
      </c>
      <c r="Z4592">
        <v>1.26</v>
      </c>
      <c r="AA4592">
        <v>1270914</v>
      </c>
      <c r="AB4592">
        <v>1270914</v>
      </c>
      <c r="AC4592">
        <v>0.98740000000000006</v>
      </c>
      <c r="AD4592">
        <v>1</v>
      </c>
      <c r="AE4592">
        <v>1.26</v>
      </c>
      <c r="AH4592">
        <v>0</v>
      </c>
      <c r="AI4592">
        <v>0</v>
      </c>
      <c r="AJ4592">
        <v>0</v>
      </c>
      <c r="AK4592">
        <v>0</v>
      </c>
      <c r="AL4592">
        <v>0</v>
      </c>
    </row>
    <row r="4593" spans="1:38" hidden="1" x14ac:dyDescent="0.25">
      <c r="A4593">
        <v>17999</v>
      </c>
      <c r="B4593" t="s">
        <v>94</v>
      </c>
      <c r="C4593" t="s">
        <v>95</v>
      </c>
      <c r="D4593" t="s">
        <v>238</v>
      </c>
      <c r="E4593" t="s">
        <v>8238</v>
      </c>
      <c r="F4593" t="s">
        <v>238</v>
      </c>
      <c r="H4593" t="s">
        <v>9624</v>
      </c>
      <c r="I4593" t="s">
        <v>57</v>
      </c>
      <c r="J4593" t="s">
        <v>9625</v>
      </c>
      <c r="K4593">
        <v>200</v>
      </c>
      <c r="L4593">
        <v>200</v>
      </c>
      <c r="M4593">
        <v>0</v>
      </c>
      <c r="N4593">
        <v>200</v>
      </c>
      <c r="O4593">
        <v>0</v>
      </c>
      <c r="P4593">
        <v>872.3</v>
      </c>
      <c r="Q4593">
        <v>1059.0999999999999</v>
      </c>
      <c r="R4593">
        <v>2000</v>
      </c>
      <c r="S4593">
        <v>373600</v>
      </c>
      <c r="T4593">
        <v>0</v>
      </c>
      <c r="U4593">
        <v>0</v>
      </c>
      <c r="V4593">
        <v>373600</v>
      </c>
      <c r="W4593">
        <v>0</v>
      </c>
      <c r="X4593">
        <v>338108.52799999999</v>
      </c>
      <c r="Y4593">
        <v>338108.52799999999</v>
      </c>
      <c r="Z4593">
        <v>9.5</v>
      </c>
      <c r="AA4593">
        <v>1984697.73</v>
      </c>
      <c r="AB4593">
        <v>3969394.7889999999</v>
      </c>
      <c r="AC4593">
        <v>0.90500000000000003</v>
      </c>
      <c r="AD4593">
        <v>2</v>
      </c>
      <c r="AE4593">
        <v>19</v>
      </c>
      <c r="AH4593">
        <v>0</v>
      </c>
      <c r="AI4593">
        <v>0</v>
      </c>
      <c r="AJ4593">
        <v>0</v>
      </c>
      <c r="AK4593">
        <v>1852</v>
      </c>
      <c r="AL4593">
        <v>0</v>
      </c>
    </row>
    <row r="4594" spans="1:38" hidden="1" x14ac:dyDescent="0.25">
      <c r="A4594">
        <v>18000</v>
      </c>
      <c r="B4594" t="s">
        <v>94</v>
      </c>
      <c r="C4594" t="s">
        <v>95</v>
      </c>
      <c r="D4594" t="s">
        <v>238</v>
      </c>
      <c r="E4594" t="s">
        <v>727</v>
      </c>
      <c r="F4594" t="s">
        <v>238</v>
      </c>
      <c r="H4594" t="s">
        <v>9626</v>
      </c>
      <c r="I4594" t="s">
        <v>57</v>
      </c>
      <c r="J4594" t="s">
        <v>9627</v>
      </c>
      <c r="K4594">
        <v>382</v>
      </c>
      <c r="L4594">
        <v>382</v>
      </c>
      <c r="M4594">
        <v>0</v>
      </c>
      <c r="N4594">
        <v>376</v>
      </c>
      <c r="O4594">
        <v>0</v>
      </c>
      <c r="P4594">
        <v>1554.2</v>
      </c>
      <c r="Q4594">
        <v>1736.8</v>
      </c>
      <c r="R4594">
        <v>2000</v>
      </c>
      <c r="S4594">
        <v>365200</v>
      </c>
      <c r="T4594">
        <v>0</v>
      </c>
      <c r="U4594">
        <v>0</v>
      </c>
      <c r="V4594">
        <v>365200</v>
      </c>
      <c r="W4594">
        <v>142</v>
      </c>
      <c r="X4594">
        <v>330363.24200000003</v>
      </c>
      <c r="Y4594">
        <v>330505.24200000003</v>
      </c>
      <c r="Z4594">
        <v>9.5</v>
      </c>
      <c r="AA4594">
        <v>1940979.15</v>
      </c>
      <c r="AB4594">
        <v>3879998.29</v>
      </c>
      <c r="AC4594">
        <v>0.90500000000000003</v>
      </c>
      <c r="AD4594">
        <v>1.9990000000000001</v>
      </c>
      <c r="AE4594">
        <v>18.989999999999998</v>
      </c>
      <c r="AH4594">
        <v>0</v>
      </c>
      <c r="AI4594">
        <v>0</v>
      </c>
      <c r="AJ4594">
        <v>0</v>
      </c>
      <c r="AK4594">
        <v>3173</v>
      </c>
      <c r="AL4594">
        <v>0</v>
      </c>
    </row>
    <row r="4595" spans="1:38" hidden="1" x14ac:dyDescent="0.25">
      <c r="A4595">
        <v>18001</v>
      </c>
      <c r="B4595" t="s">
        <v>94</v>
      </c>
      <c r="C4595" t="s">
        <v>166</v>
      </c>
      <c r="D4595" t="s">
        <v>224</v>
      </c>
      <c r="E4595" t="s">
        <v>566</v>
      </c>
      <c r="F4595" t="s">
        <v>224</v>
      </c>
      <c r="H4595" t="s">
        <v>9628</v>
      </c>
      <c r="I4595" t="s">
        <v>57</v>
      </c>
      <c r="J4595" t="s">
        <v>9629</v>
      </c>
      <c r="K4595">
        <v>160</v>
      </c>
      <c r="L4595">
        <v>160</v>
      </c>
      <c r="M4595">
        <v>0</v>
      </c>
      <c r="N4595">
        <v>147</v>
      </c>
      <c r="O4595">
        <v>0</v>
      </c>
      <c r="P4595">
        <v>813.6</v>
      </c>
      <c r="Q4595">
        <v>1046.3</v>
      </c>
      <c r="R4595">
        <v>2000</v>
      </c>
      <c r="S4595">
        <v>465400</v>
      </c>
      <c r="T4595">
        <v>0</v>
      </c>
      <c r="U4595">
        <v>0</v>
      </c>
      <c r="V4595">
        <v>465400</v>
      </c>
      <c r="W4595">
        <v>339</v>
      </c>
      <c r="X4595">
        <v>245070</v>
      </c>
      <c r="Y4595">
        <v>245409</v>
      </c>
      <c r="Z4595">
        <v>47.27</v>
      </c>
      <c r="AA4595">
        <v>1430159.39</v>
      </c>
      <c r="AB4595">
        <v>1431250.39</v>
      </c>
      <c r="AC4595">
        <v>0.52729999999999999</v>
      </c>
      <c r="AD4595">
        <v>1.0007999999999999</v>
      </c>
      <c r="AE4595">
        <v>47.31</v>
      </c>
      <c r="AH4595">
        <v>0</v>
      </c>
      <c r="AI4595">
        <v>0</v>
      </c>
      <c r="AJ4595">
        <v>0</v>
      </c>
      <c r="AK4595">
        <v>1225.3499999999999</v>
      </c>
      <c r="AL4595">
        <v>0</v>
      </c>
    </row>
    <row r="4596" spans="1:38" hidden="1" x14ac:dyDescent="0.25">
      <c r="A4596">
        <v>18002</v>
      </c>
      <c r="B4596" t="s">
        <v>45</v>
      </c>
      <c r="C4596" t="s">
        <v>46</v>
      </c>
      <c r="D4596" t="s">
        <v>46</v>
      </c>
      <c r="E4596" t="s">
        <v>2780</v>
      </c>
      <c r="F4596" t="s">
        <v>46</v>
      </c>
      <c r="H4596" t="s">
        <v>9630</v>
      </c>
      <c r="I4596" t="s">
        <v>378</v>
      </c>
      <c r="J4596" t="s">
        <v>9631</v>
      </c>
      <c r="K4596">
        <v>753</v>
      </c>
      <c r="L4596">
        <v>753</v>
      </c>
      <c r="M4596">
        <v>0</v>
      </c>
      <c r="N4596">
        <v>0</v>
      </c>
      <c r="O4596">
        <v>0</v>
      </c>
      <c r="P4596">
        <v>208.5</v>
      </c>
      <c r="Q4596">
        <v>236</v>
      </c>
      <c r="R4596">
        <v>1000</v>
      </c>
      <c r="S4596">
        <v>27500</v>
      </c>
      <c r="T4596">
        <v>119000</v>
      </c>
      <c r="U4596">
        <v>0</v>
      </c>
      <c r="V4596">
        <v>146500</v>
      </c>
      <c r="W4596">
        <v>134900.70000000001</v>
      </c>
      <c r="X4596">
        <v>0</v>
      </c>
      <c r="Y4596">
        <v>134900.70000000001</v>
      </c>
      <c r="Z4596">
        <v>7.92</v>
      </c>
      <c r="AA4596">
        <v>1326060.53</v>
      </c>
      <c r="AB4596">
        <v>1358483.65</v>
      </c>
      <c r="AC4596">
        <v>0.92079999999999995</v>
      </c>
      <c r="AD4596">
        <v>1.0245</v>
      </c>
      <c r="AE4596">
        <v>8.11</v>
      </c>
      <c r="AH4596">
        <v>0</v>
      </c>
      <c r="AI4596">
        <v>0</v>
      </c>
      <c r="AJ4596">
        <v>0</v>
      </c>
      <c r="AK4596">
        <v>0</v>
      </c>
      <c r="AL4596">
        <v>0</v>
      </c>
    </row>
    <row r="4597" spans="1:38" hidden="1" x14ac:dyDescent="0.25">
      <c r="A4597">
        <v>18004</v>
      </c>
      <c r="B4597" t="s">
        <v>45</v>
      </c>
      <c r="C4597" t="s">
        <v>155</v>
      </c>
      <c r="D4597" t="s">
        <v>425</v>
      </c>
      <c r="E4597" t="s">
        <v>7598</v>
      </c>
      <c r="F4597" t="s">
        <v>425</v>
      </c>
      <c r="H4597" t="s">
        <v>9632</v>
      </c>
      <c r="I4597" t="s">
        <v>57</v>
      </c>
      <c r="J4597" t="s">
        <v>9633</v>
      </c>
      <c r="K4597">
        <v>113</v>
      </c>
      <c r="L4597">
        <v>113</v>
      </c>
      <c r="M4597">
        <v>0</v>
      </c>
      <c r="N4597">
        <v>112</v>
      </c>
      <c r="O4597">
        <v>0</v>
      </c>
      <c r="P4597">
        <v>364.3</v>
      </c>
      <c r="Q4597">
        <v>593.20000000000005</v>
      </c>
      <c r="R4597">
        <v>2000</v>
      </c>
      <c r="S4597">
        <v>457800</v>
      </c>
      <c r="T4597">
        <v>0</v>
      </c>
      <c r="U4597">
        <v>215000</v>
      </c>
      <c r="V4597">
        <v>242800</v>
      </c>
      <c r="W4597">
        <v>38</v>
      </c>
      <c r="X4597">
        <v>219146.76199999999</v>
      </c>
      <c r="Y4597">
        <v>219184.76199999999</v>
      </c>
      <c r="Z4597">
        <v>9.73</v>
      </c>
      <c r="AA4597">
        <v>1286767.2</v>
      </c>
      <c r="AB4597">
        <v>2573155.65</v>
      </c>
      <c r="AC4597">
        <v>0.90269999999999995</v>
      </c>
      <c r="AD4597">
        <v>1.9997</v>
      </c>
      <c r="AE4597">
        <v>19.46</v>
      </c>
      <c r="AH4597">
        <v>0</v>
      </c>
      <c r="AI4597">
        <v>0</v>
      </c>
      <c r="AJ4597">
        <v>0</v>
      </c>
      <c r="AK4597">
        <v>1108.5</v>
      </c>
      <c r="AL4597">
        <v>0</v>
      </c>
    </row>
    <row r="4598" spans="1:38" hidden="1" x14ac:dyDescent="0.25">
      <c r="A4598">
        <v>18005</v>
      </c>
      <c r="B4598" t="s">
        <v>45</v>
      </c>
      <c r="C4598" t="s">
        <v>155</v>
      </c>
      <c r="D4598" t="s">
        <v>425</v>
      </c>
      <c r="E4598" t="s">
        <v>7598</v>
      </c>
      <c r="F4598" t="s">
        <v>425</v>
      </c>
      <c r="H4598" t="s">
        <v>9634</v>
      </c>
      <c r="I4598" t="s">
        <v>57</v>
      </c>
      <c r="J4598" t="s">
        <v>9635</v>
      </c>
      <c r="K4598">
        <v>113</v>
      </c>
      <c r="L4598">
        <v>113</v>
      </c>
      <c r="M4598">
        <v>0</v>
      </c>
      <c r="N4598">
        <v>113</v>
      </c>
      <c r="O4598">
        <v>0</v>
      </c>
      <c r="P4598">
        <v>151.80000000000001</v>
      </c>
      <c r="Q4598">
        <v>355.5</v>
      </c>
      <c r="R4598">
        <v>2000</v>
      </c>
      <c r="S4598">
        <v>407400</v>
      </c>
      <c r="T4598">
        <v>0</v>
      </c>
      <c r="U4598">
        <v>160000</v>
      </c>
      <c r="V4598">
        <v>247400</v>
      </c>
      <c r="W4598">
        <v>0</v>
      </c>
      <c r="X4598">
        <v>222000</v>
      </c>
      <c r="Y4598">
        <v>222000</v>
      </c>
      <c r="Z4598">
        <v>10.27</v>
      </c>
      <c r="AA4598">
        <v>1303140</v>
      </c>
      <c r="AB4598">
        <v>2606280</v>
      </c>
      <c r="AC4598">
        <v>0.89729999999999999</v>
      </c>
      <c r="AD4598">
        <v>2</v>
      </c>
      <c r="AE4598">
        <v>20.54</v>
      </c>
      <c r="AH4598">
        <v>0</v>
      </c>
      <c r="AI4598">
        <v>0</v>
      </c>
      <c r="AJ4598">
        <v>0</v>
      </c>
      <c r="AK4598">
        <v>1110</v>
      </c>
      <c r="AL4598">
        <v>0</v>
      </c>
    </row>
    <row r="4599" spans="1:38" hidden="1" x14ac:dyDescent="0.25">
      <c r="A4599">
        <v>18008</v>
      </c>
      <c r="B4599" t="s">
        <v>39</v>
      </c>
      <c r="C4599" t="s">
        <v>216</v>
      </c>
      <c r="D4599" t="s">
        <v>217</v>
      </c>
      <c r="E4599" t="s">
        <v>9636</v>
      </c>
      <c r="F4599" t="s">
        <v>217</v>
      </c>
      <c r="H4599" t="s">
        <v>9637</v>
      </c>
      <c r="I4599" t="s">
        <v>57</v>
      </c>
      <c r="J4599" t="s">
        <v>9638</v>
      </c>
      <c r="K4599">
        <v>205</v>
      </c>
      <c r="L4599">
        <v>205</v>
      </c>
      <c r="M4599">
        <v>0</v>
      </c>
      <c r="N4599">
        <v>176</v>
      </c>
      <c r="O4599">
        <v>0</v>
      </c>
      <c r="P4599">
        <v>74.924999999999997</v>
      </c>
      <c r="Q4599">
        <v>100.126</v>
      </c>
      <c r="R4599">
        <v>20000</v>
      </c>
      <c r="S4599">
        <v>504020</v>
      </c>
      <c r="T4599">
        <v>0</v>
      </c>
      <c r="U4599">
        <v>0</v>
      </c>
      <c r="V4599">
        <v>504020</v>
      </c>
      <c r="W4599">
        <v>1211</v>
      </c>
      <c r="X4599">
        <v>262100</v>
      </c>
      <c r="Y4599">
        <v>263311</v>
      </c>
      <c r="Z4599">
        <v>47.76</v>
      </c>
      <c r="AA4599">
        <v>1550413.75</v>
      </c>
      <c r="AB4599">
        <v>1548526.75</v>
      </c>
      <c r="AC4599">
        <v>0.52239999999999998</v>
      </c>
      <c r="AD4599">
        <v>0.99880000000000002</v>
      </c>
      <c r="AE4599">
        <v>47.7</v>
      </c>
      <c r="AH4599">
        <v>0</v>
      </c>
      <c r="AI4599">
        <v>0</v>
      </c>
      <c r="AJ4599">
        <v>0</v>
      </c>
      <c r="AK4599">
        <v>1310.5</v>
      </c>
      <c r="AL4599">
        <v>0</v>
      </c>
    </row>
    <row r="4600" spans="1:38" hidden="1" x14ac:dyDescent="0.25">
      <c r="A4600">
        <v>18009</v>
      </c>
      <c r="B4600" t="s">
        <v>39</v>
      </c>
      <c r="C4600" t="s">
        <v>216</v>
      </c>
      <c r="D4600" t="s">
        <v>217</v>
      </c>
      <c r="E4600" t="s">
        <v>9636</v>
      </c>
      <c r="F4600" t="s">
        <v>217</v>
      </c>
      <c r="H4600" t="s">
        <v>9639</v>
      </c>
      <c r="I4600" t="s">
        <v>43</v>
      </c>
      <c r="J4600" t="s">
        <v>9640</v>
      </c>
      <c r="K4600">
        <v>811</v>
      </c>
      <c r="L4600">
        <v>811</v>
      </c>
      <c r="M4600">
        <v>0</v>
      </c>
      <c r="N4600">
        <v>7</v>
      </c>
      <c r="O4600">
        <v>0</v>
      </c>
      <c r="P4600">
        <v>25.626000000000001</v>
      </c>
      <c r="Q4600">
        <v>29.146999999999998</v>
      </c>
      <c r="R4600">
        <v>2000</v>
      </c>
      <c r="S4600">
        <v>7042</v>
      </c>
      <c r="T4600">
        <v>0</v>
      </c>
      <c r="U4600">
        <v>0</v>
      </c>
      <c r="V4600">
        <v>7042</v>
      </c>
      <c r="W4600">
        <v>61603.5</v>
      </c>
      <c r="X4600">
        <v>9676.56</v>
      </c>
      <c r="Y4600">
        <v>71280.06</v>
      </c>
      <c r="Z4600">
        <v>-912.21</v>
      </c>
      <c r="AA4600">
        <v>674595.83</v>
      </c>
      <c r="AB4600">
        <v>383698.83</v>
      </c>
      <c r="AC4600">
        <v>10.1221</v>
      </c>
      <c r="AD4600">
        <v>0.56879999999999997</v>
      </c>
      <c r="AE4600">
        <v>-518.87</v>
      </c>
      <c r="AH4600">
        <v>0</v>
      </c>
      <c r="AI4600">
        <v>0</v>
      </c>
      <c r="AJ4600">
        <v>0</v>
      </c>
      <c r="AK4600">
        <v>60</v>
      </c>
      <c r="AL4600">
        <v>0</v>
      </c>
    </row>
    <row r="4601" spans="1:38" hidden="1" x14ac:dyDescent="0.25">
      <c r="A4601">
        <v>18010</v>
      </c>
      <c r="B4601" t="s">
        <v>39</v>
      </c>
      <c r="C4601" t="s">
        <v>216</v>
      </c>
      <c r="D4601" t="s">
        <v>217</v>
      </c>
      <c r="E4601" t="s">
        <v>9636</v>
      </c>
      <c r="F4601" t="s">
        <v>217</v>
      </c>
      <c r="H4601" t="s">
        <v>9641</v>
      </c>
      <c r="I4601" t="s">
        <v>57</v>
      </c>
      <c r="J4601" t="s">
        <v>9642</v>
      </c>
      <c r="K4601">
        <v>319</v>
      </c>
      <c r="L4601">
        <v>319</v>
      </c>
      <c r="M4601">
        <v>0</v>
      </c>
      <c r="N4601">
        <v>319</v>
      </c>
      <c r="O4601">
        <v>0</v>
      </c>
      <c r="P4601">
        <v>86.861999999999995</v>
      </c>
      <c r="Q4601">
        <v>108.49</v>
      </c>
      <c r="R4601">
        <v>20000</v>
      </c>
      <c r="S4601">
        <v>432560</v>
      </c>
      <c r="T4601">
        <v>0</v>
      </c>
      <c r="U4601">
        <v>0</v>
      </c>
      <c r="V4601">
        <v>432560</v>
      </c>
      <c r="W4601">
        <v>0</v>
      </c>
      <c r="X4601">
        <v>391466.35</v>
      </c>
      <c r="Y4601">
        <v>391466.35</v>
      </c>
      <c r="Z4601">
        <v>9.5</v>
      </c>
      <c r="AA4601">
        <v>2297906.92</v>
      </c>
      <c r="AB4601">
        <v>2297906.92</v>
      </c>
      <c r="AC4601">
        <v>0.90500000000000003</v>
      </c>
      <c r="AD4601">
        <v>1</v>
      </c>
      <c r="AE4601">
        <v>9.5</v>
      </c>
      <c r="AH4601">
        <v>0</v>
      </c>
      <c r="AI4601">
        <v>0</v>
      </c>
      <c r="AJ4601">
        <v>0</v>
      </c>
      <c r="AK4601">
        <v>2479</v>
      </c>
      <c r="AL4601">
        <v>0</v>
      </c>
    </row>
    <row r="4602" spans="1:38" hidden="1" x14ac:dyDescent="0.25">
      <c r="A4602">
        <v>18011</v>
      </c>
      <c r="B4602" t="s">
        <v>94</v>
      </c>
      <c r="C4602" t="s">
        <v>166</v>
      </c>
      <c r="D4602" t="s">
        <v>224</v>
      </c>
      <c r="E4602" t="s">
        <v>1043</v>
      </c>
      <c r="F4602" t="s">
        <v>224</v>
      </c>
      <c r="H4602" t="s">
        <v>9643</v>
      </c>
      <c r="I4602" t="s">
        <v>79</v>
      </c>
      <c r="J4602" t="s">
        <v>9644</v>
      </c>
      <c r="K4602">
        <v>1</v>
      </c>
      <c r="L4602">
        <v>1</v>
      </c>
      <c r="M4602">
        <v>0</v>
      </c>
      <c r="N4602">
        <v>0</v>
      </c>
      <c r="O4602">
        <v>0</v>
      </c>
      <c r="P4602">
        <v>0.05</v>
      </c>
      <c r="Q4602">
        <v>0.05</v>
      </c>
      <c r="R4602">
        <v>2000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279889</v>
      </c>
      <c r="AB4602">
        <v>0</v>
      </c>
      <c r="AC4602">
        <v>0</v>
      </c>
      <c r="AD4602">
        <v>0</v>
      </c>
      <c r="AE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</row>
    <row r="4603" spans="1:38" hidden="1" x14ac:dyDescent="0.25">
      <c r="A4603">
        <v>18013</v>
      </c>
      <c r="B4603" t="s">
        <v>39</v>
      </c>
      <c r="C4603" t="s">
        <v>216</v>
      </c>
      <c r="D4603" t="s">
        <v>217</v>
      </c>
      <c r="E4603" t="s">
        <v>218</v>
      </c>
      <c r="F4603" t="s">
        <v>217</v>
      </c>
      <c r="H4603" t="s">
        <v>9645</v>
      </c>
      <c r="I4603" t="s">
        <v>57</v>
      </c>
      <c r="J4603" t="s">
        <v>9646</v>
      </c>
      <c r="K4603">
        <v>212</v>
      </c>
      <c r="L4603">
        <v>212</v>
      </c>
      <c r="M4603">
        <v>0</v>
      </c>
      <c r="N4603">
        <v>212</v>
      </c>
      <c r="O4603">
        <v>0</v>
      </c>
      <c r="P4603">
        <v>693.09</v>
      </c>
      <c r="Q4603">
        <v>782.73</v>
      </c>
      <c r="R4603">
        <v>2000</v>
      </c>
      <c r="S4603">
        <v>179280</v>
      </c>
      <c r="T4603">
        <v>0</v>
      </c>
      <c r="U4603">
        <v>0</v>
      </c>
      <c r="V4603">
        <v>179280</v>
      </c>
      <c r="W4603">
        <v>0</v>
      </c>
      <c r="X4603">
        <v>162248.576</v>
      </c>
      <c r="Y4603">
        <v>162248.576</v>
      </c>
      <c r="Z4603">
        <v>9.5</v>
      </c>
      <c r="AA4603">
        <v>952398.27</v>
      </c>
      <c r="AB4603">
        <v>952498.27</v>
      </c>
      <c r="AC4603">
        <v>0.90500000000000003</v>
      </c>
      <c r="AD4603">
        <v>1.0001</v>
      </c>
      <c r="AE4603">
        <v>9.5</v>
      </c>
      <c r="AH4603">
        <v>0</v>
      </c>
      <c r="AI4603">
        <v>0</v>
      </c>
      <c r="AJ4603">
        <v>0</v>
      </c>
      <c r="AK4603">
        <v>1748.5</v>
      </c>
      <c r="AL4603">
        <v>0</v>
      </c>
    </row>
    <row r="4604" spans="1:38" hidden="1" x14ac:dyDescent="0.25">
      <c r="A4604">
        <v>18014</v>
      </c>
      <c r="B4604" t="s">
        <v>45</v>
      </c>
      <c r="C4604" t="s">
        <v>46</v>
      </c>
      <c r="D4604" t="s">
        <v>231</v>
      </c>
      <c r="E4604" t="s">
        <v>344</v>
      </c>
      <c r="F4604" t="s">
        <v>231</v>
      </c>
      <c r="H4604" t="s">
        <v>9647</v>
      </c>
      <c r="I4604" t="s">
        <v>662</v>
      </c>
      <c r="J4604" t="s">
        <v>9648</v>
      </c>
      <c r="K4604">
        <v>1</v>
      </c>
      <c r="L4604">
        <v>1</v>
      </c>
      <c r="M4604">
        <v>0</v>
      </c>
      <c r="N4604">
        <v>0</v>
      </c>
      <c r="O4604">
        <v>0</v>
      </c>
      <c r="P4604">
        <v>2395.6</v>
      </c>
      <c r="Q4604">
        <v>2790.2</v>
      </c>
      <c r="R4604">
        <v>2000</v>
      </c>
      <c r="S4604">
        <v>789200</v>
      </c>
      <c r="T4604">
        <v>0</v>
      </c>
      <c r="U4604">
        <v>0</v>
      </c>
      <c r="V4604">
        <v>789200</v>
      </c>
      <c r="W4604">
        <v>791415</v>
      </c>
      <c r="X4604">
        <v>0</v>
      </c>
      <c r="Y4604">
        <v>791415</v>
      </c>
      <c r="Z4604">
        <v>-0.28000000000000003</v>
      </c>
      <c r="AA4604">
        <v>4638734</v>
      </c>
      <c r="AB4604">
        <v>4638734</v>
      </c>
      <c r="AC4604">
        <v>1.0027999999999999</v>
      </c>
      <c r="AD4604">
        <v>1</v>
      </c>
      <c r="AE4604">
        <v>-0.28000000000000003</v>
      </c>
      <c r="AH4604">
        <v>0</v>
      </c>
      <c r="AI4604">
        <v>0</v>
      </c>
      <c r="AJ4604">
        <v>0</v>
      </c>
      <c r="AK4604">
        <v>0</v>
      </c>
      <c r="AL4604">
        <v>0</v>
      </c>
    </row>
    <row r="4605" spans="1:38" hidden="1" x14ac:dyDescent="0.25">
      <c r="A4605">
        <v>18016</v>
      </c>
      <c r="B4605" t="s">
        <v>39</v>
      </c>
      <c r="C4605" t="s">
        <v>39</v>
      </c>
      <c r="D4605" t="s">
        <v>316</v>
      </c>
      <c r="E4605" t="s">
        <v>9734</v>
      </c>
      <c r="F4605" t="s">
        <v>316</v>
      </c>
      <c r="H4605" t="s">
        <v>9735</v>
      </c>
      <c r="I4605" t="s">
        <v>7264</v>
      </c>
      <c r="J4605" t="s">
        <v>9736</v>
      </c>
      <c r="K4605">
        <v>1</v>
      </c>
      <c r="L4605">
        <v>1</v>
      </c>
      <c r="M4605">
        <v>0</v>
      </c>
      <c r="N4605">
        <v>0</v>
      </c>
      <c r="O4605">
        <v>0</v>
      </c>
      <c r="P4605">
        <v>0.17599999999999999</v>
      </c>
      <c r="Q4605">
        <v>114.69</v>
      </c>
      <c r="R4605">
        <v>36000</v>
      </c>
      <c r="S4605">
        <v>4122504</v>
      </c>
      <c r="T4605">
        <v>0</v>
      </c>
      <c r="U4605">
        <v>0</v>
      </c>
      <c r="V4605">
        <v>4122504</v>
      </c>
      <c r="W4605">
        <v>4122504</v>
      </c>
      <c r="X4605">
        <v>0</v>
      </c>
      <c r="Y4605">
        <v>4122504</v>
      </c>
      <c r="Z4605">
        <v>0</v>
      </c>
      <c r="AA4605">
        <v>30672558</v>
      </c>
      <c r="AB4605">
        <v>0</v>
      </c>
      <c r="AC4605">
        <v>1</v>
      </c>
      <c r="AD4605">
        <v>0</v>
      </c>
      <c r="AE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</row>
    <row r="4606" spans="1:38" hidden="1" x14ac:dyDescent="0.25">
      <c r="A4606">
        <v>18017</v>
      </c>
      <c r="B4606" t="s">
        <v>52</v>
      </c>
      <c r="C4606" t="s">
        <v>52</v>
      </c>
      <c r="D4606" t="s">
        <v>139</v>
      </c>
      <c r="E4606" t="s">
        <v>8432</v>
      </c>
      <c r="F4606" t="s">
        <v>139</v>
      </c>
      <c r="H4606" t="s">
        <v>9649</v>
      </c>
      <c r="I4606" t="s">
        <v>57</v>
      </c>
      <c r="J4606" t="s">
        <v>9650</v>
      </c>
      <c r="K4606">
        <v>206</v>
      </c>
      <c r="L4606">
        <v>206</v>
      </c>
      <c r="M4606">
        <v>0</v>
      </c>
      <c r="N4606">
        <v>206</v>
      </c>
      <c r="O4606">
        <v>0</v>
      </c>
      <c r="P4606">
        <v>919.1</v>
      </c>
      <c r="Q4606">
        <v>1085.2</v>
      </c>
      <c r="R4606">
        <v>2000</v>
      </c>
      <c r="S4606">
        <v>332200</v>
      </c>
      <c r="T4606">
        <v>0</v>
      </c>
      <c r="U4606">
        <v>0</v>
      </c>
      <c r="V4606">
        <v>332200</v>
      </c>
      <c r="W4606">
        <v>0</v>
      </c>
      <c r="X4606">
        <v>300640.52</v>
      </c>
      <c r="Y4606">
        <v>300640.52</v>
      </c>
      <c r="Z4606">
        <v>9.5</v>
      </c>
      <c r="AA4606">
        <v>1764760.8</v>
      </c>
      <c r="AB4606">
        <v>3529520.57</v>
      </c>
      <c r="AC4606">
        <v>0.90500000000000003</v>
      </c>
      <c r="AD4606">
        <v>2</v>
      </c>
      <c r="AE4606">
        <v>19</v>
      </c>
      <c r="AH4606">
        <v>0</v>
      </c>
      <c r="AI4606">
        <v>0</v>
      </c>
      <c r="AJ4606">
        <v>0</v>
      </c>
      <c r="AK4606">
        <v>2060</v>
      </c>
      <c r="AL4606">
        <v>0</v>
      </c>
    </row>
    <row r="4607" spans="1:38" hidden="1" x14ac:dyDescent="0.25">
      <c r="A4607">
        <v>18018</v>
      </c>
      <c r="B4607" t="s">
        <v>71</v>
      </c>
      <c r="C4607" t="s">
        <v>108</v>
      </c>
      <c r="D4607" t="s">
        <v>290</v>
      </c>
      <c r="E4607" t="s">
        <v>1545</v>
      </c>
      <c r="F4607" t="s">
        <v>290</v>
      </c>
      <c r="H4607" t="s">
        <v>9651</v>
      </c>
      <c r="I4607" t="s">
        <v>50</v>
      </c>
      <c r="J4607" t="s">
        <v>9652</v>
      </c>
      <c r="K4607">
        <v>133</v>
      </c>
      <c r="L4607">
        <v>133</v>
      </c>
      <c r="M4607">
        <v>0</v>
      </c>
      <c r="N4607">
        <v>0</v>
      </c>
      <c r="O4607">
        <v>0</v>
      </c>
      <c r="P4607">
        <v>42.3</v>
      </c>
      <c r="Q4607">
        <v>51.4</v>
      </c>
      <c r="R4607">
        <v>2000</v>
      </c>
      <c r="S4607">
        <v>18200</v>
      </c>
      <c r="T4607">
        <v>0</v>
      </c>
      <c r="U4607">
        <v>5000</v>
      </c>
      <c r="V4607">
        <v>13200</v>
      </c>
      <c r="W4607">
        <v>12428</v>
      </c>
      <c r="X4607">
        <v>0</v>
      </c>
      <c r="Y4607">
        <v>12428</v>
      </c>
      <c r="Z4607">
        <v>5.85</v>
      </c>
      <c r="AA4607">
        <v>178731.66</v>
      </c>
      <c r="AB4607">
        <v>164366.28</v>
      </c>
      <c r="AC4607">
        <v>0.9415</v>
      </c>
      <c r="AD4607">
        <v>0.91959999999999997</v>
      </c>
      <c r="AE4607">
        <v>5.38</v>
      </c>
      <c r="AH4607">
        <v>0</v>
      </c>
      <c r="AI4607">
        <v>0</v>
      </c>
      <c r="AJ4607">
        <v>0</v>
      </c>
      <c r="AK4607">
        <v>0</v>
      </c>
      <c r="AL4607">
        <v>0</v>
      </c>
    </row>
    <row r="4608" spans="1:38" hidden="1" x14ac:dyDescent="0.25">
      <c r="A4608">
        <v>18019</v>
      </c>
      <c r="B4608" t="s">
        <v>45</v>
      </c>
      <c r="C4608" t="s">
        <v>45</v>
      </c>
      <c r="D4608" t="s">
        <v>183</v>
      </c>
      <c r="E4608" t="s">
        <v>184</v>
      </c>
      <c r="F4608" t="s">
        <v>183</v>
      </c>
      <c r="H4608" t="s">
        <v>8192</v>
      </c>
      <c r="I4608" t="s">
        <v>57</v>
      </c>
      <c r="J4608" t="s">
        <v>9653</v>
      </c>
      <c r="K4608">
        <v>134</v>
      </c>
      <c r="L4608">
        <v>134</v>
      </c>
      <c r="M4608">
        <v>0</v>
      </c>
      <c r="N4608">
        <v>134</v>
      </c>
      <c r="O4608">
        <v>0</v>
      </c>
      <c r="P4608">
        <v>236.34800000000001</v>
      </c>
      <c r="Q4608">
        <v>236.88499999999999</v>
      </c>
      <c r="R4608">
        <v>20000</v>
      </c>
      <c r="S4608">
        <v>10740</v>
      </c>
      <c r="T4608">
        <v>85000</v>
      </c>
      <c r="U4608">
        <v>0</v>
      </c>
      <c r="V4608">
        <v>95740</v>
      </c>
      <c r="W4608">
        <v>0</v>
      </c>
      <c r="X4608">
        <v>86645.039000000004</v>
      </c>
      <c r="Y4608">
        <v>86645.039000000004</v>
      </c>
      <c r="Z4608">
        <v>9.5</v>
      </c>
      <c r="AA4608">
        <v>508606.68</v>
      </c>
      <c r="AB4608">
        <v>1017213.091</v>
      </c>
      <c r="AC4608">
        <v>0.90500000000000003</v>
      </c>
      <c r="AD4608">
        <v>2</v>
      </c>
      <c r="AE4608">
        <v>19</v>
      </c>
      <c r="AH4608">
        <v>0</v>
      </c>
      <c r="AI4608">
        <v>0</v>
      </c>
      <c r="AJ4608">
        <v>0</v>
      </c>
      <c r="AK4608">
        <v>770.5</v>
      </c>
      <c r="AL4608">
        <v>0</v>
      </c>
    </row>
    <row r="4609" spans="1:38" hidden="1" x14ac:dyDescent="0.25">
      <c r="A4609">
        <v>18020</v>
      </c>
      <c r="B4609" t="s">
        <v>45</v>
      </c>
      <c r="C4609" t="s">
        <v>453</v>
      </c>
      <c r="D4609" t="s">
        <v>771</v>
      </c>
      <c r="E4609" t="s">
        <v>9535</v>
      </c>
      <c r="F4609" t="s">
        <v>771</v>
      </c>
      <c r="H4609" t="s">
        <v>9654</v>
      </c>
      <c r="I4609" t="s">
        <v>43</v>
      </c>
      <c r="J4609" t="s">
        <v>9655</v>
      </c>
      <c r="K4609">
        <v>1</v>
      </c>
      <c r="L4609">
        <v>1</v>
      </c>
      <c r="M4609">
        <v>0</v>
      </c>
      <c r="N4609">
        <v>0</v>
      </c>
      <c r="O4609">
        <v>0</v>
      </c>
      <c r="P4609">
        <v>54</v>
      </c>
      <c r="Q4609">
        <v>64.5</v>
      </c>
      <c r="R4609">
        <v>1000</v>
      </c>
      <c r="S4609">
        <v>10500</v>
      </c>
      <c r="T4609">
        <v>11500</v>
      </c>
      <c r="U4609">
        <v>0</v>
      </c>
      <c r="V4609">
        <v>22000</v>
      </c>
      <c r="W4609">
        <v>21670</v>
      </c>
      <c r="X4609">
        <v>0</v>
      </c>
      <c r="Y4609">
        <v>21670</v>
      </c>
      <c r="Z4609">
        <v>1.5</v>
      </c>
      <c r="AA4609">
        <v>321590</v>
      </c>
      <c r="AB4609">
        <v>321590</v>
      </c>
      <c r="AC4609">
        <v>0.98499999999999999</v>
      </c>
      <c r="AD4609">
        <v>1</v>
      </c>
      <c r="AE4609">
        <v>1.5</v>
      </c>
      <c r="AH4609">
        <v>0</v>
      </c>
      <c r="AI4609">
        <v>0</v>
      </c>
      <c r="AJ4609">
        <v>0</v>
      </c>
      <c r="AK4609">
        <v>0</v>
      </c>
      <c r="AL4609">
        <v>0</v>
      </c>
    </row>
    <row r="4610" spans="1:38" hidden="1" x14ac:dyDescent="0.25">
      <c r="A4610">
        <v>18021</v>
      </c>
      <c r="B4610" t="s">
        <v>52</v>
      </c>
      <c r="C4610" t="s">
        <v>129</v>
      </c>
      <c r="D4610" t="s">
        <v>252</v>
      </c>
      <c r="E4610" t="s">
        <v>7007</v>
      </c>
      <c r="F4610" t="s">
        <v>252</v>
      </c>
      <c r="H4610" t="s">
        <v>9656</v>
      </c>
      <c r="I4610" t="s">
        <v>43</v>
      </c>
      <c r="J4610" t="s">
        <v>9657</v>
      </c>
      <c r="K4610">
        <v>432</v>
      </c>
      <c r="L4610">
        <v>432</v>
      </c>
      <c r="M4610">
        <v>0</v>
      </c>
      <c r="N4610">
        <v>0</v>
      </c>
      <c r="O4610">
        <v>0</v>
      </c>
      <c r="P4610">
        <v>558.70000000000005</v>
      </c>
      <c r="Q4610">
        <v>630.20000000000005</v>
      </c>
      <c r="R4610">
        <v>1000</v>
      </c>
      <c r="S4610">
        <v>71500</v>
      </c>
      <c r="T4610">
        <v>0</v>
      </c>
      <c r="U4610">
        <v>0</v>
      </c>
      <c r="V4610">
        <v>71500</v>
      </c>
      <c r="W4610">
        <v>65064.2</v>
      </c>
      <c r="X4610">
        <v>0</v>
      </c>
      <c r="Y4610">
        <v>65064.2</v>
      </c>
      <c r="Z4610">
        <v>9</v>
      </c>
      <c r="AA4610">
        <v>559294.75</v>
      </c>
      <c r="AB4610">
        <v>211332.75</v>
      </c>
      <c r="AC4610">
        <v>0.91</v>
      </c>
      <c r="AD4610">
        <v>0.37790000000000001</v>
      </c>
      <c r="AE4610">
        <v>3.4</v>
      </c>
      <c r="AH4610">
        <v>0</v>
      </c>
      <c r="AI4610">
        <v>0</v>
      </c>
      <c r="AJ4610">
        <v>0</v>
      </c>
      <c r="AK4610">
        <v>0</v>
      </c>
      <c r="AL4610">
        <v>0</v>
      </c>
    </row>
    <row r="4611" spans="1:38" hidden="1" x14ac:dyDescent="0.25">
      <c r="A4611">
        <v>18023</v>
      </c>
      <c r="B4611" t="s">
        <v>45</v>
      </c>
      <c r="C4611" t="s">
        <v>46</v>
      </c>
      <c r="D4611" t="s">
        <v>46</v>
      </c>
      <c r="E4611" t="s">
        <v>3141</v>
      </c>
      <c r="F4611" t="s">
        <v>46</v>
      </c>
      <c r="H4611" t="s">
        <v>9658</v>
      </c>
      <c r="I4611" t="s">
        <v>79</v>
      </c>
      <c r="J4611" t="s">
        <v>9659</v>
      </c>
      <c r="K4611">
        <v>1</v>
      </c>
      <c r="L4611">
        <v>1</v>
      </c>
      <c r="M4611">
        <v>0</v>
      </c>
      <c r="N4611">
        <v>0</v>
      </c>
      <c r="O4611">
        <v>0</v>
      </c>
      <c r="P4611">
        <v>3252.5</v>
      </c>
      <c r="Q4611">
        <v>3715</v>
      </c>
      <c r="R4611">
        <v>2000</v>
      </c>
      <c r="S4611">
        <v>925000</v>
      </c>
      <c r="T4611">
        <v>0</v>
      </c>
      <c r="U4611">
        <v>0</v>
      </c>
      <c r="V4611">
        <v>925000</v>
      </c>
      <c r="W4611">
        <v>939600</v>
      </c>
      <c r="X4611">
        <v>0</v>
      </c>
      <c r="Y4611">
        <v>939600</v>
      </c>
      <c r="Z4611">
        <v>-1.58</v>
      </c>
      <c r="AA4611">
        <v>2270683</v>
      </c>
      <c r="AB4611">
        <v>2270683</v>
      </c>
      <c r="AC4611">
        <v>1.0158</v>
      </c>
      <c r="AD4611">
        <v>1</v>
      </c>
      <c r="AE4611">
        <v>-1.58</v>
      </c>
      <c r="AH4611">
        <v>0</v>
      </c>
      <c r="AI4611">
        <v>0</v>
      </c>
      <c r="AJ4611">
        <v>0</v>
      </c>
      <c r="AK4611">
        <v>0</v>
      </c>
      <c r="AL4611">
        <v>0</v>
      </c>
    </row>
    <row r="4612" spans="1:38" hidden="1" x14ac:dyDescent="0.25">
      <c r="A4612">
        <v>18025</v>
      </c>
      <c r="B4612" t="s">
        <v>39</v>
      </c>
      <c r="C4612" t="s">
        <v>216</v>
      </c>
      <c r="D4612" t="s">
        <v>3431</v>
      </c>
      <c r="E4612" t="s">
        <v>3432</v>
      </c>
      <c r="F4612" t="s">
        <v>3431</v>
      </c>
      <c r="H4612" t="s">
        <v>9737</v>
      </c>
      <c r="I4612" t="s">
        <v>57</v>
      </c>
      <c r="J4612" t="s">
        <v>9738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796.21799999999996</v>
      </c>
      <c r="Q4612">
        <v>808.60500000000002</v>
      </c>
      <c r="R4612">
        <v>20000</v>
      </c>
      <c r="S4612">
        <v>247740</v>
      </c>
      <c r="T4612">
        <v>0</v>
      </c>
      <c r="U4612">
        <v>0</v>
      </c>
      <c r="V4612">
        <v>247740</v>
      </c>
      <c r="W4612">
        <v>0</v>
      </c>
      <c r="X4612">
        <v>0</v>
      </c>
      <c r="Y4612">
        <v>0</v>
      </c>
      <c r="Z4612">
        <v>100</v>
      </c>
      <c r="AA4612">
        <v>0</v>
      </c>
      <c r="AB4612">
        <v>0</v>
      </c>
      <c r="AC4612">
        <v>0</v>
      </c>
      <c r="AD4612">
        <v>0</v>
      </c>
      <c r="AE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</row>
    <row r="4613" spans="1:38" hidden="1" x14ac:dyDescent="0.25">
      <c r="A4613">
        <v>18026</v>
      </c>
      <c r="B4613" t="s">
        <v>39</v>
      </c>
      <c r="C4613" t="s">
        <v>39</v>
      </c>
      <c r="D4613" t="s">
        <v>2297</v>
      </c>
      <c r="E4613" t="s">
        <v>2298</v>
      </c>
      <c r="F4613" t="s">
        <v>2297</v>
      </c>
      <c r="H4613" t="s">
        <v>9660</v>
      </c>
      <c r="I4613" t="s">
        <v>57</v>
      </c>
      <c r="J4613" t="s">
        <v>9661</v>
      </c>
      <c r="K4613">
        <v>149</v>
      </c>
      <c r="L4613">
        <v>149</v>
      </c>
      <c r="M4613">
        <v>0</v>
      </c>
      <c r="N4613">
        <v>148</v>
      </c>
      <c r="O4613">
        <v>0</v>
      </c>
      <c r="P4613">
        <v>183.55</v>
      </c>
      <c r="Q4613">
        <v>279.52</v>
      </c>
      <c r="R4613">
        <v>2000</v>
      </c>
      <c r="S4613">
        <v>191940</v>
      </c>
      <c r="T4613">
        <v>66000</v>
      </c>
      <c r="U4613">
        <v>0</v>
      </c>
      <c r="V4613">
        <v>257940</v>
      </c>
      <c r="W4613">
        <v>76</v>
      </c>
      <c r="X4613">
        <v>233359.21299999999</v>
      </c>
      <c r="Y4613">
        <v>233435.21299999999</v>
      </c>
      <c r="Z4613">
        <v>9.5</v>
      </c>
      <c r="AA4613">
        <v>1370448.47</v>
      </c>
      <c r="AB4613">
        <v>1370323.47</v>
      </c>
      <c r="AC4613">
        <v>0.90500000000000003</v>
      </c>
      <c r="AD4613">
        <v>0.99990000000000001</v>
      </c>
      <c r="AE4613">
        <v>9.5</v>
      </c>
      <c r="AH4613">
        <v>0</v>
      </c>
      <c r="AI4613">
        <v>0</v>
      </c>
      <c r="AJ4613">
        <v>0</v>
      </c>
      <c r="AK4613">
        <v>1172.5</v>
      </c>
      <c r="AL4613">
        <v>0</v>
      </c>
    </row>
    <row r="4614" spans="1:38" hidden="1" x14ac:dyDescent="0.25">
      <c r="A4614">
        <v>18027</v>
      </c>
      <c r="B4614" t="s">
        <v>71</v>
      </c>
      <c r="C4614" t="s">
        <v>72</v>
      </c>
      <c r="D4614" t="s">
        <v>73</v>
      </c>
      <c r="E4614" t="s">
        <v>497</v>
      </c>
      <c r="F4614" t="s">
        <v>73</v>
      </c>
      <c r="H4614" t="s">
        <v>9662</v>
      </c>
      <c r="I4614" t="s">
        <v>378</v>
      </c>
      <c r="J4614" t="s">
        <v>9663</v>
      </c>
      <c r="K4614">
        <v>12</v>
      </c>
      <c r="L4614">
        <v>12</v>
      </c>
      <c r="M4614">
        <v>0</v>
      </c>
      <c r="N4614">
        <v>0</v>
      </c>
      <c r="O4614">
        <v>0</v>
      </c>
      <c r="P4614">
        <v>14.4</v>
      </c>
      <c r="Q4614">
        <v>32.1</v>
      </c>
      <c r="R4614">
        <v>1000</v>
      </c>
      <c r="S4614">
        <v>17700</v>
      </c>
      <c r="T4614">
        <v>0</v>
      </c>
      <c r="U4614">
        <v>10542</v>
      </c>
      <c r="V4614">
        <v>7158</v>
      </c>
      <c r="W4614">
        <v>6921</v>
      </c>
      <c r="X4614">
        <v>0</v>
      </c>
      <c r="Y4614">
        <v>6921</v>
      </c>
      <c r="Z4614">
        <v>3.31</v>
      </c>
      <c r="AA4614">
        <v>84209</v>
      </c>
      <c r="AB4614">
        <v>439177</v>
      </c>
      <c r="AC4614">
        <v>0.96689999999999998</v>
      </c>
      <c r="AD4614">
        <v>5.2153</v>
      </c>
      <c r="AE4614">
        <v>17.260000000000002</v>
      </c>
      <c r="AH4614">
        <v>0</v>
      </c>
      <c r="AI4614">
        <v>0</v>
      </c>
      <c r="AJ4614">
        <v>0</v>
      </c>
      <c r="AK4614">
        <v>0</v>
      </c>
      <c r="AL4614">
        <v>0</v>
      </c>
    </row>
    <row r="4615" spans="1:38" hidden="1" x14ac:dyDescent="0.25">
      <c r="A4615">
        <v>18028</v>
      </c>
      <c r="B4615" t="s">
        <v>71</v>
      </c>
      <c r="C4615" t="s">
        <v>72</v>
      </c>
      <c r="D4615" t="s">
        <v>73</v>
      </c>
      <c r="E4615" t="s">
        <v>8710</v>
      </c>
      <c r="F4615" t="s">
        <v>73</v>
      </c>
      <c r="H4615" t="s">
        <v>9664</v>
      </c>
      <c r="I4615" t="s">
        <v>378</v>
      </c>
      <c r="J4615" t="s">
        <v>9665</v>
      </c>
      <c r="K4615">
        <v>678</v>
      </c>
      <c r="L4615">
        <v>678</v>
      </c>
      <c r="M4615">
        <v>0</v>
      </c>
      <c r="N4615">
        <v>0</v>
      </c>
      <c r="O4615">
        <v>0</v>
      </c>
      <c r="P4615">
        <v>2403</v>
      </c>
      <c r="Q4615">
        <v>2664.7</v>
      </c>
      <c r="R4615">
        <v>1000</v>
      </c>
      <c r="S4615">
        <v>261700</v>
      </c>
      <c r="T4615">
        <v>0</v>
      </c>
      <c r="U4615">
        <v>155253</v>
      </c>
      <c r="V4615">
        <v>106447</v>
      </c>
      <c r="W4615">
        <v>98875</v>
      </c>
      <c r="X4615">
        <v>0</v>
      </c>
      <c r="Y4615">
        <v>98875</v>
      </c>
      <c r="Z4615">
        <v>7.11</v>
      </c>
      <c r="AA4615">
        <v>1013445.8</v>
      </c>
      <c r="AB4615">
        <v>1783733.17</v>
      </c>
      <c r="AC4615">
        <v>0.92889999999999995</v>
      </c>
      <c r="AD4615">
        <v>1.7601</v>
      </c>
      <c r="AE4615">
        <v>12.51</v>
      </c>
      <c r="AH4615">
        <v>0</v>
      </c>
      <c r="AI4615">
        <v>0</v>
      </c>
      <c r="AJ4615">
        <v>0</v>
      </c>
      <c r="AK4615">
        <v>0</v>
      </c>
      <c r="AL4615">
        <v>0</v>
      </c>
    </row>
    <row r="4616" spans="1:38" hidden="1" x14ac:dyDescent="0.25">
      <c r="A4616">
        <v>18029</v>
      </c>
      <c r="B4616" t="s">
        <v>71</v>
      </c>
      <c r="C4616" t="s">
        <v>72</v>
      </c>
      <c r="D4616" t="s">
        <v>73</v>
      </c>
      <c r="E4616" t="s">
        <v>8710</v>
      </c>
      <c r="F4616" t="s">
        <v>73</v>
      </c>
      <c r="H4616" t="s">
        <v>9666</v>
      </c>
      <c r="I4616" t="s">
        <v>378</v>
      </c>
      <c r="J4616" t="s">
        <v>9667</v>
      </c>
      <c r="K4616">
        <v>1009</v>
      </c>
      <c r="L4616">
        <v>1009</v>
      </c>
      <c r="M4616">
        <v>0</v>
      </c>
      <c r="N4616">
        <v>195</v>
      </c>
      <c r="O4616">
        <v>0</v>
      </c>
      <c r="P4616">
        <v>1585.1</v>
      </c>
      <c r="Q4616">
        <v>2053.8000000000002</v>
      </c>
      <c r="R4616">
        <v>1000</v>
      </c>
      <c r="S4616">
        <v>468700</v>
      </c>
      <c r="T4616">
        <v>0</v>
      </c>
      <c r="U4616">
        <v>123456</v>
      </c>
      <c r="V4616">
        <v>345244</v>
      </c>
      <c r="W4616">
        <v>69135</v>
      </c>
      <c r="X4616">
        <v>247006.62</v>
      </c>
      <c r="Y4616">
        <v>316141.62</v>
      </c>
      <c r="Z4616">
        <v>8.43</v>
      </c>
      <c r="AA4616">
        <v>2207627.63</v>
      </c>
      <c r="AB4616">
        <v>3827018.9</v>
      </c>
      <c r="AC4616">
        <v>0.91569999999999996</v>
      </c>
      <c r="AD4616">
        <v>1.7335</v>
      </c>
      <c r="AE4616">
        <v>14.61</v>
      </c>
      <c r="AH4616">
        <v>0</v>
      </c>
      <c r="AI4616">
        <v>0</v>
      </c>
      <c r="AJ4616">
        <v>0</v>
      </c>
      <c r="AK4616">
        <v>1940</v>
      </c>
      <c r="AL4616">
        <v>0</v>
      </c>
    </row>
    <row r="4617" spans="1:38" hidden="1" x14ac:dyDescent="0.25">
      <c r="A4617">
        <v>18030</v>
      </c>
      <c r="B4617" t="s">
        <v>71</v>
      </c>
      <c r="C4617" t="s">
        <v>72</v>
      </c>
      <c r="D4617" t="s">
        <v>73</v>
      </c>
      <c r="E4617" t="s">
        <v>8710</v>
      </c>
      <c r="F4617" t="s">
        <v>73</v>
      </c>
      <c r="H4617" t="s">
        <v>9668</v>
      </c>
      <c r="I4617" t="s">
        <v>378</v>
      </c>
      <c r="J4617" t="s">
        <v>9669</v>
      </c>
      <c r="K4617">
        <v>2791</v>
      </c>
      <c r="L4617">
        <v>2791</v>
      </c>
      <c r="M4617">
        <v>0</v>
      </c>
      <c r="N4617">
        <v>23</v>
      </c>
      <c r="O4617">
        <v>0</v>
      </c>
      <c r="P4617">
        <v>4365.6000000000004</v>
      </c>
      <c r="Q4617">
        <v>5164.7</v>
      </c>
      <c r="R4617">
        <v>1000</v>
      </c>
      <c r="S4617">
        <v>799100</v>
      </c>
      <c r="T4617">
        <v>0</v>
      </c>
      <c r="U4617">
        <v>474525</v>
      </c>
      <c r="V4617">
        <v>324575</v>
      </c>
      <c r="W4617">
        <v>276607</v>
      </c>
      <c r="X4617">
        <v>29284.29</v>
      </c>
      <c r="Y4617">
        <v>305891.28999999998</v>
      </c>
      <c r="Z4617">
        <v>5.76</v>
      </c>
      <c r="AA4617">
        <v>3231431.85</v>
      </c>
      <c r="AB4617">
        <v>3943960.3</v>
      </c>
      <c r="AC4617">
        <v>0.94240000000000002</v>
      </c>
      <c r="AD4617">
        <v>1.2204999999999999</v>
      </c>
      <c r="AE4617">
        <v>7.03</v>
      </c>
      <c r="AH4617">
        <v>0</v>
      </c>
      <c r="AI4617">
        <v>0</v>
      </c>
      <c r="AJ4617">
        <v>0</v>
      </c>
      <c r="AK4617">
        <v>230</v>
      </c>
      <c r="AL4617">
        <v>0</v>
      </c>
    </row>
    <row r="4618" spans="1:38" hidden="1" x14ac:dyDescent="0.25">
      <c r="A4618">
        <v>18032</v>
      </c>
      <c r="B4618" t="s">
        <v>39</v>
      </c>
      <c r="C4618" t="s">
        <v>598</v>
      </c>
      <c r="D4618" t="s">
        <v>1649</v>
      </c>
      <c r="E4618" t="s">
        <v>9739</v>
      </c>
      <c r="F4618" t="s">
        <v>1649</v>
      </c>
      <c r="H4618" t="s">
        <v>9740</v>
      </c>
      <c r="I4618" t="s">
        <v>43</v>
      </c>
      <c r="J4618" t="s">
        <v>9741</v>
      </c>
      <c r="K4618">
        <v>3004</v>
      </c>
      <c r="L4618">
        <v>3004</v>
      </c>
      <c r="M4618">
        <v>0</v>
      </c>
      <c r="N4618">
        <v>4</v>
      </c>
      <c r="O4618">
        <v>0</v>
      </c>
      <c r="P4618">
        <v>542.45000000000005</v>
      </c>
      <c r="Q4618">
        <v>629.69000000000005</v>
      </c>
      <c r="R4618">
        <v>2000</v>
      </c>
      <c r="S4618">
        <v>174480</v>
      </c>
      <c r="T4618">
        <v>35000</v>
      </c>
      <c r="U4618">
        <v>0</v>
      </c>
      <c r="V4618">
        <v>209480</v>
      </c>
      <c r="W4618">
        <v>195064.4</v>
      </c>
      <c r="X4618">
        <v>4175.1210000000001</v>
      </c>
      <c r="Y4618">
        <v>199239.52100000001</v>
      </c>
      <c r="Z4618">
        <v>4.8899999999999997</v>
      </c>
      <c r="AA4618">
        <v>2339398.29</v>
      </c>
      <c r="AB4618">
        <v>2456797.29</v>
      </c>
      <c r="AC4618">
        <v>0.95109999999999995</v>
      </c>
      <c r="AD4618">
        <v>1.0502</v>
      </c>
      <c r="AE4618">
        <v>5.14</v>
      </c>
      <c r="AH4618">
        <v>0</v>
      </c>
      <c r="AI4618">
        <v>0</v>
      </c>
      <c r="AJ4618">
        <v>0</v>
      </c>
      <c r="AK4618">
        <v>23</v>
      </c>
      <c r="AL4618">
        <v>0</v>
      </c>
    </row>
    <row r="4619" spans="1:38" hidden="1" x14ac:dyDescent="0.25">
      <c r="A4619">
        <v>18034</v>
      </c>
      <c r="B4619" t="s">
        <v>39</v>
      </c>
      <c r="C4619" t="s">
        <v>598</v>
      </c>
      <c r="D4619" t="s">
        <v>1649</v>
      </c>
      <c r="E4619" t="s">
        <v>9739</v>
      </c>
      <c r="F4619" t="s">
        <v>1649</v>
      </c>
      <c r="H4619" t="s">
        <v>9742</v>
      </c>
      <c r="I4619" t="s">
        <v>57</v>
      </c>
      <c r="J4619" t="s">
        <v>9743</v>
      </c>
      <c r="K4619">
        <v>311</v>
      </c>
      <c r="L4619">
        <v>311</v>
      </c>
      <c r="M4619">
        <v>0</v>
      </c>
      <c r="N4619">
        <v>310</v>
      </c>
      <c r="O4619">
        <v>0</v>
      </c>
      <c r="P4619">
        <v>605.07000000000005</v>
      </c>
      <c r="Q4619">
        <v>850.08</v>
      </c>
      <c r="R4619">
        <v>2000</v>
      </c>
      <c r="S4619">
        <v>490020</v>
      </c>
      <c r="T4619">
        <v>0</v>
      </c>
      <c r="U4619">
        <v>32000</v>
      </c>
      <c r="V4619">
        <v>458020</v>
      </c>
      <c r="W4619">
        <v>0</v>
      </c>
      <c r="X4619">
        <v>414200</v>
      </c>
      <c r="Y4619">
        <v>414200</v>
      </c>
      <c r="Z4619">
        <v>9.57</v>
      </c>
      <c r="AA4619">
        <v>2431509</v>
      </c>
      <c r="AB4619">
        <v>2431354</v>
      </c>
      <c r="AC4619">
        <v>0.90429999999999999</v>
      </c>
      <c r="AD4619">
        <v>0.99990000000000001</v>
      </c>
      <c r="AE4619">
        <v>9.57</v>
      </c>
      <c r="AH4619">
        <v>0</v>
      </c>
      <c r="AI4619">
        <v>0</v>
      </c>
      <c r="AJ4619">
        <v>0</v>
      </c>
      <c r="AK4619">
        <v>2055</v>
      </c>
      <c r="AL4619">
        <v>0</v>
      </c>
    </row>
    <row r="4620" spans="1:38" hidden="1" x14ac:dyDescent="0.25">
      <c r="A4620">
        <v>18040</v>
      </c>
      <c r="B4620" t="s">
        <v>71</v>
      </c>
      <c r="C4620" t="s">
        <v>72</v>
      </c>
      <c r="D4620" t="s">
        <v>375</v>
      </c>
      <c r="E4620" t="s">
        <v>376</v>
      </c>
      <c r="F4620" t="s">
        <v>375</v>
      </c>
      <c r="H4620" t="s">
        <v>9744</v>
      </c>
      <c r="I4620" t="s">
        <v>378</v>
      </c>
      <c r="J4620" t="s">
        <v>9745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262.8</v>
      </c>
      <c r="Q4620">
        <v>433.8</v>
      </c>
      <c r="R4620">
        <v>2000</v>
      </c>
      <c r="S4620">
        <v>342000</v>
      </c>
      <c r="T4620">
        <v>0</v>
      </c>
      <c r="U4620">
        <v>342000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</row>
    <row r="4621" spans="1:38" hidden="1" x14ac:dyDescent="0.25">
      <c r="A4621">
        <v>18041</v>
      </c>
      <c r="B4621" t="s">
        <v>71</v>
      </c>
      <c r="C4621" t="s">
        <v>72</v>
      </c>
      <c r="D4621" t="s">
        <v>375</v>
      </c>
      <c r="E4621" t="s">
        <v>503</v>
      </c>
      <c r="F4621" t="s">
        <v>375</v>
      </c>
      <c r="H4621" t="s">
        <v>9746</v>
      </c>
      <c r="I4621" t="s">
        <v>50</v>
      </c>
      <c r="J4621" t="s">
        <v>9747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254.001</v>
      </c>
      <c r="Q4621">
        <v>294.88099999999997</v>
      </c>
      <c r="R4621">
        <v>20000</v>
      </c>
      <c r="S4621">
        <v>817600</v>
      </c>
      <c r="T4621">
        <v>0</v>
      </c>
      <c r="U4621">
        <v>817600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</row>
    <row r="4622" spans="1:38" hidden="1" x14ac:dyDescent="0.25">
      <c r="A4622">
        <v>18042</v>
      </c>
      <c r="B4622" t="s">
        <v>71</v>
      </c>
      <c r="C4622" t="s">
        <v>72</v>
      </c>
      <c r="D4622" t="s">
        <v>375</v>
      </c>
      <c r="E4622" t="s">
        <v>503</v>
      </c>
      <c r="F4622" t="s">
        <v>375</v>
      </c>
      <c r="H4622" t="s">
        <v>9748</v>
      </c>
      <c r="I4622" t="s">
        <v>50</v>
      </c>
      <c r="J4622" t="s">
        <v>9749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38.677</v>
      </c>
      <c r="Q4622">
        <v>52.780999999999999</v>
      </c>
      <c r="R4622">
        <v>20000</v>
      </c>
      <c r="S4622">
        <v>282080</v>
      </c>
      <c r="T4622">
        <v>0</v>
      </c>
      <c r="U4622">
        <v>282080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</row>
    <row r="4623" spans="1:38" hidden="1" x14ac:dyDescent="0.25">
      <c r="A4623">
        <v>18045</v>
      </c>
      <c r="B4623" t="s">
        <v>94</v>
      </c>
      <c r="C4623" t="s">
        <v>95</v>
      </c>
      <c r="D4623" t="s">
        <v>393</v>
      </c>
      <c r="E4623" t="s">
        <v>7102</v>
      </c>
      <c r="F4623" t="s">
        <v>393</v>
      </c>
      <c r="H4623" t="s">
        <v>3710</v>
      </c>
      <c r="I4623" t="s">
        <v>57</v>
      </c>
      <c r="J4623" t="s">
        <v>9750</v>
      </c>
      <c r="K4623">
        <v>1877</v>
      </c>
      <c r="L4623">
        <v>1877</v>
      </c>
      <c r="M4623">
        <v>0</v>
      </c>
      <c r="N4623">
        <v>1876</v>
      </c>
      <c r="O4623">
        <v>0</v>
      </c>
      <c r="P4623">
        <v>292.27999999999997</v>
      </c>
      <c r="Q4623">
        <v>501.88</v>
      </c>
      <c r="R4623">
        <v>2000</v>
      </c>
      <c r="S4623">
        <v>419200</v>
      </c>
      <c r="T4623">
        <v>0</v>
      </c>
      <c r="U4623">
        <v>0</v>
      </c>
      <c r="V4623">
        <v>419200</v>
      </c>
      <c r="W4623">
        <v>0</v>
      </c>
      <c r="X4623">
        <v>379380.26799999998</v>
      </c>
      <c r="Y4623">
        <v>379380.26799999998</v>
      </c>
      <c r="Z4623">
        <v>9.5</v>
      </c>
      <c r="AA4623">
        <v>2227110.67</v>
      </c>
      <c r="AB4623">
        <v>4454046.7850000001</v>
      </c>
      <c r="AC4623">
        <v>0.90500000000000003</v>
      </c>
      <c r="AD4623">
        <v>1.9999</v>
      </c>
      <c r="AE4623">
        <v>19</v>
      </c>
      <c r="AH4623">
        <v>0</v>
      </c>
      <c r="AI4623">
        <v>0</v>
      </c>
      <c r="AJ4623">
        <v>0</v>
      </c>
      <c r="AK4623">
        <v>18582.5</v>
      </c>
      <c r="AL4623">
        <v>0</v>
      </c>
    </row>
    <row r="4624" spans="1:38" hidden="1" x14ac:dyDescent="0.25">
      <c r="A4624">
        <v>18050</v>
      </c>
      <c r="B4624" t="s">
        <v>94</v>
      </c>
      <c r="C4624" t="s">
        <v>166</v>
      </c>
      <c r="D4624" t="s">
        <v>175</v>
      </c>
      <c r="E4624" t="s">
        <v>7290</v>
      </c>
      <c r="F4624" t="s">
        <v>175</v>
      </c>
      <c r="H4624" t="s">
        <v>9751</v>
      </c>
      <c r="I4624" t="s">
        <v>57</v>
      </c>
      <c r="J4624" t="s">
        <v>9752</v>
      </c>
      <c r="K4624">
        <v>153</v>
      </c>
      <c r="L4624">
        <v>153</v>
      </c>
      <c r="M4624">
        <v>0</v>
      </c>
      <c r="N4624">
        <v>149</v>
      </c>
      <c r="O4624">
        <v>0</v>
      </c>
      <c r="P4624">
        <v>241.7</v>
      </c>
      <c r="Q4624">
        <v>370.8</v>
      </c>
      <c r="R4624">
        <v>2000</v>
      </c>
      <c r="S4624">
        <v>258200</v>
      </c>
      <c r="T4624">
        <v>0</v>
      </c>
      <c r="U4624">
        <v>0</v>
      </c>
      <c r="V4624">
        <v>258200</v>
      </c>
      <c r="W4624">
        <v>42</v>
      </c>
      <c r="X4624">
        <v>233628.66399999999</v>
      </c>
      <c r="Y4624">
        <v>233670.66399999999</v>
      </c>
      <c r="Z4624">
        <v>9.5</v>
      </c>
      <c r="AA4624">
        <v>1373519.9</v>
      </c>
      <c r="AB4624">
        <v>2744440.1529999999</v>
      </c>
      <c r="AC4624">
        <v>0.90500000000000003</v>
      </c>
      <c r="AD4624">
        <v>1.9981</v>
      </c>
      <c r="AE4624">
        <v>18.98</v>
      </c>
      <c r="AH4624">
        <v>0</v>
      </c>
      <c r="AI4624">
        <v>0</v>
      </c>
      <c r="AJ4624">
        <v>0</v>
      </c>
      <c r="AK4624">
        <v>1219</v>
      </c>
      <c r="AL4624">
        <v>0</v>
      </c>
    </row>
    <row r="4625" spans="1:38" hidden="1" x14ac:dyDescent="0.25">
      <c r="A4625">
        <v>18051</v>
      </c>
      <c r="B4625" t="s">
        <v>94</v>
      </c>
      <c r="C4625" t="s">
        <v>166</v>
      </c>
      <c r="D4625" t="s">
        <v>175</v>
      </c>
      <c r="E4625" t="s">
        <v>7290</v>
      </c>
      <c r="F4625" t="s">
        <v>175</v>
      </c>
      <c r="H4625" t="s">
        <v>9753</v>
      </c>
      <c r="I4625" t="s">
        <v>57</v>
      </c>
      <c r="J4625" t="s">
        <v>9754</v>
      </c>
      <c r="K4625">
        <v>305</v>
      </c>
      <c r="L4625">
        <v>305</v>
      </c>
      <c r="M4625">
        <v>0</v>
      </c>
      <c r="N4625">
        <v>283</v>
      </c>
      <c r="O4625">
        <v>0</v>
      </c>
      <c r="P4625">
        <v>447.8</v>
      </c>
      <c r="Q4625">
        <v>615.6</v>
      </c>
      <c r="R4625">
        <v>2000</v>
      </c>
      <c r="S4625">
        <v>335600</v>
      </c>
      <c r="T4625">
        <v>0</v>
      </c>
      <c r="U4625">
        <v>0</v>
      </c>
      <c r="V4625">
        <v>335600</v>
      </c>
      <c r="W4625">
        <v>489</v>
      </c>
      <c r="X4625">
        <v>303228.37300000002</v>
      </c>
      <c r="Y4625">
        <v>303717.37300000002</v>
      </c>
      <c r="Z4625">
        <v>9.5</v>
      </c>
      <c r="AA4625">
        <v>1788327.97</v>
      </c>
      <c r="AB4625">
        <v>3566120.517</v>
      </c>
      <c r="AC4625">
        <v>0.90500000000000003</v>
      </c>
      <c r="AD4625">
        <v>1.9941</v>
      </c>
      <c r="AE4625">
        <v>18.940000000000001</v>
      </c>
      <c r="AH4625">
        <v>0</v>
      </c>
      <c r="AI4625">
        <v>0</v>
      </c>
      <c r="AJ4625">
        <v>0</v>
      </c>
      <c r="AK4625">
        <v>2169</v>
      </c>
      <c r="AL4625">
        <v>0</v>
      </c>
    </row>
    <row r="4626" spans="1:38" hidden="1" x14ac:dyDescent="0.25">
      <c r="A4626">
        <v>18052</v>
      </c>
      <c r="B4626" t="s">
        <v>94</v>
      </c>
      <c r="C4626" t="s">
        <v>102</v>
      </c>
      <c r="D4626" t="s">
        <v>102</v>
      </c>
      <c r="E4626" t="s">
        <v>4921</v>
      </c>
      <c r="F4626" t="s">
        <v>102</v>
      </c>
      <c r="H4626" t="s">
        <v>9755</v>
      </c>
      <c r="I4626" t="s">
        <v>1031</v>
      </c>
      <c r="J4626" t="s">
        <v>9756</v>
      </c>
      <c r="K4626">
        <v>1</v>
      </c>
      <c r="L4626">
        <v>1</v>
      </c>
      <c r="M4626">
        <v>0</v>
      </c>
      <c r="N4626">
        <v>0</v>
      </c>
      <c r="O4626">
        <v>0</v>
      </c>
      <c r="P4626">
        <v>339.82</v>
      </c>
      <c r="Q4626">
        <v>339.82</v>
      </c>
      <c r="R4626">
        <v>2000</v>
      </c>
      <c r="S4626">
        <v>0</v>
      </c>
      <c r="T4626">
        <v>0</v>
      </c>
      <c r="U4626">
        <v>0</v>
      </c>
      <c r="V4626">
        <v>0</v>
      </c>
      <c r="W4626">
        <v>1216</v>
      </c>
      <c r="X4626">
        <v>0</v>
      </c>
      <c r="Y4626">
        <v>1216</v>
      </c>
      <c r="Z4626">
        <v>-121600</v>
      </c>
      <c r="AA4626">
        <v>157076</v>
      </c>
      <c r="AB4626">
        <v>0</v>
      </c>
      <c r="AC4626">
        <v>0</v>
      </c>
      <c r="AD4626">
        <v>0</v>
      </c>
      <c r="AE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</row>
    <row r="4627" spans="1:38" hidden="1" x14ac:dyDescent="0.25">
      <c r="A4627">
        <v>18053</v>
      </c>
      <c r="B4627" t="s">
        <v>52</v>
      </c>
      <c r="C4627" t="s">
        <v>129</v>
      </c>
      <c r="D4627" t="s">
        <v>242</v>
      </c>
      <c r="E4627" t="s">
        <v>9757</v>
      </c>
      <c r="F4627" t="s">
        <v>242</v>
      </c>
      <c r="H4627" t="s">
        <v>9758</v>
      </c>
      <c r="I4627" t="s">
        <v>79</v>
      </c>
      <c r="J4627" t="s">
        <v>9759</v>
      </c>
      <c r="K4627">
        <v>10</v>
      </c>
      <c r="L4627">
        <v>10</v>
      </c>
      <c r="M4627">
        <v>0</v>
      </c>
      <c r="N4627">
        <v>0</v>
      </c>
      <c r="O4627">
        <v>0</v>
      </c>
      <c r="P4627">
        <v>55.2</v>
      </c>
      <c r="Q4627">
        <v>90.6</v>
      </c>
      <c r="R4627">
        <v>2000</v>
      </c>
      <c r="S4627">
        <v>70800</v>
      </c>
      <c r="T4627">
        <v>0</v>
      </c>
      <c r="U4627">
        <v>0</v>
      </c>
      <c r="V4627">
        <v>70800</v>
      </c>
      <c r="W4627">
        <v>61798.400000000001</v>
      </c>
      <c r="X4627">
        <v>0</v>
      </c>
      <c r="Y4627">
        <v>61798.400000000001</v>
      </c>
      <c r="Z4627">
        <v>12.71</v>
      </c>
      <c r="AA4627">
        <v>730374</v>
      </c>
      <c r="AB4627">
        <v>773234</v>
      </c>
      <c r="AC4627">
        <v>0.87290000000000001</v>
      </c>
      <c r="AD4627">
        <v>1.0587</v>
      </c>
      <c r="AE4627">
        <v>13.46</v>
      </c>
      <c r="AH4627">
        <v>0</v>
      </c>
      <c r="AI4627">
        <v>0</v>
      </c>
      <c r="AJ4627">
        <v>0</v>
      </c>
      <c r="AK4627">
        <v>0</v>
      </c>
      <c r="AL4627">
        <v>0</v>
      </c>
    </row>
    <row r="4628" spans="1:38" hidden="1" x14ac:dyDescent="0.25">
      <c r="A4628">
        <v>18054</v>
      </c>
      <c r="B4628" t="s">
        <v>45</v>
      </c>
      <c r="C4628" t="s">
        <v>45</v>
      </c>
      <c r="D4628" t="s">
        <v>551</v>
      </c>
      <c r="E4628" t="s">
        <v>7882</v>
      </c>
      <c r="F4628" t="s">
        <v>551</v>
      </c>
      <c r="H4628" t="s">
        <v>9760</v>
      </c>
      <c r="I4628" t="s">
        <v>57</v>
      </c>
      <c r="J4628" t="s">
        <v>9761</v>
      </c>
      <c r="K4628">
        <v>30</v>
      </c>
      <c r="L4628">
        <v>30</v>
      </c>
      <c r="M4628">
        <v>0</v>
      </c>
      <c r="N4628">
        <v>30</v>
      </c>
      <c r="O4628">
        <v>0</v>
      </c>
      <c r="P4628">
        <v>192.1</v>
      </c>
      <c r="Q4628">
        <v>241.6</v>
      </c>
      <c r="R4628">
        <v>1000</v>
      </c>
      <c r="S4628">
        <v>49500</v>
      </c>
      <c r="T4628">
        <v>0</v>
      </c>
      <c r="U4628">
        <v>7000</v>
      </c>
      <c r="V4628">
        <v>42500</v>
      </c>
      <c r="W4628">
        <v>0</v>
      </c>
      <c r="X4628">
        <v>38462.463000000003</v>
      </c>
      <c r="Y4628">
        <v>38462.463000000003</v>
      </c>
      <c r="Z4628">
        <v>9.5</v>
      </c>
      <c r="AA4628">
        <v>225774.68</v>
      </c>
      <c r="AB4628">
        <v>451549.342</v>
      </c>
      <c r="AC4628">
        <v>0.90500000000000003</v>
      </c>
      <c r="AD4628">
        <v>2</v>
      </c>
      <c r="AE4628">
        <v>19</v>
      </c>
      <c r="AH4628">
        <v>0</v>
      </c>
      <c r="AI4628">
        <v>0</v>
      </c>
      <c r="AJ4628">
        <v>0</v>
      </c>
      <c r="AK4628">
        <v>192.5</v>
      </c>
      <c r="AL4628">
        <v>0</v>
      </c>
    </row>
    <row r="4629" spans="1:38" hidden="1" x14ac:dyDescent="0.25">
      <c r="A4629">
        <v>18055</v>
      </c>
      <c r="B4629" t="s">
        <v>45</v>
      </c>
      <c r="C4629" t="s">
        <v>45</v>
      </c>
      <c r="D4629" t="s">
        <v>551</v>
      </c>
      <c r="E4629" t="s">
        <v>7882</v>
      </c>
      <c r="F4629" t="s">
        <v>551</v>
      </c>
      <c r="H4629" t="s">
        <v>9762</v>
      </c>
      <c r="I4629" t="s">
        <v>57</v>
      </c>
      <c r="J4629" t="s">
        <v>9763</v>
      </c>
      <c r="K4629">
        <v>151</v>
      </c>
      <c r="L4629">
        <v>151</v>
      </c>
      <c r="M4629">
        <v>0</v>
      </c>
      <c r="N4629">
        <v>151</v>
      </c>
      <c r="O4629">
        <v>0</v>
      </c>
      <c r="P4629">
        <v>93.8</v>
      </c>
      <c r="Q4629">
        <v>162.80000000000001</v>
      </c>
      <c r="R4629">
        <v>1000</v>
      </c>
      <c r="S4629">
        <v>69000</v>
      </c>
      <c r="T4629">
        <v>0</v>
      </c>
      <c r="U4629">
        <v>69000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H4629">
        <v>0</v>
      </c>
      <c r="AI4629">
        <v>0</v>
      </c>
      <c r="AJ4629">
        <v>0</v>
      </c>
      <c r="AK4629">
        <v>1021</v>
      </c>
      <c r="AL4629">
        <v>0</v>
      </c>
    </row>
    <row r="4630" spans="1:38" hidden="1" x14ac:dyDescent="0.25">
      <c r="A4630">
        <v>18056</v>
      </c>
      <c r="B4630" t="s">
        <v>45</v>
      </c>
      <c r="C4630" t="s">
        <v>45</v>
      </c>
      <c r="D4630" t="s">
        <v>581</v>
      </c>
      <c r="E4630" t="s">
        <v>582</v>
      </c>
      <c r="F4630" t="s">
        <v>581</v>
      </c>
      <c r="H4630" t="s">
        <v>9764</v>
      </c>
      <c r="I4630" t="s">
        <v>79</v>
      </c>
      <c r="J4630" t="s">
        <v>9765</v>
      </c>
      <c r="K4630">
        <v>1</v>
      </c>
      <c r="L4630">
        <v>1</v>
      </c>
      <c r="M4630">
        <v>0</v>
      </c>
      <c r="N4630">
        <v>0</v>
      </c>
      <c r="O4630">
        <v>0</v>
      </c>
      <c r="P4630">
        <v>4626.3999999999996</v>
      </c>
      <c r="Q4630">
        <v>5426.9</v>
      </c>
      <c r="R4630">
        <v>2000</v>
      </c>
      <c r="S4630">
        <v>1601000</v>
      </c>
      <c r="T4630">
        <v>0</v>
      </c>
      <c r="U4630">
        <v>0</v>
      </c>
      <c r="V4630">
        <v>1601000</v>
      </c>
      <c r="W4630">
        <v>1602900</v>
      </c>
      <c r="X4630">
        <v>0</v>
      </c>
      <c r="Y4630">
        <v>1602900</v>
      </c>
      <c r="Z4630">
        <v>-0.12</v>
      </c>
      <c r="AA4630">
        <v>2657911</v>
      </c>
      <c r="AB4630">
        <v>2657911</v>
      </c>
      <c r="AC4630">
        <v>1.0012000000000001</v>
      </c>
      <c r="AD4630">
        <v>1</v>
      </c>
      <c r="AE4630">
        <v>-0.12</v>
      </c>
      <c r="AH4630">
        <v>0</v>
      </c>
      <c r="AI4630">
        <v>0</v>
      </c>
      <c r="AJ4630">
        <v>0</v>
      </c>
      <c r="AK4630">
        <v>0</v>
      </c>
      <c r="AL4630">
        <v>0</v>
      </c>
    </row>
    <row r="4631" spans="1:38" hidden="1" x14ac:dyDescent="0.25">
      <c r="A4631">
        <v>18059</v>
      </c>
      <c r="B4631" t="s">
        <v>94</v>
      </c>
      <c r="C4631" t="s">
        <v>166</v>
      </c>
      <c r="D4631" t="s">
        <v>171</v>
      </c>
      <c r="E4631" t="s">
        <v>9766</v>
      </c>
      <c r="F4631" t="s">
        <v>171</v>
      </c>
      <c r="H4631" t="s">
        <v>9767</v>
      </c>
      <c r="I4631" t="s">
        <v>57</v>
      </c>
      <c r="J4631" t="s">
        <v>9768</v>
      </c>
      <c r="K4631">
        <v>364</v>
      </c>
      <c r="L4631">
        <v>364</v>
      </c>
      <c r="M4631">
        <v>0</v>
      </c>
      <c r="N4631">
        <v>364</v>
      </c>
      <c r="O4631">
        <v>0</v>
      </c>
      <c r="P4631">
        <v>451.5</v>
      </c>
      <c r="Q4631">
        <v>736.2</v>
      </c>
      <c r="R4631">
        <v>2000</v>
      </c>
      <c r="S4631">
        <v>569400</v>
      </c>
      <c r="T4631">
        <v>75500</v>
      </c>
      <c r="U4631">
        <v>0</v>
      </c>
      <c r="V4631">
        <v>644900</v>
      </c>
      <c r="W4631">
        <v>0</v>
      </c>
      <c r="X4631">
        <v>583633.97100000002</v>
      </c>
      <c r="Y4631">
        <v>583633.97100000002</v>
      </c>
      <c r="Z4631">
        <v>9.5</v>
      </c>
      <c r="AA4631">
        <v>3396750.44</v>
      </c>
      <c r="AB4631">
        <v>3396750.44</v>
      </c>
      <c r="AC4631">
        <v>0.90500000000000003</v>
      </c>
      <c r="AD4631">
        <v>1</v>
      </c>
      <c r="AE4631">
        <v>9.5</v>
      </c>
      <c r="AH4631">
        <v>0</v>
      </c>
      <c r="AI4631">
        <v>0</v>
      </c>
      <c r="AJ4631">
        <v>0</v>
      </c>
      <c r="AK4631">
        <v>3073.1</v>
      </c>
      <c r="AL4631">
        <v>0</v>
      </c>
    </row>
    <row r="4632" spans="1:38" hidden="1" x14ac:dyDescent="0.25">
      <c r="A4632">
        <v>18064</v>
      </c>
      <c r="B4632" t="s">
        <v>39</v>
      </c>
      <c r="C4632" t="s">
        <v>39</v>
      </c>
      <c r="D4632" t="s">
        <v>5415</v>
      </c>
      <c r="E4632" t="s">
        <v>7221</v>
      </c>
      <c r="F4632" t="s">
        <v>5415</v>
      </c>
      <c r="H4632" t="s">
        <v>9769</v>
      </c>
      <c r="I4632" t="s">
        <v>57</v>
      </c>
      <c r="J4632" t="s">
        <v>9770</v>
      </c>
      <c r="K4632">
        <v>277</v>
      </c>
      <c r="L4632">
        <v>277</v>
      </c>
      <c r="M4632">
        <v>0</v>
      </c>
      <c r="N4632">
        <v>277</v>
      </c>
      <c r="O4632">
        <v>0</v>
      </c>
      <c r="P4632">
        <v>413.75</v>
      </c>
      <c r="Q4632">
        <v>648.30999999999995</v>
      </c>
      <c r="R4632">
        <v>2000</v>
      </c>
      <c r="S4632">
        <v>469120</v>
      </c>
      <c r="T4632">
        <v>0</v>
      </c>
      <c r="U4632">
        <v>75000</v>
      </c>
      <c r="V4632">
        <v>394120</v>
      </c>
      <c r="W4632">
        <v>0</v>
      </c>
      <c r="X4632">
        <v>356678.598</v>
      </c>
      <c r="Y4632">
        <v>356678.598</v>
      </c>
      <c r="Z4632">
        <v>9.5</v>
      </c>
      <c r="AA4632">
        <v>2093703.77</v>
      </c>
      <c r="AB4632">
        <v>2093703.77</v>
      </c>
      <c r="AC4632">
        <v>0.90500000000000003</v>
      </c>
      <c r="AD4632">
        <v>1</v>
      </c>
      <c r="AE4632">
        <v>9.5</v>
      </c>
      <c r="AH4632">
        <v>0</v>
      </c>
      <c r="AI4632">
        <v>0</v>
      </c>
      <c r="AJ4632">
        <v>0</v>
      </c>
      <c r="AK4632">
        <v>1783.5</v>
      </c>
      <c r="AL4632">
        <v>0</v>
      </c>
    </row>
    <row r="4633" spans="1:38" hidden="1" x14ac:dyDescent="0.25">
      <c r="A4633">
        <v>18065</v>
      </c>
      <c r="B4633" t="s">
        <v>39</v>
      </c>
      <c r="C4633" t="s">
        <v>39</v>
      </c>
      <c r="D4633" t="s">
        <v>2297</v>
      </c>
      <c r="E4633" t="s">
        <v>3855</v>
      </c>
      <c r="F4633" t="s">
        <v>2297</v>
      </c>
      <c r="H4633" t="s">
        <v>9771</v>
      </c>
      <c r="I4633" t="s">
        <v>57</v>
      </c>
      <c r="J4633" t="s">
        <v>9772</v>
      </c>
      <c r="K4633">
        <v>415</v>
      </c>
      <c r="L4633">
        <v>415</v>
      </c>
      <c r="M4633">
        <v>0</v>
      </c>
      <c r="N4633">
        <v>415</v>
      </c>
      <c r="O4633">
        <v>0</v>
      </c>
      <c r="P4633">
        <v>457.44</v>
      </c>
      <c r="Q4633">
        <v>627.77</v>
      </c>
      <c r="R4633">
        <v>2000</v>
      </c>
      <c r="S4633">
        <v>340660</v>
      </c>
      <c r="T4633">
        <v>0</v>
      </c>
      <c r="U4633">
        <v>0</v>
      </c>
      <c r="V4633">
        <v>340660</v>
      </c>
      <c r="W4633">
        <v>0</v>
      </c>
      <c r="X4633">
        <v>308298.16399999999</v>
      </c>
      <c r="Y4633">
        <v>308298.16399999999</v>
      </c>
      <c r="Z4633">
        <v>9.5</v>
      </c>
      <c r="AA4633">
        <v>1809707.53</v>
      </c>
      <c r="AB4633">
        <v>1809707.53</v>
      </c>
      <c r="AC4633">
        <v>0.90500000000000003</v>
      </c>
      <c r="AD4633">
        <v>1</v>
      </c>
      <c r="AE4633">
        <v>9.5</v>
      </c>
      <c r="AH4633">
        <v>0</v>
      </c>
      <c r="AI4633">
        <v>0</v>
      </c>
      <c r="AJ4633">
        <v>0</v>
      </c>
      <c r="AK4633">
        <v>3079.5</v>
      </c>
      <c r="AL4633">
        <v>0</v>
      </c>
    </row>
    <row r="4634" spans="1:38" hidden="1" x14ac:dyDescent="0.25">
      <c r="A4634">
        <v>18067</v>
      </c>
      <c r="B4634" t="s">
        <v>39</v>
      </c>
      <c r="C4634" t="s">
        <v>216</v>
      </c>
      <c r="D4634" t="s">
        <v>2218</v>
      </c>
      <c r="E4634" t="s">
        <v>2219</v>
      </c>
      <c r="F4634" t="s">
        <v>2218</v>
      </c>
      <c r="H4634" t="s">
        <v>9773</v>
      </c>
      <c r="I4634" t="s">
        <v>57</v>
      </c>
      <c r="J4634" t="s">
        <v>9774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35.563000000000002</v>
      </c>
      <c r="Q4634">
        <v>48.750999999999998</v>
      </c>
      <c r="R4634">
        <v>20000</v>
      </c>
      <c r="S4634">
        <v>263760</v>
      </c>
      <c r="T4634">
        <v>0</v>
      </c>
      <c r="U4634">
        <v>0</v>
      </c>
      <c r="V4634">
        <v>263760</v>
      </c>
      <c r="W4634">
        <v>0</v>
      </c>
      <c r="X4634">
        <v>0</v>
      </c>
      <c r="Y4634">
        <v>0</v>
      </c>
      <c r="Z4634">
        <v>100</v>
      </c>
      <c r="AA4634">
        <v>0</v>
      </c>
      <c r="AB4634">
        <v>0</v>
      </c>
      <c r="AC4634">
        <v>0</v>
      </c>
      <c r="AD4634">
        <v>0</v>
      </c>
      <c r="AE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</row>
    <row r="4635" spans="1:38" hidden="1" x14ac:dyDescent="0.25">
      <c r="A4635">
        <v>18068</v>
      </c>
      <c r="B4635" t="s">
        <v>39</v>
      </c>
      <c r="C4635" t="s">
        <v>39</v>
      </c>
      <c r="D4635" t="s">
        <v>5415</v>
      </c>
      <c r="E4635" t="s">
        <v>7221</v>
      </c>
      <c r="F4635" t="s">
        <v>5415</v>
      </c>
      <c r="H4635" t="s">
        <v>9775</v>
      </c>
      <c r="I4635" t="s">
        <v>57</v>
      </c>
      <c r="J4635" t="s">
        <v>9776</v>
      </c>
      <c r="K4635">
        <v>197</v>
      </c>
      <c r="L4635">
        <v>197</v>
      </c>
      <c r="M4635">
        <v>0</v>
      </c>
      <c r="N4635">
        <v>197</v>
      </c>
      <c r="O4635">
        <v>0</v>
      </c>
      <c r="P4635">
        <v>175.69</v>
      </c>
      <c r="Q4635">
        <v>327.56</v>
      </c>
      <c r="R4635">
        <v>2000</v>
      </c>
      <c r="S4635">
        <v>303740</v>
      </c>
      <c r="T4635">
        <v>0</v>
      </c>
      <c r="U4635">
        <v>38000</v>
      </c>
      <c r="V4635">
        <v>265740</v>
      </c>
      <c r="W4635">
        <v>0</v>
      </c>
      <c r="X4635">
        <v>240700</v>
      </c>
      <c r="Y4635">
        <v>240700</v>
      </c>
      <c r="Z4635">
        <v>9.42</v>
      </c>
      <c r="AA4635">
        <v>1412909</v>
      </c>
      <c r="AB4635">
        <v>2825818</v>
      </c>
      <c r="AC4635">
        <v>0.90580000000000005</v>
      </c>
      <c r="AD4635">
        <v>2</v>
      </c>
      <c r="AE4635">
        <v>18.84</v>
      </c>
      <c r="AH4635">
        <v>0</v>
      </c>
      <c r="AI4635">
        <v>0</v>
      </c>
      <c r="AJ4635">
        <v>0</v>
      </c>
      <c r="AK4635">
        <v>1203.5</v>
      </c>
      <c r="AL4635">
        <v>0</v>
      </c>
    </row>
    <row r="4636" spans="1:38" hidden="1" x14ac:dyDescent="0.25">
      <c r="A4636">
        <v>18074</v>
      </c>
      <c r="B4636" t="s">
        <v>39</v>
      </c>
      <c r="C4636" t="s">
        <v>39</v>
      </c>
      <c r="D4636" t="s">
        <v>5415</v>
      </c>
      <c r="E4636" t="s">
        <v>7445</v>
      </c>
      <c r="F4636" t="s">
        <v>5415</v>
      </c>
      <c r="H4636" t="s">
        <v>9777</v>
      </c>
      <c r="I4636" t="s">
        <v>57</v>
      </c>
      <c r="J4636" t="s">
        <v>9778</v>
      </c>
      <c r="K4636">
        <v>208</v>
      </c>
      <c r="L4636">
        <v>208</v>
      </c>
      <c r="M4636">
        <v>0</v>
      </c>
      <c r="N4636">
        <v>208</v>
      </c>
      <c r="O4636">
        <v>0</v>
      </c>
      <c r="P4636">
        <v>321.39999999999998</v>
      </c>
      <c r="Q4636">
        <v>529.20000000000005</v>
      </c>
      <c r="R4636">
        <v>2000</v>
      </c>
      <c r="S4636">
        <v>415600</v>
      </c>
      <c r="T4636">
        <v>30000</v>
      </c>
      <c r="U4636">
        <v>20000</v>
      </c>
      <c r="V4636">
        <v>425600</v>
      </c>
      <c r="W4636">
        <v>0</v>
      </c>
      <c r="X4636">
        <v>385167.65</v>
      </c>
      <c r="Y4636">
        <v>385167.65</v>
      </c>
      <c r="Z4636">
        <v>9.5</v>
      </c>
      <c r="AA4636">
        <v>2260934.65</v>
      </c>
      <c r="AB4636">
        <v>2260934.65</v>
      </c>
      <c r="AC4636">
        <v>0.90500000000000003</v>
      </c>
      <c r="AD4636">
        <v>1</v>
      </c>
      <c r="AE4636">
        <v>9.5</v>
      </c>
      <c r="AH4636">
        <v>0</v>
      </c>
      <c r="AI4636">
        <v>0</v>
      </c>
      <c r="AJ4636">
        <v>0</v>
      </c>
      <c r="AK4636">
        <v>1967.5</v>
      </c>
      <c r="AL4636">
        <v>0</v>
      </c>
    </row>
    <row r="4637" spans="1:38" hidden="1" x14ac:dyDescent="0.25">
      <c r="A4637">
        <v>18075</v>
      </c>
      <c r="B4637" t="s">
        <v>39</v>
      </c>
      <c r="C4637" t="s">
        <v>39</v>
      </c>
      <c r="D4637" t="s">
        <v>5415</v>
      </c>
      <c r="E4637" t="s">
        <v>7445</v>
      </c>
      <c r="F4637" t="s">
        <v>5415</v>
      </c>
      <c r="H4637" t="s">
        <v>9779</v>
      </c>
      <c r="I4637" t="s">
        <v>43</v>
      </c>
      <c r="J4637" t="s">
        <v>9780</v>
      </c>
      <c r="K4637">
        <v>2142</v>
      </c>
      <c r="L4637">
        <v>2142</v>
      </c>
      <c r="M4637">
        <v>0</v>
      </c>
      <c r="N4637">
        <v>0</v>
      </c>
      <c r="O4637">
        <v>0</v>
      </c>
      <c r="P4637">
        <v>216.15</v>
      </c>
      <c r="Q4637">
        <v>335.5</v>
      </c>
      <c r="R4637">
        <v>2000</v>
      </c>
      <c r="S4637">
        <v>238700</v>
      </c>
      <c r="T4637">
        <v>0</v>
      </c>
      <c r="U4637">
        <v>107000</v>
      </c>
      <c r="V4637">
        <v>131700</v>
      </c>
      <c r="W4637">
        <v>119697</v>
      </c>
      <c r="X4637">
        <v>0</v>
      </c>
      <c r="Y4637">
        <v>119697</v>
      </c>
      <c r="Z4637">
        <v>9.11</v>
      </c>
      <c r="AA4637">
        <v>1240767.8</v>
      </c>
      <c r="AB4637">
        <v>1007741.9</v>
      </c>
      <c r="AC4637">
        <v>0.90890000000000004</v>
      </c>
      <c r="AD4637">
        <v>0.81220000000000003</v>
      </c>
      <c r="AE4637">
        <v>7.4</v>
      </c>
      <c r="AH4637">
        <v>0</v>
      </c>
      <c r="AI4637">
        <v>0</v>
      </c>
      <c r="AJ4637">
        <v>0</v>
      </c>
      <c r="AK4637">
        <v>0</v>
      </c>
      <c r="AL4637">
        <v>0</v>
      </c>
    </row>
    <row r="4638" spans="1:38" hidden="1" x14ac:dyDescent="0.25">
      <c r="A4638">
        <v>18076</v>
      </c>
      <c r="B4638" t="s">
        <v>39</v>
      </c>
      <c r="C4638" t="s">
        <v>39</v>
      </c>
      <c r="D4638" t="s">
        <v>5415</v>
      </c>
      <c r="E4638" t="s">
        <v>7445</v>
      </c>
      <c r="F4638" t="s">
        <v>5415</v>
      </c>
      <c r="H4638" t="s">
        <v>9781</v>
      </c>
      <c r="I4638" t="s">
        <v>57</v>
      </c>
      <c r="J4638" t="s">
        <v>9782</v>
      </c>
      <c r="K4638">
        <v>177</v>
      </c>
      <c r="L4638">
        <v>177</v>
      </c>
      <c r="M4638">
        <v>0</v>
      </c>
      <c r="N4638">
        <v>174</v>
      </c>
      <c r="O4638">
        <v>0</v>
      </c>
      <c r="P4638">
        <v>0</v>
      </c>
      <c r="Q4638">
        <v>4.55</v>
      </c>
      <c r="R4638">
        <v>2000</v>
      </c>
      <c r="S4638">
        <v>9100</v>
      </c>
      <c r="T4638">
        <v>67000</v>
      </c>
      <c r="U4638">
        <v>0</v>
      </c>
      <c r="V4638">
        <v>76100</v>
      </c>
      <c r="W4638">
        <v>97</v>
      </c>
      <c r="X4638">
        <v>68773.494000000006</v>
      </c>
      <c r="Y4638">
        <v>68870.494000000006</v>
      </c>
      <c r="Z4638">
        <v>9.5</v>
      </c>
      <c r="AA4638">
        <v>404998</v>
      </c>
      <c r="AB4638">
        <v>404955</v>
      </c>
      <c r="AC4638">
        <v>0.90500000000000003</v>
      </c>
      <c r="AD4638">
        <v>0.99990000000000001</v>
      </c>
      <c r="AE4638">
        <v>9.5</v>
      </c>
      <c r="AH4638">
        <v>0</v>
      </c>
      <c r="AI4638">
        <v>0</v>
      </c>
      <c r="AJ4638">
        <v>0</v>
      </c>
      <c r="AK4638">
        <v>1424.5</v>
      </c>
      <c r="AL4638">
        <v>0</v>
      </c>
    </row>
    <row r="4639" spans="1:38" hidden="1" x14ac:dyDescent="0.25">
      <c r="A4639">
        <v>18077</v>
      </c>
      <c r="B4639" t="s">
        <v>94</v>
      </c>
      <c r="C4639" t="s">
        <v>102</v>
      </c>
      <c r="D4639" t="s">
        <v>3210</v>
      </c>
      <c r="E4639" t="s">
        <v>3253</v>
      </c>
      <c r="F4639" t="s">
        <v>3210</v>
      </c>
      <c r="H4639" t="s">
        <v>9783</v>
      </c>
      <c r="I4639" t="s">
        <v>43</v>
      </c>
      <c r="J4639" t="s">
        <v>9784</v>
      </c>
      <c r="K4639">
        <v>1317</v>
      </c>
      <c r="L4639">
        <v>1317</v>
      </c>
      <c r="M4639">
        <v>0</v>
      </c>
      <c r="N4639">
        <v>0</v>
      </c>
      <c r="O4639">
        <v>0</v>
      </c>
      <c r="P4639">
        <v>331.77</v>
      </c>
      <c r="Q4639">
        <v>422.26</v>
      </c>
      <c r="R4639">
        <v>1000</v>
      </c>
      <c r="S4639">
        <v>90490</v>
      </c>
      <c r="T4639">
        <v>0</v>
      </c>
      <c r="U4639">
        <v>18000</v>
      </c>
      <c r="V4639">
        <v>72490</v>
      </c>
      <c r="W4639">
        <v>65438.400000000001</v>
      </c>
      <c r="X4639">
        <v>0</v>
      </c>
      <c r="Y4639">
        <v>65438.400000000001</v>
      </c>
      <c r="Z4639">
        <v>9.73</v>
      </c>
      <c r="AA4639">
        <v>720248.83</v>
      </c>
      <c r="AB4639">
        <v>511778.97</v>
      </c>
      <c r="AC4639">
        <v>0.90269999999999995</v>
      </c>
      <c r="AD4639">
        <v>0.71060000000000001</v>
      </c>
      <c r="AE4639">
        <v>6.91</v>
      </c>
      <c r="AH4639">
        <v>0</v>
      </c>
      <c r="AI4639">
        <v>0</v>
      </c>
      <c r="AJ4639">
        <v>0</v>
      </c>
      <c r="AK4639">
        <v>0</v>
      </c>
      <c r="AL4639">
        <v>0</v>
      </c>
    </row>
    <row r="4640" spans="1:38" hidden="1" x14ac:dyDescent="0.25">
      <c r="A4640">
        <v>18078</v>
      </c>
      <c r="B4640" t="s">
        <v>94</v>
      </c>
      <c r="C4640" t="s">
        <v>102</v>
      </c>
      <c r="D4640" t="s">
        <v>159</v>
      </c>
      <c r="E4640" t="s">
        <v>9785</v>
      </c>
      <c r="F4640" t="s">
        <v>159</v>
      </c>
      <c r="H4640" t="s">
        <v>9786</v>
      </c>
      <c r="I4640" t="s">
        <v>57</v>
      </c>
      <c r="J4640" t="s">
        <v>9787</v>
      </c>
      <c r="K4640">
        <v>94</v>
      </c>
      <c r="L4640">
        <v>94</v>
      </c>
      <c r="M4640">
        <v>0</v>
      </c>
      <c r="N4640">
        <v>94</v>
      </c>
      <c r="O4640">
        <v>0</v>
      </c>
      <c r="P4640">
        <v>842.2</v>
      </c>
      <c r="Q4640">
        <v>1328.9</v>
      </c>
      <c r="R4640">
        <v>1000</v>
      </c>
      <c r="S4640">
        <v>486700</v>
      </c>
      <c r="T4640">
        <v>0</v>
      </c>
      <c r="U4640">
        <v>0</v>
      </c>
      <c r="V4640">
        <v>486700</v>
      </c>
      <c r="W4640">
        <v>0</v>
      </c>
      <c r="X4640">
        <v>178500</v>
      </c>
      <c r="Y4640">
        <v>178500</v>
      </c>
      <c r="Z4640">
        <v>63.32</v>
      </c>
      <c r="AA4640">
        <v>1047795</v>
      </c>
      <c r="AB4640">
        <v>2095590</v>
      </c>
      <c r="AC4640">
        <v>0.36680000000000001</v>
      </c>
      <c r="AD4640">
        <v>2</v>
      </c>
      <c r="AE4640">
        <v>126.64</v>
      </c>
      <c r="AH4640">
        <v>0</v>
      </c>
      <c r="AI4640">
        <v>0</v>
      </c>
      <c r="AJ4640">
        <v>0</v>
      </c>
      <c r="AK4640">
        <v>892.5</v>
      </c>
      <c r="AL4640">
        <v>0</v>
      </c>
    </row>
    <row r="4641" spans="1:38" hidden="1" x14ac:dyDescent="0.25">
      <c r="A4641">
        <v>18079</v>
      </c>
      <c r="B4641" t="s">
        <v>94</v>
      </c>
      <c r="C4641" t="s">
        <v>102</v>
      </c>
      <c r="D4641" t="s">
        <v>159</v>
      </c>
      <c r="E4641" t="s">
        <v>9785</v>
      </c>
      <c r="F4641" t="s">
        <v>159</v>
      </c>
      <c r="H4641" t="s">
        <v>9788</v>
      </c>
      <c r="I4641" t="s">
        <v>43</v>
      </c>
      <c r="J4641" t="s">
        <v>9789</v>
      </c>
      <c r="K4641">
        <v>1831</v>
      </c>
      <c r="L4641">
        <v>1831</v>
      </c>
      <c r="M4641">
        <v>0</v>
      </c>
      <c r="N4641">
        <v>0</v>
      </c>
      <c r="O4641">
        <v>0</v>
      </c>
      <c r="P4641">
        <v>481.3</v>
      </c>
      <c r="Q4641">
        <v>613.5</v>
      </c>
      <c r="R4641">
        <v>1000</v>
      </c>
      <c r="S4641">
        <v>132200</v>
      </c>
      <c r="T4641">
        <v>0</v>
      </c>
      <c r="U4641">
        <v>0</v>
      </c>
      <c r="V4641">
        <v>132200</v>
      </c>
      <c r="W4641">
        <v>113875</v>
      </c>
      <c r="X4641">
        <v>0</v>
      </c>
      <c r="Y4641">
        <v>113875</v>
      </c>
      <c r="Z4641">
        <v>13.86</v>
      </c>
      <c r="AA4641">
        <v>1168200.46</v>
      </c>
      <c r="AB4641">
        <v>650960.46</v>
      </c>
      <c r="AC4641">
        <v>0.86140000000000005</v>
      </c>
      <c r="AD4641">
        <v>0.55720000000000003</v>
      </c>
      <c r="AE4641">
        <v>7.72</v>
      </c>
      <c r="AH4641">
        <v>0</v>
      </c>
      <c r="AI4641">
        <v>0</v>
      </c>
      <c r="AJ4641">
        <v>0</v>
      </c>
      <c r="AK4641">
        <v>0</v>
      </c>
      <c r="AL4641">
        <v>0</v>
      </c>
    </row>
    <row r="4642" spans="1:38" hidden="1" x14ac:dyDescent="0.25">
      <c r="A4642">
        <v>18080</v>
      </c>
      <c r="B4642" t="s">
        <v>94</v>
      </c>
      <c r="C4642" t="s">
        <v>102</v>
      </c>
      <c r="D4642" t="s">
        <v>159</v>
      </c>
      <c r="E4642" t="s">
        <v>9785</v>
      </c>
      <c r="F4642" t="s">
        <v>159</v>
      </c>
      <c r="H4642" t="s">
        <v>9790</v>
      </c>
      <c r="I4642" t="s">
        <v>57</v>
      </c>
      <c r="J4642" t="s">
        <v>9791</v>
      </c>
      <c r="K4642">
        <v>190</v>
      </c>
      <c r="L4642">
        <v>190</v>
      </c>
      <c r="M4642">
        <v>0</v>
      </c>
      <c r="N4642">
        <v>186</v>
      </c>
      <c r="O4642">
        <v>0</v>
      </c>
      <c r="P4642">
        <v>897.2</v>
      </c>
      <c r="Q4642">
        <v>1320</v>
      </c>
      <c r="R4642">
        <v>1000</v>
      </c>
      <c r="S4642">
        <v>422800</v>
      </c>
      <c r="T4642">
        <v>0</v>
      </c>
      <c r="U4642">
        <v>0</v>
      </c>
      <c r="V4642">
        <v>422800</v>
      </c>
      <c r="W4642">
        <v>6317</v>
      </c>
      <c r="X4642">
        <v>354000</v>
      </c>
      <c r="Y4642">
        <v>360317</v>
      </c>
      <c r="Z4642">
        <v>14.78</v>
      </c>
      <c r="AA4642">
        <v>2127256.65</v>
      </c>
      <c r="AB4642">
        <v>4156247.65</v>
      </c>
      <c r="AC4642">
        <v>0.85219999999999996</v>
      </c>
      <c r="AD4642">
        <v>1.9538</v>
      </c>
      <c r="AE4642">
        <v>28.88</v>
      </c>
      <c r="AH4642">
        <v>0</v>
      </c>
      <c r="AI4642">
        <v>0</v>
      </c>
      <c r="AJ4642">
        <v>0</v>
      </c>
      <c r="AK4642">
        <v>1770</v>
      </c>
      <c r="AL4642">
        <v>0</v>
      </c>
    </row>
    <row r="4643" spans="1:38" hidden="1" x14ac:dyDescent="0.25">
      <c r="A4643">
        <v>18081</v>
      </c>
      <c r="B4643" t="s">
        <v>45</v>
      </c>
      <c r="C4643" t="s">
        <v>46</v>
      </c>
      <c r="D4643" t="s">
        <v>231</v>
      </c>
      <c r="E4643" t="s">
        <v>7775</v>
      </c>
      <c r="F4643" t="s">
        <v>231</v>
      </c>
      <c r="H4643" t="s">
        <v>9792</v>
      </c>
      <c r="I4643" t="s">
        <v>378</v>
      </c>
      <c r="J4643" t="s">
        <v>9793</v>
      </c>
      <c r="K4643">
        <v>255</v>
      </c>
      <c r="L4643">
        <v>255</v>
      </c>
      <c r="M4643">
        <v>0</v>
      </c>
      <c r="N4643">
        <v>0</v>
      </c>
      <c r="O4643">
        <v>0</v>
      </c>
      <c r="P4643">
        <v>52.6</v>
      </c>
      <c r="Q4643">
        <v>68.099999999999994</v>
      </c>
      <c r="R4643">
        <v>2000</v>
      </c>
      <c r="S4643">
        <v>31000</v>
      </c>
      <c r="T4643">
        <v>0</v>
      </c>
      <c r="U4643">
        <v>0</v>
      </c>
      <c r="V4643">
        <v>31000</v>
      </c>
      <c r="W4643">
        <v>28941</v>
      </c>
      <c r="X4643">
        <v>0</v>
      </c>
      <c r="Y4643">
        <v>28941</v>
      </c>
      <c r="Z4643">
        <v>6.64</v>
      </c>
      <c r="AA4643">
        <v>378804.1</v>
      </c>
      <c r="AB4643">
        <v>159472.1</v>
      </c>
      <c r="AC4643">
        <v>0.93359999999999999</v>
      </c>
      <c r="AD4643">
        <v>0.42099999999999999</v>
      </c>
      <c r="AE4643">
        <v>2.8</v>
      </c>
      <c r="AH4643">
        <v>0</v>
      </c>
      <c r="AI4643">
        <v>0</v>
      </c>
      <c r="AJ4643">
        <v>0</v>
      </c>
      <c r="AK4643">
        <v>0</v>
      </c>
      <c r="AL4643">
        <v>0</v>
      </c>
    </row>
    <row r="4644" spans="1:38" hidden="1" x14ac:dyDescent="0.25">
      <c r="A4644">
        <v>18082</v>
      </c>
      <c r="B4644" t="s">
        <v>39</v>
      </c>
      <c r="C4644" t="s">
        <v>187</v>
      </c>
      <c r="D4644" t="s">
        <v>445</v>
      </c>
      <c r="E4644" t="s">
        <v>7676</v>
      </c>
      <c r="F4644" t="s">
        <v>445</v>
      </c>
      <c r="H4644" t="s">
        <v>9794</v>
      </c>
      <c r="I4644" t="s">
        <v>57</v>
      </c>
      <c r="J4644" t="s">
        <v>9795</v>
      </c>
      <c r="K4644">
        <v>57</v>
      </c>
      <c r="L4644">
        <v>57</v>
      </c>
      <c r="M4644">
        <v>0</v>
      </c>
      <c r="N4644">
        <v>57</v>
      </c>
      <c r="O4644">
        <v>0</v>
      </c>
      <c r="P4644">
        <v>1787.1</v>
      </c>
      <c r="Q4644">
        <v>2769.2</v>
      </c>
      <c r="R4644">
        <v>500</v>
      </c>
      <c r="S4644">
        <v>491050</v>
      </c>
      <c r="T4644">
        <v>0</v>
      </c>
      <c r="U4644">
        <v>385000</v>
      </c>
      <c r="V4644">
        <v>106050</v>
      </c>
      <c r="W4644">
        <v>0</v>
      </c>
      <c r="X4644">
        <v>95300</v>
      </c>
      <c r="Y4644">
        <v>95300</v>
      </c>
      <c r="Z4644">
        <v>10.14</v>
      </c>
      <c r="AA4644">
        <v>559411</v>
      </c>
      <c r="AB4644">
        <v>1118822</v>
      </c>
      <c r="AC4644">
        <v>0.89859999999999995</v>
      </c>
      <c r="AD4644">
        <v>2</v>
      </c>
      <c r="AE4644">
        <v>20.28</v>
      </c>
      <c r="AH4644">
        <v>0</v>
      </c>
      <c r="AI4644">
        <v>0</v>
      </c>
      <c r="AJ4644">
        <v>0</v>
      </c>
      <c r="AK4644">
        <v>476.5</v>
      </c>
      <c r="AL4644">
        <v>0</v>
      </c>
    </row>
    <row r="4645" spans="1:38" hidden="1" x14ac:dyDescent="0.25">
      <c r="A4645">
        <v>18083</v>
      </c>
      <c r="B4645" t="s">
        <v>45</v>
      </c>
      <c r="C4645" t="s">
        <v>155</v>
      </c>
      <c r="D4645" t="s">
        <v>425</v>
      </c>
      <c r="E4645" t="s">
        <v>7598</v>
      </c>
      <c r="F4645" t="s">
        <v>425</v>
      </c>
      <c r="H4645" t="s">
        <v>9796</v>
      </c>
      <c r="I4645" t="s">
        <v>57</v>
      </c>
      <c r="J4645" t="s">
        <v>9797</v>
      </c>
      <c r="K4645">
        <v>81</v>
      </c>
      <c r="L4645">
        <v>81</v>
      </c>
      <c r="M4645">
        <v>0</v>
      </c>
      <c r="N4645">
        <v>81</v>
      </c>
      <c r="O4645">
        <v>0</v>
      </c>
      <c r="P4645">
        <v>393.5</v>
      </c>
      <c r="Q4645">
        <v>578.20000000000005</v>
      </c>
      <c r="R4645">
        <v>2000</v>
      </c>
      <c r="S4645">
        <v>369400</v>
      </c>
      <c r="T4645">
        <v>0</v>
      </c>
      <c r="U4645">
        <v>200000</v>
      </c>
      <c r="V4645">
        <v>169400</v>
      </c>
      <c r="W4645">
        <v>0</v>
      </c>
      <c r="X4645">
        <v>150600</v>
      </c>
      <c r="Y4645">
        <v>150600</v>
      </c>
      <c r="Z4645">
        <v>11.1</v>
      </c>
      <c r="AA4645">
        <v>884022</v>
      </c>
      <c r="AB4645">
        <v>1768044</v>
      </c>
      <c r="AC4645">
        <v>0.88900000000000001</v>
      </c>
      <c r="AD4645">
        <v>2</v>
      </c>
      <c r="AE4645">
        <v>22.2</v>
      </c>
      <c r="AH4645">
        <v>0</v>
      </c>
      <c r="AI4645">
        <v>0</v>
      </c>
      <c r="AJ4645">
        <v>0</v>
      </c>
      <c r="AK4645">
        <v>753</v>
      </c>
      <c r="AL4645">
        <v>0</v>
      </c>
    </row>
    <row r="4646" spans="1:38" hidden="1" x14ac:dyDescent="0.25">
      <c r="A4646">
        <v>18084</v>
      </c>
      <c r="B4646" t="s">
        <v>39</v>
      </c>
      <c r="C4646" t="s">
        <v>598</v>
      </c>
      <c r="D4646" t="s">
        <v>1649</v>
      </c>
      <c r="E4646" t="s">
        <v>3827</v>
      </c>
      <c r="F4646" t="s">
        <v>1649</v>
      </c>
      <c r="H4646" t="s">
        <v>9798</v>
      </c>
      <c r="I4646" t="s">
        <v>57</v>
      </c>
      <c r="J4646" t="s">
        <v>9799</v>
      </c>
      <c r="K4646">
        <v>230</v>
      </c>
      <c r="L4646">
        <v>230</v>
      </c>
      <c r="M4646">
        <v>0</v>
      </c>
      <c r="N4646">
        <v>229</v>
      </c>
      <c r="O4646">
        <v>0</v>
      </c>
      <c r="P4646">
        <v>324.14</v>
      </c>
      <c r="Q4646">
        <v>498.13</v>
      </c>
      <c r="R4646">
        <v>2000</v>
      </c>
      <c r="S4646">
        <v>347980</v>
      </c>
      <c r="T4646">
        <v>0</v>
      </c>
      <c r="U4646">
        <v>18000</v>
      </c>
      <c r="V4646">
        <v>329980</v>
      </c>
      <c r="W4646">
        <v>10864</v>
      </c>
      <c r="X4646">
        <v>287767.73</v>
      </c>
      <c r="Y4646">
        <v>298631.73</v>
      </c>
      <c r="Z4646">
        <v>9.5</v>
      </c>
      <c r="AA4646">
        <v>1724407.92</v>
      </c>
      <c r="AB4646">
        <v>1730498.92</v>
      </c>
      <c r="AC4646">
        <v>0.90500000000000003</v>
      </c>
      <c r="AD4646">
        <v>1.0035000000000001</v>
      </c>
      <c r="AE4646">
        <v>9.5299999999999994</v>
      </c>
      <c r="AH4646">
        <v>0</v>
      </c>
      <c r="AI4646">
        <v>0</v>
      </c>
      <c r="AJ4646">
        <v>0</v>
      </c>
      <c r="AK4646">
        <v>1472.5</v>
      </c>
      <c r="AL4646">
        <v>0</v>
      </c>
    </row>
    <row r="4647" spans="1:38" hidden="1" x14ac:dyDescent="0.25">
      <c r="A4647">
        <v>18085</v>
      </c>
      <c r="B4647" t="s">
        <v>39</v>
      </c>
      <c r="C4647" t="s">
        <v>598</v>
      </c>
      <c r="D4647" t="s">
        <v>1649</v>
      </c>
      <c r="E4647" t="s">
        <v>1650</v>
      </c>
      <c r="F4647" t="s">
        <v>1649</v>
      </c>
      <c r="H4647" t="s">
        <v>9800</v>
      </c>
      <c r="I4647" t="s">
        <v>1031</v>
      </c>
      <c r="J4647" t="s">
        <v>9801</v>
      </c>
      <c r="K4647">
        <v>1</v>
      </c>
      <c r="L4647">
        <v>1</v>
      </c>
      <c r="M4647">
        <v>0</v>
      </c>
      <c r="N4647">
        <v>0</v>
      </c>
      <c r="O4647">
        <v>0</v>
      </c>
      <c r="P4647">
        <v>11.6</v>
      </c>
      <c r="Q4647">
        <v>15.68</v>
      </c>
      <c r="R4647">
        <v>2000</v>
      </c>
      <c r="S4647">
        <v>8160</v>
      </c>
      <c r="T4647">
        <v>0</v>
      </c>
      <c r="U4647">
        <v>1500</v>
      </c>
      <c r="V4647">
        <v>6660</v>
      </c>
      <c r="W4647">
        <v>6105</v>
      </c>
      <c r="X4647">
        <v>0</v>
      </c>
      <c r="Y4647">
        <v>6105</v>
      </c>
      <c r="Z4647">
        <v>8.33</v>
      </c>
      <c r="AA4647">
        <v>210505</v>
      </c>
      <c r="AB4647">
        <v>0</v>
      </c>
      <c r="AC4647">
        <v>0.91669999999999996</v>
      </c>
      <c r="AD4647">
        <v>0</v>
      </c>
      <c r="AE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</row>
    <row r="4648" spans="1:38" hidden="1" x14ac:dyDescent="0.25">
      <c r="A4648">
        <v>18086</v>
      </c>
      <c r="B4648" t="s">
        <v>94</v>
      </c>
      <c r="C4648" t="s">
        <v>166</v>
      </c>
      <c r="D4648" t="s">
        <v>171</v>
      </c>
      <c r="E4648" t="s">
        <v>9766</v>
      </c>
      <c r="F4648" t="s">
        <v>171</v>
      </c>
      <c r="H4648" t="s">
        <v>9802</v>
      </c>
      <c r="I4648" t="s">
        <v>43</v>
      </c>
      <c r="J4648" t="s">
        <v>9803</v>
      </c>
      <c r="K4648">
        <v>1240</v>
      </c>
      <c r="L4648">
        <v>1240</v>
      </c>
      <c r="M4648">
        <v>0</v>
      </c>
      <c r="N4648">
        <v>0</v>
      </c>
      <c r="O4648">
        <v>0</v>
      </c>
      <c r="P4648">
        <v>55.7</v>
      </c>
      <c r="Q4648">
        <v>176.7</v>
      </c>
      <c r="R4648">
        <v>2000</v>
      </c>
      <c r="S4648">
        <v>242000</v>
      </c>
      <c r="T4648">
        <v>0</v>
      </c>
      <c r="U4648">
        <v>60600</v>
      </c>
      <c r="V4648">
        <v>181400</v>
      </c>
      <c r="W4648">
        <v>162999.4</v>
      </c>
      <c r="X4648">
        <v>0</v>
      </c>
      <c r="Y4648">
        <v>162999.4</v>
      </c>
      <c r="Z4648">
        <v>10.14</v>
      </c>
      <c r="AA4648">
        <v>1439476.45</v>
      </c>
      <c r="AB4648">
        <v>518287.78</v>
      </c>
      <c r="AC4648">
        <v>0.89859999999999995</v>
      </c>
      <c r="AD4648">
        <v>0.36009999999999998</v>
      </c>
      <c r="AE4648">
        <v>3.65</v>
      </c>
      <c r="AH4648">
        <v>0</v>
      </c>
      <c r="AI4648">
        <v>0</v>
      </c>
      <c r="AJ4648">
        <v>0</v>
      </c>
      <c r="AK4648">
        <v>0</v>
      </c>
      <c r="AL4648">
        <v>0</v>
      </c>
    </row>
    <row r="4649" spans="1:38" hidden="1" x14ac:dyDescent="0.25">
      <c r="A4649">
        <v>18088</v>
      </c>
      <c r="B4649" t="s">
        <v>94</v>
      </c>
      <c r="C4649" t="s">
        <v>95</v>
      </c>
      <c r="D4649" t="s">
        <v>238</v>
      </c>
      <c r="E4649" t="s">
        <v>727</v>
      </c>
      <c r="F4649" t="s">
        <v>238</v>
      </c>
      <c r="H4649" t="s">
        <v>9804</v>
      </c>
      <c r="I4649" t="s">
        <v>57</v>
      </c>
      <c r="J4649" t="s">
        <v>9805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319.2</v>
      </c>
      <c r="Q4649">
        <v>844.2</v>
      </c>
      <c r="R4649">
        <v>2000</v>
      </c>
      <c r="S4649">
        <v>1050000</v>
      </c>
      <c r="T4649">
        <v>0</v>
      </c>
      <c r="U4649">
        <v>1050000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</row>
    <row r="4650" spans="1:38" hidden="1" x14ac:dyDescent="0.25">
      <c r="A4650">
        <v>18089</v>
      </c>
      <c r="B4650" t="s">
        <v>71</v>
      </c>
      <c r="C4650" t="s">
        <v>72</v>
      </c>
      <c r="D4650" t="s">
        <v>375</v>
      </c>
      <c r="E4650" t="s">
        <v>8479</v>
      </c>
      <c r="F4650" t="s">
        <v>375</v>
      </c>
      <c r="H4650" t="s">
        <v>9806</v>
      </c>
      <c r="I4650" t="s">
        <v>378</v>
      </c>
      <c r="J4650" t="s">
        <v>9807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335.8</v>
      </c>
      <c r="Q4650">
        <v>412.8</v>
      </c>
      <c r="R4650">
        <v>1000</v>
      </c>
      <c r="S4650">
        <v>77000</v>
      </c>
      <c r="T4650">
        <v>0</v>
      </c>
      <c r="U4650">
        <v>77000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</row>
    <row r="4651" spans="1:38" hidden="1" x14ac:dyDescent="0.25">
      <c r="A4651">
        <v>18092</v>
      </c>
      <c r="B4651" t="s">
        <v>45</v>
      </c>
      <c r="C4651" t="s">
        <v>45</v>
      </c>
      <c r="D4651" t="s">
        <v>125</v>
      </c>
      <c r="E4651" t="s">
        <v>126</v>
      </c>
      <c r="F4651" t="s">
        <v>125</v>
      </c>
      <c r="H4651" t="s">
        <v>9808</v>
      </c>
      <c r="I4651" t="s">
        <v>57</v>
      </c>
      <c r="J4651" t="s">
        <v>9809</v>
      </c>
      <c r="K4651">
        <v>56</v>
      </c>
      <c r="L4651">
        <v>56</v>
      </c>
      <c r="M4651">
        <v>0</v>
      </c>
      <c r="N4651">
        <v>55</v>
      </c>
      <c r="O4651">
        <v>0</v>
      </c>
      <c r="P4651">
        <v>58.4</v>
      </c>
      <c r="Q4651">
        <v>70.5</v>
      </c>
      <c r="R4651">
        <v>1000</v>
      </c>
      <c r="S4651">
        <v>12100</v>
      </c>
      <c r="T4651">
        <v>50000</v>
      </c>
      <c r="U4651">
        <v>0</v>
      </c>
      <c r="V4651">
        <v>62100</v>
      </c>
      <c r="W4651">
        <v>1</v>
      </c>
      <c r="X4651">
        <v>56199.66</v>
      </c>
      <c r="Y4651">
        <v>56200.66</v>
      </c>
      <c r="Z4651">
        <v>9.5</v>
      </c>
      <c r="AA4651">
        <v>330162.53000000003</v>
      </c>
      <c r="AB4651">
        <v>660922.54399999999</v>
      </c>
      <c r="AC4651">
        <v>0.90500000000000003</v>
      </c>
      <c r="AD4651">
        <v>2.0017999999999998</v>
      </c>
      <c r="AE4651">
        <v>19.02</v>
      </c>
      <c r="AH4651">
        <v>0</v>
      </c>
      <c r="AI4651">
        <v>0</v>
      </c>
      <c r="AJ4651">
        <v>0</v>
      </c>
      <c r="AK4651">
        <v>330</v>
      </c>
      <c r="AL4651">
        <v>0</v>
      </c>
    </row>
    <row r="4652" spans="1:38" hidden="1" x14ac:dyDescent="0.25">
      <c r="A4652">
        <v>18093</v>
      </c>
      <c r="B4652" t="s">
        <v>52</v>
      </c>
      <c r="C4652" t="s">
        <v>52</v>
      </c>
      <c r="D4652" t="s">
        <v>112</v>
      </c>
      <c r="E4652" t="s">
        <v>1528</v>
      </c>
      <c r="F4652" t="s">
        <v>112</v>
      </c>
      <c r="H4652" t="s">
        <v>9810</v>
      </c>
      <c r="I4652" t="s">
        <v>43</v>
      </c>
      <c r="J4652" t="s">
        <v>9811</v>
      </c>
      <c r="K4652">
        <v>752</v>
      </c>
      <c r="L4652">
        <v>752</v>
      </c>
      <c r="M4652">
        <v>0</v>
      </c>
      <c r="N4652">
        <v>0</v>
      </c>
      <c r="O4652">
        <v>0</v>
      </c>
      <c r="P4652">
        <v>23.538</v>
      </c>
      <c r="Q4652">
        <v>36.226999999999997</v>
      </c>
      <c r="R4652">
        <v>20000</v>
      </c>
      <c r="S4652">
        <v>253780</v>
      </c>
      <c r="T4652">
        <v>0</v>
      </c>
      <c r="U4652">
        <v>175000</v>
      </c>
      <c r="V4652">
        <v>78780</v>
      </c>
      <c r="W4652">
        <v>70367.100000000006</v>
      </c>
      <c r="X4652">
        <v>0</v>
      </c>
      <c r="Y4652">
        <v>70367.100000000006</v>
      </c>
      <c r="Z4652">
        <v>10.68</v>
      </c>
      <c r="AA4652">
        <v>648913.80000000005</v>
      </c>
      <c r="AB4652">
        <v>326723.20000000001</v>
      </c>
      <c r="AC4652">
        <v>0.89319999999999999</v>
      </c>
      <c r="AD4652">
        <v>0.50349999999999995</v>
      </c>
      <c r="AE4652">
        <v>5.38</v>
      </c>
      <c r="AH4652">
        <v>0</v>
      </c>
      <c r="AI4652">
        <v>0</v>
      </c>
      <c r="AJ4652">
        <v>0</v>
      </c>
      <c r="AK4652">
        <v>0</v>
      </c>
      <c r="AL4652">
        <v>0</v>
      </c>
    </row>
    <row r="4653" spans="1:38" hidden="1" x14ac:dyDescent="0.25">
      <c r="A4653">
        <v>18094</v>
      </c>
      <c r="B4653" t="s">
        <v>52</v>
      </c>
      <c r="C4653" t="s">
        <v>120</v>
      </c>
      <c r="D4653" t="s">
        <v>121</v>
      </c>
      <c r="E4653" t="s">
        <v>260</v>
      </c>
      <c r="F4653" t="s">
        <v>121</v>
      </c>
      <c r="H4653" t="s">
        <v>9812</v>
      </c>
      <c r="I4653" t="s">
        <v>57</v>
      </c>
      <c r="J4653" t="s">
        <v>9813</v>
      </c>
      <c r="K4653">
        <v>234</v>
      </c>
      <c r="L4653">
        <v>234</v>
      </c>
      <c r="M4653">
        <v>0</v>
      </c>
      <c r="N4653">
        <v>234</v>
      </c>
      <c r="O4653">
        <v>0</v>
      </c>
      <c r="P4653">
        <v>266.10000000000002</v>
      </c>
      <c r="Q4653">
        <v>485.7</v>
      </c>
      <c r="R4653">
        <v>2000</v>
      </c>
      <c r="S4653">
        <v>439200</v>
      </c>
      <c r="T4653">
        <v>0</v>
      </c>
      <c r="U4653">
        <v>0</v>
      </c>
      <c r="V4653">
        <v>439200</v>
      </c>
      <c r="W4653">
        <v>0</v>
      </c>
      <c r="X4653">
        <v>397477.08</v>
      </c>
      <c r="Y4653">
        <v>397477.08</v>
      </c>
      <c r="Z4653">
        <v>9.5</v>
      </c>
      <c r="AA4653">
        <v>2333190.6</v>
      </c>
      <c r="AB4653">
        <v>4666380.966</v>
      </c>
      <c r="AC4653">
        <v>0.90500000000000003</v>
      </c>
      <c r="AD4653">
        <v>2</v>
      </c>
      <c r="AE4653">
        <v>19</v>
      </c>
      <c r="AH4653">
        <v>0</v>
      </c>
      <c r="AI4653">
        <v>0</v>
      </c>
      <c r="AJ4653">
        <v>0</v>
      </c>
      <c r="AK4653">
        <v>2340</v>
      </c>
      <c r="AL4653">
        <v>0</v>
      </c>
    </row>
    <row r="4654" spans="1:38" hidden="1" x14ac:dyDescent="0.25">
      <c r="A4654">
        <v>18095</v>
      </c>
      <c r="B4654" t="s">
        <v>39</v>
      </c>
      <c r="C4654" t="s">
        <v>39</v>
      </c>
      <c r="D4654" t="s">
        <v>2297</v>
      </c>
      <c r="E4654" t="s">
        <v>3881</v>
      </c>
      <c r="F4654" t="s">
        <v>2297</v>
      </c>
      <c r="H4654" t="s">
        <v>9814</v>
      </c>
      <c r="I4654" t="s">
        <v>57</v>
      </c>
      <c r="J4654" t="s">
        <v>9815</v>
      </c>
      <c r="K4654">
        <v>406</v>
      </c>
      <c r="L4654">
        <v>406</v>
      </c>
      <c r="M4654">
        <v>0</v>
      </c>
      <c r="N4654">
        <v>406</v>
      </c>
      <c r="O4654">
        <v>0</v>
      </c>
      <c r="P4654">
        <v>91.83</v>
      </c>
      <c r="Q4654">
        <v>368.77</v>
      </c>
      <c r="R4654">
        <v>2000</v>
      </c>
      <c r="S4654">
        <v>553880</v>
      </c>
      <c r="T4654">
        <v>0</v>
      </c>
      <c r="U4654">
        <v>0</v>
      </c>
      <c r="V4654">
        <v>553880</v>
      </c>
      <c r="W4654">
        <v>0</v>
      </c>
      <c r="X4654">
        <v>501262.39399999997</v>
      </c>
      <c r="Y4654">
        <v>501262.39399999997</v>
      </c>
      <c r="Z4654">
        <v>9.5</v>
      </c>
      <c r="AA4654">
        <v>2942409.09</v>
      </c>
      <c r="AB4654">
        <v>2942409.09</v>
      </c>
      <c r="AC4654">
        <v>0.90500000000000003</v>
      </c>
      <c r="AD4654">
        <v>1</v>
      </c>
      <c r="AE4654">
        <v>9.5</v>
      </c>
      <c r="AH4654">
        <v>0</v>
      </c>
      <c r="AI4654">
        <v>0</v>
      </c>
      <c r="AJ4654">
        <v>0</v>
      </c>
      <c r="AK4654">
        <v>2945.5</v>
      </c>
      <c r="AL4654">
        <v>0</v>
      </c>
    </row>
    <row r="4655" spans="1:38" hidden="1" x14ac:dyDescent="0.25">
      <c r="A4655">
        <v>18096</v>
      </c>
      <c r="B4655" t="s">
        <v>39</v>
      </c>
      <c r="C4655" t="s">
        <v>39</v>
      </c>
      <c r="D4655" t="s">
        <v>2297</v>
      </c>
      <c r="E4655" t="s">
        <v>3881</v>
      </c>
      <c r="F4655" t="s">
        <v>2297</v>
      </c>
      <c r="H4655" t="s">
        <v>9816</v>
      </c>
      <c r="I4655" t="s">
        <v>57</v>
      </c>
      <c r="J4655" t="s">
        <v>9817</v>
      </c>
      <c r="K4655">
        <v>603</v>
      </c>
      <c r="L4655">
        <v>603</v>
      </c>
      <c r="M4655">
        <v>0</v>
      </c>
      <c r="N4655">
        <v>603</v>
      </c>
      <c r="O4655">
        <v>0</v>
      </c>
      <c r="P4655">
        <v>136.13999999999999</v>
      </c>
      <c r="Q4655">
        <v>628.66</v>
      </c>
      <c r="R4655">
        <v>4000</v>
      </c>
      <c r="S4655">
        <v>1970080</v>
      </c>
      <c r="T4655">
        <v>0</v>
      </c>
      <c r="U4655">
        <v>940000</v>
      </c>
      <c r="V4655">
        <v>1030080</v>
      </c>
      <c r="W4655">
        <v>0</v>
      </c>
      <c r="X4655">
        <v>932221.18700000003</v>
      </c>
      <c r="Y4655">
        <v>932221.18700000003</v>
      </c>
      <c r="Z4655">
        <v>9.5</v>
      </c>
      <c r="AA4655">
        <v>5472138.2999999998</v>
      </c>
      <c r="AB4655">
        <v>5472146.2999999998</v>
      </c>
      <c r="AC4655">
        <v>0.90500000000000003</v>
      </c>
      <c r="AD4655">
        <v>1</v>
      </c>
      <c r="AE4655">
        <v>9.5</v>
      </c>
      <c r="AH4655">
        <v>0</v>
      </c>
      <c r="AI4655">
        <v>0</v>
      </c>
      <c r="AJ4655">
        <v>0</v>
      </c>
      <c r="AK4655">
        <v>4665</v>
      </c>
      <c r="AL4655">
        <v>0</v>
      </c>
    </row>
    <row r="4656" spans="1:38" hidden="1" x14ac:dyDescent="0.25">
      <c r="A4656">
        <v>18097</v>
      </c>
      <c r="B4656" t="s">
        <v>45</v>
      </c>
      <c r="C4656" t="s">
        <v>45</v>
      </c>
      <c r="D4656" t="s">
        <v>179</v>
      </c>
      <c r="E4656" t="s">
        <v>1910</v>
      </c>
      <c r="F4656" t="s">
        <v>179</v>
      </c>
      <c r="H4656" t="s">
        <v>9818</v>
      </c>
      <c r="I4656" t="s">
        <v>57</v>
      </c>
      <c r="J4656" t="s">
        <v>9819</v>
      </c>
      <c r="K4656">
        <v>197</v>
      </c>
      <c r="L4656">
        <v>197</v>
      </c>
      <c r="M4656">
        <v>0</v>
      </c>
      <c r="N4656">
        <v>193</v>
      </c>
      <c r="O4656">
        <v>0</v>
      </c>
      <c r="P4656">
        <v>298.2</v>
      </c>
      <c r="Q4656">
        <v>452.1</v>
      </c>
      <c r="R4656">
        <v>2000</v>
      </c>
      <c r="S4656">
        <v>307800</v>
      </c>
      <c r="T4656">
        <v>500</v>
      </c>
      <c r="U4656">
        <v>0</v>
      </c>
      <c r="V4656">
        <v>308300</v>
      </c>
      <c r="W4656">
        <v>81</v>
      </c>
      <c r="X4656">
        <v>278929.978</v>
      </c>
      <c r="Y4656">
        <v>279010.978</v>
      </c>
      <c r="Z4656">
        <v>9.5</v>
      </c>
      <c r="AA4656">
        <v>1638778.29</v>
      </c>
      <c r="AB4656">
        <v>1638337.29</v>
      </c>
      <c r="AC4656">
        <v>0.90500000000000003</v>
      </c>
      <c r="AD4656">
        <v>0.99970000000000003</v>
      </c>
      <c r="AE4656">
        <v>9.5</v>
      </c>
      <c r="AH4656">
        <v>0</v>
      </c>
      <c r="AI4656">
        <v>0</v>
      </c>
      <c r="AJ4656">
        <v>0</v>
      </c>
      <c r="AK4656">
        <v>1563.5</v>
      </c>
      <c r="AL4656">
        <v>0</v>
      </c>
    </row>
    <row r="4657" spans="1:38" hidden="1" x14ac:dyDescent="0.25">
      <c r="A4657">
        <v>18098</v>
      </c>
      <c r="B4657" t="s">
        <v>45</v>
      </c>
      <c r="C4657" t="s">
        <v>453</v>
      </c>
      <c r="D4657" t="s">
        <v>569</v>
      </c>
      <c r="E4657" t="s">
        <v>7485</v>
      </c>
      <c r="F4657" t="s">
        <v>569</v>
      </c>
      <c r="H4657" t="s">
        <v>9820</v>
      </c>
      <c r="I4657" t="s">
        <v>57</v>
      </c>
      <c r="J4657" t="s">
        <v>9821</v>
      </c>
      <c r="K4657">
        <v>215</v>
      </c>
      <c r="L4657">
        <v>215</v>
      </c>
      <c r="M4657">
        <v>0</v>
      </c>
      <c r="N4657">
        <v>215</v>
      </c>
      <c r="O4657">
        <v>0</v>
      </c>
      <c r="P4657">
        <v>354.8</v>
      </c>
      <c r="Q4657">
        <v>540.20000000000005</v>
      </c>
      <c r="R4657">
        <v>2000</v>
      </c>
      <c r="S4657">
        <v>370800</v>
      </c>
      <c r="T4657">
        <v>0</v>
      </c>
      <c r="U4657">
        <v>75000</v>
      </c>
      <c r="V4657">
        <v>295800</v>
      </c>
      <c r="W4657">
        <v>0</v>
      </c>
      <c r="X4657">
        <v>267699.065</v>
      </c>
      <c r="Y4657">
        <v>267699.065</v>
      </c>
      <c r="Z4657">
        <v>9.5</v>
      </c>
      <c r="AA4657">
        <v>1571394.01</v>
      </c>
      <c r="AB4657">
        <v>3142787.51</v>
      </c>
      <c r="AC4657">
        <v>0.90500000000000003</v>
      </c>
      <c r="AD4657">
        <v>2</v>
      </c>
      <c r="AE4657">
        <v>19</v>
      </c>
      <c r="AH4657">
        <v>0</v>
      </c>
      <c r="AI4657">
        <v>0</v>
      </c>
      <c r="AJ4657">
        <v>0</v>
      </c>
      <c r="AK4657">
        <v>1367.5</v>
      </c>
      <c r="AL4657">
        <v>0</v>
      </c>
    </row>
    <row r="4658" spans="1:38" hidden="1" x14ac:dyDescent="0.25">
      <c r="A4658">
        <v>18099</v>
      </c>
      <c r="B4658" t="s">
        <v>94</v>
      </c>
      <c r="C4658" t="s">
        <v>166</v>
      </c>
      <c r="D4658" t="s">
        <v>171</v>
      </c>
      <c r="E4658" t="s">
        <v>9766</v>
      </c>
      <c r="F4658" t="s">
        <v>171</v>
      </c>
      <c r="H4658" t="s">
        <v>9822</v>
      </c>
      <c r="I4658" t="s">
        <v>57</v>
      </c>
      <c r="J4658" t="s">
        <v>9823</v>
      </c>
      <c r="K4658">
        <v>213</v>
      </c>
      <c r="L4658">
        <v>213</v>
      </c>
      <c r="M4658">
        <v>0</v>
      </c>
      <c r="N4658">
        <v>213</v>
      </c>
      <c r="O4658">
        <v>0</v>
      </c>
      <c r="P4658">
        <v>179.1</v>
      </c>
      <c r="Q4658">
        <v>704.6</v>
      </c>
      <c r="R4658">
        <v>2000</v>
      </c>
      <c r="S4658">
        <v>1051000</v>
      </c>
      <c r="T4658">
        <v>0</v>
      </c>
      <c r="U4658">
        <v>75500</v>
      </c>
      <c r="V4658">
        <v>975500</v>
      </c>
      <c r="W4658">
        <v>0</v>
      </c>
      <c r="X4658">
        <v>373280</v>
      </c>
      <c r="Y4658">
        <v>373280</v>
      </c>
      <c r="Z4658">
        <v>61.73</v>
      </c>
      <c r="AA4658">
        <v>2172489.6</v>
      </c>
      <c r="AB4658">
        <v>2172489.6</v>
      </c>
      <c r="AC4658">
        <v>0.38269999999999998</v>
      </c>
      <c r="AD4658">
        <v>1</v>
      </c>
      <c r="AE4658">
        <v>61.73</v>
      </c>
      <c r="AH4658">
        <v>0</v>
      </c>
      <c r="AI4658">
        <v>0</v>
      </c>
      <c r="AJ4658">
        <v>0</v>
      </c>
      <c r="AK4658">
        <v>1866.4</v>
      </c>
      <c r="AL4658">
        <v>0</v>
      </c>
    </row>
    <row r="4659" spans="1:38" hidden="1" x14ac:dyDescent="0.25">
      <c r="A4659">
        <v>18100</v>
      </c>
      <c r="B4659" t="s">
        <v>45</v>
      </c>
      <c r="C4659" t="s">
        <v>45</v>
      </c>
      <c r="D4659" t="s">
        <v>608</v>
      </c>
      <c r="E4659" t="s">
        <v>8144</v>
      </c>
      <c r="F4659" t="s">
        <v>608</v>
      </c>
      <c r="H4659" t="s">
        <v>9824</v>
      </c>
      <c r="I4659" t="s">
        <v>57</v>
      </c>
      <c r="J4659" t="s">
        <v>9825</v>
      </c>
      <c r="K4659">
        <v>156</v>
      </c>
      <c r="L4659">
        <v>156</v>
      </c>
      <c r="M4659">
        <v>0</v>
      </c>
      <c r="N4659">
        <v>156</v>
      </c>
      <c r="O4659">
        <v>0</v>
      </c>
      <c r="P4659">
        <v>169</v>
      </c>
      <c r="Q4659">
        <v>305.39999999999998</v>
      </c>
      <c r="R4659">
        <v>2000</v>
      </c>
      <c r="S4659">
        <v>272800</v>
      </c>
      <c r="T4659">
        <v>0</v>
      </c>
      <c r="U4659">
        <v>188000</v>
      </c>
      <c r="V4659">
        <v>84800</v>
      </c>
      <c r="W4659">
        <v>0</v>
      </c>
      <c r="X4659">
        <v>76743.66</v>
      </c>
      <c r="Y4659">
        <v>76743.66</v>
      </c>
      <c r="Z4659">
        <v>9.5</v>
      </c>
      <c r="AA4659">
        <v>450485.28</v>
      </c>
      <c r="AB4659">
        <v>450485.28</v>
      </c>
      <c r="AC4659">
        <v>0.90500000000000003</v>
      </c>
      <c r="AD4659">
        <v>1</v>
      </c>
      <c r="AE4659">
        <v>9.5</v>
      </c>
      <c r="AH4659">
        <v>0</v>
      </c>
      <c r="AI4659">
        <v>0</v>
      </c>
      <c r="AJ4659">
        <v>0</v>
      </c>
      <c r="AK4659">
        <v>1222.5</v>
      </c>
      <c r="AL4659">
        <v>0</v>
      </c>
    </row>
    <row r="4660" spans="1:38" hidden="1" x14ac:dyDescent="0.25">
      <c r="A4660">
        <v>18101</v>
      </c>
      <c r="B4660" t="s">
        <v>39</v>
      </c>
      <c r="C4660" t="s">
        <v>39</v>
      </c>
      <c r="D4660" t="s">
        <v>5415</v>
      </c>
      <c r="E4660" t="s">
        <v>5416</v>
      </c>
      <c r="F4660" t="s">
        <v>5415</v>
      </c>
      <c r="H4660" t="s">
        <v>9826</v>
      </c>
      <c r="I4660" t="s">
        <v>43</v>
      </c>
      <c r="J4660" t="s">
        <v>9827</v>
      </c>
      <c r="K4660">
        <v>1103</v>
      </c>
      <c r="L4660">
        <v>1103</v>
      </c>
      <c r="M4660">
        <v>0</v>
      </c>
      <c r="N4660">
        <v>1</v>
      </c>
      <c r="O4660">
        <v>0</v>
      </c>
      <c r="P4660">
        <v>112.4</v>
      </c>
      <c r="Q4660">
        <v>217.9</v>
      </c>
      <c r="R4660">
        <v>2000</v>
      </c>
      <c r="S4660">
        <v>211000</v>
      </c>
      <c r="T4660">
        <v>0</v>
      </c>
      <c r="U4660">
        <v>141000</v>
      </c>
      <c r="V4660">
        <v>70000</v>
      </c>
      <c r="W4660">
        <v>64028</v>
      </c>
      <c r="X4660">
        <v>1093.193</v>
      </c>
      <c r="Y4660">
        <v>65121.192999999999</v>
      </c>
      <c r="Z4660">
        <v>6.97</v>
      </c>
      <c r="AA4660">
        <v>696614.12</v>
      </c>
      <c r="AB4660">
        <v>747701.17</v>
      </c>
      <c r="AC4660">
        <v>0.93030000000000002</v>
      </c>
      <c r="AD4660">
        <v>1.0732999999999999</v>
      </c>
      <c r="AE4660">
        <v>7.48</v>
      </c>
      <c r="AH4660">
        <v>0</v>
      </c>
      <c r="AI4660">
        <v>0</v>
      </c>
      <c r="AJ4660">
        <v>0</v>
      </c>
      <c r="AK4660">
        <v>7.5</v>
      </c>
      <c r="AL4660">
        <v>0</v>
      </c>
    </row>
    <row r="4661" spans="1:38" hidden="1" x14ac:dyDescent="0.25">
      <c r="A4661">
        <v>18102</v>
      </c>
      <c r="B4661" t="s">
        <v>39</v>
      </c>
      <c r="C4661" t="s">
        <v>39</v>
      </c>
      <c r="D4661" t="s">
        <v>5415</v>
      </c>
      <c r="E4661" t="s">
        <v>5416</v>
      </c>
      <c r="F4661" t="s">
        <v>5415</v>
      </c>
      <c r="H4661" t="s">
        <v>9828</v>
      </c>
      <c r="I4661" t="s">
        <v>57</v>
      </c>
      <c r="J4661" t="s">
        <v>9829</v>
      </c>
      <c r="K4661">
        <v>224</v>
      </c>
      <c r="L4661">
        <v>224</v>
      </c>
      <c r="M4661">
        <v>0</v>
      </c>
      <c r="N4661">
        <v>224</v>
      </c>
      <c r="O4661">
        <v>0</v>
      </c>
      <c r="P4661">
        <v>315</v>
      </c>
      <c r="Q4661">
        <v>535.20000000000005</v>
      </c>
      <c r="R4661">
        <v>2000</v>
      </c>
      <c r="S4661">
        <v>440400</v>
      </c>
      <c r="T4661">
        <v>0</v>
      </c>
      <c r="U4661">
        <v>52000</v>
      </c>
      <c r="V4661">
        <v>388400</v>
      </c>
      <c r="W4661">
        <v>0</v>
      </c>
      <c r="X4661">
        <v>332500</v>
      </c>
      <c r="Y4661">
        <v>332500</v>
      </c>
      <c r="Z4661">
        <v>14.39</v>
      </c>
      <c r="AA4661">
        <v>1951775</v>
      </c>
      <c r="AB4661">
        <v>1951775</v>
      </c>
      <c r="AC4661">
        <v>0.85609999999999997</v>
      </c>
      <c r="AD4661">
        <v>1</v>
      </c>
      <c r="AE4661">
        <v>14.39</v>
      </c>
      <c r="AH4661">
        <v>0</v>
      </c>
      <c r="AI4661">
        <v>0</v>
      </c>
      <c r="AJ4661">
        <v>0</v>
      </c>
      <c r="AK4661">
        <v>1662.5</v>
      </c>
      <c r="AL4661">
        <v>0</v>
      </c>
    </row>
    <row r="4662" spans="1:38" hidden="1" x14ac:dyDescent="0.25">
      <c r="A4662">
        <v>18103</v>
      </c>
      <c r="B4662" t="s">
        <v>94</v>
      </c>
      <c r="C4662" t="s">
        <v>166</v>
      </c>
      <c r="D4662" t="s">
        <v>224</v>
      </c>
      <c r="E4662" t="s">
        <v>8441</v>
      </c>
      <c r="F4662" t="s">
        <v>224</v>
      </c>
      <c r="H4662" t="s">
        <v>9830</v>
      </c>
      <c r="I4662" t="s">
        <v>43</v>
      </c>
      <c r="J4662" t="s">
        <v>9831</v>
      </c>
      <c r="K4662">
        <v>1449</v>
      </c>
      <c r="L4662">
        <v>1449</v>
      </c>
      <c r="M4662">
        <v>0</v>
      </c>
      <c r="N4662">
        <v>0</v>
      </c>
      <c r="O4662">
        <v>0</v>
      </c>
      <c r="P4662">
        <v>145.41</v>
      </c>
      <c r="Q4662">
        <v>303.67</v>
      </c>
      <c r="R4662">
        <v>2000</v>
      </c>
      <c r="S4662">
        <v>316520</v>
      </c>
      <c r="T4662">
        <v>0</v>
      </c>
      <c r="U4662">
        <v>237600</v>
      </c>
      <c r="V4662">
        <v>78920</v>
      </c>
      <c r="W4662">
        <v>71108.89</v>
      </c>
      <c r="X4662">
        <v>0</v>
      </c>
      <c r="Y4662">
        <v>71108.89</v>
      </c>
      <c r="Z4662">
        <v>9.9</v>
      </c>
      <c r="AA4662">
        <v>785782.84</v>
      </c>
      <c r="AB4662">
        <v>580942.84</v>
      </c>
      <c r="AC4662">
        <v>0.90100000000000002</v>
      </c>
      <c r="AD4662">
        <v>0.73929999999999996</v>
      </c>
      <c r="AE4662">
        <v>7.32</v>
      </c>
      <c r="AH4662">
        <v>0</v>
      </c>
      <c r="AI4662">
        <v>0</v>
      </c>
      <c r="AJ4662">
        <v>0</v>
      </c>
      <c r="AK4662">
        <v>0</v>
      </c>
      <c r="AL4662">
        <v>0</v>
      </c>
    </row>
    <row r="4663" spans="1:38" hidden="1" x14ac:dyDescent="0.25">
      <c r="A4663">
        <v>18104</v>
      </c>
      <c r="B4663" t="s">
        <v>94</v>
      </c>
      <c r="C4663" t="s">
        <v>166</v>
      </c>
      <c r="D4663" t="s">
        <v>224</v>
      </c>
      <c r="E4663" t="s">
        <v>8441</v>
      </c>
      <c r="F4663" t="s">
        <v>224</v>
      </c>
      <c r="H4663" t="s">
        <v>9832</v>
      </c>
      <c r="I4663" t="s">
        <v>57</v>
      </c>
      <c r="J4663" t="s">
        <v>9833</v>
      </c>
      <c r="K4663">
        <v>114</v>
      </c>
      <c r="L4663">
        <v>114</v>
      </c>
      <c r="M4663">
        <v>0</v>
      </c>
      <c r="N4663">
        <v>114</v>
      </c>
      <c r="O4663">
        <v>0</v>
      </c>
      <c r="P4663">
        <v>261.94</v>
      </c>
      <c r="Q4663">
        <v>442.11</v>
      </c>
      <c r="R4663">
        <v>2000</v>
      </c>
      <c r="S4663">
        <v>360340</v>
      </c>
      <c r="T4663">
        <v>0</v>
      </c>
      <c r="U4663">
        <v>0</v>
      </c>
      <c r="V4663">
        <v>360340</v>
      </c>
      <c r="W4663">
        <v>0</v>
      </c>
      <c r="X4663">
        <v>188590</v>
      </c>
      <c r="Y4663">
        <v>188590</v>
      </c>
      <c r="Z4663">
        <v>47.66</v>
      </c>
      <c r="AA4663">
        <v>1097593.8</v>
      </c>
      <c r="AB4663">
        <v>1097593.8</v>
      </c>
      <c r="AC4663">
        <v>0.52339999999999998</v>
      </c>
      <c r="AD4663">
        <v>1</v>
      </c>
      <c r="AE4663">
        <v>47.66</v>
      </c>
      <c r="AH4663">
        <v>0</v>
      </c>
      <c r="AI4663">
        <v>0</v>
      </c>
      <c r="AJ4663">
        <v>0</v>
      </c>
      <c r="AK4663">
        <v>942.95</v>
      </c>
      <c r="AL4663">
        <v>0</v>
      </c>
    </row>
    <row r="4664" spans="1:38" hidden="1" x14ac:dyDescent="0.25">
      <c r="A4664">
        <v>18105</v>
      </c>
      <c r="B4664" t="s">
        <v>94</v>
      </c>
      <c r="C4664" t="s">
        <v>166</v>
      </c>
      <c r="D4664" t="s">
        <v>224</v>
      </c>
      <c r="E4664" t="s">
        <v>8441</v>
      </c>
      <c r="F4664" t="s">
        <v>224</v>
      </c>
      <c r="H4664" t="s">
        <v>9834</v>
      </c>
      <c r="I4664" t="s">
        <v>57</v>
      </c>
      <c r="J4664" t="s">
        <v>9835</v>
      </c>
      <c r="K4664">
        <v>27</v>
      </c>
      <c r="L4664">
        <v>27</v>
      </c>
      <c r="M4664">
        <v>0</v>
      </c>
      <c r="N4664">
        <v>27</v>
      </c>
      <c r="O4664">
        <v>0</v>
      </c>
      <c r="P4664">
        <v>90.18</v>
      </c>
      <c r="Q4664">
        <v>165.33</v>
      </c>
      <c r="R4664">
        <v>2000</v>
      </c>
      <c r="S4664">
        <v>150300</v>
      </c>
      <c r="T4664">
        <v>0</v>
      </c>
      <c r="U4664">
        <v>0</v>
      </c>
      <c r="V4664">
        <v>150300</v>
      </c>
      <c r="W4664">
        <v>0</v>
      </c>
      <c r="X4664">
        <v>47860</v>
      </c>
      <c r="Y4664">
        <v>47860</v>
      </c>
      <c r="Z4664">
        <v>68.16</v>
      </c>
      <c r="AA4664">
        <v>278545.2</v>
      </c>
      <c r="AB4664">
        <v>278545.2</v>
      </c>
      <c r="AC4664">
        <v>0.31840000000000002</v>
      </c>
      <c r="AD4664">
        <v>1</v>
      </c>
      <c r="AE4664">
        <v>68.16</v>
      </c>
      <c r="AH4664">
        <v>0</v>
      </c>
      <c r="AI4664">
        <v>0</v>
      </c>
      <c r="AJ4664">
        <v>0</v>
      </c>
      <c r="AK4664">
        <v>239.3</v>
      </c>
      <c r="AL4664">
        <v>0</v>
      </c>
    </row>
    <row r="4665" spans="1:38" hidden="1" x14ac:dyDescent="0.25">
      <c r="A4665">
        <v>18106</v>
      </c>
      <c r="B4665" t="s">
        <v>94</v>
      </c>
      <c r="C4665" t="s">
        <v>166</v>
      </c>
      <c r="D4665" t="s">
        <v>224</v>
      </c>
      <c r="E4665" t="s">
        <v>8441</v>
      </c>
      <c r="F4665" t="s">
        <v>224</v>
      </c>
      <c r="H4665" t="s">
        <v>9836</v>
      </c>
      <c r="I4665" t="s">
        <v>57</v>
      </c>
      <c r="J4665" t="s">
        <v>9837</v>
      </c>
      <c r="K4665">
        <v>299</v>
      </c>
      <c r="L4665">
        <v>299</v>
      </c>
      <c r="M4665">
        <v>0</v>
      </c>
      <c r="N4665">
        <v>298</v>
      </c>
      <c r="O4665">
        <v>0</v>
      </c>
      <c r="P4665">
        <v>378.09</v>
      </c>
      <c r="Q4665">
        <v>643.98</v>
      </c>
      <c r="R4665">
        <v>2000</v>
      </c>
      <c r="S4665">
        <v>531780</v>
      </c>
      <c r="T4665">
        <v>55000</v>
      </c>
      <c r="U4665">
        <v>0</v>
      </c>
      <c r="V4665">
        <v>586780</v>
      </c>
      <c r="W4665">
        <v>22</v>
      </c>
      <c r="X4665">
        <v>501310</v>
      </c>
      <c r="Y4665">
        <v>501332</v>
      </c>
      <c r="Z4665">
        <v>14.56</v>
      </c>
      <c r="AA4665">
        <v>2917890.52</v>
      </c>
      <c r="AB4665">
        <v>2921070.52</v>
      </c>
      <c r="AC4665">
        <v>0.85440000000000005</v>
      </c>
      <c r="AD4665">
        <v>1.0011000000000001</v>
      </c>
      <c r="AE4665">
        <v>14.58</v>
      </c>
      <c r="AH4665">
        <v>0</v>
      </c>
      <c r="AI4665">
        <v>0</v>
      </c>
      <c r="AJ4665">
        <v>0</v>
      </c>
      <c r="AK4665">
        <v>2506.5500000000002</v>
      </c>
      <c r="AL4665">
        <v>0</v>
      </c>
    </row>
    <row r="4666" spans="1:38" hidden="1" x14ac:dyDescent="0.25">
      <c r="A4666">
        <v>18107</v>
      </c>
      <c r="B4666" t="s">
        <v>71</v>
      </c>
      <c r="C4666" t="s">
        <v>108</v>
      </c>
      <c r="D4666" t="s">
        <v>340</v>
      </c>
      <c r="E4666" t="s">
        <v>658</v>
      </c>
      <c r="F4666" t="s">
        <v>340</v>
      </c>
      <c r="H4666" t="s">
        <v>9838</v>
      </c>
      <c r="I4666" t="s">
        <v>57</v>
      </c>
      <c r="J4666" t="s">
        <v>9839</v>
      </c>
      <c r="K4666">
        <v>608</v>
      </c>
      <c r="L4666">
        <v>608</v>
      </c>
      <c r="M4666">
        <v>0</v>
      </c>
      <c r="N4666">
        <v>604</v>
      </c>
      <c r="O4666">
        <v>0</v>
      </c>
      <c r="P4666">
        <v>199</v>
      </c>
      <c r="Q4666">
        <v>948.3</v>
      </c>
      <c r="R4666">
        <v>1000</v>
      </c>
      <c r="S4666">
        <v>749300</v>
      </c>
      <c r="T4666">
        <v>0</v>
      </c>
      <c r="U4666">
        <v>0</v>
      </c>
      <c r="V4666">
        <v>749300</v>
      </c>
      <c r="W4666">
        <v>246</v>
      </c>
      <c r="X4666">
        <v>1195800</v>
      </c>
      <c r="Y4666">
        <v>1196046</v>
      </c>
      <c r="Z4666">
        <v>-59.62</v>
      </c>
      <c r="AA4666">
        <v>6961925.2199999997</v>
      </c>
      <c r="AB4666">
        <v>6961259.2199999997</v>
      </c>
      <c r="AC4666">
        <v>1.5962000000000001</v>
      </c>
      <c r="AD4666">
        <v>0.99990000000000001</v>
      </c>
      <c r="AE4666">
        <v>-59.61</v>
      </c>
      <c r="AH4666">
        <v>0</v>
      </c>
      <c r="AI4666">
        <v>0</v>
      </c>
      <c r="AJ4666">
        <v>0</v>
      </c>
      <c r="AK4666">
        <v>2989.5</v>
      </c>
      <c r="AL4666">
        <v>0</v>
      </c>
    </row>
    <row r="4667" spans="1:38" hidden="1" x14ac:dyDescent="0.25">
      <c r="A4667">
        <v>18114</v>
      </c>
      <c r="B4667" t="s">
        <v>39</v>
      </c>
      <c r="C4667" t="s">
        <v>39</v>
      </c>
      <c r="D4667" t="s">
        <v>2297</v>
      </c>
      <c r="E4667" t="s">
        <v>2298</v>
      </c>
      <c r="F4667" t="s">
        <v>2297</v>
      </c>
      <c r="H4667" t="s">
        <v>9840</v>
      </c>
      <c r="I4667" t="s">
        <v>57</v>
      </c>
      <c r="J4667" t="s">
        <v>9841</v>
      </c>
      <c r="K4667">
        <v>148</v>
      </c>
      <c r="L4667">
        <v>148</v>
      </c>
      <c r="M4667">
        <v>0</v>
      </c>
      <c r="N4667">
        <v>148</v>
      </c>
      <c r="O4667">
        <v>0</v>
      </c>
      <c r="P4667">
        <v>273.19</v>
      </c>
      <c r="Q4667">
        <v>408.74</v>
      </c>
      <c r="R4667">
        <v>2000</v>
      </c>
      <c r="S4667">
        <v>271100</v>
      </c>
      <c r="T4667">
        <v>0</v>
      </c>
      <c r="U4667">
        <v>40000</v>
      </c>
      <c r="V4667">
        <v>231100</v>
      </c>
      <c r="W4667">
        <v>0</v>
      </c>
      <c r="X4667">
        <v>209145.16800000001</v>
      </c>
      <c r="Y4667">
        <v>209145.16800000001</v>
      </c>
      <c r="Z4667">
        <v>9.5</v>
      </c>
      <c r="AA4667">
        <v>1227681.72</v>
      </c>
      <c r="AB4667">
        <v>1227681.72</v>
      </c>
      <c r="AC4667">
        <v>0.90500000000000003</v>
      </c>
      <c r="AD4667">
        <v>1</v>
      </c>
      <c r="AE4667">
        <v>9.5</v>
      </c>
      <c r="AH4667">
        <v>0</v>
      </c>
      <c r="AI4667">
        <v>0</v>
      </c>
      <c r="AJ4667">
        <v>0</v>
      </c>
      <c r="AK4667">
        <v>1048</v>
      </c>
      <c r="AL4667">
        <v>0</v>
      </c>
    </row>
    <row r="4668" spans="1:38" hidden="1" x14ac:dyDescent="0.25">
      <c r="A4668">
        <v>18120</v>
      </c>
      <c r="B4668" t="s">
        <v>52</v>
      </c>
      <c r="C4668" t="s">
        <v>129</v>
      </c>
      <c r="D4668" t="s">
        <v>242</v>
      </c>
      <c r="E4668" t="s">
        <v>9757</v>
      </c>
      <c r="F4668" t="s">
        <v>242</v>
      </c>
      <c r="H4668" t="s">
        <v>9842</v>
      </c>
      <c r="I4668" t="s">
        <v>79</v>
      </c>
      <c r="J4668" t="s">
        <v>9843</v>
      </c>
      <c r="K4668">
        <v>8</v>
      </c>
      <c r="L4668">
        <v>8</v>
      </c>
      <c r="M4668">
        <v>0</v>
      </c>
      <c r="N4668">
        <v>0</v>
      </c>
      <c r="O4668">
        <v>0</v>
      </c>
      <c r="P4668">
        <v>4.7</v>
      </c>
      <c r="Q4668">
        <v>8.1</v>
      </c>
      <c r="R4668">
        <v>2000</v>
      </c>
      <c r="S4668">
        <v>6800</v>
      </c>
      <c r="T4668">
        <v>0</v>
      </c>
      <c r="U4668">
        <v>3200</v>
      </c>
      <c r="V4668">
        <v>3600</v>
      </c>
      <c r="W4668">
        <v>3368.75</v>
      </c>
      <c r="X4668">
        <v>0</v>
      </c>
      <c r="Y4668">
        <v>3368.75</v>
      </c>
      <c r="Z4668">
        <v>6.42</v>
      </c>
      <c r="AA4668">
        <v>123223</v>
      </c>
      <c r="AB4668">
        <v>118291</v>
      </c>
      <c r="AC4668">
        <v>0.93579999999999997</v>
      </c>
      <c r="AD4668">
        <v>0.96</v>
      </c>
      <c r="AE4668">
        <v>6.16</v>
      </c>
      <c r="AH4668">
        <v>0</v>
      </c>
      <c r="AI4668">
        <v>0</v>
      </c>
      <c r="AJ4668">
        <v>0</v>
      </c>
      <c r="AK4668">
        <v>0</v>
      </c>
      <c r="AL4668">
        <v>0</v>
      </c>
    </row>
    <row r="4669" spans="1:38" hidden="1" x14ac:dyDescent="0.25">
      <c r="A4669">
        <v>18121</v>
      </c>
      <c r="B4669" t="s">
        <v>52</v>
      </c>
      <c r="C4669" t="s">
        <v>129</v>
      </c>
      <c r="D4669" t="s">
        <v>242</v>
      </c>
      <c r="E4669" t="s">
        <v>9757</v>
      </c>
      <c r="F4669" t="s">
        <v>242</v>
      </c>
      <c r="H4669" t="s">
        <v>9844</v>
      </c>
      <c r="I4669" t="s">
        <v>79</v>
      </c>
      <c r="J4669" t="s">
        <v>9845</v>
      </c>
      <c r="K4669">
        <v>11</v>
      </c>
      <c r="L4669">
        <v>11</v>
      </c>
      <c r="M4669">
        <v>0</v>
      </c>
      <c r="N4669">
        <v>0</v>
      </c>
      <c r="O4669">
        <v>0</v>
      </c>
      <c r="P4669">
        <v>109.9</v>
      </c>
      <c r="Q4669">
        <v>203.8</v>
      </c>
      <c r="R4669">
        <v>2000</v>
      </c>
      <c r="S4669">
        <v>187800</v>
      </c>
      <c r="T4669">
        <v>3200</v>
      </c>
      <c r="U4669">
        <v>0</v>
      </c>
      <c r="V4669">
        <v>191000</v>
      </c>
      <c r="W4669">
        <v>178432</v>
      </c>
      <c r="X4669">
        <v>0</v>
      </c>
      <c r="Y4669">
        <v>178432</v>
      </c>
      <c r="Z4669">
        <v>6.58</v>
      </c>
      <c r="AA4669">
        <v>1697896</v>
      </c>
      <c r="AB4669">
        <v>1687673</v>
      </c>
      <c r="AC4669">
        <v>0.93420000000000003</v>
      </c>
      <c r="AD4669">
        <v>0.99399999999999999</v>
      </c>
      <c r="AE4669">
        <v>6.54</v>
      </c>
      <c r="AH4669">
        <v>0</v>
      </c>
      <c r="AI4669">
        <v>0</v>
      </c>
      <c r="AJ4669">
        <v>0</v>
      </c>
      <c r="AK4669">
        <v>0</v>
      </c>
      <c r="AL4669">
        <v>0</v>
      </c>
    </row>
    <row r="4670" spans="1:38" hidden="1" x14ac:dyDescent="0.25">
      <c r="A4670">
        <v>18122</v>
      </c>
      <c r="B4670" t="s">
        <v>52</v>
      </c>
      <c r="C4670" t="s">
        <v>129</v>
      </c>
      <c r="D4670" t="s">
        <v>242</v>
      </c>
      <c r="E4670" t="s">
        <v>9757</v>
      </c>
      <c r="F4670" t="s">
        <v>242</v>
      </c>
      <c r="H4670" t="s">
        <v>9846</v>
      </c>
      <c r="I4670" t="s">
        <v>79</v>
      </c>
      <c r="J4670" t="s">
        <v>9847</v>
      </c>
      <c r="K4670">
        <v>5</v>
      </c>
      <c r="L4670">
        <v>5</v>
      </c>
      <c r="M4670">
        <v>0</v>
      </c>
      <c r="N4670">
        <v>0</v>
      </c>
      <c r="O4670">
        <v>0</v>
      </c>
      <c r="P4670">
        <v>35.1</v>
      </c>
      <c r="Q4670">
        <v>66.3</v>
      </c>
      <c r="R4670">
        <v>2000</v>
      </c>
      <c r="S4670">
        <v>62400</v>
      </c>
      <c r="T4670">
        <v>0</v>
      </c>
      <c r="U4670">
        <v>0</v>
      </c>
      <c r="V4670">
        <v>62400</v>
      </c>
      <c r="W4670">
        <v>58526</v>
      </c>
      <c r="X4670">
        <v>0</v>
      </c>
      <c r="Y4670">
        <v>58526</v>
      </c>
      <c r="Z4670">
        <v>6.21</v>
      </c>
      <c r="AA4670">
        <v>752228</v>
      </c>
      <c r="AB4670">
        <v>799081</v>
      </c>
      <c r="AC4670">
        <v>0.93789999999999996</v>
      </c>
      <c r="AD4670">
        <v>1.0623</v>
      </c>
      <c r="AE4670">
        <v>6.6</v>
      </c>
      <c r="AH4670">
        <v>0</v>
      </c>
      <c r="AI4670">
        <v>0</v>
      </c>
      <c r="AJ4670">
        <v>0</v>
      </c>
      <c r="AK4670">
        <v>0</v>
      </c>
      <c r="AL4670">
        <v>0</v>
      </c>
    </row>
    <row r="4671" spans="1:38" hidden="1" x14ac:dyDescent="0.25">
      <c r="A4671">
        <v>18123</v>
      </c>
      <c r="B4671" t="s">
        <v>52</v>
      </c>
      <c r="C4671" t="s">
        <v>129</v>
      </c>
      <c r="D4671" t="s">
        <v>242</v>
      </c>
      <c r="E4671" t="s">
        <v>9757</v>
      </c>
      <c r="F4671" t="s">
        <v>242</v>
      </c>
      <c r="H4671" t="s">
        <v>9848</v>
      </c>
      <c r="I4671" t="s">
        <v>79</v>
      </c>
      <c r="J4671" t="s">
        <v>9849</v>
      </c>
      <c r="K4671">
        <v>12</v>
      </c>
      <c r="L4671">
        <v>12</v>
      </c>
      <c r="M4671">
        <v>0</v>
      </c>
      <c r="N4671">
        <v>0</v>
      </c>
      <c r="O4671">
        <v>0</v>
      </c>
      <c r="P4671">
        <v>46.3</v>
      </c>
      <c r="Q4671">
        <v>82.1</v>
      </c>
      <c r="R4671">
        <v>2000</v>
      </c>
      <c r="S4671">
        <v>71600</v>
      </c>
      <c r="T4671">
        <v>0</v>
      </c>
      <c r="U4671">
        <v>0</v>
      </c>
      <c r="V4671">
        <v>71600</v>
      </c>
      <c r="W4671">
        <v>66637</v>
      </c>
      <c r="X4671">
        <v>0</v>
      </c>
      <c r="Y4671">
        <v>66637</v>
      </c>
      <c r="Z4671">
        <v>6.93</v>
      </c>
      <c r="AA4671">
        <v>646968.63</v>
      </c>
      <c r="AB4671">
        <v>675102</v>
      </c>
      <c r="AC4671">
        <v>0.93069999999999997</v>
      </c>
      <c r="AD4671">
        <v>1.0435000000000001</v>
      </c>
      <c r="AE4671">
        <v>7.23</v>
      </c>
      <c r="AH4671">
        <v>0</v>
      </c>
      <c r="AI4671">
        <v>0</v>
      </c>
      <c r="AJ4671">
        <v>0</v>
      </c>
      <c r="AK4671">
        <v>0</v>
      </c>
      <c r="AL4671">
        <v>0</v>
      </c>
    </row>
    <row r="4672" spans="1:38" hidden="1" x14ac:dyDescent="0.25">
      <c r="A4672">
        <v>18128</v>
      </c>
      <c r="B4672" t="s">
        <v>52</v>
      </c>
      <c r="C4672" t="s">
        <v>129</v>
      </c>
      <c r="D4672" t="s">
        <v>284</v>
      </c>
      <c r="E4672" t="s">
        <v>690</v>
      </c>
      <c r="F4672" t="s">
        <v>284</v>
      </c>
      <c r="H4672" t="s">
        <v>9850</v>
      </c>
      <c r="I4672" t="s">
        <v>57</v>
      </c>
      <c r="J4672" t="s">
        <v>9851</v>
      </c>
      <c r="K4672">
        <v>323</v>
      </c>
      <c r="L4672">
        <v>323</v>
      </c>
      <c r="M4672">
        <v>0</v>
      </c>
      <c r="N4672">
        <v>323</v>
      </c>
      <c r="O4672">
        <v>0</v>
      </c>
      <c r="P4672">
        <v>19.588000000000001</v>
      </c>
      <c r="Q4672">
        <v>36.348999999999997</v>
      </c>
      <c r="R4672">
        <v>20000</v>
      </c>
      <c r="S4672">
        <v>335220</v>
      </c>
      <c r="T4672">
        <v>0</v>
      </c>
      <c r="U4672">
        <v>0</v>
      </c>
      <c r="V4672">
        <v>335220</v>
      </c>
      <c r="W4672">
        <v>0</v>
      </c>
      <c r="X4672">
        <v>303374.52</v>
      </c>
      <c r="Y4672">
        <v>303374.52</v>
      </c>
      <c r="Z4672">
        <v>9.5</v>
      </c>
      <c r="AA4672">
        <v>1780808.82</v>
      </c>
      <c r="AB4672">
        <v>3561617.3169999998</v>
      </c>
      <c r="AC4672">
        <v>0.90500000000000003</v>
      </c>
      <c r="AD4672">
        <v>2</v>
      </c>
      <c r="AE4672">
        <v>19</v>
      </c>
      <c r="AH4672">
        <v>0</v>
      </c>
      <c r="AI4672">
        <v>0</v>
      </c>
      <c r="AJ4672">
        <v>0</v>
      </c>
      <c r="AK4672">
        <v>3230</v>
      </c>
      <c r="AL4672">
        <v>0</v>
      </c>
    </row>
    <row r="4673" spans="1:38" hidden="1" x14ac:dyDescent="0.25">
      <c r="A4673">
        <v>18131</v>
      </c>
      <c r="B4673" t="s">
        <v>39</v>
      </c>
      <c r="C4673" t="s">
        <v>39</v>
      </c>
      <c r="D4673" t="s">
        <v>327</v>
      </c>
      <c r="E4673" t="s">
        <v>3407</v>
      </c>
      <c r="F4673" t="s">
        <v>327</v>
      </c>
      <c r="H4673" t="s">
        <v>9852</v>
      </c>
      <c r="I4673" t="s">
        <v>57</v>
      </c>
      <c r="J4673" t="s">
        <v>9853</v>
      </c>
      <c r="K4673">
        <v>67</v>
      </c>
      <c r="L4673">
        <v>67</v>
      </c>
      <c r="M4673">
        <v>0</v>
      </c>
      <c r="N4673">
        <v>67</v>
      </c>
      <c r="O4673">
        <v>0</v>
      </c>
      <c r="P4673">
        <v>97.36</v>
      </c>
      <c r="Q4673">
        <v>189.02</v>
      </c>
      <c r="R4673">
        <v>2000</v>
      </c>
      <c r="S4673">
        <v>183320</v>
      </c>
      <c r="T4673">
        <v>0</v>
      </c>
      <c r="U4673">
        <v>68000</v>
      </c>
      <c r="V4673">
        <v>115320</v>
      </c>
      <c r="W4673">
        <v>0</v>
      </c>
      <c r="X4673">
        <v>104364.337</v>
      </c>
      <c r="Y4673">
        <v>104364.337</v>
      </c>
      <c r="Z4673">
        <v>9.5</v>
      </c>
      <c r="AA4673">
        <v>612618.72</v>
      </c>
      <c r="AB4673">
        <v>1225237.3770000001</v>
      </c>
      <c r="AC4673">
        <v>0.90500000000000003</v>
      </c>
      <c r="AD4673">
        <v>2</v>
      </c>
      <c r="AE4673">
        <v>19</v>
      </c>
      <c r="AH4673">
        <v>0</v>
      </c>
      <c r="AI4673">
        <v>0</v>
      </c>
      <c r="AJ4673">
        <v>0</v>
      </c>
      <c r="AK4673">
        <v>533.5</v>
      </c>
      <c r="AL4673">
        <v>0</v>
      </c>
    </row>
    <row r="4674" spans="1:38" hidden="1" x14ac:dyDescent="0.25">
      <c r="A4674">
        <v>18132</v>
      </c>
      <c r="B4674" t="s">
        <v>39</v>
      </c>
      <c r="C4674" t="s">
        <v>39</v>
      </c>
      <c r="D4674" t="s">
        <v>327</v>
      </c>
      <c r="E4674" t="s">
        <v>328</v>
      </c>
      <c r="F4674" t="s">
        <v>327</v>
      </c>
      <c r="H4674" t="s">
        <v>9854</v>
      </c>
      <c r="I4674" t="s">
        <v>378</v>
      </c>
      <c r="J4674" t="s">
        <v>9855</v>
      </c>
      <c r="K4674">
        <v>800</v>
      </c>
      <c r="L4674">
        <v>800</v>
      </c>
      <c r="M4674">
        <v>0</v>
      </c>
      <c r="N4674">
        <v>0</v>
      </c>
      <c r="O4674">
        <v>0</v>
      </c>
      <c r="P4674">
        <v>87.11</v>
      </c>
      <c r="Q4674">
        <v>126.92</v>
      </c>
      <c r="R4674">
        <v>2000</v>
      </c>
      <c r="S4674">
        <v>79620</v>
      </c>
      <c r="T4674">
        <v>0</v>
      </c>
      <c r="U4674">
        <v>16000</v>
      </c>
      <c r="V4674">
        <v>63620</v>
      </c>
      <c r="W4674">
        <v>57898.7</v>
      </c>
      <c r="X4674">
        <v>0</v>
      </c>
      <c r="Y4674">
        <v>57898.7</v>
      </c>
      <c r="Z4674">
        <v>8.99</v>
      </c>
      <c r="AA4674">
        <v>637689.41</v>
      </c>
      <c r="AB4674">
        <v>624287.04</v>
      </c>
      <c r="AC4674">
        <v>0.91010000000000002</v>
      </c>
      <c r="AD4674">
        <v>0.97899999999999998</v>
      </c>
      <c r="AE4674">
        <v>8.8000000000000007</v>
      </c>
      <c r="AH4674">
        <v>0</v>
      </c>
      <c r="AI4674">
        <v>0</v>
      </c>
      <c r="AJ4674">
        <v>0</v>
      </c>
      <c r="AK4674">
        <v>0</v>
      </c>
      <c r="AL4674">
        <v>0</v>
      </c>
    </row>
    <row r="4675" spans="1:38" hidden="1" x14ac:dyDescent="0.25">
      <c r="A4675">
        <v>18133</v>
      </c>
      <c r="B4675" t="s">
        <v>39</v>
      </c>
      <c r="C4675" t="s">
        <v>39</v>
      </c>
      <c r="D4675" t="s">
        <v>327</v>
      </c>
      <c r="E4675" t="s">
        <v>328</v>
      </c>
      <c r="F4675" t="s">
        <v>327</v>
      </c>
      <c r="H4675" t="s">
        <v>9856</v>
      </c>
      <c r="I4675" t="s">
        <v>57</v>
      </c>
      <c r="J4675" t="s">
        <v>9857</v>
      </c>
      <c r="K4675">
        <v>189</v>
      </c>
      <c r="L4675">
        <v>189</v>
      </c>
      <c r="M4675">
        <v>0</v>
      </c>
      <c r="N4675">
        <v>188</v>
      </c>
      <c r="O4675">
        <v>0</v>
      </c>
      <c r="P4675">
        <v>431.59</v>
      </c>
      <c r="Q4675">
        <v>639.88</v>
      </c>
      <c r="R4675">
        <v>2000</v>
      </c>
      <c r="S4675">
        <v>416580</v>
      </c>
      <c r="T4675">
        <v>0</v>
      </c>
      <c r="U4675">
        <v>88000</v>
      </c>
      <c r="V4675">
        <v>328580</v>
      </c>
      <c r="W4675">
        <v>1100</v>
      </c>
      <c r="X4675">
        <v>296264.63400000002</v>
      </c>
      <c r="Y4675">
        <v>297364.63400000002</v>
      </c>
      <c r="Z4675">
        <v>9.5</v>
      </c>
      <c r="AA4675">
        <v>1746810.37</v>
      </c>
      <c r="AB4675">
        <v>3478146.7409999999</v>
      </c>
      <c r="AC4675">
        <v>0.90500000000000003</v>
      </c>
      <c r="AD4675">
        <v>1.9911000000000001</v>
      </c>
      <c r="AE4675">
        <v>18.920000000000002</v>
      </c>
      <c r="AH4675">
        <v>0</v>
      </c>
      <c r="AI4675">
        <v>0</v>
      </c>
      <c r="AJ4675">
        <v>0</v>
      </c>
      <c r="AK4675">
        <v>1484.5</v>
      </c>
      <c r="AL4675">
        <v>0</v>
      </c>
    </row>
    <row r="4676" spans="1:38" hidden="1" x14ac:dyDescent="0.25">
      <c r="A4676">
        <v>18135</v>
      </c>
      <c r="B4676" t="s">
        <v>45</v>
      </c>
      <c r="C4676" t="s">
        <v>155</v>
      </c>
      <c r="D4676" t="s">
        <v>425</v>
      </c>
      <c r="E4676" t="s">
        <v>7719</v>
      </c>
      <c r="F4676" t="s">
        <v>425</v>
      </c>
      <c r="H4676" t="s">
        <v>9858</v>
      </c>
      <c r="I4676" t="s">
        <v>57</v>
      </c>
      <c r="J4676" t="s">
        <v>9859</v>
      </c>
      <c r="K4676">
        <v>80</v>
      </c>
      <c r="L4676">
        <v>80</v>
      </c>
      <c r="M4676">
        <v>0</v>
      </c>
      <c r="N4676">
        <v>80</v>
      </c>
      <c r="O4676">
        <v>0</v>
      </c>
      <c r="P4676">
        <v>21.98</v>
      </c>
      <c r="Q4676">
        <v>42.459000000000003</v>
      </c>
      <c r="R4676">
        <v>20000</v>
      </c>
      <c r="S4676">
        <v>409580</v>
      </c>
      <c r="T4676">
        <v>0</v>
      </c>
      <c r="U4676">
        <v>270000</v>
      </c>
      <c r="V4676">
        <v>139580</v>
      </c>
      <c r="W4676">
        <v>0</v>
      </c>
      <c r="X4676">
        <v>129477.586</v>
      </c>
      <c r="Y4676">
        <v>129477.586</v>
      </c>
      <c r="Z4676">
        <v>7.24</v>
      </c>
      <c r="AA4676">
        <v>760033.3</v>
      </c>
      <c r="AB4676">
        <v>1520066.66</v>
      </c>
      <c r="AC4676">
        <v>0.92759999999999998</v>
      </c>
      <c r="AD4676">
        <v>2</v>
      </c>
      <c r="AE4676">
        <v>14.48</v>
      </c>
      <c r="AH4676">
        <v>0</v>
      </c>
      <c r="AI4676">
        <v>0</v>
      </c>
      <c r="AJ4676">
        <v>0</v>
      </c>
      <c r="AK4676">
        <v>744</v>
      </c>
      <c r="AL4676">
        <v>0</v>
      </c>
    </row>
    <row r="4677" spans="1:38" hidden="1" x14ac:dyDescent="0.25">
      <c r="A4677">
        <v>18137</v>
      </c>
      <c r="B4677" t="s">
        <v>39</v>
      </c>
      <c r="C4677" t="s">
        <v>39</v>
      </c>
      <c r="D4677" t="s">
        <v>40</v>
      </c>
      <c r="E4677" t="s">
        <v>1281</v>
      </c>
      <c r="F4677" t="s">
        <v>40</v>
      </c>
      <c r="H4677" t="s">
        <v>9860</v>
      </c>
      <c r="I4677" t="s">
        <v>57</v>
      </c>
      <c r="J4677" t="s">
        <v>9861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734.29</v>
      </c>
      <c r="Q4677">
        <v>1046.6199999999999</v>
      </c>
      <c r="R4677">
        <v>2000</v>
      </c>
      <c r="S4677">
        <v>624660</v>
      </c>
      <c r="T4677">
        <v>0</v>
      </c>
      <c r="U4677">
        <v>624660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</row>
    <row r="4678" spans="1:38" hidden="1" x14ac:dyDescent="0.25">
      <c r="A4678">
        <v>18138</v>
      </c>
      <c r="B4678" t="s">
        <v>39</v>
      </c>
      <c r="C4678" t="s">
        <v>39</v>
      </c>
      <c r="D4678" t="s">
        <v>40</v>
      </c>
      <c r="E4678" t="s">
        <v>1281</v>
      </c>
      <c r="F4678" t="s">
        <v>40</v>
      </c>
      <c r="H4678" t="s">
        <v>9862</v>
      </c>
      <c r="I4678" t="s">
        <v>57</v>
      </c>
      <c r="J4678" t="s">
        <v>9863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421.86</v>
      </c>
      <c r="Q4678">
        <v>480.59</v>
      </c>
      <c r="R4678">
        <v>2000</v>
      </c>
      <c r="S4678">
        <v>117460</v>
      </c>
      <c r="T4678">
        <v>0</v>
      </c>
      <c r="U4678">
        <v>117460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</row>
    <row r="4679" spans="1:38" x14ac:dyDescent="0.25">
      <c r="B4679" t="s">
        <v>71</v>
      </c>
      <c r="C4679" t="s">
        <v>72</v>
      </c>
      <c r="D4679" t="s">
        <v>275</v>
      </c>
      <c r="E4679" t="s">
        <v>276</v>
      </c>
      <c r="F4679" t="s">
        <v>275</v>
      </c>
      <c r="H4679" t="s">
        <v>9864</v>
      </c>
      <c r="I4679" t="s">
        <v>79</v>
      </c>
    </row>
    <row r="4680" spans="1:38" x14ac:dyDescent="0.25">
      <c r="K4680">
        <f>SUBTOTAL(109,Table13[NO OF INS])</f>
        <v>30553</v>
      </c>
      <c r="L4680">
        <f>SUBTOTAL(109,Table13[NO OF ACTIVE INS])</f>
        <v>30553</v>
      </c>
      <c r="M4680">
        <f>SUBTOTAL(109,Table13[NO OF INACTIVE INS])</f>
        <v>0</v>
      </c>
      <c r="N4680">
        <f>SUBTOTAL(109,Table13[IP SET INSTALLATION])</f>
        <v>3897</v>
      </c>
      <c r="O4680">
        <f>SUBTOTAL(109,Table13[IP_UNBILLED])</f>
        <v>0</v>
      </c>
      <c r="P4680">
        <f>SUBTOTAL(109,Table13[IR])</f>
        <v>239160.44200000001</v>
      </c>
      <c r="Q4680">
        <f>SUBTOTAL(109,Table13[FR])</f>
        <v>244927.87499999997</v>
      </c>
      <c r="R4680">
        <f>SUBTOTAL(109,Table13[MC])</f>
        <v>631000</v>
      </c>
      <c r="S4680">
        <f>SUBTOTAL(109,Table13[CONSUMPTION Q=(O-N)*P])</f>
        <v>24418290</v>
      </c>
      <c r="T4680">
        <f>SUBTOTAL(109,Table13[IMPORTED ENERGY])</f>
        <v>1440358</v>
      </c>
      <c r="U4680">
        <f>SUBTOTAL(109,Table13[EXPORTED ENERGY])</f>
        <v>524500</v>
      </c>
      <c r="V4680">
        <f>SUBTOTAL(109,Table13[NET CONSUMPTION T=Q+R-S])</f>
        <v>25334148</v>
      </c>
      <c r="W4680">
        <f>SUBTOTAL(109,Table13[METERED SALES])</f>
        <v>18465770.299999997</v>
      </c>
      <c r="X4680">
        <f>SUBTOTAL(109,Table13[UNMETERED SALES])</f>
        <v>5022211.8600000003</v>
      </c>
      <c r="Y4680">
        <f>SUBTOTAL(109,Table13[TOTAL SALES W=U+V])</f>
        <v>23487982.16</v>
      </c>
      <c r="Z4680">
        <f>SUBTOTAL(109,Table13[T AND D LOSS X=(T-W/T)*100])</f>
        <v>265.52000000000004</v>
      </c>
      <c r="AA4680">
        <f>SUBTOTAL(109,Table13[DEMAND])</f>
        <v>165978625.07000002</v>
      </c>
      <c r="AB4680">
        <f>SUBTOTAL(109,Table13[COLLECTION])</f>
        <v>162454212.61599997</v>
      </c>
      <c r="AC4680">
        <f>SUBTOTAL(109,Table13[BILLING EFFICIENCY AA=W/T])</f>
        <v>31.344800000000006</v>
      </c>
      <c r="AD4680">
        <f>SUBTOTAL(109,Table13[COLLECTION EFFICIENCY AB=Z/Y])</f>
        <v>33.6205</v>
      </c>
      <c r="AE4680">
        <f>SUBTOTAL(109,Table13[AT AND C LOSS AC=((1-AA*AB)*100])</f>
        <v>257.48</v>
      </c>
      <c r="AF4680">
        <f>SUBTOTAL(109,Table13[REMARKS])</f>
        <v>0</v>
      </c>
      <c r="AG4680">
        <f>SUBTOTAL(109,Table13[STATUS])</f>
        <v>0</v>
      </c>
      <c r="AH4680">
        <f>SUBTOTAL(109,Table13[FWB_SRTVP_CONSUMPTION])</f>
        <v>0</v>
      </c>
      <c r="AI4680">
        <f>SUBTOTAL(109,Table13[FWB_OPEN_ACCESS])</f>
        <v>0</v>
      </c>
      <c r="AJ4680">
        <f>SUBTOTAL(109,Table13[FWB_WHEELED_ENERGY])</f>
        <v>0</v>
      </c>
    </row>
  </sheetData>
  <mergeCells count="3">
    <mergeCell ref="E1:F1"/>
    <mergeCell ref="A2:AL2"/>
    <mergeCell ref="AM1567:AM2048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9F828-DD67-4DD5-9F64-B68FA8032577}">
  <dimension ref="A1:AN9"/>
  <sheetViews>
    <sheetView tabSelected="1" workbookViewId="0">
      <selection activeCell="M18" sqref="M18"/>
    </sheetView>
  </sheetViews>
  <sheetFormatPr defaultRowHeight="15" x14ac:dyDescent="0.25"/>
  <cols>
    <col min="8" max="8" width="20.42578125" customWidth="1"/>
    <col min="9" max="9" width="14.5703125" customWidth="1"/>
    <col min="32" max="32" width="42.140625" customWidth="1"/>
    <col min="33" max="33" width="13.42578125" customWidth="1"/>
  </cols>
  <sheetData>
    <row r="1" spans="1:40" x14ac:dyDescent="0.25">
      <c r="D1" t="s">
        <v>0</v>
      </c>
      <c r="E1" t="s">
        <v>9670</v>
      </c>
      <c r="F1" t="s">
        <v>9670</v>
      </c>
    </row>
    <row r="4" spans="1:40" x14ac:dyDescent="0.25">
      <c r="A4" t="s">
        <v>1</v>
      </c>
      <c r="B4" t="s">
        <v>2</v>
      </c>
      <c r="C4" t="s">
        <v>3</v>
      </c>
      <c r="D4" t="s">
        <v>4</v>
      </c>
      <c r="E4" t="s">
        <v>5</v>
      </c>
      <c r="F4" t="s">
        <v>6</v>
      </c>
      <c r="G4" t="s">
        <v>7</v>
      </c>
      <c r="H4" t="s">
        <v>8</v>
      </c>
      <c r="I4" t="s">
        <v>9</v>
      </c>
      <c r="J4" t="s">
        <v>10</v>
      </c>
      <c r="K4" t="s">
        <v>11</v>
      </c>
      <c r="L4" t="s">
        <v>12</v>
      </c>
      <c r="M4" t="s">
        <v>13</v>
      </c>
      <c r="N4" t="s">
        <v>14</v>
      </c>
      <c r="O4" t="s">
        <v>15</v>
      </c>
      <c r="P4" t="s">
        <v>16</v>
      </c>
      <c r="Q4" t="s">
        <v>17</v>
      </c>
      <c r="R4" t="s">
        <v>18</v>
      </c>
      <c r="S4" t="s">
        <v>19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F4" t="s">
        <v>32</v>
      </c>
      <c r="AG4" t="s">
        <v>33</v>
      </c>
      <c r="AH4" t="s">
        <v>34</v>
      </c>
      <c r="AI4" t="s">
        <v>35</v>
      </c>
      <c r="AJ4" t="s">
        <v>36</v>
      </c>
      <c r="AK4" t="s">
        <v>37</v>
      </c>
      <c r="AL4" t="s">
        <v>38</v>
      </c>
    </row>
    <row r="5" spans="1:40" s="2" customFormat="1" ht="42" customHeight="1" x14ac:dyDescent="0.25">
      <c r="A5" s="2">
        <v>154</v>
      </c>
      <c r="B5" s="3" t="s">
        <v>71</v>
      </c>
      <c r="C5" s="3" t="s">
        <v>72</v>
      </c>
      <c r="D5" s="3" t="s">
        <v>275</v>
      </c>
      <c r="E5" s="3" t="s">
        <v>294</v>
      </c>
      <c r="F5" s="3" t="s">
        <v>275</v>
      </c>
      <c r="G5" s="3"/>
      <c r="H5" s="3" t="s">
        <v>295</v>
      </c>
      <c r="I5" s="3" t="s">
        <v>43</v>
      </c>
      <c r="J5" s="3" t="s">
        <v>296</v>
      </c>
      <c r="K5" s="3">
        <v>1585</v>
      </c>
      <c r="L5" s="3">
        <v>1585</v>
      </c>
      <c r="M5" s="3">
        <v>0</v>
      </c>
      <c r="N5" s="3">
        <v>17</v>
      </c>
      <c r="O5" s="3">
        <v>0</v>
      </c>
      <c r="P5" s="3">
        <v>1331.9059999999999</v>
      </c>
      <c r="Q5" s="3">
        <v>1363.998</v>
      </c>
      <c r="R5" s="3">
        <v>20000</v>
      </c>
      <c r="S5" s="3">
        <v>641840</v>
      </c>
      <c r="T5" s="3">
        <v>0</v>
      </c>
      <c r="U5" s="3">
        <v>0</v>
      </c>
      <c r="V5" s="3">
        <v>641840</v>
      </c>
      <c r="W5" s="3">
        <v>525998.1</v>
      </c>
      <c r="X5" s="3">
        <v>21688.09</v>
      </c>
      <c r="Y5" s="3">
        <v>547686.18999999994</v>
      </c>
      <c r="Z5" s="3">
        <v>14.67</v>
      </c>
      <c r="AA5" s="3">
        <v>4153478.34</v>
      </c>
      <c r="AB5" s="3">
        <v>1015416.87</v>
      </c>
      <c r="AC5" s="3">
        <v>0.85329999999999995</v>
      </c>
      <c r="AD5" s="3">
        <v>0.2445</v>
      </c>
      <c r="AE5" s="3">
        <v>3.59</v>
      </c>
      <c r="AF5" s="3" t="s">
        <v>9867</v>
      </c>
      <c r="AG5" s="3"/>
      <c r="AH5" s="3">
        <v>0</v>
      </c>
      <c r="AI5" s="3">
        <v>0</v>
      </c>
      <c r="AJ5" s="3">
        <v>0</v>
      </c>
      <c r="AK5" s="3">
        <v>170</v>
      </c>
      <c r="AL5" s="3">
        <v>0</v>
      </c>
      <c r="AM5" s="3"/>
      <c r="AN5" s="3"/>
    </row>
    <row r="6" spans="1:40" s="3" customFormat="1" ht="42.75" customHeight="1" x14ac:dyDescent="0.25">
      <c r="A6" s="3">
        <v>17695</v>
      </c>
      <c r="B6" s="3" t="s">
        <v>71</v>
      </c>
      <c r="C6" s="3" t="s">
        <v>72</v>
      </c>
      <c r="D6" s="3" t="s">
        <v>275</v>
      </c>
      <c r="E6" s="3" t="s">
        <v>1181</v>
      </c>
      <c r="F6" s="3" t="s">
        <v>275</v>
      </c>
      <c r="H6" s="3" t="s">
        <v>9244</v>
      </c>
      <c r="I6" s="3" t="s">
        <v>57</v>
      </c>
      <c r="J6" s="3" t="s">
        <v>9245</v>
      </c>
      <c r="K6" s="3">
        <v>219</v>
      </c>
      <c r="L6" s="3">
        <v>219</v>
      </c>
      <c r="M6" s="3">
        <v>0</v>
      </c>
      <c r="N6" s="3">
        <v>218</v>
      </c>
      <c r="O6" s="3">
        <v>0</v>
      </c>
      <c r="P6" s="3">
        <v>201.798</v>
      </c>
      <c r="Q6" s="3">
        <v>215.60300000000001</v>
      </c>
      <c r="R6" s="3">
        <v>40000</v>
      </c>
      <c r="S6" s="3">
        <v>552200</v>
      </c>
      <c r="T6" s="3">
        <v>0</v>
      </c>
      <c r="U6" s="3">
        <v>70000</v>
      </c>
      <c r="V6" s="3">
        <v>552200</v>
      </c>
      <c r="W6" s="3">
        <v>0</v>
      </c>
      <c r="X6" s="3">
        <v>436000</v>
      </c>
      <c r="Y6" s="3">
        <v>436000</v>
      </c>
      <c r="Z6" s="3">
        <v>9.5</v>
      </c>
      <c r="AA6" s="3">
        <v>2560708</v>
      </c>
      <c r="AB6" s="3">
        <v>2559320</v>
      </c>
      <c r="AC6" s="3">
        <v>0.78959999999999997</v>
      </c>
      <c r="AD6" s="3">
        <v>0.99950000000000006</v>
      </c>
      <c r="AE6" s="3">
        <v>21.03</v>
      </c>
      <c r="AF6" s="3" t="s">
        <v>9866</v>
      </c>
      <c r="AH6" s="3">
        <v>0</v>
      </c>
      <c r="AI6" s="3">
        <v>0</v>
      </c>
      <c r="AJ6" s="3">
        <v>0</v>
      </c>
      <c r="AK6" s="3">
        <v>2180</v>
      </c>
      <c r="AL6" s="3">
        <v>0</v>
      </c>
    </row>
    <row r="7" spans="1:40" s="2" customFormat="1" ht="64.5" customHeight="1" x14ac:dyDescent="0.25">
      <c r="B7" s="3" t="s">
        <v>71</v>
      </c>
      <c r="C7" s="3" t="s">
        <v>72</v>
      </c>
      <c r="D7" s="3" t="s">
        <v>275</v>
      </c>
      <c r="E7" s="3" t="s">
        <v>276</v>
      </c>
      <c r="F7" s="3" t="s">
        <v>275</v>
      </c>
      <c r="G7" s="3"/>
      <c r="H7" s="3" t="s">
        <v>9864</v>
      </c>
      <c r="I7" s="3" t="s">
        <v>79</v>
      </c>
      <c r="J7" s="7" t="s">
        <v>9865</v>
      </c>
      <c r="K7" s="3">
        <v>1</v>
      </c>
      <c r="L7" s="3">
        <v>1</v>
      </c>
      <c r="M7" s="3">
        <v>0</v>
      </c>
      <c r="N7" s="3">
        <v>0</v>
      </c>
      <c r="O7" s="3">
        <v>0</v>
      </c>
      <c r="P7" s="3">
        <v>0</v>
      </c>
      <c r="Q7" s="3">
        <v>0.6</v>
      </c>
      <c r="R7" s="3">
        <v>2000</v>
      </c>
      <c r="S7" s="3">
        <f>Q7*R7</f>
        <v>1200</v>
      </c>
      <c r="T7" s="3">
        <v>13520</v>
      </c>
      <c r="U7" s="3">
        <v>0</v>
      </c>
      <c r="V7" s="3">
        <f>S7+T7</f>
        <v>14720</v>
      </c>
      <c r="W7" s="3">
        <v>14180</v>
      </c>
      <c r="X7" s="3">
        <v>0</v>
      </c>
      <c r="Y7" s="3">
        <f>W7+X7</f>
        <v>14180</v>
      </c>
      <c r="Z7" s="3">
        <v>3.6680000000000001</v>
      </c>
      <c r="AA7" s="3">
        <v>1345035</v>
      </c>
      <c r="AB7" s="3">
        <v>1345035</v>
      </c>
      <c r="AC7" s="3">
        <v>11.816700000000001</v>
      </c>
      <c r="AD7" s="3">
        <v>1</v>
      </c>
      <c r="AE7" s="3">
        <v>-1081.67</v>
      </c>
      <c r="AF7" s="9" t="s">
        <v>9868</v>
      </c>
      <c r="AG7" s="3"/>
      <c r="AH7" s="3"/>
      <c r="AI7" s="3"/>
      <c r="AJ7" s="3"/>
      <c r="AK7" s="3"/>
      <c r="AL7" s="3"/>
      <c r="AM7" s="3"/>
      <c r="AN7" s="3"/>
    </row>
    <row r="8" spans="1:40" ht="37.5" customHeight="1" x14ac:dyDescent="0.25">
      <c r="B8" s="8"/>
      <c r="C8" s="8"/>
      <c r="D8" s="8"/>
      <c r="E8" s="8"/>
      <c r="F8" s="8"/>
      <c r="G8" s="8"/>
      <c r="H8" s="8"/>
      <c r="I8" s="8"/>
      <c r="J8" s="8"/>
      <c r="K8" s="8">
        <v>11429</v>
      </c>
      <c r="L8" s="8">
        <v>11429</v>
      </c>
      <c r="M8" s="8">
        <v>0</v>
      </c>
      <c r="N8" s="8">
        <v>2266</v>
      </c>
      <c r="O8" s="8">
        <v>0</v>
      </c>
      <c r="P8" s="8">
        <v>10747.347</v>
      </c>
      <c r="Q8" s="8">
        <v>10957.243</v>
      </c>
      <c r="R8" s="8">
        <v>165000</v>
      </c>
      <c r="S8" s="8">
        <v>4267630</v>
      </c>
      <c r="T8" s="8">
        <v>834552</v>
      </c>
      <c r="U8" s="8">
        <v>13000</v>
      </c>
      <c r="V8" s="8">
        <v>5089182</v>
      </c>
      <c r="W8" s="8">
        <v>2076998.75</v>
      </c>
      <c r="X8" s="8">
        <v>2498494.3549999995</v>
      </c>
      <c r="Y8" s="8">
        <v>4575493.1050000004</v>
      </c>
      <c r="Z8" s="8">
        <v>78.900000000000006</v>
      </c>
      <c r="AA8" s="8">
        <v>32496386.749999996</v>
      </c>
      <c r="AB8" s="8">
        <v>28812490.379999999</v>
      </c>
      <c r="AC8" s="8">
        <v>7.2110000000000003</v>
      </c>
      <c r="AD8" s="8">
        <v>7.7175000000000002</v>
      </c>
      <c r="AE8" s="8">
        <v>75.55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/>
      <c r="AL8" s="8"/>
      <c r="AM8" s="8"/>
      <c r="AN8" s="8"/>
    </row>
    <row r="9" spans="1:40" ht="36.75" customHeight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MAR</vt:lpstr>
      <vt:lpstr>MARCH-25 UPDATED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Praveen R</dc:creator>
  <cp:lastModifiedBy>Admin</cp:lastModifiedBy>
  <dcterms:created xsi:type="dcterms:W3CDTF">2025-04-04T15:20:18Z</dcterms:created>
  <dcterms:modified xsi:type="dcterms:W3CDTF">2025-04-05T11:14:53Z</dcterms:modified>
</cp:coreProperties>
</file>