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VSR Feb 25 Final" sheetId="3" r:id="rId1"/>
    <sheet name="VSR Mar 25 Final" sheetId="1" r:id="rId2"/>
  </sheets>
  <definedNames>
    <definedName name="_xlnm._FilterDatabase" localSheetId="0" hidden="1">'VSR Feb 25 Final'!$A$1:$AM$30</definedName>
  </definedNames>
  <calcPr calcId="125725"/>
</workbook>
</file>

<file path=xl/calcChain.xml><?xml version="1.0" encoding="utf-8"?>
<calcChain xmlns="http://schemas.openxmlformats.org/spreadsheetml/2006/main">
  <c r="AA29" i="3"/>
  <c r="Z29"/>
  <c r="W29"/>
  <c r="Z28"/>
  <c r="AA28" s="1"/>
  <c r="W28"/>
  <c r="Z27"/>
  <c r="W27"/>
  <c r="AA27" s="1"/>
  <c r="Z26"/>
  <c r="W26"/>
  <c r="AA26" s="1"/>
  <c r="AA25"/>
  <c r="Z25"/>
  <c r="W25"/>
  <c r="AA24"/>
  <c r="Z24"/>
  <c r="W24"/>
  <c r="Z23"/>
  <c r="W23"/>
  <c r="AA23" s="1"/>
  <c r="Z22"/>
  <c r="W22"/>
  <c r="AA22" s="1"/>
  <c r="AA21"/>
  <c r="Z21"/>
  <c r="W21"/>
  <c r="AA20"/>
  <c r="Z20"/>
  <c r="W20"/>
  <c r="Z19"/>
  <c r="W19"/>
  <c r="AA19" s="1"/>
  <c r="Z18"/>
  <c r="W18"/>
  <c r="AA18" s="1"/>
  <c r="AA17"/>
  <c r="Z17"/>
  <c r="W17"/>
  <c r="AA16"/>
  <c r="Z16"/>
  <c r="W16"/>
  <c r="Z15"/>
  <c r="W15"/>
  <c r="AA15" s="1"/>
  <c r="Z14"/>
  <c r="W14"/>
  <c r="AA14" s="1"/>
  <c r="AA13"/>
  <c r="Z13"/>
  <c r="W13"/>
  <c r="AA12"/>
  <c r="Z12"/>
  <c r="W12"/>
  <c r="Z11"/>
  <c r="W11"/>
  <c r="AA11" s="1"/>
  <c r="Z10"/>
  <c r="W10"/>
  <c r="AA10" s="1"/>
  <c r="AA9"/>
  <c r="Z9"/>
  <c r="W9"/>
  <c r="AA8"/>
  <c r="Z8"/>
  <c r="W8"/>
  <c r="Z7"/>
  <c r="W7"/>
  <c r="AA7" s="1"/>
  <c r="Z6"/>
  <c r="W6"/>
  <c r="AA6" s="1"/>
  <c r="AA5"/>
  <c r="Z5"/>
  <c r="W5"/>
  <c r="AA4"/>
  <c r="Z4"/>
  <c r="W4"/>
  <c r="Z3"/>
  <c r="W3"/>
  <c r="AA3" s="1"/>
  <c r="Z2"/>
  <c r="W2"/>
  <c r="AA2" s="1"/>
</calcChain>
</file>

<file path=xl/sharedStrings.xml><?xml version="1.0" encoding="utf-8"?>
<sst xmlns="http://schemas.openxmlformats.org/spreadsheetml/2006/main" count="582" uniqueCount="117">
  <si>
    <t>FEEDER_ID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</si>
  <si>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</si>
  <si>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</si>
  <si>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</si>
  <si>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</si>
  <si>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</si>
  <si>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</si>
  <si>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</si>
  <si>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Column1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</si>
  <si>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</si>
  <si>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</si>
  <si>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</si>
  <si>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</si>
  <si>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</si>
  <si>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</si>
  <si>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</si>
  <si>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</si>
  <si>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</si>
  <si>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</si>
  <si>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</si>
  <si>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</si>
  <si>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</si>
  <si>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</si>
  <si>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</si>
  <si>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</si>
  <si>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</si>
  <si>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</si>
  <si>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</si>
  <si>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</si>
  <si>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</si>
  <si>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</si>
  <si>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</si>
  <si>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</si>
  <si>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</si>
  <si>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FWB_SRTVP_CONSUMPTION</t>
  </si>
  <si>
    <t>FWB_OPEN_ACCESS</t>
  </si>
  <si>
    <t>FWB_WHEELED_ENERGY</t>
  </si>
  <si>
    <t>FWB_SANCTION_LOAD_HP</t>
  </si>
  <si>
    <t>FWB_MCH_MC_UNITS</t>
  </si>
  <si>
    <t>RAMANAGAR</t>
  </si>
  <si>
    <t>CHANDAPURA</t>
  </si>
  <si>
    <t>YERANDANAHALLI_220</t>
  </si>
  <si>
    <t>F18-BIA-III-STAGE.</t>
  </si>
  <si>
    <t>Ananthnagara</t>
  </si>
  <si>
    <t>INDUSTRIAL</t>
  </si>
  <si>
    <t>1220203901030506</t>
  </si>
  <si>
    <t>F16-CORTO-PRINTS.</t>
  </si>
  <si>
    <t>1220203901030504</t>
  </si>
  <si>
    <t>F12-DEEPAK-FORGE.</t>
  </si>
  <si>
    <t>1220203901020402</t>
  </si>
  <si>
    <t>F02-VIDYANAGARA</t>
  </si>
  <si>
    <t>MIXED LOAD</t>
  </si>
  <si>
    <t>1220203901010201</t>
  </si>
  <si>
    <t>CHANDAPURA_66</t>
  </si>
  <si>
    <t>F06-NIRANTHARA-JYOTHI</t>
  </si>
  <si>
    <t>Muthanalluru</t>
  </si>
  <si>
    <t>NJY</t>
  </si>
  <si>
    <t>1220203902010104</t>
  </si>
  <si>
    <t>BANGALORE SOUTH</t>
  </si>
  <si>
    <t>HSR LAYOUT</t>
  </si>
  <si>
    <t>S11 HSR LAYOUT</t>
  </si>
  <si>
    <t>NAGANATHAPURA_66</t>
  </si>
  <si>
    <t>F07-HUSKUR</t>
  </si>
  <si>
    <t>Veerasandra</t>
  </si>
  <si>
    <t>1110303901020107</t>
  </si>
  <si>
    <t>F05-NERALURU NJY</t>
  </si>
  <si>
    <t>1220203902010103</t>
  </si>
  <si>
    <t>F03-HEELALIGE NJY</t>
  </si>
  <si>
    <t>1220203902010105</t>
  </si>
  <si>
    <t>F12-BOMMASANDRA-INDL-AREA</t>
  </si>
  <si>
    <t>1220203902020301</t>
  </si>
  <si>
    <t>S8 KUDLU GATE</t>
  </si>
  <si>
    <t>ELECTRONIC_CITYPH2SEC2_66</t>
  </si>
  <si>
    <t>S8 BOMMANAHALLI</t>
  </si>
  <si>
    <t>F11-ITTINA</t>
  </si>
  <si>
    <t>DOMESTIC</t>
  </si>
  <si>
    <t>1110301901020305</t>
  </si>
  <si>
    <t>F10-VEERASANDRA</t>
  </si>
  <si>
    <t>1110301901020304</t>
  </si>
  <si>
    <t>ELECTRONIC_CITY_66</t>
  </si>
  <si>
    <t>F19-KSSIDC</t>
  </si>
  <si>
    <t>1110301902020310</t>
  </si>
  <si>
    <t>F09-VIA</t>
  </si>
  <si>
    <t>1110301901020303</t>
  </si>
  <si>
    <t>F16-BBMP</t>
  </si>
  <si>
    <t>1110301901010109</t>
  </si>
  <si>
    <t>F16-ANDHAPURA AGRI</t>
  </si>
  <si>
    <t>AGRI</t>
  </si>
  <si>
    <t>1220203902020308</t>
  </si>
  <si>
    <t>F18-MICROLABS</t>
  </si>
  <si>
    <t>1110301901030502</t>
  </si>
  <si>
    <t>F19-ANANTHANAGARA</t>
  </si>
  <si>
    <t>1110301901030503</t>
  </si>
  <si>
    <t>F21-GLASS FACTORY LAYOUT</t>
  </si>
  <si>
    <t>1110301901030504</t>
  </si>
  <si>
    <t>VEERASANDRA</t>
  </si>
  <si>
    <t>CHOKKASANDRA_HUSKUR_66</t>
  </si>
  <si>
    <t>F06-AVALAHALLY</t>
  </si>
  <si>
    <t>1220205901010101</t>
  </si>
  <si>
    <t>F23-SHANTHIPURA</t>
  </si>
  <si>
    <t>1110301901030507</t>
  </si>
  <si>
    <t>F08-MADURAMMA TEMPLE</t>
  </si>
  <si>
    <t>1220205901020102</t>
  </si>
  <si>
    <t>F07-GOPSANDRA</t>
  </si>
  <si>
    <t>1220205901020101</t>
  </si>
  <si>
    <t>F09-GATAHALLY</t>
  </si>
  <si>
    <t>1220205901020103</t>
  </si>
  <si>
    <t>F26-MINDCOMP</t>
  </si>
  <si>
    <t>1110301901030508</t>
  </si>
  <si>
    <t>F02-BASAVESHWARA TEMPLE</t>
  </si>
  <si>
    <t>1220205901010102</t>
  </si>
  <si>
    <t>F03-NARAYANAGATA CIRCLE</t>
  </si>
  <si>
    <t>1220205901010103</t>
  </si>
  <si>
    <t>F04-CHOKKASANDRA</t>
  </si>
  <si>
    <t>1220205901010104</t>
  </si>
  <si>
    <t>F22-DADDY'S GARDEN</t>
  </si>
  <si>
    <t>1110301901030509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</si>
</sst>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 applyBorder="0"/>
  </cellStyleXfs>
  <cellXfs count="23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0" fillId="0" borderId="0" xfId="0" applyNumberFormat="1" applyFill="1" applyAlignment="1" applyProtection="1"/>
    <xf numFmtId="0" fontId="2" fillId="3" borderId="1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2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5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0" borderId="4" xfId="0" applyNumberFormat="1" applyFont="1" applyFill="1" applyBorder="1" applyAlignment="1"/>
    <xf numFmtId="0" fontId="2" fillId="0" borderId="5" xfId="0" applyNumberFormat="1" applyFont="1" applyFill="1" applyBorder="1" applyAlignment="1"/>
    <xf numFmtId="0" fontId="2" fillId="5" borderId="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/>
    <xf numFmtId="0" fontId="2" fillId="4" borderId="5" xfId="0" applyNumberFormat="1" applyFont="1" applyFill="1" applyBorder="1" applyAlignment="1"/>
    <xf numFmtId="0" fontId="2" fillId="3" borderId="6" xfId="0" applyNumberFormat="1" applyFont="1" applyFill="1" applyBorder="1" applyAlignment="1"/>
    <xf numFmtId="2" fontId="2" fillId="4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29"/>
  <sheetViews>
    <sheetView tabSelected="1" topLeftCell="B1" zoomScale="115" zoomScaleNormal="115" workbookViewId="0">
      <selection activeCell="I24" sqref="I24"/>
    </sheetView>
  </sheetViews>
  <sheetFormatPr defaultRowHeight="15"/>
  <cols>
    <col min="1" max="1" width="10.28515625" style="4" bestFit="1" customWidth="1"/>
    <col min="2" max="7" width="9.140625" style="4"/>
    <col min="8" max="8" width="30.42578125" style="4" bestFit="1" customWidth="1"/>
    <col min="9" max="9" width="9.140625" style="4"/>
    <col min="10" max="14" width="9.140625" style="4" customWidth="1"/>
    <col min="15" max="18" width="9.140625" style="4"/>
    <col min="19" max="19" width="19.42578125" style="4" customWidth="1"/>
    <col min="20" max="20" width="11.28515625" style="4" customWidth="1"/>
    <col min="21" max="25" width="9.140625" style="4"/>
    <col min="26" max="26" width="20.140625" style="4" customWidth="1"/>
    <col min="27" max="27" width="9.140625" style="4"/>
    <col min="28" max="29" width="13.42578125" style="4" bestFit="1" customWidth="1"/>
    <col min="30" max="256" width="9.140625" style="4"/>
    <col min="257" max="257" width="10.28515625" style="4" bestFit="1" customWidth="1"/>
    <col min="258" max="263" width="9.140625" style="4"/>
    <col min="264" max="264" width="30.42578125" style="4" bestFit="1" customWidth="1"/>
    <col min="265" max="265" width="9.140625" style="4"/>
    <col min="266" max="270" width="9.140625" style="4" customWidth="1"/>
    <col min="271" max="274" width="9.140625" style="4"/>
    <col min="275" max="275" width="19.42578125" style="4" customWidth="1"/>
    <col min="276" max="276" width="11.28515625" style="4" customWidth="1"/>
    <col min="277" max="281" width="9.140625" style="4"/>
    <col min="282" max="282" width="20.140625" style="4" customWidth="1"/>
    <col min="283" max="283" width="9.140625" style="4"/>
    <col min="284" max="285" width="13.42578125" style="4" bestFit="1" customWidth="1"/>
    <col min="286" max="512" width="9.140625" style="4"/>
    <col min="513" max="513" width="10.28515625" style="4" bestFit="1" customWidth="1"/>
    <col min="514" max="519" width="9.140625" style="4"/>
    <col min="520" max="520" width="30.42578125" style="4" bestFit="1" customWidth="1"/>
    <col min="521" max="521" width="9.140625" style="4"/>
    <col min="522" max="526" width="9.140625" style="4" customWidth="1"/>
    <col min="527" max="530" width="9.140625" style="4"/>
    <col min="531" max="531" width="19.42578125" style="4" customWidth="1"/>
    <col min="532" max="532" width="11.28515625" style="4" customWidth="1"/>
    <col min="533" max="537" width="9.140625" style="4"/>
    <col min="538" max="538" width="20.140625" style="4" customWidth="1"/>
    <col min="539" max="539" width="9.140625" style="4"/>
    <col min="540" max="541" width="13.42578125" style="4" bestFit="1" customWidth="1"/>
    <col min="542" max="768" width="9.140625" style="4"/>
    <col min="769" max="769" width="10.28515625" style="4" bestFit="1" customWidth="1"/>
    <col min="770" max="775" width="9.140625" style="4"/>
    <col min="776" max="776" width="30.42578125" style="4" bestFit="1" customWidth="1"/>
    <col min="777" max="777" width="9.140625" style="4"/>
    <col min="778" max="782" width="9.140625" style="4" customWidth="1"/>
    <col min="783" max="786" width="9.140625" style="4"/>
    <col min="787" max="787" width="19.42578125" style="4" customWidth="1"/>
    <col min="788" max="788" width="11.28515625" style="4" customWidth="1"/>
    <col min="789" max="793" width="9.140625" style="4"/>
    <col min="794" max="794" width="20.140625" style="4" customWidth="1"/>
    <col min="795" max="795" width="9.140625" style="4"/>
    <col min="796" max="797" width="13.42578125" style="4" bestFit="1" customWidth="1"/>
    <col min="798" max="1024" width="9.140625" style="4"/>
    <col min="1025" max="1025" width="10.28515625" style="4" bestFit="1" customWidth="1"/>
    <col min="1026" max="1031" width="9.140625" style="4"/>
    <col min="1032" max="1032" width="30.42578125" style="4" bestFit="1" customWidth="1"/>
    <col min="1033" max="1033" width="9.140625" style="4"/>
    <col min="1034" max="1038" width="9.140625" style="4" customWidth="1"/>
    <col min="1039" max="1042" width="9.140625" style="4"/>
    <col min="1043" max="1043" width="19.42578125" style="4" customWidth="1"/>
    <col min="1044" max="1044" width="11.28515625" style="4" customWidth="1"/>
    <col min="1045" max="1049" width="9.140625" style="4"/>
    <col min="1050" max="1050" width="20.140625" style="4" customWidth="1"/>
    <col min="1051" max="1051" width="9.140625" style="4"/>
    <col min="1052" max="1053" width="13.42578125" style="4" bestFit="1" customWidth="1"/>
    <col min="1054" max="1280" width="9.140625" style="4"/>
    <col min="1281" max="1281" width="10.28515625" style="4" bestFit="1" customWidth="1"/>
    <col min="1282" max="1287" width="9.140625" style="4"/>
    <col min="1288" max="1288" width="30.42578125" style="4" bestFit="1" customWidth="1"/>
    <col min="1289" max="1289" width="9.140625" style="4"/>
    <col min="1290" max="1294" width="9.140625" style="4" customWidth="1"/>
    <col min="1295" max="1298" width="9.140625" style="4"/>
    <col min="1299" max="1299" width="19.42578125" style="4" customWidth="1"/>
    <col min="1300" max="1300" width="11.28515625" style="4" customWidth="1"/>
    <col min="1301" max="1305" width="9.140625" style="4"/>
    <col min="1306" max="1306" width="20.140625" style="4" customWidth="1"/>
    <col min="1307" max="1307" width="9.140625" style="4"/>
    <col min="1308" max="1309" width="13.42578125" style="4" bestFit="1" customWidth="1"/>
    <col min="1310" max="1536" width="9.140625" style="4"/>
    <col min="1537" max="1537" width="10.28515625" style="4" bestFit="1" customWidth="1"/>
    <col min="1538" max="1543" width="9.140625" style="4"/>
    <col min="1544" max="1544" width="30.42578125" style="4" bestFit="1" customWidth="1"/>
    <col min="1545" max="1545" width="9.140625" style="4"/>
    <col min="1546" max="1550" width="9.140625" style="4" customWidth="1"/>
    <col min="1551" max="1554" width="9.140625" style="4"/>
    <col min="1555" max="1555" width="19.42578125" style="4" customWidth="1"/>
    <col min="1556" max="1556" width="11.28515625" style="4" customWidth="1"/>
    <col min="1557" max="1561" width="9.140625" style="4"/>
    <col min="1562" max="1562" width="20.140625" style="4" customWidth="1"/>
    <col min="1563" max="1563" width="9.140625" style="4"/>
    <col min="1564" max="1565" width="13.42578125" style="4" bestFit="1" customWidth="1"/>
    <col min="1566" max="1792" width="9.140625" style="4"/>
    <col min="1793" max="1793" width="10.28515625" style="4" bestFit="1" customWidth="1"/>
    <col min="1794" max="1799" width="9.140625" style="4"/>
    <col min="1800" max="1800" width="30.42578125" style="4" bestFit="1" customWidth="1"/>
    <col min="1801" max="1801" width="9.140625" style="4"/>
    <col min="1802" max="1806" width="9.140625" style="4" customWidth="1"/>
    <col min="1807" max="1810" width="9.140625" style="4"/>
    <col min="1811" max="1811" width="19.42578125" style="4" customWidth="1"/>
    <col min="1812" max="1812" width="11.28515625" style="4" customWidth="1"/>
    <col min="1813" max="1817" width="9.140625" style="4"/>
    <col min="1818" max="1818" width="20.140625" style="4" customWidth="1"/>
    <col min="1819" max="1819" width="9.140625" style="4"/>
    <col min="1820" max="1821" width="13.42578125" style="4" bestFit="1" customWidth="1"/>
    <col min="1822" max="2048" width="9.140625" style="4"/>
    <col min="2049" max="2049" width="10.28515625" style="4" bestFit="1" customWidth="1"/>
    <col min="2050" max="2055" width="9.140625" style="4"/>
    <col min="2056" max="2056" width="30.42578125" style="4" bestFit="1" customWidth="1"/>
    <col min="2057" max="2057" width="9.140625" style="4"/>
    <col min="2058" max="2062" width="9.140625" style="4" customWidth="1"/>
    <col min="2063" max="2066" width="9.140625" style="4"/>
    <col min="2067" max="2067" width="19.42578125" style="4" customWidth="1"/>
    <col min="2068" max="2068" width="11.28515625" style="4" customWidth="1"/>
    <col min="2069" max="2073" width="9.140625" style="4"/>
    <col min="2074" max="2074" width="20.140625" style="4" customWidth="1"/>
    <col min="2075" max="2075" width="9.140625" style="4"/>
    <col min="2076" max="2077" width="13.42578125" style="4" bestFit="1" customWidth="1"/>
    <col min="2078" max="2304" width="9.140625" style="4"/>
    <col min="2305" max="2305" width="10.28515625" style="4" bestFit="1" customWidth="1"/>
    <col min="2306" max="2311" width="9.140625" style="4"/>
    <col min="2312" max="2312" width="30.42578125" style="4" bestFit="1" customWidth="1"/>
    <col min="2313" max="2313" width="9.140625" style="4"/>
    <col min="2314" max="2318" width="9.140625" style="4" customWidth="1"/>
    <col min="2319" max="2322" width="9.140625" style="4"/>
    <col min="2323" max="2323" width="19.42578125" style="4" customWidth="1"/>
    <col min="2324" max="2324" width="11.28515625" style="4" customWidth="1"/>
    <col min="2325" max="2329" width="9.140625" style="4"/>
    <col min="2330" max="2330" width="20.140625" style="4" customWidth="1"/>
    <col min="2331" max="2331" width="9.140625" style="4"/>
    <col min="2332" max="2333" width="13.42578125" style="4" bestFit="1" customWidth="1"/>
    <col min="2334" max="2560" width="9.140625" style="4"/>
    <col min="2561" max="2561" width="10.28515625" style="4" bestFit="1" customWidth="1"/>
    <col min="2562" max="2567" width="9.140625" style="4"/>
    <col min="2568" max="2568" width="30.42578125" style="4" bestFit="1" customWidth="1"/>
    <col min="2569" max="2569" width="9.140625" style="4"/>
    <col min="2570" max="2574" width="9.140625" style="4" customWidth="1"/>
    <col min="2575" max="2578" width="9.140625" style="4"/>
    <col min="2579" max="2579" width="19.42578125" style="4" customWidth="1"/>
    <col min="2580" max="2580" width="11.28515625" style="4" customWidth="1"/>
    <col min="2581" max="2585" width="9.140625" style="4"/>
    <col min="2586" max="2586" width="20.140625" style="4" customWidth="1"/>
    <col min="2587" max="2587" width="9.140625" style="4"/>
    <col min="2588" max="2589" width="13.42578125" style="4" bestFit="1" customWidth="1"/>
    <col min="2590" max="2816" width="9.140625" style="4"/>
    <col min="2817" max="2817" width="10.28515625" style="4" bestFit="1" customWidth="1"/>
    <col min="2818" max="2823" width="9.140625" style="4"/>
    <col min="2824" max="2824" width="30.42578125" style="4" bestFit="1" customWidth="1"/>
    <col min="2825" max="2825" width="9.140625" style="4"/>
    <col min="2826" max="2830" width="9.140625" style="4" customWidth="1"/>
    <col min="2831" max="2834" width="9.140625" style="4"/>
    <col min="2835" max="2835" width="19.42578125" style="4" customWidth="1"/>
    <col min="2836" max="2836" width="11.28515625" style="4" customWidth="1"/>
    <col min="2837" max="2841" width="9.140625" style="4"/>
    <col min="2842" max="2842" width="20.140625" style="4" customWidth="1"/>
    <col min="2843" max="2843" width="9.140625" style="4"/>
    <col min="2844" max="2845" width="13.42578125" style="4" bestFit="1" customWidth="1"/>
    <col min="2846" max="3072" width="9.140625" style="4"/>
    <col min="3073" max="3073" width="10.28515625" style="4" bestFit="1" customWidth="1"/>
    <col min="3074" max="3079" width="9.140625" style="4"/>
    <col min="3080" max="3080" width="30.42578125" style="4" bestFit="1" customWidth="1"/>
    <col min="3081" max="3081" width="9.140625" style="4"/>
    <col min="3082" max="3086" width="9.140625" style="4" customWidth="1"/>
    <col min="3087" max="3090" width="9.140625" style="4"/>
    <col min="3091" max="3091" width="19.42578125" style="4" customWidth="1"/>
    <col min="3092" max="3092" width="11.28515625" style="4" customWidth="1"/>
    <col min="3093" max="3097" width="9.140625" style="4"/>
    <col min="3098" max="3098" width="20.140625" style="4" customWidth="1"/>
    <col min="3099" max="3099" width="9.140625" style="4"/>
    <col min="3100" max="3101" width="13.42578125" style="4" bestFit="1" customWidth="1"/>
    <col min="3102" max="3328" width="9.140625" style="4"/>
    <col min="3329" max="3329" width="10.28515625" style="4" bestFit="1" customWidth="1"/>
    <col min="3330" max="3335" width="9.140625" style="4"/>
    <col min="3336" max="3336" width="30.42578125" style="4" bestFit="1" customWidth="1"/>
    <col min="3337" max="3337" width="9.140625" style="4"/>
    <col min="3338" max="3342" width="9.140625" style="4" customWidth="1"/>
    <col min="3343" max="3346" width="9.140625" style="4"/>
    <col min="3347" max="3347" width="19.42578125" style="4" customWidth="1"/>
    <col min="3348" max="3348" width="11.28515625" style="4" customWidth="1"/>
    <col min="3349" max="3353" width="9.140625" style="4"/>
    <col min="3354" max="3354" width="20.140625" style="4" customWidth="1"/>
    <col min="3355" max="3355" width="9.140625" style="4"/>
    <col min="3356" max="3357" width="13.42578125" style="4" bestFit="1" customWidth="1"/>
    <col min="3358" max="3584" width="9.140625" style="4"/>
    <col min="3585" max="3585" width="10.28515625" style="4" bestFit="1" customWidth="1"/>
    <col min="3586" max="3591" width="9.140625" style="4"/>
    <col min="3592" max="3592" width="30.42578125" style="4" bestFit="1" customWidth="1"/>
    <col min="3593" max="3593" width="9.140625" style="4"/>
    <col min="3594" max="3598" width="9.140625" style="4" customWidth="1"/>
    <col min="3599" max="3602" width="9.140625" style="4"/>
    <col min="3603" max="3603" width="19.42578125" style="4" customWidth="1"/>
    <col min="3604" max="3604" width="11.28515625" style="4" customWidth="1"/>
    <col min="3605" max="3609" width="9.140625" style="4"/>
    <col min="3610" max="3610" width="20.140625" style="4" customWidth="1"/>
    <col min="3611" max="3611" width="9.140625" style="4"/>
    <col min="3612" max="3613" width="13.42578125" style="4" bestFit="1" customWidth="1"/>
    <col min="3614" max="3840" width="9.140625" style="4"/>
    <col min="3841" max="3841" width="10.28515625" style="4" bestFit="1" customWidth="1"/>
    <col min="3842" max="3847" width="9.140625" style="4"/>
    <col min="3848" max="3848" width="30.42578125" style="4" bestFit="1" customWidth="1"/>
    <col min="3849" max="3849" width="9.140625" style="4"/>
    <col min="3850" max="3854" width="9.140625" style="4" customWidth="1"/>
    <col min="3855" max="3858" width="9.140625" style="4"/>
    <col min="3859" max="3859" width="19.42578125" style="4" customWidth="1"/>
    <col min="3860" max="3860" width="11.28515625" style="4" customWidth="1"/>
    <col min="3861" max="3865" width="9.140625" style="4"/>
    <col min="3866" max="3866" width="20.140625" style="4" customWidth="1"/>
    <col min="3867" max="3867" width="9.140625" style="4"/>
    <col min="3868" max="3869" width="13.42578125" style="4" bestFit="1" customWidth="1"/>
    <col min="3870" max="4096" width="9.140625" style="4"/>
    <col min="4097" max="4097" width="10.28515625" style="4" bestFit="1" customWidth="1"/>
    <col min="4098" max="4103" width="9.140625" style="4"/>
    <col min="4104" max="4104" width="30.42578125" style="4" bestFit="1" customWidth="1"/>
    <col min="4105" max="4105" width="9.140625" style="4"/>
    <col min="4106" max="4110" width="9.140625" style="4" customWidth="1"/>
    <col min="4111" max="4114" width="9.140625" style="4"/>
    <col min="4115" max="4115" width="19.42578125" style="4" customWidth="1"/>
    <col min="4116" max="4116" width="11.28515625" style="4" customWidth="1"/>
    <col min="4117" max="4121" width="9.140625" style="4"/>
    <col min="4122" max="4122" width="20.140625" style="4" customWidth="1"/>
    <col min="4123" max="4123" width="9.140625" style="4"/>
    <col min="4124" max="4125" width="13.42578125" style="4" bestFit="1" customWidth="1"/>
    <col min="4126" max="4352" width="9.140625" style="4"/>
    <col min="4353" max="4353" width="10.28515625" style="4" bestFit="1" customWidth="1"/>
    <col min="4354" max="4359" width="9.140625" style="4"/>
    <col min="4360" max="4360" width="30.42578125" style="4" bestFit="1" customWidth="1"/>
    <col min="4361" max="4361" width="9.140625" style="4"/>
    <col min="4362" max="4366" width="9.140625" style="4" customWidth="1"/>
    <col min="4367" max="4370" width="9.140625" style="4"/>
    <col min="4371" max="4371" width="19.42578125" style="4" customWidth="1"/>
    <col min="4372" max="4372" width="11.28515625" style="4" customWidth="1"/>
    <col min="4373" max="4377" width="9.140625" style="4"/>
    <col min="4378" max="4378" width="20.140625" style="4" customWidth="1"/>
    <col min="4379" max="4379" width="9.140625" style="4"/>
    <col min="4380" max="4381" width="13.42578125" style="4" bestFit="1" customWidth="1"/>
    <col min="4382" max="4608" width="9.140625" style="4"/>
    <col min="4609" max="4609" width="10.28515625" style="4" bestFit="1" customWidth="1"/>
    <col min="4610" max="4615" width="9.140625" style="4"/>
    <col min="4616" max="4616" width="30.42578125" style="4" bestFit="1" customWidth="1"/>
    <col min="4617" max="4617" width="9.140625" style="4"/>
    <col min="4618" max="4622" width="9.140625" style="4" customWidth="1"/>
    <col min="4623" max="4626" width="9.140625" style="4"/>
    <col min="4627" max="4627" width="19.42578125" style="4" customWidth="1"/>
    <col min="4628" max="4628" width="11.28515625" style="4" customWidth="1"/>
    <col min="4629" max="4633" width="9.140625" style="4"/>
    <col min="4634" max="4634" width="20.140625" style="4" customWidth="1"/>
    <col min="4635" max="4635" width="9.140625" style="4"/>
    <col min="4636" max="4637" width="13.42578125" style="4" bestFit="1" customWidth="1"/>
    <col min="4638" max="4864" width="9.140625" style="4"/>
    <col min="4865" max="4865" width="10.28515625" style="4" bestFit="1" customWidth="1"/>
    <col min="4866" max="4871" width="9.140625" style="4"/>
    <col min="4872" max="4872" width="30.42578125" style="4" bestFit="1" customWidth="1"/>
    <col min="4873" max="4873" width="9.140625" style="4"/>
    <col min="4874" max="4878" width="9.140625" style="4" customWidth="1"/>
    <col min="4879" max="4882" width="9.140625" style="4"/>
    <col min="4883" max="4883" width="19.42578125" style="4" customWidth="1"/>
    <col min="4884" max="4884" width="11.28515625" style="4" customWidth="1"/>
    <col min="4885" max="4889" width="9.140625" style="4"/>
    <col min="4890" max="4890" width="20.140625" style="4" customWidth="1"/>
    <col min="4891" max="4891" width="9.140625" style="4"/>
    <col min="4892" max="4893" width="13.42578125" style="4" bestFit="1" customWidth="1"/>
    <col min="4894" max="5120" width="9.140625" style="4"/>
    <col min="5121" max="5121" width="10.28515625" style="4" bestFit="1" customWidth="1"/>
    <col min="5122" max="5127" width="9.140625" style="4"/>
    <col min="5128" max="5128" width="30.42578125" style="4" bestFit="1" customWidth="1"/>
    <col min="5129" max="5129" width="9.140625" style="4"/>
    <col min="5130" max="5134" width="9.140625" style="4" customWidth="1"/>
    <col min="5135" max="5138" width="9.140625" style="4"/>
    <col min="5139" max="5139" width="19.42578125" style="4" customWidth="1"/>
    <col min="5140" max="5140" width="11.28515625" style="4" customWidth="1"/>
    <col min="5141" max="5145" width="9.140625" style="4"/>
    <col min="5146" max="5146" width="20.140625" style="4" customWidth="1"/>
    <col min="5147" max="5147" width="9.140625" style="4"/>
    <col min="5148" max="5149" width="13.42578125" style="4" bestFit="1" customWidth="1"/>
    <col min="5150" max="5376" width="9.140625" style="4"/>
    <col min="5377" max="5377" width="10.28515625" style="4" bestFit="1" customWidth="1"/>
    <col min="5378" max="5383" width="9.140625" style="4"/>
    <col min="5384" max="5384" width="30.42578125" style="4" bestFit="1" customWidth="1"/>
    <col min="5385" max="5385" width="9.140625" style="4"/>
    <col min="5386" max="5390" width="9.140625" style="4" customWidth="1"/>
    <col min="5391" max="5394" width="9.140625" style="4"/>
    <col min="5395" max="5395" width="19.42578125" style="4" customWidth="1"/>
    <col min="5396" max="5396" width="11.28515625" style="4" customWidth="1"/>
    <col min="5397" max="5401" width="9.140625" style="4"/>
    <col min="5402" max="5402" width="20.140625" style="4" customWidth="1"/>
    <col min="5403" max="5403" width="9.140625" style="4"/>
    <col min="5404" max="5405" width="13.42578125" style="4" bestFit="1" customWidth="1"/>
    <col min="5406" max="5632" width="9.140625" style="4"/>
    <col min="5633" max="5633" width="10.28515625" style="4" bestFit="1" customWidth="1"/>
    <col min="5634" max="5639" width="9.140625" style="4"/>
    <col min="5640" max="5640" width="30.42578125" style="4" bestFit="1" customWidth="1"/>
    <col min="5641" max="5641" width="9.140625" style="4"/>
    <col min="5642" max="5646" width="9.140625" style="4" customWidth="1"/>
    <col min="5647" max="5650" width="9.140625" style="4"/>
    <col min="5651" max="5651" width="19.42578125" style="4" customWidth="1"/>
    <col min="5652" max="5652" width="11.28515625" style="4" customWidth="1"/>
    <col min="5653" max="5657" width="9.140625" style="4"/>
    <col min="5658" max="5658" width="20.140625" style="4" customWidth="1"/>
    <col min="5659" max="5659" width="9.140625" style="4"/>
    <col min="5660" max="5661" width="13.42578125" style="4" bestFit="1" customWidth="1"/>
    <col min="5662" max="5888" width="9.140625" style="4"/>
    <col min="5889" max="5889" width="10.28515625" style="4" bestFit="1" customWidth="1"/>
    <col min="5890" max="5895" width="9.140625" style="4"/>
    <col min="5896" max="5896" width="30.42578125" style="4" bestFit="1" customWidth="1"/>
    <col min="5897" max="5897" width="9.140625" style="4"/>
    <col min="5898" max="5902" width="9.140625" style="4" customWidth="1"/>
    <col min="5903" max="5906" width="9.140625" style="4"/>
    <col min="5907" max="5907" width="19.42578125" style="4" customWidth="1"/>
    <col min="5908" max="5908" width="11.28515625" style="4" customWidth="1"/>
    <col min="5909" max="5913" width="9.140625" style="4"/>
    <col min="5914" max="5914" width="20.140625" style="4" customWidth="1"/>
    <col min="5915" max="5915" width="9.140625" style="4"/>
    <col min="5916" max="5917" width="13.42578125" style="4" bestFit="1" customWidth="1"/>
    <col min="5918" max="6144" width="9.140625" style="4"/>
    <col min="6145" max="6145" width="10.28515625" style="4" bestFit="1" customWidth="1"/>
    <col min="6146" max="6151" width="9.140625" style="4"/>
    <col min="6152" max="6152" width="30.42578125" style="4" bestFit="1" customWidth="1"/>
    <col min="6153" max="6153" width="9.140625" style="4"/>
    <col min="6154" max="6158" width="9.140625" style="4" customWidth="1"/>
    <col min="6159" max="6162" width="9.140625" style="4"/>
    <col min="6163" max="6163" width="19.42578125" style="4" customWidth="1"/>
    <col min="6164" max="6164" width="11.28515625" style="4" customWidth="1"/>
    <col min="6165" max="6169" width="9.140625" style="4"/>
    <col min="6170" max="6170" width="20.140625" style="4" customWidth="1"/>
    <col min="6171" max="6171" width="9.140625" style="4"/>
    <col min="6172" max="6173" width="13.42578125" style="4" bestFit="1" customWidth="1"/>
    <col min="6174" max="6400" width="9.140625" style="4"/>
    <col min="6401" max="6401" width="10.28515625" style="4" bestFit="1" customWidth="1"/>
    <col min="6402" max="6407" width="9.140625" style="4"/>
    <col min="6408" max="6408" width="30.42578125" style="4" bestFit="1" customWidth="1"/>
    <col min="6409" max="6409" width="9.140625" style="4"/>
    <col min="6410" max="6414" width="9.140625" style="4" customWidth="1"/>
    <col min="6415" max="6418" width="9.140625" style="4"/>
    <col min="6419" max="6419" width="19.42578125" style="4" customWidth="1"/>
    <col min="6420" max="6420" width="11.28515625" style="4" customWidth="1"/>
    <col min="6421" max="6425" width="9.140625" style="4"/>
    <col min="6426" max="6426" width="20.140625" style="4" customWidth="1"/>
    <col min="6427" max="6427" width="9.140625" style="4"/>
    <col min="6428" max="6429" width="13.42578125" style="4" bestFit="1" customWidth="1"/>
    <col min="6430" max="6656" width="9.140625" style="4"/>
    <col min="6657" max="6657" width="10.28515625" style="4" bestFit="1" customWidth="1"/>
    <col min="6658" max="6663" width="9.140625" style="4"/>
    <col min="6664" max="6664" width="30.42578125" style="4" bestFit="1" customWidth="1"/>
    <col min="6665" max="6665" width="9.140625" style="4"/>
    <col min="6666" max="6670" width="9.140625" style="4" customWidth="1"/>
    <col min="6671" max="6674" width="9.140625" style="4"/>
    <col min="6675" max="6675" width="19.42578125" style="4" customWidth="1"/>
    <col min="6676" max="6676" width="11.28515625" style="4" customWidth="1"/>
    <col min="6677" max="6681" width="9.140625" style="4"/>
    <col min="6682" max="6682" width="20.140625" style="4" customWidth="1"/>
    <col min="6683" max="6683" width="9.140625" style="4"/>
    <col min="6684" max="6685" width="13.42578125" style="4" bestFit="1" customWidth="1"/>
    <col min="6686" max="6912" width="9.140625" style="4"/>
    <col min="6913" max="6913" width="10.28515625" style="4" bestFit="1" customWidth="1"/>
    <col min="6914" max="6919" width="9.140625" style="4"/>
    <col min="6920" max="6920" width="30.42578125" style="4" bestFit="1" customWidth="1"/>
    <col min="6921" max="6921" width="9.140625" style="4"/>
    <col min="6922" max="6926" width="9.140625" style="4" customWidth="1"/>
    <col min="6927" max="6930" width="9.140625" style="4"/>
    <col min="6931" max="6931" width="19.42578125" style="4" customWidth="1"/>
    <col min="6932" max="6932" width="11.28515625" style="4" customWidth="1"/>
    <col min="6933" max="6937" width="9.140625" style="4"/>
    <col min="6938" max="6938" width="20.140625" style="4" customWidth="1"/>
    <col min="6939" max="6939" width="9.140625" style="4"/>
    <col min="6940" max="6941" width="13.42578125" style="4" bestFit="1" customWidth="1"/>
    <col min="6942" max="7168" width="9.140625" style="4"/>
    <col min="7169" max="7169" width="10.28515625" style="4" bestFit="1" customWidth="1"/>
    <col min="7170" max="7175" width="9.140625" style="4"/>
    <col min="7176" max="7176" width="30.42578125" style="4" bestFit="1" customWidth="1"/>
    <col min="7177" max="7177" width="9.140625" style="4"/>
    <col min="7178" max="7182" width="9.140625" style="4" customWidth="1"/>
    <col min="7183" max="7186" width="9.140625" style="4"/>
    <col min="7187" max="7187" width="19.42578125" style="4" customWidth="1"/>
    <col min="7188" max="7188" width="11.28515625" style="4" customWidth="1"/>
    <col min="7189" max="7193" width="9.140625" style="4"/>
    <col min="7194" max="7194" width="20.140625" style="4" customWidth="1"/>
    <col min="7195" max="7195" width="9.140625" style="4"/>
    <col min="7196" max="7197" width="13.42578125" style="4" bestFit="1" customWidth="1"/>
    <col min="7198" max="7424" width="9.140625" style="4"/>
    <col min="7425" max="7425" width="10.28515625" style="4" bestFit="1" customWidth="1"/>
    <col min="7426" max="7431" width="9.140625" style="4"/>
    <col min="7432" max="7432" width="30.42578125" style="4" bestFit="1" customWidth="1"/>
    <col min="7433" max="7433" width="9.140625" style="4"/>
    <col min="7434" max="7438" width="9.140625" style="4" customWidth="1"/>
    <col min="7439" max="7442" width="9.140625" style="4"/>
    <col min="7443" max="7443" width="19.42578125" style="4" customWidth="1"/>
    <col min="7444" max="7444" width="11.28515625" style="4" customWidth="1"/>
    <col min="7445" max="7449" width="9.140625" style="4"/>
    <col min="7450" max="7450" width="20.140625" style="4" customWidth="1"/>
    <col min="7451" max="7451" width="9.140625" style="4"/>
    <col min="7452" max="7453" width="13.42578125" style="4" bestFit="1" customWidth="1"/>
    <col min="7454" max="7680" width="9.140625" style="4"/>
    <col min="7681" max="7681" width="10.28515625" style="4" bestFit="1" customWidth="1"/>
    <col min="7682" max="7687" width="9.140625" style="4"/>
    <col min="7688" max="7688" width="30.42578125" style="4" bestFit="1" customWidth="1"/>
    <col min="7689" max="7689" width="9.140625" style="4"/>
    <col min="7690" max="7694" width="9.140625" style="4" customWidth="1"/>
    <col min="7695" max="7698" width="9.140625" style="4"/>
    <col min="7699" max="7699" width="19.42578125" style="4" customWidth="1"/>
    <col min="7700" max="7700" width="11.28515625" style="4" customWidth="1"/>
    <col min="7701" max="7705" width="9.140625" style="4"/>
    <col min="7706" max="7706" width="20.140625" style="4" customWidth="1"/>
    <col min="7707" max="7707" width="9.140625" style="4"/>
    <col min="7708" max="7709" width="13.42578125" style="4" bestFit="1" customWidth="1"/>
    <col min="7710" max="7936" width="9.140625" style="4"/>
    <col min="7937" max="7937" width="10.28515625" style="4" bestFit="1" customWidth="1"/>
    <col min="7938" max="7943" width="9.140625" style="4"/>
    <col min="7944" max="7944" width="30.42578125" style="4" bestFit="1" customWidth="1"/>
    <col min="7945" max="7945" width="9.140625" style="4"/>
    <col min="7946" max="7950" width="9.140625" style="4" customWidth="1"/>
    <col min="7951" max="7954" width="9.140625" style="4"/>
    <col min="7955" max="7955" width="19.42578125" style="4" customWidth="1"/>
    <col min="7956" max="7956" width="11.28515625" style="4" customWidth="1"/>
    <col min="7957" max="7961" width="9.140625" style="4"/>
    <col min="7962" max="7962" width="20.140625" style="4" customWidth="1"/>
    <col min="7963" max="7963" width="9.140625" style="4"/>
    <col min="7964" max="7965" width="13.42578125" style="4" bestFit="1" customWidth="1"/>
    <col min="7966" max="8192" width="9.140625" style="4"/>
    <col min="8193" max="8193" width="10.28515625" style="4" bestFit="1" customWidth="1"/>
    <col min="8194" max="8199" width="9.140625" style="4"/>
    <col min="8200" max="8200" width="30.42578125" style="4" bestFit="1" customWidth="1"/>
    <col min="8201" max="8201" width="9.140625" style="4"/>
    <col min="8202" max="8206" width="9.140625" style="4" customWidth="1"/>
    <col min="8207" max="8210" width="9.140625" style="4"/>
    <col min="8211" max="8211" width="19.42578125" style="4" customWidth="1"/>
    <col min="8212" max="8212" width="11.28515625" style="4" customWidth="1"/>
    <col min="8213" max="8217" width="9.140625" style="4"/>
    <col min="8218" max="8218" width="20.140625" style="4" customWidth="1"/>
    <col min="8219" max="8219" width="9.140625" style="4"/>
    <col min="8220" max="8221" width="13.42578125" style="4" bestFit="1" customWidth="1"/>
    <col min="8222" max="8448" width="9.140625" style="4"/>
    <col min="8449" max="8449" width="10.28515625" style="4" bestFit="1" customWidth="1"/>
    <col min="8450" max="8455" width="9.140625" style="4"/>
    <col min="8456" max="8456" width="30.42578125" style="4" bestFit="1" customWidth="1"/>
    <col min="8457" max="8457" width="9.140625" style="4"/>
    <col min="8458" max="8462" width="9.140625" style="4" customWidth="1"/>
    <col min="8463" max="8466" width="9.140625" style="4"/>
    <col min="8467" max="8467" width="19.42578125" style="4" customWidth="1"/>
    <col min="8468" max="8468" width="11.28515625" style="4" customWidth="1"/>
    <col min="8469" max="8473" width="9.140625" style="4"/>
    <col min="8474" max="8474" width="20.140625" style="4" customWidth="1"/>
    <col min="8475" max="8475" width="9.140625" style="4"/>
    <col min="8476" max="8477" width="13.42578125" style="4" bestFit="1" customWidth="1"/>
    <col min="8478" max="8704" width="9.140625" style="4"/>
    <col min="8705" max="8705" width="10.28515625" style="4" bestFit="1" customWidth="1"/>
    <col min="8706" max="8711" width="9.140625" style="4"/>
    <col min="8712" max="8712" width="30.42578125" style="4" bestFit="1" customWidth="1"/>
    <col min="8713" max="8713" width="9.140625" style="4"/>
    <col min="8714" max="8718" width="9.140625" style="4" customWidth="1"/>
    <col min="8719" max="8722" width="9.140625" style="4"/>
    <col min="8723" max="8723" width="19.42578125" style="4" customWidth="1"/>
    <col min="8724" max="8724" width="11.28515625" style="4" customWidth="1"/>
    <col min="8725" max="8729" width="9.140625" style="4"/>
    <col min="8730" max="8730" width="20.140625" style="4" customWidth="1"/>
    <col min="8731" max="8731" width="9.140625" style="4"/>
    <col min="8732" max="8733" width="13.42578125" style="4" bestFit="1" customWidth="1"/>
    <col min="8734" max="8960" width="9.140625" style="4"/>
    <col min="8961" max="8961" width="10.28515625" style="4" bestFit="1" customWidth="1"/>
    <col min="8962" max="8967" width="9.140625" style="4"/>
    <col min="8968" max="8968" width="30.42578125" style="4" bestFit="1" customWidth="1"/>
    <col min="8969" max="8969" width="9.140625" style="4"/>
    <col min="8970" max="8974" width="9.140625" style="4" customWidth="1"/>
    <col min="8975" max="8978" width="9.140625" style="4"/>
    <col min="8979" max="8979" width="19.42578125" style="4" customWidth="1"/>
    <col min="8980" max="8980" width="11.28515625" style="4" customWidth="1"/>
    <col min="8981" max="8985" width="9.140625" style="4"/>
    <col min="8986" max="8986" width="20.140625" style="4" customWidth="1"/>
    <col min="8987" max="8987" width="9.140625" style="4"/>
    <col min="8988" max="8989" width="13.42578125" style="4" bestFit="1" customWidth="1"/>
    <col min="8990" max="9216" width="9.140625" style="4"/>
    <col min="9217" max="9217" width="10.28515625" style="4" bestFit="1" customWidth="1"/>
    <col min="9218" max="9223" width="9.140625" style="4"/>
    <col min="9224" max="9224" width="30.42578125" style="4" bestFit="1" customWidth="1"/>
    <col min="9225" max="9225" width="9.140625" style="4"/>
    <col min="9226" max="9230" width="9.140625" style="4" customWidth="1"/>
    <col min="9231" max="9234" width="9.140625" style="4"/>
    <col min="9235" max="9235" width="19.42578125" style="4" customWidth="1"/>
    <col min="9236" max="9236" width="11.28515625" style="4" customWidth="1"/>
    <col min="9237" max="9241" width="9.140625" style="4"/>
    <col min="9242" max="9242" width="20.140625" style="4" customWidth="1"/>
    <col min="9243" max="9243" width="9.140625" style="4"/>
    <col min="9244" max="9245" width="13.42578125" style="4" bestFit="1" customWidth="1"/>
    <col min="9246" max="9472" width="9.140625" style="4"/>
    <col min="9473" max="9473" width="10.28515625" style="4" bestFit="1" customWidth="1"/>
    <col min="9474" max="9479" width="9.140625" style="4"/>
    <col min="9480" max="9480" width="30.42578125" style="4" bestFit="1" customWidth="1"/>
    <col min="9481" max="9481" width="9.140625" style="4"/>
    <col min="9482" max="9486" width="9.140625" style="4" customWidth="1"/>
    <col min="9487" max="9490" width="9.140625" style="4"/>
    <col min="9491" max="9491" width="19.42578125" style="4" customWidth="1"/>
    <col min="9492" max="9492" width="11.28515625" style="4" customWidth="1"/>
    <col min="9493" max="9497" width="9.140625" style="4"/>
    <col min="9498" max="9498" width="20.140625" style="4" customWidth="1"/>
    <col min="9499" max="9499" width="9.140625" style="4"/>
    <col min="9500" max="9501" width="13.42578125" style="4" bestFit="1" customWidth="1"/>
    <col min="9502" max="9728" width="9.140625" style="4"/>
    <col min="9729" max="9729" width="10.28515625" style="4" bestFit="1" customWidth="1"/>
    <col min="9730" max="9735" width="9.140625" style="4"/>
    <col min="9736" max="9736" width="30.42578125" style="4" bestFit="1" customWidth="1"/>
    <col min="9737" max="9737" width="9.140625" style="4"/>
    <col min="9738" max="9742" width="9.140625" style="4" customWidth="1"/>
    <col min="9743" max="9746" width="9.140625" style="4"/>
    <col min="9747" max="9747" width="19.42578125" style="4" customWidth="1"/>
    <col min="9748" max="9748" width="11.28515625" style="4" customWidth="1"/>
    <col min="9749" max="9753" width="9.140625" style="4"/>
    <col min="9754" max="9754" width="20.140625" style="4" customWidth="1"/>
    <col min="9755" max="9755" width="9.140625" style="4"/>
    <col min="9756" max="9757" width="13.42578125" style="4" bestFit="1" customWidth="1"/>
    <col min="9758" max="9984" width="9.140625" style="4"/>
    <col min="9985" max="9985" width="10.28515625" style="4" bestFit="1" customWidth="1"/>
    <col min="9986" max="9991" width="9.140625" style="4"/>
    <col min="9992" max="9992" width="30.42578125" style="4" bestFit="1" customWidth="1"/>
    <col min="9993" max="9993" width="9.140625" style="4"/>
    <col min="9994" max="9998" width="9.140625" style="4" customWidth="1"/>
    <col min="9999" max="10002" width="9.140625" style="4"/>
    <col min="10003" max="10003" width="19.42578125" style="4" customWidth="1"/>
    <col min="10004" max="10004" width="11.28515625" style="4" customWidth="1"/>
    <col min="10005" max="10009" width="9.140625" style="4"/>
    <col min="10010" max="10010" width="20.140625" style="4" customWidth="1"/>
    <col min="10011" max="10011" width="9.140625" style="4"/>
    <col min="10012" max="10013" width="13.42578125" style="4" bestFit="1" customWidth="1"/>
    <col min="10014" max="10240" width="9.140625" style="4"/>
    <col min="10241" max="10241" width="10.28515625" style="4" bestFit="1" customWidth="1"/>
    <col min="10242" max="10247" width="9.140625" style="4"/>
    <col min="10248" max="10248" width="30.42578125" style="4" bestFit="1" customWidth="1"/>
    <col min="10249" max="10249" width="9.140625" style="4"/>
    <col min="10250" max="10254" width="9.140625" style="4" customWidth="1"/>
    <col min="10255" max="10258" width="9.140625" style="4"/>
    <col min="10259" max="10259" width="19.42578125" style="4" customWidth="1"/>
    <col min="10260" max="10260" width="11.28515625" style="4" customWidth="1"/>
    <col min="10261" max="10265" width="9.140625" style="4"/>
    <col min="10266" max="10266" width="20.140625" style="4" customWidth="1"/>
    <col min="10267" max="10267" width="9.140625" style="4"/>
    <col min="10268" max="10269" width="13.42578125" style="4" bestFit="1" customWidth="1"/>
    <col min="10270" max="10496" width="9.140625" style="4"/>
    <col min="10497" max="10497" width="10.28515625" style="4" bestFit="1" customWidth="1"/>
    <col min="10498" max="10503" width="9.140625" style="4"/>
    <col min="10504" max="10504" width="30.42578125" style="4" bestFit="1" customWidth="1"/>
    <col min="10505" max="10505" width="9.140625" style="4"/>
    <col min="10506" max="10510" width="9.140625" style="4" customWidth="1"/>
    <col min="10511" max="10514" width="9.140625" style="4"/>
    <col min="10515" max="10515" width="19.42578125" style="4" customWidth="1"/>
    <col min="10516" max="10516" width="11.28515625" style="4" customWidth="1"/>
    <col min="10517" max="10521" width="9.140625" style="4"/>
    <col min="10522" max="10522" width="20.140625" style="4" customWidth="1"/>
    <col min="10523" max="10523" width="9.140625" style="4"/>
    <col min="10524" max="10525" width="13.42578125" style="4" bestFit="1" customWidth="1"/>
    <col min="10526" max="10752" width="9.140625" style="4"/>
    <col min="10753" max="10753" width="10.28515625" style="4" bestFit="1" customWidth="1"/>
    <col min="10754" max="10759" width="9.140625" style="4"/>
    <col min="10760" max="10760" width="30.42578125" style="4" bestFit="1" customWidth="1"/>
    <col min="10761" max="10761" width="9.140625" style="4"/>
    <col min="10762" max="10766" width="9.140625" style="4" customWidth="1"/>
    <col min="10767" max="10770" width="9.140625" style="4"/>
    <col min="10771" max="10771" width="19.42578125" style="4" customWidth="1"/>
    <col min="10772" max="10772" width="11.28515625" style="4" customWidth="1"/>
    <col min="10773" max="10777" width="9.140625" style="4"/>
    <col min="10778" max="10778" width="20.140625" style="4" customWidth="1"/>
    <col min="10779" max="10779" width="9.140625" style="4"/>
    <col min="10780" max="10781" width="13.42578125" style="4" bestFit="1" customWidth="1"/>
    <col min="10782" max="11008" width="9.140625" style="4"/>
    <col min="11009" max="11009" width="10.28515625" style="4" bestFit="1" customWidth="1"/>
    <col min="11010" max="11015" width="9.140625" style="4"/>
    <col min="11016" max="11016" width="30.42578125" style="4" bestFit="1" customWidth="1"/>
    <col min="11017" max="11017" width="9.140625" style="4"/>
    <col min="11018" max="11022" width="9.140625" style="4" customWidth="1"/>
    <col min="11023" max="11026" width="9.140625" style="4"/>
    <col min="11027" max="11027" width="19.42578125" style="4" customWidth="1"/>
    <col min="11028" max="11028" width="11.28515625" style="4" customWidth="1"/>
    <col min="11029" max="11033" width="9.140625" style="4"/>
    <col min="11034" max="11034" width="20.140625" style="4" customWidth="1"/>
    <col min="11035" max="11035" width="9.140625" style="4"/>
    <col min="11036" max="11037" width="13.42578125" style="4" bestFit="1" customWidth="1"/>
    <col min="11038" max="11264" width="9.140625" style="4"/>
    <col min="11265" max="11265" width="10.28515625" style="4" bestFit="1" customWidth="1"/>
    <col min="11266" max="11271" width="9.140625" style="4"/>
    <col min="11272" max="11272" width="30.42578125" style="4" bestFit="1" customWidth="1"/>
    <col min="11273" max="11273" width="9.140625" style="4"/>
    <col min="11274" max="11278" width="9.140625" style="4" customWidth="1"/>
    <col min="11279" max="11282" width="9.140625" style="4"/>
    <col min="11283" max="11283" width="19.42578125" style="4" customWidth="1"/>
    <col min="11284" max="11284" width="11.28515625" style="4" customWidth="1"/>
    <col min="11285" max="11289" width="9.140625" style="4"/>
    <col min="11290" max="11290" width="20.140625" style="4" customWidth="1"/>
    <col min="11291" max="11291" width="9.140625" style="4"/>
    <col min="11292" max="11293" width="13.42578125" style="4" bestFit="1" customWidth="1"/>
    <col min="11294" max="11520" width="9.140625" style="4"/>
    <col min="11521" max="11521" width="10.28515625" style="4" bestFit="1" customWidth="1"/>
    <col min="11522" max="11527" width="9.140625" style="4"/>
    <col min="11528" max="11528" width="30.42578125" style="4" bestFit="1" customWidth="1"/>
    <col min="11529" max="11529" width="9.140625" style="4"/>
    <col min="11530" max="11534" width="9.140625" style="4" customWidth="1"/>
    <col min="11535" max="11538" width="9.140625" style="4"/>
    <col min="11539" max="11539" width="19.42578125" style="4" customWidth="1"/>
    <col min="11540" max="11540" width="11.28515625" style="4" customWidth="1"/>
    <col min="11541" max="11545" width="9.140625" style="4"/>
    <col min="11546" max="11546" width="20.140625" style="4" customWidth="1"/>
    <col min="11547" max="11547" width="9.140625" style="4"/>
    <col min="11548" max="11549" width="13.42578125" style="4" bestFit="1" customWidth="1"/>
    <col min="11550" max="11776" width="9.140625" style="4"/>
    <col min="11777" max="11777" width="10.28515625" style="4" bestFit="1" customWidth="1"/>
    <col min="11778" max="11783" width="9.140625" style="4"/>
    <col min="11784" max="11784" width="30.42578125" style="4" bestFit="1" customWidth="1"/>
    <col min="11785" max="11785" width="9.140625" style="4"/>
    <col min="11786" max="11790" width="9.140625" style="4" customWidth="1"/>
    <col min="11791" max="11794" width="9.140625" style="4"/>
    <col min="11795" max="11795" width="19.42578125" style="4" customWidth="1"/>
    <col min="11796" max="11796" width="11.28515625" style="4" customWidth="1"/>
    <col min="11797" max="11801" width="9.140625" style="4"/>
    <col min="11802" max="11802" width="20.140625" style="4" customWidth="1"/>
    <col min="11803" max="11803" width="9.140625" style="4"/>
    <col min="11804" max="11805" width="13.42578125" style="4" bestFit="1" customWidth="1"/>
    <col min="11806" max="12032" width="9.140625" style="4"/>
    <col min="12033" max="12033" width="10.28515625" style="4" bestFit="1" customWidth="1"/>
    <col min="12034" max="12039" width="9.140625" style="4"/>
    <col min="12040" max="12040" width="30.42578125" style="4" bestFit="1" customWidth="1"/>
    <col min="12041" max="12041" width="9.140625" style="4"/>
    <col min="12042" max="12046" width="9.140625" style="4" customWidth="1"/>
    <col min="12047" max="12050" width="9.140625" style="4"/>
    <col min="12051" max="12051" width="19.42578125" style="4" customWidth="1"/>
    <col min="12052" max="12052" width="11.28515625" style="4" customWidth="1"/>
    <col min="12053" max="12057" width="9.140625" style="4"/>
    <col min="12058" max="12058" width="20.140625" style="4" customWidth="1"/>
    <col min="12059" max="12059" width="9.140625" style="4"/>
    <col min="12060" max="12061" width="13.42578125" style="4" bestFit="1" customWidth="1"/>
    <col min="12062" max="12288" width="9.140625" style="4"/>
    <col min="12289" max="12289" width="10.28515625" style="4" bestFit="1" customWidth="1"/>
    <col min="12290" max="12295" width="9.140625" style="4"/>
    <col min="12296" max="12296" width="30.42578125" style="4" bestFit="1" customWidth="1"/>
    <col min="12297" max="12297" width="9.140625" style="4"/>
    <col min="12298" max="12302" width="9.140625" style="4" customWidth="1"/>
    <col min="12303" max="12306" width="9.140625" style="4"/>
    <col min="12307" max="12307" width="19.42578125" style="4" customWidth="1"/>
    <col min="12308" max="12308" width="11.28515625" style="4" customWidth="1"/>
    <col min="12309" max="12313" width="9.140625" style="4"/>
    <col min="12314" max="12314" width="20.140625" style="4" customWidth="1"/>
    <col min="12315" max="12315" width="9.140625" style="4"/>
    <col min="12316" max="12317" width="13.42578125" style="4" bestFit="1" customWidth="1"/>
    <col min="12318" max="12544" width="9.140625" style="4"/>
    <col min="12545" max="12545" width="10.28515625" style="4" bestFit="1" customWidth="1"/>
    <col min="12546" max="12551" width="9.140625" style="4"/>
    <col min="12552" max="12552" width="30.42578125" style="4" bestFit="1" customWidth="1"/>
    <col min="12553" max="12553" width="9.140625" style="4"/>
    <col min="12554" max="12558" width="9.140625" style="4" customWidth="1"/>
    <col min="12559" max="12562" width="9.140625" style="4"/>
    <col min="12563" max="12563" width="19.42578125" style="4" customWidth="1"/>
    <col min="12564" max="12564" width="11.28515625" style="4" customWidth="1"/>
    <col min="12565" max="12569" width="9.140625" style="4"/>
    <col min="12570" max="12570" width="20.140625" style="4" customWidth="1"/>
    <col min="12571" max="12571" width="9.140625" style="4"/>
    <col min="12572" max="12573" width="13.42578125" style="4" bestFit="1" customWidth="1"/>
    <col min="12574" max="12800" width="9.140625" style="4"/>
    <col min="12801" max="12801" width="10.28515625" style="4" bestFit="1" customWidth="1"/>
    <col min="12802" max="12807" width="9.140625" style="4"/>
    <col min="12808" max="12808" width="30.42578125" style="4" bestFit="1" customWidth="1"/>
    <col min="12809" max="12809" width="9.140625" style="4"/>
    <col min="12810" max="12814" width="9.140625" style="4" customWidth="1"/>
    <col min="12815" max="12818" width="9.140625" style="4"/>
    <col min="12819" max="12819" width="19.42578125" style="4" customWidth="1"/>
    <col min="12820" max="12820" width="11.28515625" style="4" customWidth="1"/>
    <col min="12821" max="12825" width="9.140625" style="4"/>
    <col min="12826" max="12826" width="20.140625" style="4" customWidth="1"/>
    <col min="12827" max="12827" width="9.140625" style="4"/>
    <col min="12828" max="12829" width="13.42578125" style="4" bestFit="1" customWidth="1"/>
    <col min="12830" max="13056" width="9.140625" style="4"/>
    <col min="13057" max="13057" width="10.28515625" style="4" bestFit="1" customWidth="1"/>
    <col min="13058" max="13063" width="9.140625" style="4"/>
    <col min="13064" max="13064" width="30.42578125" style="4" bestFit="1" customWidth="1"/>
    <col min="13065" max="13065" width="9.140625" style="4"/>
    <col min="13066" max="13070" width="9.140625" style="4" customWidth="1"/>
    <col min="13071" max="13074" width="9.140625" style="4"/>
    <col min="13075" max="13075" width="19.42578125" style="4" customWidth="1"/>
    <col min="13076" max="13076" width="11.28515625" style="4" customWidth="1"/>
    <col min="13077" max="13081" width="9.140625" style="4"/>
    <col min="13082" max="13082" width="20.140625" style="4" customWidth="1"/>
    <col min="13083" max="13083" width="9.140625" style="4"/>
    <col min="13084" max="13085" width="13.42578125" style="4" bestFit="1" customWidth="1"/>
    <col min="13086" max="13312" width="9.140625" style="4"/>
    <col min="13313" max="13313" width="10.28515625" style="4" bestFit="1" customWidth="1"/>
    <col min="13314" max="13319" width="9.140625" style="4"/>
    <col min="13320" max="13320" width="30.42578125" style="4" bestFit="1" customWidth="1"/>
    <col min="13321" max="13321" width="9.140625" style="4"/>
    <col min="13322" max="13326" width="9.140625" style="4" customWidth="1"/>
    <col min="13327" max="13330" width="9.140625" style="4"/>
    <col min="13331" max="13331" width="19.42578125" style="4" customWidth="1"/>
    <col min="13332" max="13332" width="11.28515625" style="4" customWidth="1"/>
    <col min="13333" max="13337" width="9.140625" style="4"/>
    <col min="13338" max="13338" width="20.140625" style="4" customWidth="1"/>
    <col min="13339" max="13339" width="9.140625" style="4"/>
    <col min="13340" max="13341" width="13.42578125" style="4" bestFit="1" customWidth="1"/>
    <col min="13342" max="13568" width="9.140625" style="4"/>
    <col min="13569" max="13569" width="10.28515625" style="4" bestFit="1" customWidth="1"/>
    <col min="13570" max="13575" width="9.140625" style="4"/>
    <col min="13576" max="13576" width="30.42578125" style="4" bestFit="1" customWidth="1"/>
    <col min="13577" max="13577" width="9.140625" style="4"/>
    <col min="13578" max="13582" width="9.140625" style="4" customWidth="1"/>
    <col min="13583" max="13586" width="9.140625" style="4"/>
    <col min="13587" max="13587" width="19.42578125" style="4" customWidth="1"/>
    <col min="13588" max="13588" width="11.28515625" style="4" customWidth="1"/>
    <col min="13589" max="13593" width="9.140625" style="4"/>
    <col min="13594" max="13594" width="20.140625" style="4" customWidth="1"/>
    <col min="13595" max="13595" width="9.140625" style="4"/>
    <col min="13596" max="13597" width="13.42578125" style="4" bestFit="1" customWidth="1"/>
    <col min="13598" max="13824" width="9.140625" style="4"/>
    <col min="13825" max="13825" width="10.28515625" style="4" bestFit="1" customWidth="1"/>
    <col min="13826" max="13831" width="9.140625" style="4"/>
    <col min="13832" max="13832" width="30.42578125" style="4" bestFit="1" customWidth="1"/>
    <col min="13833" max="13833" width="9.140625" style="4"/>
    <col min="13834" max="13838" width="9.140625" style="4" customWidth="1"/>
    <col min="13839" max="13842" width="9.140625" style="4"/>
    <col min="13843" max="13843" width="19.42578125" style="4" customWidth="1"/>
    <col min="13844" max="13844" width="11.28515625" style="4" customWidth="1"/>
    <col min="13845" max="13849" width="9.140625" style="4"/>
    <col min="13850" max="13850" width="20.140625" style="4" customWidth="1"/>
    <col min="13851" max="13851" width="9.140625" style="4"/>
    <col min="13852" max="13853" width="13.42578125" style="4" bestFit="1" customWidth="1"/>
    <col min="13854" max="14080" width="9.140625" style="4"/>
    <col min="14081" max="14081" width="10.28515625" style="4" bestFit="1" customWidth="1"/>
    <col min="14082" max="14087" width="9.140625" style="4"/>
    <col min="14088" max="14088" width="30.42578125" style="4" bestFit="1" customWidth="1"/>
    <col min="14089" max="14089" width="9.140625" style="4"/>
    <col min="14090" max="14094" width="9.140625" style="4" customWidth="1"/>
    <col min="14095" max="14098" width="9.140625" style="4"/>
    <col min="14099" max="14099" width="19.42578125" style="4" customWidth="1"/>
    <col min="14100" max="14100" width="11.28515625" style="4" customWidth="1"/>
    <col min="14101" max="14105" width="9.140625" style="4"/>
    <col min="14106" max="14106" width="20.140625" style="4" customWidth="1"/>
    <col min="14107" max="14107" width="9.140625" style="4"/>
    <col min="14108" max="14109" width="13.42578125" style="4" bestFit="1" customWidth="1"/>
    <col min="14110" max="14336" width="9.140625" style="4"/>
    <col min="14337" max="14337" width="10.28515625" style="4" bestFit="1" customWidth="1"/>
    <col min="14338" max="14343" width="9.140625" style="4"/>
    <col min="14344" max="14344" width="30.42578125" style="4" bestFit="1" customWidth="1"/>
    <col min="14345" max="14345" width="9.140625" style="4"/>
    <col min="14346" max="14350" width="9.140625" style="4" customWidth="1"/>
    <col min="14351" max="14354" width="9.140625" style="4"/>
    <col min="14355" max="14355" width="19.42578125" style="4" customWidth="1"/>
    <col min="14356" max="14356" width="11.28515625" style="4" customWidth="1"/>
    <col min="14357" max="14361" width="9.140625" style="4"/>
    <col min="14362" max="14362" width="20.140625" style="4" customWidth="1"/>
    <col min="14363" max="14363" width="9.140625" style="4"/>
    <col min="14364" max="14365" width="13.42578125" style="4" bestFit="1" customWidth="1"/>
    <col min="14366" max="14592" width="9.140625" style="4"/>
    <col min="14593" max="14593" width="10.28515625" style="4" bestFit="1" customWidth="1"/>
    <col min="14594" max="14599" width="9.140625" style="4"/>
    <col min="14600" max="14600" width="30.42578125" style="4" bestFit="1" customWidth="1"/>
    <col min="14601" max="14601" width="9.140625" style="4"/>
    <col min="14602" max="14606" width="9.140625" style="4" customWidth="1"/>
    <col min="14607" max="14610" width="9.140625" style="4"/>
    <col min="14611" max="14611" width="19.42578125" style="4" customWidth="1"/>
    <col min="14612" max="14612" width="11.28515625" style="4" customWidth="1"/>
    <col min="14613" max="14617" width="9.140625" style="4"/>
    <col min="14618" max="14618" width="20.140625" style="4" customWidth="1"/>
    <col min="14619" max="14619" width="9.140625" style="4"/>
    <col min="14620" max="14621" width="13.42578125" style="4" bestFit="1" customWidth="1"/>
    <col min="14622" max="14848" width="9.140625" style="4"/>
    <col min="14849" max="14849" width="10.28515625" style="4" bestFit="1" customWidth="1"/>
    <col min="14850" max="14855" width="9.140625" style="4"/>
    <col min="14856" max="14856" width="30.42578125" style="4" bestFit="1" customWidth="1"/>
    <col min="14857" max="14857" width="9.140625" style="4"/>
    <col min="14858" max="14862" width="9.140625" style="4" customWidth="1"/>
    <col min="14863" max="14866" width="9.140625" style="4"/>
    <col min="14867" max="14867" width="19.42578125" style="4" customWidth="1"/>
    <col min="14868" max="14868" width="11.28515625" style="4" customWidth="1"/>
    <col min="14869" max="14873" width="9.140625" style="4"/>
    <col min="14874" max="14874" width="20.140625" style="4" customWidth="1"/>
    <col min="14875" max="14875" width="9.140625" style="4"/>
    <col min="14876" max="14877" width="13.42578125" style="4" bestFit="1" customWidth="1"/>
    <col min="14878" max="15104" width="9.140625" style="4"/>
    <col min="15105" max="15105" width="10.28515625" style="4" bestFit="1" customWidth="1"/>
    <col min="15106" max="15111" width="9.140625" style="4"/>
    <col min="15112" max="15112" width="30.42578125" style="4" bestFit="1" customWidth="1"/>
    <col min="15113" max="15113" width="9.140625" style="4"/>
    <col min="15114" max="15118" width="9.140625" style="4" customWidth="1"/>
    <col min="15119" max="15122" width="9.140625" style="4"/>
    <col min="15123" max="15123" width="19.42578125" style="4" customWidth="1"/>
    <col min="15124" max="15124" width="11.28515625" style="4" customWidth="1"/>
    <col min="15125" max="15129" width="9.140625" style="4"/>
    <col min="15130" max="15130" width="20.140625" style="4" customWidth="1"/>
    <col min="15131" max="15131" width="9.140625" style="4"/>
    <col min="15132" max="15133" width="13.42578125" style="4" bestFit="1" customWidth="1"/>
    <col min="15134" max="15360" width="9.140625" style="4"/>
    <col min="15361" max="15361" width="10.28515625" style="4" bestFit="1" customWidth="1"/>
    <col min="15362" max="15367" width="9.140625" style="4"/>
    <col min="15368" max="15368" width="30.42578125" style="4" bestFit="1" customWidth="1"/>
    <col min="15369" max="15369" width="9.140625" style="4"/>
    <col min="15370" max="15374" width="9.140625" style="4" customWidth="1"/>
    <col min="15375" max="15378" width="9.140625" style="4"/>
    <col min="15379" max="15379" width="19.42578125" style="4" customWidth="1"/>
    <col min="15380" max="15380" width="11.28515625" style="4" customWidth="1"/>
    <col min="15381" max="15385" width="9.140625" style="4"/>
    <col min="15386" max="15386" width="20.140625" style="4" customWidth="1"/>
    <col min="15387" max="15387" width="9.140625" style="4"/>
    <col min="15388" max="15389" width="13.42578125" style="4" bestFit="1" customWidth="1"/>
    <col min="15390" max="15616" width="9.140625" style="4"/>
    <col min="15617" max="15617" width="10.28515625" style="4" bestFit="1" customWidth="1"/>
    <col min="15618" max="15623" width="9.140625" style="4"/>
    <col min="15624" max="15624" width="30.42578125" style="4" bestFit="1" customWidth="1"/>
    <col min="15625" max="15625" width="9.140625" style="4"/>
    <col min="15626" max="15630" width="9.140625" style="4" customWidth="1"/>
    <col min="15631" max="15634" width="9.140625" style="4"/>
    <col min="15635" max="15635" width="19.42578125" style="4" customWidth="1"/>
    <col min="15636" max="15636" width="11.28515625" style="4" customWidth="1"/>
    <col min="15637" max="15641" width="9.140625" style="4"/>
    <col min="15642" max="15642" width="20.140625" style="4" customWidth="1"/>
    <col min="15643" max="15643" width="9.140625" style="4"/>
    <col min="15644" max="15645" width="13.42578125" style="4" bestFit="1" customWidth="1"/>
    <col min="15646" max="15872" width="9.140625" style="4"/>
    <col min="15873" max="15873" width="10.28515625" style="4" bestFit="1" customWidth="1"/>
    <col min="15874" max="15879" width="9.140625" style="4"/>
    <col min="15880" max="15880" width="30.42578125" style="4" bestFit="1" customWidth="1"/>
    <col min="15881" max="15881" width="9.140625" style="4"/>
    <col min="15882" max="15886" width="9.140625" style="4" customWidth="1"/>
    <col min="15887" max="15890" width="9.140625" style="4"/>
    <col min="15891" max="15891" width="19.42578125" style="4" customWidth="1"/>
    <col min="15892" max="15892" width="11.28515625" style="4" customWidth="1"/>
    <col min="15893" max="15897" width="9.140625" style="4"/>
    <col min="15898" max="15898" width="20.140625" style="4" customWidth="1"/>
    <col min="15899" max="15899" width="9.140625" style="4"/>
    <col min="15900" max="15901" width="13.42578125" style="4" bestFit="1" customWidth="1"/>
    <col min="15902" max="16128" width="9.140625" style="4"/>
    <col min="16129" max="16129" width="10.28515625" style="4" bestFit="1" customWidth="1"/>
    <col min="16130" max="16135" width="9.140625" style="4"/>
    <col min="16136" max="16136" width="30.42578125" style="4" bestFit="1" customWidth="1"/>
    <col min="16137" max="16137" width="9.140625" style="4"/>
    <col min="16138" max="16142" width="9.140625" style="4" customWidth="1"/>
    <col min="16143" max="16146" width="9.140625" style="4"/>
    <col min="16147" max="16147" width="19.42578125" style="4" customWidth="1"/>
    <col min="16148" max="16148" width="11.28515625" style="4" customWidth="1"/>
    <col min="16149" max="16153" width="9.140625" style="4"/>
    <col min="16154" max="16154" width="20.140625" style="4" customWidth="1"/>
    <col min="16155" max="16155" width="9.140625" style="4"/>
    <col min="16156" max="16157" width="13.42578125" style="4" bestFit="1" customWidth="1"/>
    <col min="16158" max="16384" width="9.140625" style="4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>
      <c r="A2" s="5">
        <v>368</v>
      </c>
      <c r="B2" s="6" t="s">
        <v>39</v>
      </c>
      <c r="C2" s="6" t="s">
        <v>40</v>
      </c>
      <c r="D2" s="6" t="s">
        <v>40</v>
      </c>
      <c r="E2" s="6" t="s">
        <v>41</v>
      </c>
      <c r="F2" s="6" t="s">
        <v>40</v>
      </c>
      <c r="G2" s="6"/>
      <c r="H2" s="6" t="s">
        <v>42</v>
      </c>
      <c r="I2" s="6" t="s">
        <v>43</v>
      </c>
      <c r="J2" s="6" t="s">
        <v>44</v>
      </c>
      <c r="K2" s="6" t="s">
        <v>45</v>
      </c>
      <c r="L2" s="6">
        <v>2016</v>
      </c>
      <c r="M2" s="6">
        <v>2016</v>
      </c>
      <c r="N2" s="6">
        <v>0</v>
      </c>
      <c r="O2" s="6">
        <v>14</v>
      </c>
      <c r="P2" s="6">
        <v>0</v>
      </c>
      <c r="Q2" s="6">
        <v>1380.454</v>
      </c>
      <c r="R2" s="6">
        <v>1429.79</v>
      </c>
      <c r="S2" s="6">
        <v>40000</v>
      </c>
      <c r="T2" s="6">
        <v>1973440</v>
      </c>
      <c r="U2" s="7">
        <v>0</v>
      </c>
      <c r="V2" s="7">
        <v>1040000</v>
      </c>
      <c r="W2" s="6">
        <f>T2+U2-V2</f>
        <v>933440</v>
      </c>
      <c r="X2" s="6">
        <v>845281</v>
      </c>
      <c r="Y2" s="7">
        <v>22400</v>
      </c>
      <c r="Z2" s="6">
        <f>Y2+X2</f>
        <v>867681</v>
      </c>
      <c r="AA2" s="22">
        <f>(W2-Z2)/W2*100</f>
        <v>7.0448020226259862</v>
      </c>
      <c r="AB2" s="6">
        <v>8686672.8699999992</v>
      </c>
      <c r="AC2" s="6">
        <v>7854634.4100000001</v>
      </c>
      <c r="AD2" s="6">
        <v>0.92230000000000001</v>
      </c>
      <c r="AE2" s="6">
        <v>0.9042</v>
      </c>
      <c r="AF2" s="6">
        <v>7.03</v>
      </c>
      <c r="AG2" s="6"/>
      <c r="AH2" s="6"/>
      <c r="AI2" s="6">
        <v>0</v>
      </c>
      <c r="AJ2" s="6">
        <v>0</v>
      </c>
      <c r="AK2" s="6">
        <v>0</v>
      </c>
      <c r="AL2" s="6">
        <v>140</v>
      </c>
      <c r="AM2" s="9">
        <v>0</v>
      </c>
    </row>
    <row r="3" spans="1:39">
      <c r="A3" s="10">
        <v>564</v>
      </c>
      <c r="B3" s="11" t="s">
        <v>39</v>
      </c>
      <c r="C3" s="11" t="s">
        <v>40</v>
      </c>
      <c r="D3" s="11" t="s">
        <v>40</v>
      </c>
      <c r="E3" s="11" t="s">
        <v>41</v>
      </c>
      <c r="F3" s="11" t="s">
        <v>40</v>
      </c>
      <c r="G3" s="11"/>
      <c r="H3" s="11" t="s">
        <v>46</v>
      </c>
      <c r="I3" s="11" t="s">
        <v>43</v>
      </c>
      <c r="J3" s="11" t="s">
        <v>44</v>
      </c>
      <c r="K3" s="11" t="s">
        <v>47</v>
      </c>
      <c r="L3" s="11">
        <v>307</v>
      </c>
      <c r="M3" s="11">
        <v>307</v>
      </c>
      <c r="N3" s="11">
        <v>0</v>
      </c>
      <c r="O3" s="11">
        <v>2</v>
      </c>
      <c r="P3" s="11">
        <v>0</v>
      </c>
      <c r="Q3" s="11">
        <v>771.76499999999999</v>
      </c>
      <c r="R3" s="11">
        <v>789.53</v>
      </c>
      <c r="S3" s="11">
        <v>40000</v>
      </c>
      <c r="T3" s="11">
        <v>710600</v>
      </c>
      <c r="U3" s="12">
        <v>0</v>
      </c>
      <c r="V3" s="12">
        <v>160000</v>
      </c>
      <c r="W3" s="6">
        <f>T3+U3-V3</f>
        <v>550600</v>
      </c>
      <c r="X3" s="11">
        <v>503288.25</v>
      </c>
      <c r="Y3" s="12">
        <v>3200</v>
      </c>
      <c r="Z3" s="6">
        <f t="shared" ref="Z3:Z29" si="0">Y3+X3</f>
        <v>506488.25</v>
      </c>
      <c r="AA3" s="22">
        <f>(W3-Z3)/W3*100</f>
        <v>8.0115782782419185</v>
      </c>
      <c r="AB3" s="11">
        <v>4689659.67</v>
      </c>
      <c r="AC3" s="11">
        <v>4694462.97</v>
      </c>
      <c r="AD3" s="11">
        <v>0.91810000000000003</v>
      </c>
      <c r="AE3" s="11">
        <v>1.0009999999999999</v>
      </c>
      <c r="AF3" s="11">
        <v>8.1999999999999993</v>
      </c>
      <c r="AG3" s="11"/>
      <c r="AH3" s="11"/>
      <c r="AI3" s="11">
        <v>0</v>
      </c>
      <c r="AJ3" s="11">
        <v>0</v>
      </c>
      <c r="AK3" s="11">
        <v>0</v>
      </c>
      <c r="AL3" s="11">
        <v>20</v>
      </c>
      <c r="AM3" s="13">
        <v>0</v>
      </c>
    </row>
    <row r="4" spans="1:39">
      <c r="A4" s="5">
        <v>608</v>
      </c>
      <c r="B4" s="6" t="s">
        <v>39</v>
      </c>
      <c r="C4" s="6" t="s">
        <v>40</v>
      </c>
      <c r="D4" s="6" t="s">
        <v>40</v>
      </c>
      <c r="E4" s="6" t="s">
        <v>41</v>
      </c>
      <c r="F4" s="6" t="s">
        <v>40</v>
      </c>
      <c r="G4" s="6"/>
      <c r="H4" s="6" t="s">
        <v>48</v>
      </c>
      <c r="I4" s="6" t="s">
        <v>43</v>
      </c>
      <c r="J4" s="6" t="s">
        <v>44</v>
      </c>
      <c r="K4" s="6" t="s">
        <v>49</v>
      </c>
      <c r="L4" s="6">
        <v>1225</v>
      </c>
      <c r="M4" s="6">
        <v>1225</v>
      </c>
      <c r="N4" s="6">
        <v>0</v>
      </c>
      <c r="O4" s="6">
        <v>13</v>
      </c>
      <c r="P4" s="6">
        <v>0</v>
      </c>
      <c r="Q4" s="6">
        <v>2588.2739999999999</v>
      </c>
      <c r="R4" s="6">
        <v>2632.9720000000002</v>
      </c>
      <c r="S4" s="6">
        <v>40000</v>
      </c>
      <c r="T4" s="6">
        <v>1787920</v>
      </c>
      <c r="U4" s="7">
        <v>500000</v>
      </c>
      <c r="V4" s="7">
        <v>0</v>
      </c>
      <c r="W4" s="6">
        <f t="shared" ref="W4:W29" si="1">T4+U4-V4</f>
        <v>2287920</v>
      </c>
      <c r="X4" s="6">
        <v>2169089.2999999998</v>
      </c>
      <c r="Y4" s="7">
        <v>20800</v>
      </c>
      <c r="Z4" s="6">
        <f t="shared" si="0"/>
        <v>2189889.2999999998</v>
      </c>
      <c r="AA4" s="22">
        <f t="shared" ref="AA4:AA29" si="2">(W4-Z4)/W4*100</f>
        <v>4.2847083814119458</v>
      </c>
      <c r="AB4" s="6">
        <v>20500516</v>
      </c>
      <c r="AC4" s="6">
        <v>20650120.879999999</v>
      </c>
      <c r="AD4" s="6">
        <v>0.93400000000000005</v>
      </c>
      <c r="AE4" s="6">
        <v>1.0073000000000001</v>
      </c>
      <c r="AF4" s="6">
        <v>6.65</v>
      </c>
      <c r="AG4" s="6"/>
      <c r="AH4" s="6"/>
      <c r="AI4" s="6">
        <v>0</v>
      </c>
      <c r="AJ4" s="6">
        <v>0</v>
      </c>
      <c r="AK4" s="6">
        <v>0</v>
      </c>
      <c r="AL4" s="6">
        <v>130</v>
      </c>
      <c r="AM4" s="9">
        <v>0</v>
      </c>
    </row>
    <row r="5" spans="1:39">
      <c r="A5" s="10">
        <v>1638</v>
      </c>
      <c r="B5" s="11" t="s">
        <v>39</v>
      </c>
      <c r="C5" s="11" t="s">
        <v>40</v>
      </c>
      <c r="D5" s="11" t="s">
        <v>40</v>
      </c>
      <c r="E5" s="11" t="s">
        <v>41</v>
      </c>
      <c r="F5" s="11" t="s">
        <v>40</v>
      </c>
      <c r="G5" s="11"/>
      <c r="H5" s="11" t="s">
        <v>50</v>
      </c>
      <c r="I5" s="11" t="s">
        <v>43</v>
      </c>
      <c r="J5" s="11" t="s">
        <v>51</v>
      </c>
      <c r="K5" s="11" t="s">
        <v>52</v>
      </c>
      <c r="L5" s="11">
        <v>4396</v>
      </c>
      <c r="M5" s="11">
        <v>4396</v>
      </c>
      <c r="N5" s="11">
        <v>0</v>
      </c>
      <c r="O5" s="11">
        <v>3</v>
      </c>
      <c r="P5" s="11">
        <v>0</v>
      </c>
      <c r="Q5" s="11">
        <v>1023.82</v>
      </c>
      <c r="R5" s="11">
        <v>1045.1179999999999</v>
      </c>
      <c r="S5" s="11">
        <v>40000</v>
      </c>
      <c r="T5" s="11">
        <v>851920</v>
      </c>
      <c r="U5" s="12">
        <v>0</v>
      </c>
      <c r="V5" s="12">
        <v>60000</v>
      </c>
      <c r="W5" s="6">
        <f t="shared" si="1"/>
        <v>791920</v>
      </c>
      <c r="X5" s="11">
        <v>731472.25</v>
      </c>
      <c r="Y5" s="12">
        <v>4800</v>
      </c>
      <c r="Z5" s="6">
        <f t="shared" si="0"/>
        <v>736272.25</v>
      </c>
      <c r="AA5" s="22">
        <f t="shared" si="2"/>
        <v>7.0269408526113759</v>
      </c>
      <c r="AB5" s="11">
        <v>8048584.3700000001</v>
      </c>
      <c r="AC5" s="11">
        <v>7581233.8200000003</v>
      </c>
      <c r="AD5" s="11">
        <v>0.92789999999999995</v>
      </c>
      <c r="AE5" s="11">
        <v>0.94189999999999996</v>
      </c>
      <c r="AF5" s="11">
        <v>6.79</v>
      </c>
      <c r="AG5" s="11"/>
      <c r="AH5" s="11"/>
      <c r="AI5" s="11">
        <v>0</v>
      </c>
      <c r="AJ5" s="11">
        <v>0</v>
      </c>
      <c r="AK5" s="11">
        <v>0</v>
      </c>
      <c r="AL5" s="11">
        <v>30</v>
      </c>
      <c r="AM5" s="13">
        <v>0</v>
      </c>
    </row>
    <row r="6" spans="1:39">
      <c r="A6" s="5">
        <v>1880</v>
      </c>
      <c r="B6" s="6" t="s">
        <v>39</v>
      </c>
      <c r="C6" s="6" t="s">
        <v>40</v>
      </c>
      <c r="D6" s="6" t="s">
        <v>40</v>
      </c>
      <c r="E6" s="6" t="s">
        <v>53</v>
      </c>
      <c r="F6" s="6" t="s">
        <v>40</v>
      </c>
      <c r="G6" s="6"/>
      <c r="H6" s="6" t="s">
        <v>54</v>
      </c>
      <c r="I6" s="6" t="s">
        <v>55</v>
      </c>
      <c r="J6" s="6" t="s">
        <v>56</v>
      </c>
      <c r="K6" s="6" t="s">
        <v>57</v>
      </c>
      <c r="L6" s="6">
        <v>2607</v>
      </c>
      <c r="M6" s="6">
        <v>2607</v>
      </c>
      <c r="N6" s="6">
        <v>0</v>
      </c>
      <c r="O6" s="6">
        <v>24</v>
      </c>
      <c r="P6" s="6">
        <v>0</v>
      </c>
      <c r="Q6" s="6">
        <v>12195.9</v>
      </c>
      <c r="R6" s="6">
        <v>12592.4</v>
      </c>
      <c r="S6" s="6">
        <v>2000</v>
      </c>
      <c r="T6" s="6">
        <v>793000</v>
      </c>
      <c r="U6" s="7">
        <v>0</v>
      </c>
      <c r="V6" s="7">
        <v>290000</v>
      </c>
      <c r="W6" s="6">
        <f t="shared" si="1"/>
        <v>503000</v>
      </c>
      <c r="X6" s="6">
        <v>430105</v>
      </c>
      <c r="Y6" s="7">
        <v>38400</v>
      </c>
      <c r="Z6" s="6">
        <f t="shared" si="0"/>
        <v>468505</v>
      </c>
      <c r="AA6" s="22">
        <f t="shared" si="2"/>
        <v>6.857852882703777</v>
      </c>
      <c r="AB6" s="6">
        <v>4842192.78</v>
      </c>
      <c r="AC6" s="6">
        <v>3676887.4279999998</v>
      </c>
      <c r="AD6" s="6">
        <v>0.90780000000000005</v>
      </c>
      <c r="AE6" s="6">
        <v>0.75929999999999997</v>
      </c>
      <c r="AF6" s="6">
        <v>7</v>
      </c>
      <c r="AG6" s="6"/>
      <c r="AH6" s="6"/>
      <c r="AI6" s="6">
        <v>0</v>
      </c>
      <c r="AJ6" s="6">
        <v>0</v>
      </c>
      <c r="AK6" s="6">
        <v>0</v>
      </c>
      <c r="AL6" s="6">
        <v>237.5</v>
      </c>
      <c r="AM6" s="9">
        <v>0</v>
      </c>
    </row>
    <row r="7" spans="1:39">
      <c r="A7" s="10">
        <v>5033</v>
      </c>
      <c r="B7" s="11" t="s">
        <v>58</v>
      </c>
      <c r="C7" s="11" t="s">
        <v>59</v>
      </c>
      <c r="D7" s="11" t="s">
        <v>60</v>
      </c>
      <c r="E7" s="11" t="s">
        <v>61</v>
      </c>
      <c r="F7" s="11" t="s">
        <v>60</v>
      </c>
      <c r="G7" s="11"/>
      <c r="H7" s="11" t="s">
        <v>62</v>
      </c>
      <c r="I7" s="11" t="s">
        <v>63</v>
      </c>
      <c r="J7" s="11" t="s">
        <v>51</v>
      </c>
      <c r="K7" s="11" t="s">
        <v>64</v>
      </c>
      <c r="L7" s="11">
        <v>16065</v>
      </c>
      <c r="M7" s="11">
        <v>16065</v>
      </c>
      <c r="N7" s="11">
        <v>0</v>
      </c>
      <c r="O7" s="11">
        <v>18</v>
      </c>
      <c r="P7" s="11">
        <v>0</v>
      </c>
      <c r="Q7" s="11">
        <v>2043.3230000000001</v>
      </c>
      <c r="R7" s="11">
        <v>2093.2600000000002</v>
      </c>
      <c r="S7" s="11">
        <v>40000</v>
      </c>
      <c r="T7" s="11">
        <v>1997480</v>
      </c>
      <c r="U7" s="12">
        <v>700000</v>
      </c>
      <c r="V7" s="12">
        <v>0</v>
      </c>
      <c r="W7" s="6">
        <f t="shared" si="1"/>
        <v>2697480</v>
      </c>
      <c r="X7" s="11">
        <v>2431272.65</v>
      </c>
      <c r="Y7" s="11">
        <v>36000</v>
      </c>
      <c r="Z7" s="6">
        <f t="shared" si="0"/>
        <v>2467272.65</v>
      </c>
      <c r="AA7" s="22">
        <f t="shared" si="2"/>
        <v>8.5341633672909563</v>
      </c>
      <c r="AB7" s="11">
        <v>24612754.41</v>
      </c>
      <c r="AC7" s="11">
        <v>22190422.27</v>
      </c>
      <c r="AD7" s="11">
        <v>0.91469999999999996</v>
      </c>
      <c r="AE7" s="11">
        <v>0.90159999999999996</v>
      </c>
      <c r="AF7" s="11">
        <v>7.69</v>
      </c>
      <c r="AG7" s="11"/>
      <c r="AH7" s="11"/>
      <c r="AI7" s="11">
        <v>0</v>
      </c>
      <c r="AJ7" s="11">
        <v>0</v>
      </c>
      <c r="AK7" s="11">
        <v>0</v>
      </c>
      <c r="AL7" s="11">
        <v>180</v>
      </c>
      <c r="AM7" s="13">
        <v>0</v>
      </c>
    </row>
    <row r="8" spans="1:39">
      <c r="A8" s="5">
        <v>9564</v>
      </c>
      <c r="B8" s="6" t="s">
        <v>39</v>
      </c>
      <c r="C8" s="6" t="s">
        <v>40</v>
      </c>
      <c r="D8" s="6" t="s">
        <v>40</v>
      </c>
      <c r="E8" s="6" t="s">
        <v>53</v>
      </c>
      <c r="F8" s="6" t="s">
        <v>40</v>
      </c>
      <c r="G8" s="6"/>
      <c r="H8" s="6" t="s">
        <v>65</v>
      </c>
      <c r="I8" s="6" t="s">
        <v>43</v>
      </c>
      <c r="J8" s="6" t="s">
        <v>56</v>
      </c>
      <c r="K8" s="6" t="s">
        <v>66</v>
      </c>
      <c r="L8" s="6">
        <v>4905</v>
      </c>
      <c r="M8" s="6">
        <v>4905</v>
      </c>
      <c r="N8" s="6">
        <v>0</v>
      </c>
      <c r="O8" s="6">
        <v>8</v>
      </c>
      <c r="P8" s="6">
        <v>0</v>
      </c>
      <c r="Q8" s="6">
        <v>1599.829</v>
      </c>
      <c r="R8" s="6">
        <v>1637.7650000000001</v>
      </c>
      <c r="S8" s="6">
        <v>40000</v>
      </c>
      <c r="T8" s="6">
        <v>1517440</v>
      </c>
      <c r="U8" s="7">
        <v>0</v>
      </c>
      <c r="V8" s="7">
        <v>300000</v>
      </c>
      <c r="W8" s="6">
        <f t="shared" si="1"/>
        <v>1217440</v>
      </c>
      <c r="X8" s="6">
        <v>1098476.75</v>
      </c>
      <c r="Y8" s="7">
        <v>12800</v>
      </c>
      <c r="Z8" s="6">
        <f t="shared" si="0"/>
        <v>1111276.75</v>
      </c>
      <c r="AA8" s="22">
        <f t="shared" si="2"/>
        <v>8.7202038704166132</v>
      </c>
      <c r="AB8" s="6">
        <v>10871104.35</v>
      </c>
      <c r="AC8" s="6">
        <v>10294322.647</v>
      </c>
      <c r="AD8" s="6">
        <v>0.90739999999999998</v>
      </c>
      <c r="AE8" s="6">
        <v>0.94689999999999996</v>
      </c>
      <c r="AF8" s="6">
        <v>8.77</v>
      </c>
      <c r="AG8" s="6"/>
      <c r="AH8" s="6"/>
      <c r="AI8" s="6">
        <v>0</v>
      </c>
      <c r="AJ8" s="6">
        <v>0</v>
      </c>
      <c r="AK8" s="6">
        <v>0</v>
      </c>
      <c r="AL8" s="6">
        <v>55.5</v>
      </c>
      <c r="AM8" s="9">
        <v>0</v>
      </c>
    </row>
    <row r="9" spans="1:39">
      <c r="A9" s="14">
        <v>9565</v>
      </c>
      <c r="B9" s="15" t="s">
        <v>39</v>
      </c>
      <c r="C9" s="15" t="s">
        <v>40</v>
      </c>
      <c r="D9" s="15" t="s">
        <v>40</v>
      </c>
      <c r="E9" s="15" t="s">
        <v>53</v>
      </c>
      <c r="F9" s="15" t="s">
        <v>40</v>
      </c>
      <c r="G9" s="15"/>
      <c r="H9" s="15" t="s">
        <v>67</v>
      </c>
      <c r="I9" s="15" t="s">
        <v>43</v>
      </c>
      <c r="J9" s="15" t="s">
        <v>56</v>
      </c>
      <c r="K9" s="15" t="s">
        <v>68</v>
      </c>
      <c r="L9" s="15">
        <v>4520</v>
      </c>
      <c r="M9" s="15">
        <v>4520</v>
      </c>
      <c r="N9" s="15">
        <v>0</v>
      </c>
      <c r="O9" s="15">
        <v>12</v>
      </c>
      <c r="P9" s="15">
        <v>0</v>
      </c>
      <c r="Q9" s="15">
        <v>924.96199999999999</v>
      </c>
      <c r="R9" s="15">
        <v>924.96199999999999</v>
      </c>
      <c r="S9" s="15">
        <v>40000</v>
      </c>
      <c r="T9" s="15">
        <v>0</v>
      </c>
      <c r="U9" s="16">
        <v>830000</v>
      </c>
      <c r="V9" s="16">
        <v>0</v>
      </c>
      <c r="W9" s="6">
        <f t="shared" si="1"/>
        <v>830000</v>
      </c>
      <c r="X9" s="15">
        <v>744719.8</v>
      </c>
      <c r="Y9" s="16">
        <v>19200</v>
      </c>
      <c r="Z9" s="6">
        <f t="shared" si="0"/>
        <v>763919.8</v>
      </c>
      <c r="AA9" s="22">
        <f t="shared" si="2"/>
        <v>7.9614698795180665</v>
      </c>
      <c r="AB9" s="15">
        <v>7704256.4100000001</v>
      </c>
      <c r="AC9" s="15">
        <v>5824658.426</v>
      </c>
      <c r="AD9" s="15">
        <v>0.91339999999999999</v>
      </c>
      <c r="AE9" s="15">
        <v>0.75600000000000001</v>
      </c>
      <c r="AF9" s="15">
        <v>6.55</v>
      </c>
      <c r="AG9" s="15"/>
      <c r="AH9" s="15"/>
      <c r="AI9" s="15">
        <v>0</v>
      </c>
      <c r="AJ9" s="15">
        <v>0</v>
      </c>
      <c r="AK9" s="15">
        <v>0</v>
      </c>
      <c r="AL9" s="15">
        <v>120</v>
      </c>
      <c r="AM9" s="17">
        <v>0</v>
      </c>
    </row>
    <row r="10" spans="1:39">
      <c r="A10" s="18">
        <v>9566</v>
      </c>
      <c r="B10" s="19" t="s">
        <v>39</v>
      </c>
      <c r="C10" s="19" t="s">
        <v>40</v>
      </c>
      <c r="D10" s="19" t="s">
        <v>40</v>
      </c>
      <c r="E10" s="19" t="s">
        <v>53</v>
      </c>
      <c r="F10" s="19" t="s">
        <v>40</v>
      </c>
      <c r="G10" s="19"/>
      <c r="H10" s="19" t="s">
        <v>69</v>
      </c>
      <c r="I10" s="19" t="s">
        <v>43</v>
      </c>
      <c r="J10" s="19" t="s">
        <v>51</v>
      </c>
      <c r="K10" s="19" t="s">
        <v>70</v>
      </c>
      <c r="L10" s="19">
        <v>2659</v>
      </c>
      <c r="M10" s="19">
        <v>2659</v>
      </c>
      <c r="N10" s="19">
        <v>0</v>
      </c>
      <c r="O10" s="19">
        <v>11</v>
      </c>
      <c r="P10" s="19">
        <v>0</v>
      </c>
      <c r="Q10" s="19">
        <v>10723.9</v>
      </c>
      <c r="R10" s="19">
        <v>10723.9</v>
      </c>
      <c r="S10" s="19">
        <v>2000</v>
      </c>
      <c r="T10" s="19">
        <v>0</v>
      </c>
      <c r="U10" s="20">
        <v>720000</v>
      </c>
      <c r="V10" s="20">
        <v>0</v>
      </c>
      <c r="W10" s="6">
        <f t="shared" si="1"/>
        <v>720000</v>
      </c>
      <c r="X10" s="19">
        <v>649367.35</v>
      </c>
      <c r="Y10" s="20">
        <v>17600</v>
      </c>
      <c r="Z10" s="6">
        <f t="shared" si="0"/>
        <v>666967.35</v>
      </c>
      <c r="AA10" s="22">
        <f t="shared" si="2"/>
        <v>7.3656458333333372</v>
      </c>
      <c r="AB10" s="19">
        <v>7014802.0300000003</v>
      </c>
      <c r="AC10" s="19">
        <v>6084549.9299999997</v>
      </c>
      <c r="AD10" s="19">
        <v>0.91900000000000004</v>
      </c>
      <c r="AE10" s="19">
        <v>0.86739999999999995</v>
      </c>
      <c r="AF10" s="19">
        <v>7.03</v>
      </c>
      <c r="AG10" s="19"/>
      <c r="AH10" s="19"/>
      <c r="AI10" s="19">
        <v>0</v>
      </c>
      <c r="AJ10" s="19">
        <v>0</v>
      </c>
      <c r="AK10" s="19">
        <v>0</v>
      </c>
      <c r="AL10" s="19">
        <v>110</v>
      </c>
      <c r="AM10" s="21">
        <v>0</v>
      </c>
    </row>
    <row r="11" spans="1:39">
      <c r="A11" s="10">
        <v>10986</v>
      </c>
      <c r="B11" s="11" t="s">
        <v>58</v>
      </c>
      <c r="C11" s="11" t="s">
        <v>59</v>
      </c>
      <c r="D11" s="11" t="s">
        <v>71</v>
      </c>
      <c r="E11" s="11" t="s">
        <v>72</v>
      </c>
      <c r="F11" s="11" t="s">
        <v>73</v>
      </c>
      <c r="G11" s="11"/>
      <c r="H11" s="11" t="s">
        <v>74</v>
      </c>
      <c r="I11" s="11" t="s">
        <v>63</v>
      </c>
      <c r="J11" s="11" t="s">
        <v>75</v>
      </c>
      <c r="K11" s="11" t="s">
        <v>76</v>
      </c>
      <c r="L11" s="11">
        <v>7106</v>
      </c>
      <c r="M11" s="11">
        <v>7106</v>
      </c>
      <c r="N11" s="11">
        <v>0</v>
      </c>
      <c r="O11" s="11">
        <v>5</v>
      </c>
      <c r="P11" s="11">
        <v>0</v>
      </c>
      <c r="Q11" s="11">
        <v>19508.900000000001</v>
      </c>
      <c r="R11" s="11">
        <v>20529</v>
      </c>
      <c r="S11" s="11">
        <v>2000</v>
      </c>
      <c r="T11" s="11">
        <v>2040200</v>
      </c>
      <c r="U11" s="12">
        <v>0</v>
      </c>
      <c r="V11" s="12">
        <v>550000</v>
      </c>
      <c r="W11" s="6">
        <f t="shared" si="1"/>
        <v>1490200</v>
      </c>
      <c r="X11" s="11">
        <v>1366356.35</v>
      </c>
      <c r="Y11" s="11">
        <v>10000</v>
      </c>
      <c r="Z11" s="6">
        <f t="shared" si="0"/>
        <v>1376356.35</v>
      </c>
      <c r="AA11" s="22">
        <f t="shared" si="2"/>
        <v>7.639487988189499</v>
      </c>
      <c r="AB11" s="11">
        <v>13779641.439999999</v>
      </c>
      <c r="AC11" s="11">
        <v>12434148.210000001</v>
      </c>
      <c r="AD11" s="11">
        <v>0.92359999999999998</v>
      </c>
      <c r="AE11" s="11">
        <v>0.90239999999999998</v>
      </c>
      <c r="AF11" s="11">
        <v>6.89</v>
      </c>
      <c r="AG11" s="11"/>
      <c r="AH11" s="11"/>
      <c r="AI11" s="11">
        <v>0</v>
      </c>
      <c r="AJ11" s="11">
        <v>0</v>
      </c>
      <c r="AK11" s="11">
        <v>0</v>
      </c>
      <c r="AL11" s="11">
        <v>50</v>
      </c>
      <c r="AM11" s="13">
        <v>0</v>
      </c>
    </row>
    <row r="12" spans="1:39">
      <c r="A12" s="18">
        <v>10987</v>
      </c>
      <c r="B12" s="19" t="s">
        <v>58</v>
      </c>
      <c r="C12" s="19" t="s">
        <v>59</v>
      </c>
      <c r="D12" s="19" t="s">
        <v>71</v>
      </c>
      <c r="E12" s="19" t="s">
        <v>72</v>
      </c>
      <c r="F12" s="19" t="s">
        <v>73</v>
      </c>
      <c r="G12" s="19"/>
      <c r="H12" s="19" t="s">
        <v>77</v>
      </c>
      <c r="I12" s="19" t="s">
        <v>63</v>
      </c>
      <c r="J12" s="19" t="s">
        <v>44</v>
      </c>
      <c r="K12" s="19" t="s">
        <v>78</v>
      </c>
      <c r="L12" s="19">
        <v>1891</v>
      </c>
      <c r="M12" s="19">
        <v>1891</v>
      </c>
      <c r="N12" s="19">
        <v>0</v>
      </c>
      <c r="O12" s="19">
        <v>11</v>
      </c>
      <c r="P12" s="19">
        <v>0</v>
      </c>
      <c r="Q12" s="19">
        <v>16952.599999999999</v>
      </c>
      <c r="R12" s="19">
        <v>17622.099999999999</v>
      </c>
      <c r="S12" s="19">
        <v>2000</v>
      </c>
      <c r="T12" s="19">
        <v>1339000</v>
      </c>
      <c r="U12" s="20">
        <v>100000</v>
      </c>
      <c r="V12" s="20">
        <v>0</v>
      </c>
      <c r="W12" s="6">
        <f t="shared" si="1"/>
        <v>1439000</v>
      </c>
      <c r="X12" s="19">
        <v>1314615.25</v>
      </c>
      <c r="Y12" s="15">
        <v>22000</v>
      </c>
      <c r="Z12" s="6">
        <f t="shared" si="0"/>
        <v>1336615.25</v>
      </c>
      <c r="AA12" s="22">
        <f t="shared" si="2"/>
        <v>7.114993050729673</v>
      </c>
      <c r="AB12" s="19">
        <v>14009442.07</v>
      </c>
      <c r="AC12" s="19">
        <v>10405049.77</v>
      </c>
      <c r="AD12" s="19">
        <v>0.92889999999999995</v>
      </c>
      <c r="AE12" s="19">
        <v>0.74270000000000003</v>
      </c>
      <c r="AF12" s="19">
        <v>5.28</v>
      </c>
      <c r="AG12" s="19"/>
      <c r="AH12" s="19"/>
      <c r="AI12" s="19">
        <v>0</v>
      </c>
      <c r="AJ12" s="19">
        <v>0</v>
      </c>
      <c r="AK12" s="19">
        <v>0</v>
      </c>
      <c r="AL12" s="19">
        <v>110</v>
      </c>
      <c r="AM12" s="21">
        <v>0</v>
      </c>
    </row>
    <row r="13" spans="1:39">
      <c r="A13" s="10">
        <v>10991</v>
      </c>
      <c r="B13" s="11" t="s">
        <v>58</v>
      </c>
      <c r="C13" s="11" t="s">
        <v>59</v>
      </c>
      <c r="D13" s="11" t="s">
        <v>71</v>
      </c>
      <c r="E13" s="11" t="s">
        <v>79</v>
      </c>
      <c r="F13" s="11" t="s">
        <v>73</v>
      </c>
      <c r="G13" s="11"/>
      <c r="H13" s="11" t="s">
        <v>80</v>
      </c>
      <c r="I13" s="11" t="s">
        <v>63</v>
      </c>
      <c r="J13" s="11" t="s">
        <v>51</v>
      </c>
      <c r="K13" s="11" t="s">
        <v>81</v>
      </c>
      <c r="L13" s="11">
        <v>4136</v>
      </c>
      <c r="M13" s="11">
        <v>4136</v>
      </c>
      <c r="N13" s="11">
        <v>0</v>
      </c>
      <c r="O13" s="11">
        <v>0</v>
      </c>
      <c r="P13" s="11">
        <v>0</v>
      </c>
      <c r="Q13" s="11">
        <v>1953.5920000000001</v>
      </c>
      <c r="R13" s="11">
        <v>1953.5920000000001</v>
      </c>
      <c r="S13" s="11">
        <v>20000</v>
      </c>
      <c r="T13" s="11">
        <v>0</v>
      </c>
      <c r="U13" s="12">
        <v>1500000</v>
      </c>
      <c r="V13" s="12">
        <v>0</v>
      </c>
      <c r="W13" s="6">
        <f t="shared" si="1"/>
        <v>1500000</v>
      </c>
      <c r="X13" s="11">
        <v>1380441.6</v>
      </c>
      <c r="Y13" s="12">
        <v>0</v>
      </c>
      <c r="Z13" s="6">
        <f t="shared" si="0"/>
        <v>1380441.6</v>
      </c>
      <c r="AA13" s="22">
        <f t="shared" si="2"/>
        <v>7.9705599999999937</v>
      </c>
      <c r="AB13" s="11">
        <v>13862650.970000001</v>
      </c>
      <c r="AC13" s="11">
        <v>13453079.08</v>
      </c>
      <c r="AD13" s="11">
        <v>0.92030000000000001</v>
      </c>
      <c r="AE13" s="11">
        <v>0.97050000000000003</v>
      </c>
      <c r="AF13" s="11">
        <v>7.73</v>
      </c>
      <c r="AG13" s="11"/>
      <c r="AH13" s="11"/>
      <c r="AI13" s="11">
        <v>0</v>
      </c>
      <c r="AJ13" s="11">
        <v>0</v>
      </c>
      <c r="AK13" s="11">
        <v>0</v>
      </c>
      <c r="AL13" s="11">
        <v>0</v>
      </c>
      <c r="AM13" s="13">
        <v>0</v>
      </c>
    </row>
    <row r="14" spans="1:39">
      <c r="A14" s="5">
        <v>15338</v>
      </c>
      <c r="B14" s="6" t="s">
        <v>58</v>
      </c>
      <c r="C14" s="6" t="s">
        <v>59</v>
      </c>
      <c r="D14" s="6" t="s">
        <v>71</v>
      </c>
      <c r="E14" s="6" t="s">
        <v>72</v>
      </c>
      <c r="F14" s="6" t="s">
        <v>73</v>
      </c>
      <c r="G14" s="6"/>
      <c r="H14" s="6" t="s">
        <v>82</v>
      </c>
      <c r="I14" s="6" t="s">
        <v>63</v>
      </c>
      <c r="J14" s="6" t="s">
        <v>44</v>
      </c>
      <c r="K14" s="6" t="s">
        <v>83</v>
      </c>
      <c r="L14" s="6">
        <v>1062</v>
      </c>
      <c r="M14" s="6">
        <v>1062</v>
      </c>
      <c r="N14" s="6">
        <v>0</v>
      </c>
      <c r="O14" s="6">
        <v>0</v>
      </c>
      <c r="P14" s="6">
        <v>0</v>
      </c>
      <c r="Q14" s="6">
        <v>27293.7</v>
      </c>
      <c r="R14" s="6">
        <v>28300.9</v>
      </c>
      <c r="S14" s="6">
        <v>2000</v>
      </c>
      <c r="T14" s="6">
        <v>2014400</v>
      </c>
      <c r="U14" s="7">
        <v>300000</v>
      </c>
      <c r="V14" s="7">
        <v>0</v>
      </c>
      <c r="W14" s="6">
        <f t="shared" si="1"/>
        <v>2314400</v>
      </c>
      <c r="X14" s="6">
        <v>2166718.25</v>
      </c>
      <c r="Y14" s="7">
        <v>0</v>
      </c>
      <c r="Z14" s="6">
        <f t="shared" si="0"/>
        <v>2166718.25</v>
      </c>
      <c r="AA14" s="22">
        <f t="shared" si="2"/>
        <v>6.380995074317318</v>
      </c>
      <c r="AB14" s="6">
        <v>21707785.82</v>
      </c>
      <c r="AC14" s="6">
        <v>22384124.75</v>
      </c>
      <c r="AD14" s="6">
        <v>0.93620000000000003</v>
      </c>
      <c r="AE14" s="6">
        <v>1.0311999999999999</v>
      </c>
      <c r="AF14" s="6">
        <v>6.58</v>
      </c>
      <c r="AG14" s="6"/>
      <c r="AH14" s="6"/>
      <c r="AI14" s="6">
        <v>0</v>
      </c>
      <c r="AJ14" s="6">
        <v>0</v>
      </c>
      <c r="AK14" s="6">
        <v>0</v>
      </c>
      <c r="AL14" s="6">
        <v>0</v>
      </c>
      <c r="AM14" s="9">
        <v>0</v>
      </c>
    </row>
    <row r="15" spans="1:39">
      <c r="A15" s="10">
        <v>15940</v>
      </c>
      <c r="B15" s="11" t="s">
        <v>58</v>
      </c>
      <c r="C15" s="11" t="s">
        <v>59</v>
      </c>
      <c r="D15" s="11" t="s">
        <v>71</v>
      </c>
      <c r="E15" s="11" t="s">
        <v>72</v>
      </c>
      <c r="F15" s="11" t="s">
        <v>73</v>
      </c>
      <c r="G15" s="11"/>
      <c r="H15" s="11" t="s">
        <v>84</v>
      </c>
      <c r="I15" s="11" t="s">
        <v>63</v>
      </c>
      <c r="J15" s="11" t="s">
        <v>51</v>
      </c>
      <c r="K15" s="11" t="s">
        <v>85</v>
      </c>
      <c r="L15" s="11">
        <v>2</v>
      </c>
      <c r="M15" s="11">
        <v>2</v>
      </c>
      <c r="N15" s="11">
        <v>0</v>
      </c>
      <c r="O15" s="11">
        <v>0</v>
      </c>
      <c r="P15" s="11">
        <v>0</v>
      </c>
      <c r="Q15" s="11">
        <v>3173.5</v>
      </c>
      <c r="R15" s="11">
        <v>3546.6</v>
      </c>
      <c r="S15" s="11">
        <v>1000</v>
      </c>
      <c r="T15" s="11">
        <v>373100</v>
      </c>
      <c r="U15" s="12">
        <v>0</v>
      </c>
      <c r="V15" s="12">
        <v>255000</v>
      </c>
      <c r="W15" s="6">
        <f t="shared" si="1"/>
        <v>118100</v>
      </c>
      <c r="X15" s="11">
        <v>108190</v>
      </c>
      <c r="Y15" s="12">
        <v>0</v>
      </c>
      <c r="Z15" s="6">
        <f t="shared" si="0"/>
        <v>108190</v>
      </c>
      <c r="AA15" s="22">
        <f t="shared" si="2"/>
        <v>8.3911939034716347</v>
      </c>
      <c r="AB15" s="11">
        <v>1768457</v>
      </c>
      <c r="AC15" s="11">
        <v>1768457</v>
      </c>
      <c r="AD15" s="11">
        <v>0.91610000000000003</v>
      </c>
      <c r="AE15" s="11">
        <v>1</v>
      </c>
      <c r="AF15" s="11">
        <v>8.39</v>
      </c>
      <c r="AG15" s="11"/>
      <c r="AH15" s="11"/>
      <c r="AI15" s="11">
        <v>0</v>
      </c>
      <c r="AJ15" s="11">
        <v>0</v>
      </c>
      <c r="AK15" s="11">
        <v>0</v>
      </c>
      <c r="AL15" s="11">
        <v>0</v>
      </c>
      <c r="AM15" s="13">
        <v>0</v>
      </c>
    </row>
    <row r="16" spans="1:39">
      <c r="A16" s="5">
        <v>16078</v>
      </c>
      <c r="B16" s="6" t="s">
        <v>39</v>
      </c>
      <c r="C16" s="6" t="s">
        <v>40</v>
      </c>
      <c r="D16" s="6" t="s">
        <v>40</v>
      </c>
      <c r="E16" s="6" t="s">
        <v>53</v>
      </c>
      <c r="F16" s="6" t="s">
        <v>40</v>
      </c>
      <c r="G16" s="6"/>
      <c r="H16" s="6" t="s">
        <v>86</v>
      </c>
      <c r="I16" s="6" t="s">
        <v>43</v>
      </c>
      <c r="J16" s="6" t="s">
        <v>87</v>
      </c>
      <c r="K16" s="6" t="s">
        <v>88</v>
      </c>
      <c r="L16" s="6">
        <v>3557</v>
      </c>
      <c r="M16" s="6">
        <v>3557</v>
      </c>
      <c r="N16" s="6">
        <v>0</v>
      </c>
      <c r="O16" s="6">
        <v>232</v>
      </c>
      <c r="P16" s="6">
        <v>0</v>
      </c>
      <c r="Q16" s="6">
        <v>12136</v>
      </c>
      <c r="R16" s="6">
        <v>12762.6</v>
      </c>
      <c r="S16" s="6">
        <v>2000</v>
      </c>
      <c r="T16" s="6">
        <v>1253200</v>
      </c>
      <c r="U16" s="7">
        <v>0</v>
      </c>
      <c r="V16" s="7">
        <v>550000</v>
      </c>
      <c r="W16" s="6">
        <f t="shared" si="1"/>
        <v>703200</v>
      </c>
      <c r="X16" s="6">
        <v>270143</v>
      </c>
      <c r="Y16" s="7">
        <v>371200</v>
      </c>
      <c r="Z16" s="6">
        <f t="shared" si="0"/>
        <v>641343</v>
      </c>
      <c r="AA16" s="22">
        <f t="shared" si="2"/>
        <v>8.7965017064846407</v>
      </c>
      <c r="AB16" s="6">
        <v>4774554.91</v>
      </c>
      <c r="AC16" s="6">
        <v>9343843.1799999997</v>
      </c>
      <c r="AD16" s="6">
        <v>0.90500000000000003</v>
      </c>
      <c r="AE16" s="6">
        <v>1.9570000000000001</v>
      </c>
      <c r="AF16" s="6">
        <v>18.59</v>
      </c>
      <c r="AG16" s="6"/>
      <c r="AH16" s="6"/>
      <c r="AI16" s="6">
        <v>0</v>
      </c>
      <c r="AJ16" s="6">
        <v>0</v>
      </c>
      <c r="AK16" s="6">
        <v>0</v>
      </c>
      <c r="AL16" s="6">
        <v>1808.5</v>
      </c>
      <c r="AM16" s="9">
        <v>0</v>
      </c>
    </row>
    <row r="17" spans="1:39">
      <c r="A17" s="10">
        <v>16355</v>
      </c>
      <c r="B17" s="11" t="s">
        <v>58</v>
      </c>
      <c r="C17" s="11" t="s">
        <v>59</v>
      </c>
      <c r="D17" s="11" t="s">
        <v>71</v>
      </c>
      <c r="E17" s="11" t="s">
        <v>72</v>
      </c>
      <c r="F17" s="11" t="s">
        <v>73</v>
      </c>
      <c r="G17" s="11"/>
      <c r="H17" s="11" t="s">
        <v>89</v>
      </c>
      <c r="I17" s="11" t="s">
        <v>63</v>
      </c>
      <c r="J17" s="11" t="s">
        <v>44</v>
      </c>
      <c r="K17" s="11" t="s">
        <v>90</v>
      </c>
      <c r="L17" s="11">
        <v>9</v>
      </c>
      <c r="M17" s="11">
        <v>9</v>
      </c>
      <c r="N17" s="11">
        <v>0</v>
      </c>
      <c r="O17" s="11">
        <v>0</v>
      </c>
      <c r="P17" s="11">
        <v>0</v>
      </c>
      <c r="Q17" s="11">
        <v>39084.699999999997</v>
      </c>
      <c r="R17" s="11">
        <v>39638.5</v>
      </c>
      <c r="S17" s="11">
        <v>2000</v>
      </c>
      <c r="T17" s="11">
        <v>1107600</v>
      </c>
      <c r="U17" s="12">
        <v>0</v>
      </c>
      <c r="V17" s="12">
        <v>0</v>
      </c>
      <c r="W17" s="6">
        <f t="shared" si="1"/>
        <v>1107600</v>
      </c>
      <c r="X17" s="11">
        <v>1109390</v>
      </c>
      <c r="Y17" s="12">
        <v>0</v>
      </c>
      <c r="Z17" s="6">
        <f t="shared" si="0"/>
        <v>1109390</v>
      </c>
      <c r="AA17" s="22">
        <f t="shared" si="2"/>
        <v>-0.16161068977970386</v>
      </c>
      <c r="AB17" s="11">
        <v>3288156.75</v>
      </c>
      <c r="AC17" s="11">
        <v>3287788.34</v>
      </c>
      <c r="AD17" s="11">
        <v>1.0016</v>
      </c>
      <c r="AE17" s="11">
        <v>0.99990000000000001</v>
      </c>
      <c r="AF17" s="11">
        <v>-0.16</v>
      </c>
      <c r="AG17" s="11"/>
      <c r="AH17" s="11"/>
      <c r="AI17" s="11">
        <v>0</v>
      </c>
      <c r="AJ17" s="11">
        <v>0</v>
      </c>
      <c r="AK17" s="11">
        <v>0</v>
      </c>
      <c r="AL17" s="11">
        <v>0</v>
      </c>
      <c r="AM17" s="13">
        <v>0</v>
      </c>
    </row>
    <row r="18" spans="1:39">
      <c r="A18" s="18">
        <v>16356</v>
      </c>
      <c r="B18" s="19" t="s">
        <v>58</v>
      </c>
      <c r="C18" s="19" t="s">
        <v>59</v>
      </c>
      <c r="D18" s="19" t="s">
        <v>71</v>
      </c>
      <c r="E18" s="19" t="s">
        <v>72</v>
      </c>
      <c r="F18" s="19" t="s">
        <v>73</v>
      </c>
      <c r="G18" s="19"/>
      <c r="H18" s="19" t="s">
        <v>91</v>
      </c>
      <c r="I18" s="19" t="s">
        <v>43</v>
      </c>
      <c r="J18" s="19" t="s">
        <v>51</v>
      </c>
      <c r="K18" s="19" t="s">
        <v>92</v>
      </c>
      <c r="L18" s="19">
        <v>6570</v>
      </c>
      <c r="M18" s="19">
        <v>6570</v>
      </c>
      <c r="N18" s="19">
        <v>0</v>
      </c>
      <c r="O18" s="19">
        <v>0</v>
      </c>
      <c r="P18" s="19">
        <v>0</v>
      </c>
      <c r="Q18" s="19">
        <v>26199.8</v>
      </c>
      <c r="R18" s="19">
        <v>26766.9</v>
      </c>
      <c r="S18" s="19">
        <v>2000</v>
      </c>
      <c r="T18" s="19">
        <v>1134200</v>
      </c>
      <c r="U18" s="20">
        <v>150000</v>
      </c>
      <c r="V18" s="20">
        <v>0</v>
      </c>
      <c r="W18" s="6">
        <f t="shared" si="1"/>
        <v>1284200</v>
      </c>
      <c r="X18" s="19">
        <v>1157243.75</v>
      </c>
      <c r="Y18" s="20">
        <v>0</v>
      </c>
      <c r="Z18" s="6">
        <f t="shared" si="0"/>
        <v>1157243.75</v>
      </c>
      <c r="AA18" s="22">
        <f t="shared" si="2"/>
        <v>9.8860185329387953</v>
      </c>
      <c r="AB18" s="19">
        <v>11660777.289999999</v>
      </c>
      <c r="AC18" s="19">
        <v>10173082.6</v>
      </c>
      <c r="AD18" s="19">
        <v>0.90110000000000001</v>
      </c>
      <c r="AE18" s="19">
        <v>0.87239999999999995</v>
      </c>
      <c r="AF18" s="19">
        <v>8.6300000000000008</v>
      </c>
      <c r="AG18" s="19"/>
      <c r="AH18" s="19"/>
      <c r="AI18" s="19">
        <v>0</v>
      </c>
      <c r="AJ18" s="19">
        <v>0</v>
      </c>
      <c r="AK18" s="19">
        <v>0</v>
      </c>
      <c r="AL18" s="19">
        <v>0</v>
      </c>
      <c r="AM18" s="21">
        <v>0</v>
      </c>
    </row>
    <row r="19" spans="1:39">
      <c r="A19" s="10">
        <v>16536</v>
      </c>
      <c r="B19" s="11" t="s">
        <v>58</v>
      </c>
      <c r="C19" s="11" t="s">
        <v>59</v>
      </c>
      <c r="D19" s="11" t="s">
        <v>71</v>
      </c>
      <c r="E19" s="11" t="s">
        <v>72</v>
      </c>
      <c r="F19" s="11" t="s">
        <v>73</v>
      </c>
      <c r="G19" s="11"/>
      <c r="H19" s="11" t="s">
        <v>93</v>
      </c>
      <c r="I19" s="11" t="s">
        <v>63</v>
      </c>
      <c r="J19" s="11" t="s">
        <v>75</v>
      </c>
      <c r="K19" s="11" t="s">
        <v>94</v>
      </c>
      <c r="L19" s="11">
        <v>5973</v>
      </c>
      <c r="M19" s="11">
        <v>5973</v>
      </c>
      <c r="N19" s="11">
        <v>0</v>
      </c>
      <c r="O19" s="11">
        <v>0</v>
      </c>
      <c r="P19" s="11">
        <v>0</v>
      </c>
      <c r="Q19" s="11">
        <v>27376</v>
      </c>
      <c r="R19" s="11">
        <v>28041.1</v>
      </c>
      <c r="S19" s="11">
        <v>2000</v>
      </c>
      <c r="T19" s="11">
        <v>1330200</v>
      </c>
      <c r="U19" s="12">
        <v>0</v>
      </c>
      <c r="V19" s="12">
        <v>200000</v>
      </c>
      <c r="W19" s="6">
        <f t="shared" si="1"/>
        <v>1130200</v>
      </c>
      <c r="X19" s="11">
        <v>1032468.9</v>
      </c>
      <c r="Y19" s="12">
        <v>0</v>
      </c>
      <c r="Z19" s="6">
        <f t="shared" si="0"/>
        <v>1032468.9</v>
      </c>
      <c r="AA19" s="22">
        <f t="shared" si="2"/>
        <v>8.6472394266501489</v>
      </c>
      <c r="AB19" s="11">
        <v>10217859.449999999</v>
      </c>
      <c r="AC19" s="11">
        <v>9593400.9000000004</v>
      </c>
      <c r="AD19" s="11">
        <v>0.91349999999999998</v>
      </c>
      <c r="AE19" s="11">
        <v>0.93889999999999996</v>
      </c>
      <c r="AF19" s="11">
        <v>8.1199999999999992</v>
      </c>
      <c r="AG19" s="11"/>
      <c r="AH19" s="11"/>
      <c r="AI19" s="11">
        <v>0</v>
      </c>
      <c r="AJ19" s="11">
        <v>0</v>
      </c>
      <c r="AK19" s="11">
        <v>0</v>
      </c>
      <c r="AL19" s="11">
        <v>0</v>
      </c>
      <c r="AM19" s="13">
        <v>0</v>
      </c>
    </row>
    <row r="20" spans="1:39">
      <c r="A20" s="5">
        <v>16566</v>
      </c>
      <c r="B20" s="6" t="s">
        <v>39</v>
      </c>
      <c r="C20" s="6" t="s">
        <v>40</v>
      </c>
      <c r="D20" s="6" t="s">
        <v>95</v>
      </c>
      <c r="E20" s="6" t="s">
        <v>96</v>
      </c>
      <c r="F20" s="6" t="s">
        <v>95</v>
      </c>
      <c r="G20" s="6"/>
      <c r="H20" s="6" t="s">
        <v>97</v>
      </c>
      <c r="I20" s="6" t="s">
        <v>55</v>
      </c>
      <c r="J20" s="6" t="s">
        <v>51</v>
      </c>
      <c r="K20" s="6" t="s">
        <v>98</v>
      </c>
      <c r="L20" s="6">
        <v>131</v>
      </c>
      <c r="M20" s="6">
        <v>131</v>
      </c>
      <c r="N20" s="6">
        <v>0</v>
      </c>
      <c r="O20" s="6">
        <v>29</v>
      </c>
      <c r="P20" s="6">
        <v>0</v>
      </c>
      <c r="Q20" s="6">
        <v>10554.4</v>
      </c>
      <c r="R20" s="6">
        <v>10742.4</v>
      </c>
      <c r="S20" s="6">
        <v>2000</v>
      </c>
      <c r="T20" s="6">
        <v>376000</v>
      </c>
      <c r="U20" s="7">
        <v>0</v>
      </c>
      <c r="V20" s="7">
        <v>302500</v>
      </c>
      <c r="W20" s="6">
        <f t="shared" si="1"/>
        <v>73500</v>
      </c>
      <c r="X20" s="6">
        <v>21603</v>
      </c>
      <c r="Y20" s="7">
        <v>46400</v>
      </c>
      <c r="Z20" s="6">
        <f t="shared" si="0"/>
        <v>68003</v>
      </c>
      <c r="AA20" s="22">
        <f t="shared" si="2"/>
        <v>7.478911564625851</v>
      </c>
      <c r="AB20" s="6">
        <v>258006.03</v>
      </c>
      <c r="AC20" s="6">
        <v>1009190.69</v>
      </c>
      <c r="AD20" s="6">
        <v>1.0427</v>
      </c>
      <c r="AE20" s="6">
        <v>3.9115000000000002</v>
      </c>
      <c r="AF20" s="6">
        <v>-16.7</v>
      </c>
      <c r="AG20" s="6"/>
      <c r="AH20" s="6"/>
      <c r="AI20" s="6">
        <v>0</v>
      </c>
      <c r="AJ20" s="6">
        <v>0</v>
      </c>
      <c r="AK20" s="6">
        <v>0</v>
      </c>
      <c r="AL20" s="6">
        <v>290</v>
      </c>
      <c r="AM20" s="9">
        <v>0</v>
      </c>
    </row>
    <row r="21" spans="1:39">
      <c r="A21" s="10">
        <v>16624</v>
      </c>
      <c r="B21" s="11" t="s">
        <v>58</v>
      </c>
      <c r="C21" s="11" t="s">
        <v>59</v>
      </c>
      <c r="D21" s="11" t="s">
        <v>71</v>
      </c>
      <c r="E21" s="11" t="s">
        <v>72</v>
      </c>
      <c r="F21" s="11" t="s">
        <v>73</v>
      </c>
      <c r="G21" s="11"/>
      <c r="H21" s="11" t="s">
        <v>99</v>
      </c>
      <c r="I21" s="11" t="s">
        <v>63</v>
      </c>
      <c r="J21" s="11" t="s">
        <v>75</v>
      </c>
      <c r="K21" s="11" t="s">
        <v>100</v>
      </c>
      <c r="L21" s="11">
        <v>7546</v>
      </c>
      <c r="M21" s="11">
        <v>7546</v>
      </c>
      <c r="N21" s="11">
        <v>0</v>
      </c>
      <c r="O21" s="11">
        <v>4</v>
      </c>
      <c r="P21" s="11">
        <v>0</v>
      </c>
      <c r="Q21" s="11">
        <v>17585</v>
      </c>
      <c r="R21" s="11">
        <v>18030</v>
      </c>
      <c r="S21" s="11">
        <v>2000</v>
      </c>
      <c r="T21" s="11">
        <v>890000</v>
      </c>
      <c r="U21" s="12">
        <v>70000</v>
      </c>
      <c r="V21" s="12">
        <v>0</v>
      </c>
      <c r="W21" s="6">
        <f t="shared" si="1"/>
        <v>960000</v>
      </c>
      <c r="X21" s="11">
        <v>868578.6</v>
      </c>
      <c r="Y21" s="11">
        <v>8000</v>
      </c>
      <c r="Z21" s="6">
        <f t="shared" si="0"/>
        <v>876578.6</v>
      </c>
      <c r="AA21" s="22">
        <f t="shared" si="2"/>
        <v>8.6897291666666696</v>
      </c>
      <c r="AB21" s="11">
        <v>9143846.3300000001</v>
      </c>
      <c r="AC21" s="11">
        <v>6599775.7999999998</v>
      </c>
      <c r="AD21" s="11">
        <v>0.91310000000000002</v>
      </c>
      <c r="AE21" s="11">
        <v>0.7218</v>
      </c>
      <c r="AF21" s="11">
        <v>6.27</v>
      </c>
      <c r="AG21" s="11"/>
      <c r="AH21" s="11"/>
      <c r="AI21" s="11">
        <v>0</v>
      </c>
      <c r="AJ21" s="11">
        <v>0</v>
      </c>
      <c r="AK21" s="11">
        <v>0</v>
      </c>
      <c r="AL21" s="11">
        <v>40</v>
      </c>
      <c r="AM21" s="13">
        <v>0</v>
      </c>
    </row>
    <row r="22" spans="1:39">
      <c r="A22" s="5">
        <v>16626</v>
      </c>
      <c r="B22" s="6" t="s">
        <v>39</v>
      </c>
      <c r="C22" s="6" t="s">
        <v>40</v>
      </c>
      <c r="D22" s="6" t="s">
        <v>95</v>
      </c>
      <c r="E22" s="6" t="s">
        <v>96</v>
      </c>
      <c r="F22" s="6" t="s">
        <v>95</v>
      </c>
      <c r="G22" s="6"/>
      <c r="H22" s="6" t="s">
        <v>101</v>
      </c>
      <c r="I22" s="6" t="s">
        <v>55</v>
      </c>
      <c r="J22" s="6" t="s">
        <v>51</v>
      </c>
      <c r="K22" s="6" t="s">
        <v>102</v>
      </c>
      <c r="L22" s="6">
        <v>3590</v>
      </c>
      <c r="M22" s="6">
        <v>3590</v>
      </c>
      <c r="N22" s="6">
        <v>0</v>
      </c>
      <c r="O22" s="6">
        <v>121</v>
      </c>
      <c r="P22" s="6">
        <v>0</v>
      </c>
      <c r="Q22" s="6">
        <v>14573.6</v>
      </c>
      <c r="R22" s="6">
        <v>14829.7</v>
      </c>
      <c r="S22" s="6">
        <v>2000</v>
      </c>
      <c r="T22" s="6">
        <v>512200</v>
      </c>
      <c r="U22" s="7">
        <v>130000</v>
      </c>
      <c r="V22" s="7">
        <v>0</v>
      </c>
      <c r="W22" s="6">
        <f t="shared" si="1"/>
        <v>642200</v>
      </c>
      <c r="X22" s="6">
        <v>403367.2</v>
      </c>
      <c r="Y22" s="7">
        <v>193600</v>
      </c>
      <c r="Z22" s="6">
        <f t="shared" si="0"/>
        <v>596967.19999999995</v>
      </c>
      <c r="AA22" s="22">
        <f t="shared" si="2"/>
        <v>7.0434132668950555</v>
      </c>
      <c r="AB22" s="6">
        <v>4459394.63</v>
      </c>
      <c r="AC22" s="6">
        <v>3477524.93</v>
      </c>
      <c r="AD22" s="6">
        <v>0.99429999999999996</v>
      </c>
      <c r="AE22" s="6">
        <v>0.77980000000000005</v>
      </c>
      <c r="AF22" s="6">
        <v>0.44</v>
      </c>
      <c r="AG22" s="6"/>
      <c r="AH22" s="6"/>
      <c r="AI22" s="6">
        <v>0</v>
      </c>
      <c r="AJ22" s="6">
        <v>0</v>
      </c>
      <c r="AK22" s="6">
        <v>0</v>
      </c>
      <c r="AL22" s="6">
        <v>1210</v>
      </c>
      <c r="AM22" s="9">
        <v>0</v>
      </c>
    </row>
    <row r="23" spans="1:39">
      <c r="A23" s="14">
        <v>16627</v>
      </c>
      <c r="B23" s="15" t="s">
        <v>39</v>
      </c>
      <c r="C23" s="15" t="s">
        <v>40</v>
      </c>
      <c r="D23" s="15" t="s">
        <v>95</v>
      </c>
      <c r="E23" s="15" t="s">
        <v>96</v>
      </c>
      <c r="F23" s="15" t="s">
        <v>95</v>
      </c>
      <c r="G23" s="15"/>
      <c r="H23" s="15" t="s">
        <v>103</v>
      </c>
      <c r="I23" s="15" t="s">
        <v>55</v>
      </c>
      <c r="J23" s="15" t="s">
        <v>51</v>
      </c>
      <c r="K23" s="15" t="s">
        <v>104</v>
      </c>
      <c r="L23" s="15">
        <v>1229</v>
      </c>
      <c r="M23" s="15">
        <v>1229</v>
      </c>
      <c r="N23" s="15">
        <v>0</v>
      </c>
      <c r="O23" s="15">
        <v>35</v>
      </c>
      <c r="P23" s="15">
        <v>0</v>
      </c>
      <c r="Q23" s="15">
        <v>11170.4</v>
      </c>
      <c r="R23" s="15">
        <v>11514.7</v>
      </c>
      <c r="S23" s="15">
        <v>2000</v>
      </c>
      <c r="T23" s="15">
        <v>688600</v>
      </c>
      <c r="U23" s="16">
        <v>0</v>
      </c>
      <c r="V23" s="16">
        <v>250000</v>
      </c>
      <c r="W23" s="6">
        <f t="shared" si="1"/>
        <v>438600</v>
      </c>
      <c r="X23" s="15">
        <v>350640</v>
      </c>
      <c r="Y23" s="16">
        <v>56000</v>
      </c>
      <c r="Z23" s="6">
        <f t="shared" si="0"/>
        <v>406640</v>
      </c>
      <c r="AA23" s="22">
        <f t="shared" si="2"/>
        <v>7.2868217054263562</v>
      </c>
      <c r="AB23" s="15">
        <v>4154708.26</v>
      </c>
      <c r="AC23" s="15">
        <v>3954590.0559999999</v>
      </c>
      <c r="AD23" s="15">
        <v>0.99690000000000001</v>
      </c>
      <c r="AE23" s="15">
        <v>0.95179999999999998</v>
      </c>
      <c r="AF23" s="15">
        <v>0.3</v>
      </c>
      <c r="AG23" s="15"/>
      <c r="AH23" s="15"/>
      <c r="AI23" s="15">
        <v>0</v>
      </c>
      <c r="AJ23" s="15">
        <v>0</v>
      </c>
      <c r="AK23" s="15">
        <v>0</v>
      </c>
      <c r="AL23" s="15">
        <v>350</v>
      </c>
      <c r="AM23" s="17">
        <v>0</v>
      </c>
    </row>
    <row r="24" spans="1:39">
      <c r="A24" s="18">
        <v>16628</v>
      </c>
      <c r="B24" s="19" t="s">
        <v>39</v>
      </c>
      <c r="C24" s="19" t="s">
        <v>40</v>
      </c>
      <c r="D24" s="19" t="s">
        <v>95</v>
      </c>
      <c r="E24" s="19" t="s">
        <v>96</v>
      </c>
      <c r="F24" s="19" t="s">
        <v>95</v>
      </c>
      <c r="G24" s="19"/>
      <c r="H24" s="19" t="s">
        <v>105</v>
      </c>
      <c r="I24" s="19" t="s">
        <v>55</v>
      </c>
      <c r="J24" s="19" t="s">
        <v>51</v>
      </c>
      <c r="K24" s="19" t="s">
        <v>106</v>
      </c>
      <c r="L24" s="19">
        <v>4319</v>
      </c>
      <c r="M24" s="19">
        <v>4319</v>
      </c>
      <c r="N24" s="19">
        <v>0</v>
      </c>
      <c r="O24" s="19">
        <v>92</v>
      </c>
      <c r="P24" s="19">
        <v>0</v>
      </c>
      <c r="Q24" s="19">
        <v>23132.3</v>
      </c>
      <c r="R24" s="19">
        <v>23893.599999999999</v>
      </c>
      <c r="S24" s="19">
        <v>2000</v>
      </c>
      <c r="T24" s="19">
        <v>1522600</v>
      </c>
      <c r="U24" s="20">
        <v>0</v>
      </c>
      <c r="V24" s="20">
        <v>400000</v>
      </c>
      <c r="W24" s="6">
        <f t="shared" si="1"/>
        <v>1122600</v>
      </c>
      <c r="X24" s="19">
        <v>890274.6</v>
      </c>
      <c r="Y24" s="20">
        <v>147200</v>
      </c>
      <c r="Z24" s="6">
        <f t="shared" si="0"/>
        <v>1037474.6</v>
      </c>
      <c r="AA24" s="22">
        <f t="shared" si="2"/>
        <v>7.5828790308213101</v>
      </c>
      <c r="AB24" s="19">
        <v>9886900.2300000004</v>
      </c>
      <c r="AC24" s="19">
        <v>8701006.9959999993</v>
      </c>
      <c r="AD24" s="19">
        <v>0.99860000000000004</v>
      </c>
      <c r="AE24" s="19">
        <v>0.88009999999999999</v>
      </c>
      <c r="AF24" s="19">
        <v>0.12</v>
      </c>
      <c r="AG24" s="19"/>
      <c r="AH24" s="19"/>
      <c r="AI24" s="19">
        <v>0</v>
      </c>
      <c r="AJ24" s="19">
        <v>0</v>
      </c>
      <c r="AK24" s="19">
        <v>0</v>
      </c>
      <c r="AL24" s="19">
        <v>920</v>
      </c>
      <c r="AM24" s="21">
        <v>0</v>
      </c>
    </row>
    <row r="25" spans="1:39">
      <c r="A25" s="10">
        <v>16658</v>
      </c>
      <c r="B25" s="11" t="s">
        <v>58</v>
      </c>
      <c r="C25" s="11" t="s">
        <v>59</v>
      </c>
      <c r="D25" s="11" t="s">
        <v>71</v>
      </c>
      <c r="E25" s="11" t="s">
        <v>72</v>
      </c>
      <c r="F25" s="11" t="s">
        <v>73</v>
      </c>
      <c r="G25" s="11"/>
      <c r="H25" s="11" t="s">
        <v>107</v>
      </c>
      <c r="I25" s="11" t="s">
        <v>63</v>
      </c>
      <c r="J25" s="11" t="s">
        <v>44</v>
      </c>
      <c r="K25" s="11" t="s">
        <v>108</v>
      </c>
      <c r="L25" s="11">
        <v>1</v>
      </c>
      <c r="M25" s="11">
        <v>1</v>
      </c>
      <c r="N25" s="11">
        <v>0</v>
      </c>
      <c r="O25" s="11">
        <v>0</v>
      </c>
      <c r="P25" s="11">
        <v>0</v>
      </c>
      <c r="Q25" s="11">
        <v>14340</v>
      </c>
      <c r="R25" s="11">
        <v>14669.5</v>
      </c>
      <c r="S25" s="11">
        <v>2000</v>
      </c>
      <c r="T25" s="11">
        <v>659000</v>
      </c>
      <c r="U25" s="12">
        <v>0</v>
      </c>
      <c r="V25" s="12">
        <v>0</v>
      </c>
      <c r="W25" s="6">
        <f t="shared" si="1"/>
        <v>659000</v>
      </c>
      <c r="X25" s="11">
        <v>657177.5</v>
      </c>
      <c r="Y25" s="12">
        <v>0</v>
      </c>
      <c r="Z25" s="6">
        <f t="shared" si="0"/>
        <v>657177.5</v>
      </c>
      <c r="AA25" s="22">
        <f t="shared" si="2"/>
        <v>0.27655538694992415</v>
      </c>
      <c r="AB25" s="11">
        <v>6199377</v>
      </c>
      <c r="AC25" s="11">
        <v>6199377</v>
      </c>
      <c r="AD25" s="11">
        <v>0.99719999999999998</v>
      </c>
      <c r="AE25" s="11">
        <v>1</v>
      </c>
      <c r="AF25" s="11">
        <v>0.28000000000000003</v>
      </c>
      <c r="AG25" s="11"/>
      <c r="AH25" s="11"/>
      <c r="AI25" s="11">
        <v>0</v>
      </c>
      <c r="AJ25" s="11">
        <v>0</v>
      </c>
      <c r="AK25" s="11">
        <v>0</v>
      </c>
      <c r="AL25" s="11">
        <v>0</v>
      </c>
      <c r="AM25" s="13">
        <v>0</v>
      </c>
    </row>
    <row r="26" spans="1:39">
      <c r="A26" s="5">
        <v>16662</v>
      </c>
      <c r="B26" s="6" t="s">
        <v>39</v>
      </c>
      <c r="C26" s="6" t="s">
        <v>40</v>
      </c>
      <c r="D26" s="6" t="s">
        <v>95</v>
      </c>
      <c r="E26" s="6" t="s">
        <v>96</v>
      </c>
      <c r="F26" s="6" t="s">
        <v>95</v>
      </c>
      <c r="G26" s="6"/>
      <c r="H26" s="6" t="s">
        <v>109</v>
      </c>
      <c r="I26" s="6" t="s">
        <v>55</v>
      </c>
      <c r="J26" s="6" t="s">
        <v>51</v>
      </c>
      <c r="K26" s="6" t="s">
        <v>110</v>
      </c>
      <c r="L26" s="6">
        <v>1938</v>
      </c>
      <c r="M26" s="6">
        <v>1938</v>
      </c>
      <c r="N26" s="6">
        <v>0</v>
      </c>
      <c r="O26" s="6">
        <v>72</v>
      </c>
      <c r="P26" s="6">
        <v>0</v>
      </c>
      <c r="Q26" s="6">
        <v>12046.7</v>
      </c>
      <c r="R26" s="6">
        <v>12379.9</v>
      </c>
      <c r="S26" s="6">
        <v>2000</v>
      </c>
      <c r="T26" s="6">
        <v>666400</v>
      </c>
      <c r="U26" s="7">
        <v>60000</v>
      </c>
      <c r="V26" s="7">
        <v>0</v>
      </c>
      <c r="W26" s="6">
        <f t="shared" si="1"/>
        <v>726400</v>
      </c>
      <c r="X26" s="6">
        <v>546970.05000000005</v>
      </c>
      <c r="Y26" s="7">
        <v>115200</v>
      </c>
      <c r="Z26" s="6">
        <f t="shared" si="0"/>
        <v>662170.05000000005</v>
      </c>
      <c r="AA26" s="22">
        <f t="shared" si="2"/>
        <v>8.8422287995594644</v>
      </c>
      <c r="AB26" s="6">
        <v>5867799.5099999998</v>
      </c>
      <c r="AC26" s="6">
        <v>5259685.25</v>
      </c>
      <c r="AD26" s="6">
        <v>0.99919999999999998</v>
      </c>
      <c r="AE26" s="6">
        <v>0.89639999999999997</v>
      </c>
      <c r="AF26" s="6">
        <v>7.0000000000000007E-2</v>
      </c>
      <c r="AG26" s="6"/>
      <c r="AH26" s="6"/>
      <c r="AI26" s="6">
        <v>0</v>
      </c>
      <c r="AJ26" s="6">
        <v>0</v>
      </c>
      <c r="AK26" s="6">
        <v>0</v>
      </c>
      <c r="AL26" s="6">
        <v>720</v>
      </c>
      <c r="AM26" s="9">
        <v>0</v>
      </c>
    </row>
    <row r="27" spans="1:39">
      <c r="A27" s="14">
        <v>16663</v>
      </c>
      <c r="B27" s="15" t="s">
        <v>39</v>
      </c>
      <c r="C27" s="15" t="s">
        <v>40</v>
      </c>
      <c r="D27" s="15" t="s">
        <v>95</v>
      </c>
      <c r="E27" s="15" t="s">
        <v>96</v>
      </c>
      <c r="F27" s="15" t="s">
        <v>95</v>
      </c>
      <c r="G27" s="15"/>
      <c r="H27" s="15" t="s">
        <v>111</v>
      </c>
      <c r="I27" s="15" t="s">
        <v>55</v>
      </c>
      <c r="J27" s="15" t="s">
        <v>51</v>
      </c>
      <c r="K27" s="15" t="s">
        <v>112</v>
      </c>
      <c r="L27" s="15">
        <v>2193</v>
      </c>
      <c r="M27" s="15">
        <v>2193</v>
      </c>
      <c r="N27" s="15">
        <v>0</v>
      </c>
      <c r="O27" s="15">
        <v>384</v>
      </c>
      <c r="P27" s="15">
        <v>0</v>
      </c>
      <c r="Q27" s="15">
        <v>17480.5</v>
      </c>
      <c r="R27" s="15">
        <v>17907</v>
      </c>
      <c r="S27" s="15">
        <v>2000</v>
      </c>
      <c r="T27" s="15">
        <v>853000</v>
      </c>
      <c r="U27" s="16">
        <v>450000</v>
      </c>
      <c r="V27" s="16">
        <v>0</v>
      </c>
      <c r="W27" s="6">
        <f t="shared" si="1"/>
        <v>1303000</v>
      </c>
      <c r="X27" s="15">
        <v>563242.5</v>
      </c>
      <c r="Y27" s="16">
        <v>614400</v>
      </c>
      <c r="Z27" s="6">
        <f t="shared" si="0"/>
        <v>1177642.5</v>
      </c>
      <c r="AA27" s="22">
        <f t="shared" si="2"/>
        <v>9.6206830391404452</v>
      </c>
      <c r="AB27" s="15">
        <v>4841505.84</v>
      </c>
      <c r="AC27" s="15">
        <v>5717359.6200000001</v>
      </c>
      <c r="AD27" s="15">
        <v>0.99650000000000005</v>
      </c>
      <c r="AE27" s="15">
        <v>1.1809000000000001</v>
      </c>
      <c r="AF27" s="15">
        <v>0.41</v>
      </c>
      <c r="AG27" s="15"/>
      <c r="AH27" s="15"/>
      <c r="AI27" s="15">
        <v>0</v>
      </c>
      <c r="AJ27" s="15">
        <v>0</v>
      </c>
      <c r="AK27" s="15">
        <v>0</v>
      </c>
      <c r="AL27" s="15">
        <v>3840</v>
      </c>
      <c r="AM27" s="17">
        <v>0</v>
      </c>
    </row>
    <row r="28" spans="1:39">
      <c r="A28" s="18">
        <v>16664</v>
      </c>
      <c r="B28" s="19" t="s">
        <v>39</v>
      </c>
      <c r="C28" s="19" t="s">
        <v>40</v>
      </c>
      <c r="D28" s="19" t="s">
        <v>95</v>
      </c>
      <c r="E28" s="19" t="s">
        <v>96</v>
      </c>
      <c r="F28" s="19" t="s">
        <v>95</v>
      </c>
      <c r="G28" s="19"/>
      <c r="H28" s="19" t="s">
        <v>113</v>
      </c>
      <c r="I28" s="19" t="s">
        <v>55</v>
      </c>
      <c r="J28" s="19" t="s">
        <v>51</v>
      </c>
      <c r="K28" s="19" t="s">
        <v>114</v>
      </c>
      <c r="L28" s="19">
        <v>1639</v>
      </c>
      <c r="M28" s="19">
        <v>1639</v>
      </c>
      <c r="N28" s="19">
        <v>0</v>
      </c>
      <c r="O28" s="19">
        <v>344</v>
      </c>
      <c r="P28" s="19">
        <v>0</v>
      </c>
      <c r="Q28" s="19">
        <v>11254.6</v>
      </c>
      <c r="R28" s="19">
        <v>11694</v>
      </c>
      <c r="S28" s="19">
        <v>2000</v>
      </c>
      <c r="T28" s="19">
        <v>878800</v>
      </c>
      <c r="U28" s="20">
        <v>0</v>
      </c>
      <c r="V28" s="20">
        <v>60000</v>
      </c>
      <c r="W28" s="6">
        <f t="shared" si="1"/>
        <v>818800</v>
      </c>
      <c r="X28" s="19">
        <v>198678.1</v>
      </c>
      <c r="Y28" s="20">
        <v>550400</v>
      </c>
      <c r="Z28" s="6">
        <f t="shared" si="0"/>
        <v>749078.1</v>
      </c>
      <c r="AA28" s="22">
        <f t="shared" si="2"/>
        <v>8.5151319003419665</v>
      </c>
      <c r="AB28" s="19">
        <v>2248371.2200000002</v>
      </c>
      <c r="AC28" s="19">
        <v>4129611.6809999999</v>
      </c>
      <c r="AD28" s="19">
        <v>1.0902000000000001</v>
      </c>
      <c r="AE28" s="19">
        <v>1.8367</v>
      </c>
      <c r="AF28" s="19">
        <v>-16.57</v>
      </c>
      <c r="AG28" s="19"/>
      <c r="AH28" s="19"/>
      <c r="AI28" s="19">
        <v>0</v>
      </c>
      <c r="AJ28" s="19">
        <v>0</v>
      </c>
      <c r="AK28" s="19">
        <v>0</v>
      </c>
      <c r="AL28" s="19">
        <v>3440</v>
      </c>
      <c r="AM28" s="21">
        <v>0</v>
      </c>
    </row>
    <row r="29" spans="1:39">
      <c r="A29" s="10">
        <v>16769</v>
      </c>
      <c r="B29" s="11" t="s">
        <v>58</v>
      </c>
      <c r="C29" s="11" t="s">
        <v>59</v>
      </c>
      <c r="D29" s="11" t="s">
        <v>71</v>
      </c>
      <c r="E29" s="11" t="s">
        <v>72</v>
      </c>
      <c r="F29" s="11" t="s">
        <v>73</v>
      </c>
      <c r="G29" s="11"/>
      <c r="H29" s="11" t="s">
        <v>115</v>
      </c>
      <c r="I29" s="11" t="s">
        <v>43</v>
      </c>
      <c r="J29" s="11" t="s">
        <v>51</v>
      </c>
      <c r="K29" s="11" t="s">
        <v>116</v>
      </c>
      <c r="L29" s="11">
        <v>6487</v>
      </c>
      <c r="M29" s="11">
        <v>6487</v>
      </c>
      <c r="N29" s="11">
        <v>0</v>
      </c>
      <c r="O29" s="11">
        <v>27</v>
      </c>
      <c r="P29" s="11">
        <v>0</v>
      </c>
      <c r="Q29" s="11">
        <v>22810.3</v>
      </c>
      <c r="R29" s="11">
        <v>23549</v>
      </c>
      <c r="S29" s="11">
        <v>2000</v>
      </c>
      <c r="T29" s="11">
        <v>1477400</v>
      </c>
      <c r="U29" s="12">
        <v>0</v>
      </c>
      <c r="V29" s="12">
        <v>500000</v>
      </c>
      <c r="W29" s="6">
        <f t="shared" si="1"/>
        <v>977400</v>
      </c>
      <c r="X29" s="11">
        <v>849169</v>
      </c>
      <c r="Y29" s="11">
        <v>54000</v>
      </c>
      <c r="Z29" s="6">
        <f t="shared" si="0"/>
        <v>903169</v>
      </c>
      <c r="AA29" s="22">
        <f t="shared" si="2"/>
        <v>7.5947411499897681</v>
      </c>
      <c r="AB29" s="11">
        <v>8907923.7899999991</v>
      </c>
      <c r="AC29" s="11">
        <v>7802370.1799999997</v>
      </c>
      <c r="AD29" s="11">
        <v>0.97389999999999999</v>
      </c>
      <c r="AE29" s="11">
        <v>0.87590000000000001</v>
      </c>
      <c r="AF29" s="11">
        <v>2.29</v>
      </c>
      <c r="AG29" s="11"/>
      <c r="AH29" s="11"/>
      <c r="AI29" s="11">
        <v>0</v>
      </c>
      <c r="AJ29" s="11">
        <v>0</v>
      </c>
      <c r="AK29" s="11">
        <v>0</v>
      </c>
      <c r="AL29" s="11">
        <v>270</v>
      </c>
      <c r="AM29" s="1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9"/>
  <sheetViews>
    <sheetView topLeftCell="F1" zoomScale="115" zoomScaleNormal="115" workbookViewId="0">
      <selection activeCell="T10" sqref="T10"/>
    </sheetView>
  </sheetViews>
  <sheetFormatPr defaultRowHeight="15"/>
  <cols>
    <col min="1" max="26" width="9.140625" style="4"/>
    <col min="27" max="27" width="11.28515625" style="4" bestFit="1" customWidth="1"/>
    <col min="28" max="16384" width="9.140625" style="4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>
      <c r="A2" s="5">
        <v>368</v>
      </c>
      <c r="B2" s="6" t="s">
        <v>39</v>
      </c>
      <c r="C2" s="6" t="s">
        <v>40</v>
      </c>
      <c r="D2" s="6" t="s">
        <v>40</v>
      </c>
      <c r="E2" s="6" t="s">
        <v>41</v>
      </c>
      <c r="F2" s="6" t="s">
        <v>40</v>
      </c>
      <c r="G2" s="6"/>
      <c r="H2" s="6" t="s">
        <v>42</v>
      </c>
      <c r="I2" s="6" t="s">
        <v>43</v>
      </c>
      <c r="J2" s="6" t="s">
        <v>44</v>
      </c>
      <c r="K2" s="6" t="s">
        <v>45</v>
      </c>
      <c r="L2" s="6">
        <v>2016</v>
      </c>
      <c r="M2" s="6">
        <v>2016</v>
      </c>
      <c r="N2" s="6">
        <v>0</v>
      </c>
      <c r="O2" s="6">
        <v>14</v>
      </c>
      <c r="P2" s="6">
        <v>0</v>
      </c>
      <c r="Q2" s="6">
        <v>1429.79</v>
      </c>
      <c r="R2" s="6">
        <v>1466.204</v>
      </c>
      <c r="S2" s="6">
        <v>40000</v>
      </c>
      <c r="T2" s="6">
        <v>1456560</v>
      </c>
      <c r="U2" s="7">
        <v>0</v>
      </c>
      <c r="V2" s="7">
        <v>556000</v>
      </c>
      <c r="W2" s="6">
        <v>900560</v>
      </c>
      <c r="X2" s="6">
        <v>806371.7</v>
      </c>
      <c r="Y2" s="6">
        <v>21000</v>
      </c>
      <c r="Z2" s="6">
        <v>827371.7</v>
      </c>
      <c r="AA2" s="8">
        <v>8.1269765479257412</v>
      </c>
      <c r="AB2" s="6">
        <v>8348320.0999999996</v>
      </c>
      <c r="AC2" s="6">
        <v>8770820.5600000005</v>
      </c>
      <c r="AD2" s="6">
        <v>0.91769999999999996</v>
      </c>
      <c r="AE2" s="6">
        <v>1.0506</v>
      </c>
      <c r="AF2" s="6">
        <v>8.65</v>
      </c>
      <c r="AG2" s="6"/>
      <c r="AH2" s="6"/>
      <c r="AI2" s="6">
        <v>0</v>
      </c>
      <c r="AJ2" s="6">
        <v>0</v>
      </c>
      <c r="AK2" s="6">
        <v>0</v>
      </c>
      <c r="AL2" s="6">
        <v>140</v>
      </c>
      <c r="AM2" s="9">
        <v>0</v>
      </c>
    </row>
    <row r="3" spans="1:39">
      <c r="A3" s="10">
        <v>564</v>
      </c>
      <c r="B3" s="11" t="s">
        <v>39</v>
      </c>
      <c r="C3" s="11" t="s">
        <v>40</v>
      </c>
      <c r="D3" s="11" t="s">
        <v>40</v>
      </c>
      <c r="E3" s="11" t="s">
        <v>41</v>
      </c>
      <c r="F3" s="11" t="s">
        <v>40</v>
      </c>
      <c r="G3" s="11"/>
      <c r="H3" s="11" t="s">
        <v>46</v>
      </c>
      <c r="I3" s="11" t="s">
        <v>43</v>
      </c>
      <c r="J3" s="11" t="s">
        <v>44</v>
      </c>
      <c r="K3" s="11" t="s">
        <v>47</v>
      </c>
      <c r="L3" s="11">
        <v>307</v>
      </c>
      <c r="M3" s="11">
        <v>307</v>
      </c>
      <c r="N3" s="11">
        <v>0</v>
      </c>
      <c r="O3" s="11">
        <v>2</v>
      </c>
      <c r="P3" s="11">
        <v>0</v>
      </c>
      <c r="Q3" s="11">
        <v>789.53</v>
      </c>
      <c r="R3" s="11">
        <v>813.24300000000005</v>
      </c>
      <c r="S3" s="11">
        <v>40000</v>
      </c>
      <c r="T3" s="11">
        <v>948520</v>
      </c>
      <c r="U3" s="12">
        <v>0</v>
      </c>
      <c r="V3" s="12">
        <v>440000</v>
      </c>
      <c r="W3" s="6">
        <v>508520</v>
      </c>
      <c r="X3" s="11">
        <v>472963.75</v>
      </c>
      <c r="Y3" s="11">
        <v>3000</v>
      </c>
      <c r="Z3" s="6">
        <v>475963.75</v>
      </c>
      <c r="AA3" s="8">
        <v>6.4021572406198377</v>
      </c>
      <c r="AB3" s="11">
        <v>4512963.26</v>
      </c>
      <c r="AC3" s="11">
        <v>4424636.96</v>
      </c>
      <c r="AD3" s="11">
        <v>0.93600000000000005</v>
      </c>
      <c r="AE3" s="11">
        <v>0.98040000000000005</v>
      </c>
      <c r="AF3" s="11">
        <v>6.27</v>
      </c>
      <c r="AG3" s="11"/>
      <c r="AH3" s="11"/>
      <c r="AI3" s="11">
        <v>0</v>
      </c>
      <c r="AJ3" s="11">
        <v>0</v>
      </c>
      <c r="AK3" s="11">
        <v>0</v>
      </c>
      <c r="AL3" s="11">
        <v>20</v>
      </c>
      <c r="AM3" s="13">
        <v>0</v>
      </c>
    </row>
    <row r="4" spans="1:39">
      <c r="A4" s="5">
        <v>608</v>
      </c>
      <c r="B4" s="6" t="s">
        <v>39</v>
      </c>
      <c r="C4" s="6" t="s">
        <v>40</v>
      </c>
      <c r="D4" s="6" t="s">
        <v>40</v>
      </c>
      <c r="E4" s="6" t="s">
        <v>41</v>
      </c>
      <c r="F4" s="6" t="s">
        <v>40</v>
      </c>
      <c r="G4" s="6"/>
      <c r="H4" s="6" t="s">
        <v>48</v>
      </c>
      <c r="I4" s="6" t="s">
        <v>43</v>
      </c>
      <c r="J4" s="6" t="s">
        <v>44</v>
      </c>
      <c r="K4" s="6" t="s">
        <v>49</v>
      </c>
      <c r="L4" s="6">
        <v>1226</v>
      </c>
      <c r="M4" s="6">
        <v>1226</v>
      </c>
      <c r="N4" s="6">
        <v>0</v>
      </c>
      <c r="O4" s="6">
        <v>13</v>
      </c>
      <c r="P4" s="6">
        <v>0</v>
      </c>
      <c r="Q4" s="6">
        <v>2632.9720000000002</v>
      </c>
      <c r="R4" s="6">
        <v>2669.915</v>
      </c>
      <c r="S4" s="6">
        <v>40000</v>
      </c>
      <c r="T4" s="6">
        <v>1477720</v>
      </c>
      <c r="U4" s="7">
        <v>800000</v>
      </c>
      <c r="V4" s="7">
        <v>0</v>
      </c>
      <c r="W4" s="6">
        <v>2277720</v>
      </c>
      <c r="X4" s="6">
        <v>2086692.9</v>
      </c>
      <c r="Y4" s="6">
        <v>19500</v>
      </c>
      <c r="Z4" s="6">
        <v>2106192.9</v>
      </c>
      <c r="AA4" s="8">
        <v>7.5306490701227577</v>
      </c>
      <c r="AB4" s="6">
        <v>19615334.039999999</v>
      </c>
      <c r="AC4" s="6">
        <v>20446773.280000001</v>
      </c>
      <c r="AD4" s="6">
        <v>0.92469999999999997</v>
      </c>
      <c r="AE4" s="6">
        <v>1.0424</v>
      </c>
      <c r="AF4" s="6">
        <v>7.85</v>
      </c>
      <c r="AG4" s="6"/>
      <c r="AH4" s="6"/>
      <c r="AI4" s="6">
        <v>0</v>
      </c>
      <c r="AJ4" s="6">
        <v>0</v>
      </c>
      <c r="AK4" s="6">
        <v>0</v>
      </c>
      <c r="AL4" s="6">
        <v>130</v>
      </c>
      <c r="AM4" s="9">
        <v>0</v>
      </c>
    </row>
    <row r="5" spans="1:39">
      <c r="A5" s="10">
        <v>1638</v>
      </c>
      <c r="B5" s="11" t="s">
        <v>39</v>
      </c>
      <c r="C5" s="11" t="s">
        <v>40</v>
      </c>
      <c r="D5" s="11" t="s">
        <v>40</v>
      </c>
      <c r="E5" s="11" t="s">
        <v>41</v>
      </c>
      <c r="F5" s="11" t="s">
        <v>40</v>
      </c>
      <c r="G5" s="11"/>
      <c r="H5" s="11" t="s">
        <v>50</v>
      </c>
      <c r="I5" s="11" t="s">
        <v>43</v>
      </c>
      <c r="J5" s="11" t="s">
        <v>51</v>
      </c>
      <c r="K5" s="11" t="s">
        <v>52</v>
      </c>
      <c r="L5" s="11">
        <v>4397</v>
      </c>
      <c r="M5" s="11">
        <v>4397</v>
      </c>
      <c r="N5" s="11">
        <v>0</v>
      </c>
      <c r="O5" s="11">
        <v>3</v>
      </c>
      <c r="P5" s="11">
        <v>0</v>
      </c>
      <c r="Q5" s="11">
        <v>1045.1179999999999</v>
      </c>
      <c r="R5" s="11">
        <v>1065.942</v>
      </c>
      <c r="S5" s="11">
        <v>40000</v>
      </c>
      <c r="T5" s="11">
        <v>832960</v>
      </c>
      <c r="U5" s="12">
        <v>0</v>
      </c>
      <c r="V5" s="12">
        <v>60000</v>
      </c>
      <c r="W5" s="6">
        <v>772960</v>
      </c>
      <c r="X5" s="11">
        <v>694412.5</v>
      </c>
      <c r="Y5" s="11">
        <v>4500</v>
      </c>
      <c r="Z5" s="6">
        <v>698912.5</v>
      </c>
      <c r="AA5" s="8">
        <v>9.5797324570482303</v>
      </c>
      <c r="AB5" s="11">
        <v>7717651.8099999996</v>
      </c>
      <c r="AC5" s="11">
        <v>8144166.7800000003</v>
      </c>
      <c r="AD5" s="11">
        <v>0.94069999999999998</v>
      </c>
      <c r="AE5" s="11">
        <v>1.0552999999999999</v>
      </c>
      <c r="AF5" s="11">
        <v>6.26</v>
      </c>
      <c r="AG5" s="11"/>
      <c r="AH5" s="11"/>
      <c r="AI5" s="11">
        <v>0</v>
      </c>
      <c r="AJ5" s="11">
        <v>0</v>
      </c>
      <c r="AK5" s="11">
        <v>0</v>
      </c>
      <c r="AL5" s="11">
        <v>30</v>
      </c>
      <c r="AM5" s="13">
        <v>0</v>
      </c>
    </row>
    <row r="6" spans="1:39">
      <c r="A6" s="5">
        <v>1880</v>
      </c>
      <c r="B6" s="6" t="s">
        <v>39</v>
      </c>
      <c r="C6" s="6" t="s">
        <v>40</v>
      </c>
      <c r="D6" s="6" t="s">
        <v>40</v>
      </c>
      <c r="E6" s="6" t="s">
        <v>53</v>
      </c>
      <c r="F6" s="6" t="s">
        <v>40</v>
      </c>
      <c r="G6" s="6"/>
      <c r="H6" s="6" t="s">
        <v>54</v>
      </c>
      <c r="I6" s="6" t="s">
        <v>55</v>
      </c>
      <c r="J6" s="6" t="s">
        <v>56</v>
      </c>
      <c r="K6" s="6" t="s">
        <v>57</v>
      </c>
      <c r="L6" s="6">
        <v>2607</v>
      </c>
      <c r="M6" s="6">
        <v>2607</v>
      </c>
      <c r="N6" s="6">
        <v>0</v>
      </c>
      <c r="O6" s="6">
        <v>24</v>
      </c>
      <c r="P6" s="6">
        <v>0</v>
      </c>
      <c r="Q6" s="6">
        <v>12592.4</v>
      </c>
      <c r="R6" s="6">
        <v>13051.3</v>
      </c>
      <c r="S6" s="6">
        <v>2000</v>
      </c>
      <c r="T6" s="6">
        <v>917800</v>
      </c>
      <c r="U6" s="7">
        <v>0</v>
      </c>
      <c r="V6" s="7">
        <v>330000</v>
      </c>
      <c r="W6" s="6">
        <v>587800</v>
      </c>
      <c r="X6" s="6">
        <v>502736</v>
      </c>
      <c r="Y6" s="6">
        <v>34518.67</v>
      </c>
      <c r="Z6" s="6">
        <v>537254.67000000004</v>
      </c>
      <c r="AA6" s="8">
        <v>8.5990694113644039</v>
      </c>
      <c r="AB6" s="6">
        <v>5191962.8600000003</v>
      </c>
      <c r="AC6" s="6">
        <v>6574756.023</v>
      </c>
      <c r="AD6" s="6">
        <v>0.86960000000000004</v>
      </c>
      <c r="AE6" s="6">
        <v>1.2663</v>
      </c>
      <c r="AF6" s="6">
        <v>16.510000000000002</v>
      </c>
      <c r="AG6" s="6"/>
      <c r="AH6" s="6"/>
      <c r="AI6" s="6">
        <v>0</v>
      </c>
      <c r="AJ6" s="6">
        <v>0</v>
      </c>
      <c r="AK6" s="6">
        <v>0</v>
      </c>
      <c r="AL6" s="6">
        <v>237.5</v>
      </c>
      <c r="AM6" s="9">
        <v>0</v>
      </c>
    </row>
    <row r="7" spans="1:39">
      <c r="A7" s="10">
        <v>5033</v>
      </c>
      <c r="B7" s="11" t="s">
        <v>58</v>
      </c>
      <c r="C7" s="11" t="s">
        <v>59</v>
      </c>
      <c r="D7" s="11" t="s">
        <v>60</v>
      </c>
      <c r="E7" s="11" t="s">
        <v>61</v>
      </c>
      <c r="F7" s="11" t="s">
        <v>60</v>
      </c>
      <c r="G7" s="11"/>
      <c r="H7" s="11" t="s">
        <v>62</v>
      </c>
      <c r="I7" s="11" t="s">
        <v>63</v>
      </c>
      <c r="J7" s="11" t="s">
        <v>51</v>
      </c>
      <c r="K7" s="11" t="s">
        <v>64</v>
      </c>
      <c r="L7" s="11">
        <v>16066</v>
      </c>
      <c r="M7" s="11">
        <v>16066</v>
      </c>
      <c r="N7" s="11">
        <v>0</v>
      </c>
      <c r="O7" s="11">
        <v>18</v>
      </c>
      <c r="P7" s="11">
        <v>0</v>
      </c>
      <c r="Q7" s="11">
        <v>2093.2600000000002</v>
      </c>
      <c r="R7" s="11">
        <v>2142.4389999999999</v>
      </c>
      <c r="S7" s="11">
        <v>40000</v>
      </c>
      <c r="T7" s="11">
        <v>1967160</v>
      </c>
      <c r="U7" s="12">
        <v>600000</v>
      </c>
      <c r="V7" s="12">
        <v>0</v>
      </c>
      <c r="W7" s="6">
        <v>2567160</v>
      </c>
      <c r="X7" s="11">
        <v>2371828.75</v>
      </c>
      <c r="Y7" s="11">
        <v>27000</v>
      </c>
      <c r="Z7" s="6">
        <v>2398828.75</v>
      </c>
      <c r="AA7" s="8">
        <v>6.5571000638838246</v>
      </c>
      <c r="AB7" s="11">
        <v>24004894.57</v>
      </c>
      <c r="AC7" s="11">
        <v>26227713.579999998</v>
      </c>
      <c r="AD7" s="11">
        <v>1.2194</v>
      </c>
      <c r="AE7" s="11">
        <v>1.0926</v>
      </c>
      <c r="AF7" s="11">
        <v>-23.97</v>
      </c>
      <c r="AG7" s="11"/>
      <c r="AH7" s="11"/>
      <c r="AI7" s="11">
        <v>0</v>
      </c>
      <c r="AJ7" s="11">
        <v>0</v>
      </c>
      <c r="AK7" s="11">
        <v>0</v>
      </c>
      <c r="AL7" s="11">
        <v>180</v>
      </c>
      <c r="AM7" s="13">
        <v>0</v>
      </c>
    </row>
    <row r="8" spans="1:39">
      <c r="A8" s="5">
        <v>9564</v>
      </c>
      <c r="B8" s="6" t="s">
        <v>39</v>
      </c>
      <c r="C8" s="6" t="s">
        <v>40</v>
      </c>
      <c r="D8" s="6" t="s">
        <v>40</v>
      </c>
      <c r="E8" s="6" t="s">
        <v>53</v>
      </c>
      <c r="F8" s="6" t="s">
        <v>40</v>
      </c>
      <c r="G8" s="6"/>
      <c r="H8" s="6" t="s">
        <v>65</v>
      </c>
      <c r="I8" s="6" t="s">
        <v>43</v>
      </c>
      <c r="J8" s="6" t="s">
        <v>56</v>
      </c>
      <c r="K8" s="6" t="s">
        <v>66</v>
      </c>
      <c r="L8" s="6">
        <v>4905</v>
      </c>
      <c r="M8" s="6">
        <v>4905</v>
      </c>
      <c r="N8" s="6">
        <v>0</v>
      </c>
      <c r="O8" s="6">
        <v>8</v>
      </c>
      <c r="P8" s="6">
        <v>0</v>
      </c>
      <c r="Q8" s="6">
        <v>1637.7650000000001</v>
      </c>
      <c r="R8" s="6">
        <v>1674.0260000000001</v>
      </c>
      <c r="S8" s="6">
        <v>40000</v>
      </c>
      <c r="T8" s="6">
        <v>1450440</v>
      </c>
      <c r="U8" s="7">
        <v>0</v>
      </c>
      <c r="V8" s="7">
        <v>275000</v>
      </c>
      <c r="W8" s="6">
        <v>1175440</v>
      </c>
      <c r="X8" s="6">
        <v>1068638.1499999999</v>
      </c>
      <c r="Y8" s="7">
        <v>12800</v>
      </c>
      <c r="Z8" s="6">
        <v>1081438.1499999999</v>
      </c>
      <c r="AA8" s="8">
        <v>7.9971627645817822</v>
      </c>
      <c r="AB8" s="6">
        <v>10570822.460000001</v>
      </c>
      <c r="AC8" s="6">
        <v>9925447.7860000003</v>
      </c>
      <c r="AD8" s="6">
        <v>0.91469999999999996</v>
      </c>
      <c r="AE8" s="6">
        <v>0.93889999999999996</v>
      </c>
      <c r="AF8" s="6">
        <v>8.01</v>
      </c>
      <c r="AG8" s="6"/>
      <c r="AH8" s="6"/>
      <c r="AI8" s="6">
        <v>0</v>
      </c>
      <c r="AJ8" s="6">
        <v>0</v>
      </c>
      <c r="AK8" s="6">
        <v>0</v>
      </c>
      <c r="AL8" s="6">
        <v>55.5</v>
      </c>
      <c r="AM8" s="9">
        <v>0</v>
      </c>
    </row>
    <row r="9" spans="1:39">
      <c r="A9" s="14">
        <v>9565</v>
      </c>
      <c r="B9" s="15" t="s">
        <v>39</v>
      </c>
      <c r="C9" s="15" t="s">
        <v>40</v>
      </c>
      <c r="D9" s="15" t="s">
        <v>40</v>
      </c>
      <c r="E9" s="15" t="s">
        <v>53</v>
      </c>
      <c r="F9" s="15" t="s">
        <v>40</v>
      </c>
      <c r="G9" s="15"/>
      <c r="H9" s="15" t="s">
        <v>67</v>
      </c>
      <c r="I9" s="15" t="s">
        <v>43</v>
      </c>
      <c r="J9" s="15" t="s">
        <v>56</v>
      </c>
      <c r="K9" s="15" t="s">
        <v>68</v>
      </c>
      <c r="L9" s="15">
        <v>4520</v>
      </c>
      <c r="M9" s="15">
        <v>4520</v>
      </c>
      <c r="N9" s="15">
        <v>0</v>
      </c>
      <c r="O9" s="15">
        <v>12</v>
      </c>
      <c r="P9" s="15">
        <v>0</v>
      </c>
      <c r="Q9" s="15">
        <v>924.96199999999999</v>
      </c>
      <c r="R9" s="15">
        <v>944.41499999999996</v>
      </c>
      <c r="S9" s="15">
        <v>40000</v>
      </c>
      <c r="T9" s="15">
        <v>778120</v>
      </c>
      <c r="U9" s="16">
        <v>0</v>
      </c>
      <c r="V9" s="16">
        <v>200000</v>
      </c>
      <c r="W9" s="6">
        <v>578120</v>
      </c>
      <c r="X9" s="15">
        <v>524602.5</v>
      </c>
      <c r="Y9" s="15">
        <v>6936.7</v>
      </c>
      <c r="Z9" s="6">
        <v>531539.19999999995</v>
      </c>
      <c r="AA9" s="8">
        <v>8.0572891441223362</v>
      </c>
      <c r="AB9" s="15">
        <v>6059550.7199999997</v>
      </c>
      <c r="AC9" s="15">
        <v>6691878.7699999996</v>
      </c>
      <c r="AD9" s="15">
        <v>0.9194</v>
      </c>
      <c r="AE9" s="15">
        <v>1.1044</v>
      </c>
      <c r="AF9" s="15">
        <v>8.9</v>
      </c>
      <c r="AG9" s="15"/>
      <c r="AH9" s="15"/>
      <c r="AI9" s="15">
        <v>0</v>
      </c>
      <c r="AJ9" s="15">
        <v>0</v>
      </c>
      <c r="AK9" s="15">
        <v>0</v>
      </c>
      <c r="AL9" s="15">
        <v>120</v>
      </c>
      <c r="AM9" s="17">
        <v>0</v>
      </c>
    </row>
    <row r="10" spans="1:39">
      <c r="A10" s="18">
        <v>9566</v>
      </c>
      <c r="B10" s="19" t="s">
        <v>39</v>
      </c>
      <c r="C10" s="19" t="s">
        <v>40</v>
      </c>
      <c r="D10" s="19" t="s">
        <v>40</v>
      </c>
      <c r="E10" s="19" t="s">
        <v>53</v>
      </c>
      <c r="F10" s="19" t="s">
        <v>40</v>
      </c>
      <c r="G10" s="19"/>
      <c r="H10" s="19" t="s">
        <v>69</v>
      </c>
      <c r="I10" s="19" t="s">
        <v>43</v>
      </c>
      <c r="J10" s="19" t="s">
        <v>51</v>
      </c>
      <c r="K10" s="19" t="s">
        <v>70</v>
      </c>
      <c r="L10" s="19">
        <v>2659</v>
      </c>
      <c r="M10" s="19">
        <v>2659</v>
      </c>
      <c r="N10" s="19">
        <v>0</v>
      </c>
      <c r="O10" s="19">
        <v>11</v>
      </c>
      <c r="P10" s="19">
        <v>0</v>
      </c>
      <c r="Q10" s="19">
        <v>10723.9</v>
      </c>
      <c r="R10" s="19">
        <v>10947.4</v>
      </c>
      <c r="S10" s="19">
        <v>2000</v>
      </c>
      <c r="T10" s="19">
        <v>447000</v>
      </c>
      <c r="U10" s="20">
        <v>195000</v>
      </c>
      <c r="V10" s="20">
        <v>0</v>
      </c>
      <c r="W10" s="6">
        <v>642000</v>
      </c>
      <c r="X10" s="19">
        <v>592181.5</v>
      </c>
      <c r="Y10" s="20">
        <v>17600</v>
      </c>
      <c r="Z10" s="6">
        <v>609781.5</v>
      </c>
      <c r="AA10" s="8">
        <v>5.0184579439252337</v>
      </c>
      <c r="AB10" s="19">
        <v>6534815.6100000003</v>
      </c>
      <c r="AC10" s="19">
        <v>6529026.71</v>
      </c>
      <c r="AD10" s="19">
        <v>0.94220000000000004</v>
      </c>
      <c r="AE10" s="19">
        <v>0.99909999999999999</v>
      </c>
      <c r="AF10" s="19">
        <v>5.77</v>
      </c>
      <c r="AG10" s="19"/>
      <c r="AH10" s="19"/>
      <c r="AI10" s="19">
        <v>0</v>
      </c>
      <c r="AJ10" s="19">
        <v>0</v>
      </c>
      <c r="AK10" s="19">
        <v>0</v>
      </c>
      <c r="AL10" s="19">
        <v>110</v>
      </c>
      <c r="AM10" s="21">
        <v>0</v>
      </c>
    </row>
    <row r="11" spans="1:39">
      <c r="A11" s="10">
        <v>10986</v>
      </c>
      <c r="B11" s="11" t="s">
        <v>58</v>
      </c>
      <c r="C11" s="11" t="s">
        <v>59</v>
      </c>
      <c r="D11" s="11" t="s">
        <v>71</v>
      </c>
      <c r="E11" s="11" t="s">
        <v>72</v>
      </c>
      <c r="F11" s="11" t="s">
        <v>73</v>
      </c>
      <c r="G11" s="11"/>
      <c r="H11" s="11" t="s">
        <v>74</v>
      </c>
      <c r="I11" s="11" t="s">
        <v>63</v>
      </c>
      <c r="J11" s="11" t="s">
        <v>75</v>
      </c>
      <c r="K11" s="11" t="s">
        <v>76</v>
      </c>
      <c r="L11" s="11">
        <v>7107</v>
      </c>
      <c r="M11" s="11">
        <v>7107</v>
      </c>
      <c r="N11" s="11">
        <v>0</v>
      </c>
      <c r="O11" s="11">
        <v>5</v>
      </c>
      <c r="P11" s="11">
        <v>0</v>
      </c>
      <c r="Q11" s="11">
        <v>20529</v>
      </c>
      <c r="R11" s="11">
        <v>21437.7</v>
      </c>
      <c r="S11" s="11">
        <v>2000</v>
      </c>
      <c r="T11" s="11">
        <v>1817400</v>
      </c>
      <c r="U11" s="12">
        <v>0</v>
      </c>
      <c r="V11" s="12">
        <v>380000</v>
      </c>
      <c r="W11" s="6">
        <v>1437400</v>
      </c>
      <c r="X11" s="11">
        <v>1291574.8500000001</v>
      </c>
      <c r="Y11" s="11">
        <v>7500</v>
      </c>
      <c r="Z11" s="6">
        <v>1299074.8500000001</v>
      </c>
      <c r="AA11" s="8">
        <v>9.623288576596627</v>
      </c>
      <c r="AB11" s="11">
        <v>13224224.960000001</v>
      </c>
      <c r="AC11" s="11">
        <v>14939180.189999999</v>
      </c>
      <c r="AD11" s="11">
        <v>0.93630000000000002</v>
      </c>
      <c r="AE11" s="11">
        <v>1.1296999999999999</v>
      </c>
      <c r="AF11" s="11">
        <v>7.2</v>
      </c>
      <c r="AG11" s="11"/>
      <c r="AH11" s="11"/>
      <c r="AI11" s="11">
        <v>0</v>
      </c>
      <c r="AJ11" s="11">
        <v>0</v>
      </c>
      <c r="AK11" s="11">
        <v>0</v>
      </c>
      <c r="AL11" s="11">
        <v>50</v>
      </c>
      <c r="AM11" s="13">
        <v>0</v>
      </c>
    </row>
    <row r="12" spans="1:39">
      <c r="A12" s="18">
        <v>10987</v>
      </c>
      <c r="B12" s="19" t="s">
        <v>58</v>
      </c>
      <c r="C12" s="19" t="s">
        <v>59</v>
      </c>
      <c r="D12" s="19" t="s">
        <v>71</v>
      </c>
      <c r="E12" s="19" t="s">
        <v>72</v>
      </c>
      <c r="F12" s="19" t="s">
        <v>73</v>
      </c>
      <c r="G12" s="19"/>
      <c r="H12" s="19" t="s">
        <v>77</v>
      </c>
      <c r="I12" s="19" t="s">
        <v>63</v>
      </c>
      <c r="J12" s="19" t="s">
        <v>44</v>
      </c>
      <c r="K12" s="19" t="s">
        <v>78</v>
      </c>
      <c r="L12" s="19">
        <v>1891</v>
      </c>
      <c r="M12" s="19">
        <v>1891</v>
      </c>
      <c r="N12" s="19">
        <v>0</v>
      </c>
      <c r="O12" s="19">
        <v>11</v>
      </c>
      <c r="P12" s="19">
        <v>0</v>
      </c>
      <c r="Q12" s="19">
        <v>17622.099999999999</v>
      </c>
      <c r="R12" s="19">
        <v>18302.8</v>
      </c>
      <c r="S12" s="19">
        <v>2000</v>
      </c>
      <c r="T12" s="19">
        <v>1361400</v>
      </c>
      <c r="U12" s="20">
        <v>0</v>
      </c>
      <c r="V12" s="20">
        <v>0</v>
      </c>
      <c r="W12" s="6">
        <v>1361400</v>
      </c>
      <c r="X12" s="19">
        <v>1256207.25</v>
      </c>
      <c r="Y12" s="19">
        <v>16500</v>
      </c>
      <c r="Z12" s="6">
        <v>1272707.25</v>
      </c>
      <c r="AA12" s="8">
        <v>6.5148193036579993</v>
      </c>
      <c r="AB12" s="19">
        <v>12987297.560000001</v>
      </c>
      <c r="AC12" s="19">
        <v>18815451.859999999</v>
      </c>
      <c r="AD12" s="19">
        <v>0.93489999999999995</v>
      </c>
      <c r="AE12" s="19">
        <v>1.4488000000000001</v>
      </c>
      <c r="AF12" s="19">
        <v>9.43</v>
      </c>
      <c r="AG12" s="19"/>
      <c r="AH12" s="19"/>
      <c r="AI12" s="19">
        <v>0</v>
      </c>
      <c r="AJ12" s="19">
        <v>0</v>
      </c>
      <c r="AK12" s="19">
        <v>0</v>
      </c>
      <c r="AL12" s="19">
        <v>110</v>
      </c>
      <c r="AM12" s="21">
        <v>0</v>
      </c>
    </row>
    <row r="13" spans="1:39">
      <c r="A13" s="10">
        <v>10991</v>
      </c>
      <c r="B13" s="11" t="s">
        <v>58</v>
      </c>
      <c r="C13" s="11" t="s">
        <v>59</v>
      </c>
      <c r="D13" s="11" t="s">
        <v>71</v>
      </c>
      <c r="E13" s="11" t="s">
        <v>79</v>
      </c>
      <c r="F13" s="11" t="s">
        <v>73</v>
      </c>
      <c r="G13" s="11"/>
      <c r="H13" s="11" t="s">
        <v>80</v>
      </c>
      <c r="I13" s="11" t="s">
        <v>63</v>
      </c>
      <c r="J13" s="11" t="s">
        <v>51</v>
      </c>
      <c r="K13" s="11" t="s">
        <v>81</v>
      </c>
      <c r="L13" s="11">
        <v>4136</v>
      </c>
      <c r="M13" s="11">
        <v>4136</v>
      </c>
      <c r="N13" s="11">
        <v>0</v>
      </c>
      <c r="O13" s="11">
        <v>0</v>
      </c>
      <c r="P13" s="11">
        <v>0</v>
      </c>
      <c r="Q13" s="11">
        <v>1953.5920000000001</v>
      </c>
      <c r="R13" s="11">
        <v>1990.5940000000001</v>
      </c>
      <c r="S13" s="11">
        <v>20000</v>
      </c>
      <c r="T13" s="11">
        <v>740040</v>
      </c>
      <c r="U13" s="12">
        <v>660000</v>
      </c>
      <c r="V13" s="12">
        <v>0</v>
      </c>
      <c r="W13" s="6">
        <v>1400040</v>
      </c>
      <c r="X13" s="11">
        <v>1289208.76</v>
      </c>
      <c r="Y13" s="11">
        <v>0</v>
      </c>
      <c r="Z13" s="6">
        <v>1289208.76</v>
      </c>
      <c r="AA13" s="8">
        <v>7.9162909631153386</v>
      </c>
      <c r="AB13" s="11">
        <v>13141363.289999999</v>
      </c>
      <c r="AC13" s="11">
        <v>13067576.18</v>
      </c>
      <c r="AD13" s="11">
        <v>0.92749999999999999</v>
      </c>
      <c r="AE13" s="11">
        <v>0.99439999999999995</v>
      </c>
      <c r="AF13" s="11">
        <v>7.21</v>
      </c>
      <c r="AG13" s="11"/>
      <c r="AH13" s="11"/>
      <c r="AI13" s="11">
        <v>0</v>
      </c>
      <c r="AJ13" s="11">
        <v>0</v>
      </c>
      <c r="AK13" s="11">
        <v>0</v>
      </c>
      <c r="AL13" s="11">
        <v>0</v>
      </c>
      <c r="AM13" s="13">
        <v>0</v>
      </c>
    </row>
    <row r="14" spans="1:39">
      <c r="A14" s="5">
        <v>15338</v>
      </c>
      <c r="B14" s="6" t="s">
        <v>58</v>
      </c>
      <c r="C14" s="6" t="s">
        <v>59</v>
      </c>
      <c r="D14" s="6" t="s">
        <v>71</v>
      </c>
      <c r="E14" s="6" t="s">
        <v>72</v>
      </c>
      <c r="F14" s="6" t="s">
        <v>73</v>
      </c>
      <c r="G14" s="6"/>
      <c r="H14" s="6" t="s">
        <v>82</v>
      </c>
      <c r="I14" s="6" t="s">
        <v>63</v>
      </c>
      <c r="J14" s="6" t="s">
        <v>44</v>
      </c>
      <c r="K14" s="6" t="s">
        <v>83</v>
      </c>
      <c r="L14" s="6">
        <v>1062</v>
      </c>
      <c r="M14" s="6">
        <v>1062</v>
      </c>
      <c r="N14" s="6">
        <v>0</v>
      </c>
      <c r="O14" s="6">
        <v>0</v>
      </c>
      <c r="P14" s="6">
        <v>0</v>
      </c>
      <c r="Q14" s="6">
        <v>28300.9</v>
      </c>
      <c r="R14" s="6">
        <v>29276.799999999999</v>
      </c>
      <c r="S14" s="6">
        <v>2000</v>
      </c>
      <c r="T14" s="6">
        <v>1951800</v>
      </c>
      <c r="U14" s="7">
        <v>750000</v>
      </c>
      <c r="V14" s="7">
        <v>0</v>
      </c>
      <c r="W14" s="6">
        <v>2701800</v>
      </c>
      <c r="X14" s="6">
        <v>2472045</v>
      </c>
      <c r="Y14" s="6">
        <v>0</v>
      </c>
      <c r="Z14" s="6">
        <v>2472045</v>
      </c>
      <c r="AA14" s="8">
        <v>8.5037752609371537</v>
      </c>
      <c r="AB14" s="6">
        <v>22450637.09</v>
      </c>
      <c r="AC14" s="6">
        <v>21805113.16</v>
      </c>
      <c r="AD14" s="6">
        <v>0.93220000000000003</v>
      </c>
      <c r="AE14" s="6">
        <v>0.97119999999999995</v>
      </c>
      <c r="AF14" s="6">
        <v>6.58</v>
      </c>
      <c r="AG14" s="6"/>
      <c r="AH14" s="6"/>
      <c r="AI14" s="6">
        <v>0</v>
      </c>
      <c r="AJ14" s="6">
        <v>0</v>
      </c>
      <c r="AK14" s="6">
        <v>0</v>
      </c>
      <c r="AL14" s="6">
        <v>0</v>
      </c>
      <c r="AM14" s="9">
        <v>0</v>
      </c>
    </row>
    <row r="15" spans="1:39">
      <c r="A15" s="10">
        <v>15940</v>
      </c>
      <c r="B15" s="11" t="s">
        <v>58</v>
      </c>
      <c r="C15" s="11" t="s">
        <v>59</v>
      </c>
      <c r="D15" s="11" t="s">
        <v>71</v>
      </c>
      <c r="E15" s="11" t="s">
        <v>72</v>
      </c>
      <c r="F15" s="11" t="s">
        <v>73</v>
      </c>
      <c r="G15" s="11"/>
      <c r="H15" s="11" t="s">
        <v>84</v>
      </c>
      <c r="I15" s="11" t="s">
        <v>63</v>
      </c>
      <c r="J15" s="11" t="s">
        <v>51</v>
      </c>
      <c r="K15" s="11" t="s">
        <v>85</v>
      </c>
      <c r="L15" s="11">
        <v>2</v>
      </c>
      <c r="M15" s="11">
        <v>2</v>
      </c>
      <c r="N15" s="11">
        <v>0</v>
      </c>
      <c r="O15" s="11">
        <v>0</v>
      </c>
      <c r="P15" s="11">
        <v>0</v>
      </c>
      <c r="Q15" s="11">
        <v>3546.6</v>
      </c>
      <c r="R15" s="11">
        <v>3903.4</v>
      </c>
      <c r="S15" s="11">
        <v>1000</v>
      </c>
      <c r="T15" s="11">
        <v>356800</v>
      </c>
      <c r="U15" s="12">
        <v>0</v>
      </c>
      <c r="V15" s="12">
        <v>250000</v>
      </c>
      <c r="W15" s="6">
        <v>106800</v>
      </c>
      <c r="X15" s="11">
        <v>97850</v>
      </c>
      <c r="Y15" s="11">
        <v>0</v>
      </c>
      <c r="Z15" s="6">
        <v>97850</v>
      </c>
      <c r="AA15" s="8">
        <v>8.3801498127340821</v>
      </c>
      <c r="AB15" s="11">
        <v>1674068</v>
      </c>
      <c r="AC15" s="11">
        <v>1674068</v>
      </c>
      <c r="AD15" s="11">
        <v>0.91620000000000001</v>
      </c>
      <c r="AE15" s="11">
        <v>1</v>
      </c>
      <c r="AF15" s="11">
        <v>8.3800000000000008</v>
      </c>
      <c r="AG15" s="11"/>
      <c r="AH15" s="11"/>
      <c r="AI15" s="11">
        <v>0</v>
      </c>
      <c r="AJ15" s="11">
        <v>0</v>
      </c>
      <c r="AK15" s="11">
        <v>0</v>
      </c>
      <c r="AL15" s="11">
        <v>0</v>
      </c>
      <c r="AM15" s="13">
        <v>0</v>
      </c>
    </row>
    <row r="16" spans="1:39">
      <c r="A16" s="5">
        <v>16078</v>
      </c>
      <c r="B16" s="6" t="s">
        <v>39</v>
      </c>
      <c r="C16" s="6" t="s">
        <v>40</v>
      </c>
      <c r="D16" s="6" t="s">
        <v>40</v>
      </c>
      <c r="E16" s="6" t="s">
        <v>53</v>
      </c>
      <c r="F16" s="6" t="s">
        <v>40</v>
      </c>
      <c r="G16" s="6"/>
      <c r="H16" s="6" t="s">
        <v>86</v>
      </c>
      <c r="I16" s="6" t="s">
        <v>43</v>
      </c>
      <c r="J16" s="6" t="s">
        <v>87</v>
      </c>
      <c r="K16" s="6" t="s">
        <v>88</v>
      </c>
      <c r="L16" s="6">
        <v>3558</v>
      </c>
      <c r="M16" s="6">
        <v>3558</v>
      </c>
      <c r="N16" s="6">
        <v>0</v>
      </c>
      <c r="O16" s="6">
        <v>232</v>
      </c>
      <c r="P16" s="6">
        <v>0</v>
      </c>
      <c r="Q16" s="6">
        <v>12762.6</v>
      </c>
      <c r="R16" s="6">
        <v>13004.2</v>
      </c>
      <c r="S16" s="6">
        <v>2000</v>
      </c>
      <c r="T16" s="6">
        <v>483200</v>
      </c>
      <c r="U16" s="7">
        <v>350000</v>
      </c>
      <c r="V16" s="7">
        <v>0</v>
      </c>
      <c r="W16" s="6">
        <v>833200</v>
      </c>
      <c r="X16" s="6">
        <v>298421</v>
      </c>
      <c r="Y16" s="7">
        <v>464000</v>
      </c>
      <c r="Z16" s="6">
        <v>762421</v>
      </c>
      <c r="AA16" s="8">
        <v>8.4948391742678826</v>
      </c>
      <c r="AB16" s="6">
        <v>5055209.37</v>
      </c>
      <c r="AC16" s="6">
        <v>6732854.6550000003</v>
      </c>
      <c r="AD16" s="6">
        <v>0.91290000000000004</v>
      </c>
      <c r="AE16" s="6">
        <v>1.3319000000000001</v>
      </c>
      <c r="AF16" s="6">
        <v>11.6</v>
      </c>
      <c r="AG16" s="6"/>
      <c r="AH16" s="6"/>
      <c r="AI16" s="6">
        <v>0</v>
      </c>
      <c r="AJ16" s="6">
        <v>0</v>
      </c>
      <c r="AK16" s="6">
        <v>0</v>
      </c>
      <c r="AL16" s="6">
        <v>1808.5</v>
      </c>
      <c r="AM16" s="9">
        <v>0</v>
      </c>
    </row>
    <row r="17" spans="1:39">
      <c r="A17" s="10">
        <v>16355</v>
      </c>
      <c r="B17" s="11" t="s">
        <v>58</v>
      </c>
      <c r="C17" s="11" t="s">
        <v>59</v>
      </c>
      <c r="D17" s="11" t="s">
        <v>71</v>
      </c>
      <c r="E17" s="11" t="s">
        <v>72</v>
      </c>
      <c r="F17" s="11" t="s">
        <v>73</v>
      </c>
      <c r="G17" s="11"/>
      <c r="H17" s="11" t="s">
        <v>89</v>
      </c>
      <c r="I17" s="11" t="s">
        <v>63</v>
      </c>
      <c r="J17" s="11" t="s">
        <v>44</v>
      </c>
      <c r="K17" s="11" t="s">
        <v>90</v>
      </c>
      <c r="L17" s="11">
        <v>9</v>
      </c>
      <c r="M17" s="11">
        <v>9</v>
      </c>
      <c r="N17" s="11">
        <v>0</v>
      </c>
      <c r="O17" s="11">
        <v>0</v>
      </c>
      <c r="P17" s="11">
        <v>0</v>
      </c>
      <c r="Q17" s="11">
        <v>39638.5</v>
      </c>
      <c r="R17" s="11">
        <v>40043.800000000003</v>
      </c>
      <c r="S17" s="11">
        <v>2000</v>
      </c>
      <c r="T17" s="11">
        <v>810600</v>
      </c>
      <c r="U17" s="12">
        <v>0</v>
      </c>
      <c r="V17" s="12">
        <v>0</v>
      </c>
      <c r="W17" s="6">
        <v>810600</v>
      </c>
      <c r="X17" s="11">
        <v>956577</v>
      </c>
      <c r="Y17" s="11">
        <v>0</v>
      </c>
      <c r="Z17" s="6">
        <v>956577</v>
      </c>
      <c r="AA17" s="8">
        <v>-18.008512213175425</v>
      </c>
      <c r="AB17" s="11">
        <v>5844689.9900000002</v>
      </c>
      <c r="AC17" s="11">
        <v>5845474.4000000004</v>
      </c>
      <c r="AD17" s="11">
        <v>0.91930000000000001</v>
      </c>
      <c r="AE17" s="11">
        <v>1.0001</v>
      </c>
      <c r="AF17" s="11">
        <v>8.07</v>
      </c>
      <c r="AG17" s="11"/>
      <c r="AH17" s="11"/>
      <c r="AI17" s="11">
        <v>0</v>
      </c>
      <c r="AJ17" s="11">
        <v>0</v>
      </c>
      <c r="AK17" s="11">
        <v>0</v>
      </c>
      <c r="AL17" s="11">
        <v>0</v>
      </c>
      <c r="AM17" s="13">
        <v>0</v>
      </c>
    </row>
    <row r="18" spans="1:39">
      <c r="A18" s="18">
        <v>16356</v>
      </c>
      <c r="B18" s="19" t="s">
        <v>58</v>
      </c>
      <c r="C18" s="19" t="s">
        <v>59</v>
      </c>
      <c r="D18" s="19" t="s">
        <v>71</v>
      </c>
      <c r="E18" s="19" t="s">
        <v>72</v>
      </c>
      <c r="F18" s="19" t="s">
        <v>73</v>
      </c>
      <c r="G18" s="19"/>
      <c r="H18" s="19" t="s">
        <v>91</v>
      </c>
      <c r="I18" s="19" t="s">
        <v>43</v>
      </c>
      <c r="J18" s="19" t="s">
        <v>51</v>
      </c>
      <c r="K18" s="19" t="s">
        <v>92</v>
      </c>
      <c r="L18" s="19">
        <v>6570</v>
      </c>
      <c r="M18" s="19">
        <v>6570</v>
      </c>
      <c r="N18" s="19">
        <v>0</v>
      </c>
      <c r="O18" s="19">
        <v>0</v>
      </c>
      <c r="P18" s="19">
        <v>0</v>
      </c>
      <c r="Q18" s="19">
        <v>26766.9</v>
      </c>
      <c r="R18" s="19">
        <v>27244.799999999999</v>
      </c>
      <c r="S18" s="19">
        <v>2000</v>
      </c>
      <c r="T18" s="19">
        <v>955800</v>
      </c>
      <c r="U18" s="20">
        <v>180000</v>
      </c>
      <c r="V18" s="20">
        <v>0</v>
      </c>
      <c r="W18" s="6">
        <v>1135800</v>
      </c>
      <c r="X18" s="19">
        <v>1027897.9</v>
      </c>
      <c r="Y18" s="19">
        <v>0</v>
      </c>
      <c r="Z18" s="6">
        <v>1027897.9</v>
      </c>
      <c r="AA18" s="8">
        <v>9.5000968480366232</v>
      </c>
      <c r="AB18" s="19">
        <v>10594966.960000001</v>
      </c>
      <c r="AC18" s="19">
        <v>11450556.640000001</v>
      </c>
      <c r="AD18" s="19">
        <v>0.92120000000000002</v>
      </c>
      <c r="AE18" s="19">
        <v>1.0808</v>
      </c>
      <c r="AF18" s="19">
        <v>8.52</v>
      </c>
      <c r="AG18" s="19"/>
      <c r="AH18" s="19"/>
      <c r="AI18" s="19">
        <v>0</v>
      </c>
      <c r="AJ18" s="19">
        <v>0</v>
      </c>
      <c r="AK18" s="19">
        <v>0</v>
      </c>
      <c r="AL18" s="19">
        <v>0</v>
      </c>
      <c r="AM18" s="21">
        <v>0</v>
      </c>
    </row>
    <row r="19" spans="1:39">
      <c r="A19" s="10">
        <v>16536</v>
      </c>
      <c r="B19" s="11" t="s">
        <v>58</v>
      </c>
      <c r="C19" s="11" t="s">
        <v>59</v>
      </c>
      <c r="D19" s="11" t="s">
        <v>71</v>
      </c>
      <c r="E19" s="11" t="s">
        <v>72</v>
      </c>
      <c r="F19" s="11" t="s">
        <v>73</v>
      </c>
      <c r="G19" s="11"/>
      <c r="H19" s="11" t="s">
        <v>93</v>
      </c>
      <c r="I19" s="11" t="s">
        <v>63</v>
      </c>
      <c r="J19" s="11" t="s">
        <v>75</v>
      </c>
      <c r="K19" s="11" t="s">
        <v>94</v>
      </c>
      <c r="L19" s="11">
        <v>5973</v>
      </c>
      <c r="M19" s="11">
        <v>5973</v>
      </c>
      <c r="N19" s="11">
        <v>0</v>
      </c>
      <c r="O19" s="11">
        <v>0</v>
      </c>
      <c r="P19" s="11">
        <v>0</v>
      </c>
      <c r="Q19" s="11">
        <v>28041.1</v>
      </c>
      <c r="R19" s="11">
        <v>28604.3</v>
      </c>
      <c r="S19" s="11">
        <v>2000</v>
      </c>
      <c r="T19" s="11">
        <v>1126400</v>
      </c>
      <c r="U19" s="12">
        <v>0</v>
      </c>
      <c r="V19" s="12">
        <v>100000</v>
      </c>
      <c r="W19" s="6">
        <v>1026400</v>
      </c>
      <c r="X19" s="11">
        <v>950361</v>
      </c>
      <c r="Y19" s="11">
        <v>0</v>
      </c>
      <c r="Z19" s="6">
        <v>950361</v>
      </c>
      <c r="AA19" s="8">
        <v>7.4083203429462205</v>
      </c>
      <c r="AB19" s="11">
        <v>9573879.2799999993</v>
      </c>
      <c r="AC19" s="11">
        <v>10382428.83</v>
      </c>
      <c r="AD19" s="11">
        <v>0.93500000000000005</v>
      </c>
      <c r="AE19" s="11">
        <v>1.0845</v>
      </c>
      <c r="AF19" s="11">
        <v>7.05</v>
      </c>
      <c r="AG19" s="11"/>
      <c r="AH19" s="11"/>
      <c r="AI19" s="11">
        <v>0</v>
      </c>
      <c r="AJ19" s="11">
        <v>0</v>
      </c>
      <c r="AK19" s="11">
        <v>0</v>
      </c>
      <c r="AL19" s="11">
        <v>0</v>
      </c>
      <c r="AM19" s="13">
        <v>0</v>
      </c>
    </row>
    <row r="20" spans="1:39">
      <c r="A20" s="5">
        <v>16566</v>
      </c>
      <c r="B20" s="6" t="s">
        <v>39</v>
      </c>
      <c r="C20" s="6" t="s">
        <v>40</v>
      </c>
      <c r="D20" s="6" t="s">
        <v>95</v>
      </c>
      <c r="E20" s="6" t="s">
        <v>96</v>
      </c>
      <c r="F20" s="6" t="s">
        <v>95</v>
      </c>
      <c r="G20" s="6"/>
      <c r="H20" s="6" t="s">
        <v>97</v>
      </c>
      <c r="I20" s="6" t="s">
        <v>55</v>
      </c>
      <c r="J20" s="6" t="s">
        <v>51</v>
      </c>
      <c r="K20" s="6" t="s">
        <v>98</v>
      </c>
      <c r="L20" s="6">
        <v>131</v>
      </c>
      <c r="M20" s="6">
        <v>131</v>
      </c>
      <c r="N20" s="6">
        <v>0</v>
      </c>
      <c r="O20" s="6">
        <v>29</v>
      </c>
      <c r="P20" s="6">
        <v>0</v>
      </c>
      <c r="Q20" s="6">
        <v>10742.4</v>
      </c>
      <c r="R20" s="6">
        <v>10958.9</v>
      </c>
      <c r="S20" s="6">
        <v>2000</v>
      </c>
      <c r="T20" s="6">
        <v>433000</v>
      </c>
      <c r="U20" s="7">
        <v>0</v>
      </c>
      <c r="V20" s="7">
        <v>364000</v>
      </c>
      <c r="W20" s="6">
        <v>69000</v>
      </c>
      <c r="X20" s="6">
        <v>21569</v>
      </c>
      <c r="Y20" s="6">
        <v>42400</v>
      </c>
      <c r="Z20" s="6">
        <v>63969</v>
      </c>
      <c r="AA20" s="8">
        <v>7.2913043478260873</v>
      </c>
      <c r="AB20" s="6">
        <v>505484.69</v>
      </c>
      <c r="AC20" s="6">
        <v>742188.69</v>
      </c>
      <c r="AD20" s="6">
        <v>0.92710000000000004</v>
      </c>
      <c r="AE20" s="6">
        <v>1.4682999999999999</v>
      </c>
      <c r="AF20" s="6">
        <v>10.7</v>
      </c>
      <c r="AG20" s="6"/>
      <c r="AH20" s="6"/>
      <c r="AI20" s="6">
        <v>0</v>
      </c>
      <c r="AJ20" s="6">
        <v>0</v>
      </c>
      <c r="AK20" s="6">
        <v>0</v>
      </c>
      <c r="AL20" s="6">
        <v>290</v>
      </c>
      <c r="AM20" s="9">
        <v>0</v>
      </c>
    </row>
    <row r="21" spans="1:39">
      <c r="A21" s="10">
        <v>16624</v>
      </c>
      <c r="B21" s="11" t="s">
        <v>58</v>
      </c>
      <c r="C21" s="11" t="s">
        <v>59</v>
      </c>
      <c r="D21" s="11" t="s">
        <v>71</v>
      </c>
      <c r="E21" s="11" t="s">
        <v>72</v>
      </c>
      <c r="F21" s="11" t="s">
        <v>73</v>
      </c>
      <c r="G21" s="11"/>
      <c r="H21" s="11" t="s">
        <v>99</v>
      </c>
      <c r="I21" s="11" t="s">
        <v>63</v>
      </c>
      <c r="J21" s="11" t="s">
        <v>75</v>
      </c>
      <c r="K21" s="11" t="s">
        <v>100</v>
      </c>
      <c r="L21" s="11">
        <v>7546</v>
      </c>
      <c r="M21" s="11">
        <v>7546</v>
      </c>
      <c r="N21" s="11">
        <v>0</v>
      </c>
      <c r="O21" s="11">
        <v>4</v>
      </c>
      <c r="P21" s="11">
        <v>0</v>
      </c>
      <c r="Q21" s="11">
        <v>18030</v>
      </c>
      <c r="R21" s="11">
        <v>18433.5</v>
      </c>
      <c r="S21" s="11">
        <v>2000</v>
      </c>
      <c r="T21" s="11">
        <v>807000</v>
      </c>
      <c r="U21" s="12">
        <v>60000</v>
      </c>
      <c r="V21" s="12">
        <v>0</v>
      </c>
      <c r="W21" s="6">
        <v>867000</v>
      </c>
      <c r="X21" s="11">
        <v>782293.5</v>
      </c>
      <c r="Y21" s="11">
        <v>6000</v>
      </c>
      <c r="Z21" s="6">
        <v>788293.5</v>
      </c>
      <c r="AA21" s="8">
        <v>9.0780276816608989</v>
      </c>
      <c r="AB21" s="11">
        <v>8582197.8200000003</v>
      </c>
      <c r="AC21" s="11">
        <v>8400426.8499999996</v>
      </c>
      <c r="AD21" s="11">
        <v>0.9768</v>
      </c>
      <c r="AE21" s="11">
        <v>0.9788</v>
      </c>
      <c r="AF21" s="11">
        <v>2.27</v>
      </c>
      <c r="AG21" s="11"/>
      <c r="AH21" s="11"/>
      <c r="AI21" s="11">
        <v>0</v>
      </c>
      <c r="AJ21" s="11">
        <v>0</v>
      </c>
      <c r="AK21" s="11">
        <v>0</v>
      </c>
      <c r="AL21" s="11">
        <v>40</v>
      </c>
      <c r="AM21" s="13">
        <v>0</v>
      </c>
    </row>
    <row r="22" spans="1:39">
      <c r="A22" s="5">
        <v>16626</v>
      </c>
      <c r="B22" s="6" t="s">
        <v>39</v>
      </c>
      <c r="C22" s="6" t="s">
        <v>40</v>
      </c>
      <c r="D22" s="6" t="s">
        <v>95</v>
      </c>
      <c r="E22" s="6" t="s">
        <v>96</v>
      </c>
      <c r="F22" s="6" t="s">
        <v>95</v>
      </c>
      <c r="G22" s="6"/>
      <c r="H22" s="6" t="s">
        <v>101</v>
      </c>
      <c r="I22" s="6" t="s">
        <v>55</v>
      </c>
      <c r="J22" s="6" t="s">
        <v>51</v>
      </c>
      <c r="K22" s="6" t="s">
        <v>102</v>
      </c>
      <c r="L22" s="6">
        <v>3590</v>
      </c>
      <c r="M22" s="6">
        <v>3590</v>
      </c>
      <c r="N22" s="6">
        <v>0</v>
      </c>
      <c r="O22" s="6">
        <v>121</v>
      </c>
      <c r="P22" s="6">
        <v>0</v>
      </c>
      <c r="Q22" s="6">
        <v>14829.7</v>
      </c>
      <c r="R22" s="6">
        <v>15199</v>
      </c>
      <c r="S22" s="6">
        <v>2000</v>
      </c>
      <c r="T22" s="6">
        <v>738600</v>
      </c>
      <c r="U22" s="7">
        <v>0</v>
      </c>
      <c r="V22" s="7">
        <v>70000</v>
      </c>
      <c r="W22" s="6">
        <v>668600</v>
      </c>
      <c r="X22" s="6">
        <v>427485.4</v>
      </c>
      <c r="Y22" s="6">
        <v>181500</v>
      </c>
      <c r="Z22" s="6">
        <v>608985.4</v>
      </c>
      <c r="AA22" s="8">
        <v>8.9163326353574597</v>
      </c>
      <c r="AB22" s="6">
        <v>5603686.1299999999</v>
      </c>
      <c r="AC22" s="6">
        <v>6387932.5300000003</v>
      </c>
      <c r="AD22" s="6">
        <v>0.92469999999999997</v>
      </c>
      <c r="AE22" s="6">
        <v>1.1399999999999999</v>
      </c>
      <c r="AF22" s="6">
        <v>8.58</v>
      </c>
      <c r="AG22" s="6"/>
      <c r="AH22" s="6"/>
      <c r="AI22" s="6">
        <v>0</v>
      </c>
      <c r="AJ22" s="6">
        <v>0</v>
      </c>
      <c r="AK22" s="6">
        <v>0</v>
      </c>
      <c r="AL22" s="6">
        <v>1210</v>
      </c>
      <c r="AM22" s="9">
        <v>0</v>
      </c>
    </row>
    <row r="23" spans="1:39">
      <c r="A23" s="14">
        <v>16627</v>
      </c>
      <c r="B23" s="15" t="s">
        <v>39</v>
      </c>
      <c r="C23" s="15" t="s">
        <v>40</v>
      </c>
      <c r="D23" s="15" t="s">
        <v>95</v>
      </c>
      <c r="E23" s="15" t="s">
        <v>96</v>
      </c>
      <c r="F23" s="15" t="s">
        <v>95</v>
      </c>
      <c r="G23" s="15"/>
      <c r="H23" s="15" t="s">
        <v>103</v>
      </c>
      <c r="I23" s="15" t="s">
        <v>55</v>
      </c>
      <c r="J23" s="15" t="s">
        <v>51</v>
      </c>
      <c r="K23" s="15" t="s">
        <v>104</v>
      </c>
      <c r="L23" s="15">
        <v>1229</v>
      </c>
      <c r="M23" s="15">
        <v>1229</v>
      </c>
      <c r="N23" s="15">
        <v>0</v>
      </c>
      <c r="O23" s="15">
        <v>35</v>
      </c>
      <c r="P23" s="15">
        <v>0</v>
      </c>
      <c r="Q23" s="15">
        <v>11514.7</v>
      </c>
      <c r="R23" s="15">
        <v>11827</v>
      </c>
      <c r="S23" s="15">
        <v>2000</v>
      </c>
      <c r="T23" s="15">
        <v>624600</v>
      </c>
      <c r="U23" s="16">
        <v>0</v>
      </c>
      <c r="V23" s="16">
        <v>190000</v>
      </c>
      <c r="W23" s="6">
        <v>434600</v>
      </c>
      <c r="X23" s="15">
        <v>346635</v>
      </c>
      <c r="Y23" s="15">
        <v>52440</v>
      </c>
      <c r="Z23" s="6">
        <v>399075</v>
      </c>
      <c r="AA23" s="8">
        <v>8.174183156925908</v>
      </c>
      <c r="AB23" s="15">
        <v>4154404.39</v>
      </c>
      <c r="AC23" s="15">
        <v>4200181.05</v>
      </c>
      <c r="AD23" s="15">
        <v>0.92889999999999995</v>
      </c>
      <c r="AE23" s="15">
        <v>1.0109999999999999</v>
      </c>
      <c r="AF23" s="15">
        <v>7.19</v>
      </c>
      <c r="AG23" s="15"/>
      <c r="AH23" s="15"/>
      <c r="AI23" s="15">
        <v>0</v>
      </c>
      <c r="AJ23" s="15">
        <v>0</v>
      </c>
      <c r="AK23" s="15">
        <v>0</v>
      </c>
      <c r="AL23" s="15">
        <v>350</v>
      </c>
      <c r="AM23" s="17">
        <v>0</v>
      </c>
    </row>
    <row r="24" spans="1:39">
      <c r="A24" s="18">
        <v>16628</v>
      </c>
      <c r="B24" s="19" t="s">
        <v>39</v>
      </c>
      <c r="C24" s="19" t="s">
        <v>40</v>
      </c>
      <c r="D24" s="19" t="s">
        <v>95</v>
      </c>
      <c r="E24" s="19" t="s">
        <v>96</v>
      </c>
      <c r="F24" s="19" t="s">
        <v>95</v>
      </c>
      <c r="G24" s="19"/>
      <c r="H24" s="19" t="s">
        <v>105</v>
      </c>
      <c r="I24" s="19" t="s">
        <v>55</v>
      </c>
      <c r="J24" s="19" t="s">
        <v>51</v>
      </c>
      <c r="K24" s="19" t="s">
        <v>106</v>
      </c>
      <c r="L24" s="19">
        <v>4320</v>
      </c>
      <c r="M24" s="19">
        <v>4320</v>
      </c>
      <c r="N24" s="19">
        <v>0</v>
      </c>
      <c r="O24" s="19">
        <v>92</v>
      </c>
      <c r="P24" s="19">
        <v>0</v>
      </c>
      <c r="Q24" s="19">
        <v>23893.599999999999</v>
      </c>
      <c r="R24" s="19">
        <v>24594.5</v>
      </c>
      <c r="S24" s="19">
        <v>2000</v>
      </c>
      <c r="T24" s="19">
        <v>1401800</v>
      </c>
      <c r="U24" s="20">
        <v>0</v>
      </c>
      <c r="V24" s="20">
        <v>420000</v>
      </c>
      <c r="W24" s="6">
        <v>981800</v>
      </c>
      <c r="X24" s="19">
        <v>750968.5</v>
      </c>
      <c r="Y24" s="19">
        <v>138000</v>
      </c>
      <c r="Z24" s="6">
        <v>888968.5</v>
      </c>
      <c r="AA24" s="8">
        <v>9.4552352821348542</v>
      </c>
      <c r="AB24" s="19">
        <v>9236120.9399999995</v>
      </c>
      <c r="AC24" s="19">
        <v>10543035.449999999</v>
      </c>
      <c r="AD24" s="19">
        <v>0.92430000000000001</v>
      </c>
      <c r="AE24" s="19">
        <v>1.1415</v>
      </c>
      <c r="AF24" s="19">
        <v>8.64</v>
      </c>
      <c r="AG24" s="19"/>
      <c r="AH24" s="19"/>
      <c r="AI24" s="19">
        <v>0</v>
      </c>
      <c r="AJ24" s="19">
        <v>0</v>
      </c>
      <c r="AK24" s="19">
        <v>0</v>
      </c>
      <c r="AL24" s="19">
        <v>920</v>
      </c>
      <c r="AM24" s="21">
        <v>0</v>
      </c>
    </row>
    <row r="25" spans="1:39">
      <c r="A25" s="10">
        <v>16658</v>
      </c>
      <c r="B25" s="11" t="s">
        <v>58</v>
      </c>
      <c r="C25" s="11" t="s">
        <v>59</v>
      </c>
      <c r="D25" s="11" t="s">
        <v>71</v>
      </c>
      <c r="E25" s="11" t="s">
        <v>72</v>
      </c>
      <c r="F25" s="11" t="s">
        <v>73</v>
      </c>
      <c r="G25" s="11"/>
      <c r="H25" s="11" t="s">
        <v>107</v>
      </c>
      <c r="I25" s="11" t="s">
        <v>63</v>
      </c>
      <c r="J25" s="11" t="s">
        <v>44</v>
      </c>
      <c r="K25" s="11" t="s">
        <v>108</v>
      </c>
      <c r="L25" s="11">
        <v>1</v>
      </c>
      <c r="M25" s="11">
        <v>1</v>
      </c>
      <c r="N25" s="11">
        <v>0</v>
      </c>
      <c r="O25" s="11">
        <v>0</v>
      </c>
      <c r="P25" s="11">
        <v>0</v>
      </c>
      <c r="Q25" s="11">
        <v>14669.5</v>
      </c>
      <c r="R25" s="11">
        <v>14936.9</v>
      </c>
      <c r="S25" s="11">
        <v>2000</v>
      </c>
      <c r="T25" s="11">
        <v>534800</v>
      </c>
      <c r="U25" s="12">
        <v>0</v>
      </c>
      <c r="V25" s="12">
        <v>0</v>
      </c>
      <c r="W25" s="6">
        <v>534800</v>
      </c>
      <c r="X25" s="11">
        <v>631575</v>
      </c>
      <c r="Y25" s="11">
        <v>0</v>
      </c>
      <c r="Z25" s="6">
        <v>631575</v>
      </c>
      <c r="AA25" s="8">
        <v>-18.095549738219894</v>
      </c>
      <c r="AB25" s="11">
        <v>5953106</v>
      </c>
      <c r="AC25" s="11">
        <v>5953106</v>
      </c>
      <c r="AD25" s="11">
        <v>0.93589999999999995</v>
      </c>
      <c r="AE25" s="11">
        <v>1</v>
      </c>
      <c r="AF25" s="11">
        <v>6.41</v>
      </c>
      <c r="AG25" s="11"/>
      <c r="AH25" s="11"/>
      <c r="AI25" s="11">
        <v>0</v>
      </c>
      <c r="AJ25" s="11">
        <v>0</v>
      </c>
      <c r="AK25" s="11">
        <v>0</v>
      </c>
      <c r="AL25" s="11">
        <v>0</v>
      </c>
      <c r="AM25" s="13">
        <v>0</v>
      </c>
    </row>
    <row r="26" spans="1:39">
      <c r="A26" s="5">
        <v>16662</v>
      </c>
      <c r="B26" s="6" t="s">
        <v>39</v>
      </c>
      <c r="C26" s="6" t="s">
        <v>40</v>
      </c>
      <c r="D26" s="6" t="s">
        <v>95</v>
      </c>
      <c r="E26" s="6" t="s">
        <v>96</v>
      </c>
      <c r="F26" s="6" t="s">
        <v>95</v>
      </c>
      <c r="G26" s="6"/>
      <c r="H26" s="6" t="s">
        <v>109</v>
      </c>
      <c r="I26" s="6" t="s">
        <v>55</v>
      </c>
      <c r="J26" s="6" t="s">
        <v>51</v>
      </c>
      <c r="K26" s="6" t="s">
        <v>110</v>
      </c>
      <c r="L26" s="6">
        <v>1938</v>
      </c>
      <c r="M26" s="6">
        <v>1938</v>
      </c>
      <c r="N26" s="6">
        <v>0</v>
      </c>
      <c r="O26" s="6">
        <v>72</v>
      </c>
      <c r="P26" s="6">
        <v>0</v>
      </c>
      <c r="Q26" s="6">
        <v>12379.9</v>
      </c>
      <c r="R26" s="6">
        <v>12710.2</v>
      </c>
      <c r="S26" s="6">
        <v>2000</v>
      </c>
      <c r="T26" s="6">
        <v>660600</v>
      </c>
      <c r="U26" s="7">
        <v>40000</v>
      </c>
      <c r="V26" s="7">
        <v>0</v>
      </c>
      <c r="W26" s="6">
        <v>700600</v>
      </c>
      <c r="X26" s="6">
        <v>527993.25</v>
      </c>
      <c r="Y26" s="6">
        <v>108000</v>
      </c>
      <c r="Z26" s="6">
        <v>635993.25</v>
      </c>
      <c r="AA26" s="8">
        <v>9.2216314587496431</v>
      </c>
      <c r="AB26" s="6">
        <v>6179621.29</v>
      </c>
      <c r="AC26" s="6">
        <v>6821935.8700000001</v>
      </c>
      <c r="AD26" s="6">
        <v>0.96279999999999999</v>
      </c>
      <c r="AE26" s="6">
        <v>1.1039000000000001</v>
      </c>
      <c r="AF26" s="6">
        <v>4.1100000000000003</v>
      </c>
      <c r="AG26" s="6"/>
      <c r="AH26" s="6"/>
      <c r="AI26" s="6">
        <v>0</v>
      </c>
      <c r="AJ26" s="6">
        <v>0</v>
      </c>
      <c r="AK26" s="6">
        <v>0</v>
      </c>
      <c r="AL26" s="6">
        <v>720</v>
      </c>
      <c r="AM26" s="9">
        <v>0</v>
      </c>
    </row>
    <row r="27" spans="1:39">
      <c r="A27" s="14">
        <v>16663</v>
      </c>
      <c r="B27" s="15" t="s">
        <v>39</v>
      </c>
      <c r="C27" s="15" t="s">
        <v>40</v>
      </c>
      <c r="D27" s="15" t="s">
        <v>95</v>
      </c>
      <c r="E27" s="15" t="s">
        <v>96</v>
      </c>
      <c r="F27" s="15" t="s">
        <v>95</v>
      </c>
      <c r="G27" s="15"/>
      <c r="H27" s="15" t="s">
        <v>111</v>
      </c>
      <c r="I27" s="15" t="s">
        <v>55</v>
      </c>
      <c r="J27" s="15" t="s">
        <v>51</v>
      </c>
      <c r="K27" s="15" t="s">
        <v>112</v>
      </c>
      <c r="L27" s="15">
        <v>2193</v>
      </c>
      <c r="M27" s="15">
        <v>2193</v>
      </c>
      <c r="N27" s="15">
        <v>0</v>
      </c>
      <c r="O27" s="15">
        <v>384</v>
      </c>
      <c r="P27" s="15">
        <v>0</v>
      </c>
      <c r="Q27" s="15">
        <v>17907</v>
      </c>
      <c r="R27" s="15">
        <v>18349.8</v>
      </c>
      <c r="S27" s="15">
        <v>2000</v>
      </c>
      <c r="T27" s="15">
        <v>885600</v>
      </c>
      <c r="U27" s="16">
        <v>350000</v>
      </c>
      <c r="V27" s="16">
        <v>0</v>
      </c>
      <c r="W27" s="6">
        <v>1235600</v>
      </c>
      <c r="X27" s="15">
        <v>546345.5</v>
      </c>
      <c r="Y27" s="15">
        <v>576000</v>
      </c>
      <c r="Z27" s="6">
        <v>1122345.5</v>
      </c>
      <c r="AA27" s="8">
        <v>9.1659517643250243</v>
      </c>
      <c r="AB27" s="15">
        <v>7259796.7599999998</v>
      </c>
      <c r="AC27" s="15">
        <v>10198894.82</v>
      </c>
      <c r="AD27" s="15">
        <v>0.93089999999999995</v>
      </c>
      <c r="AE27" s="15">
        <v>1.4048</v>
      </c>
      <c r="AF27" s="15">
        <v>9.7100000000000009</v>
      </c>
      <c r="AG27" s="15"/>
      <c r="AH27" s="15"/>
      <c r="AI27" s="15">
        <v>0</v>
      </c>
      <c r="AJ27" s="15">
        <v>0</v>
      </c>
      <c r="AK27" s="15">
        <v>0</v>
      </c>
      <c r="AL27" s="15">
        <v>3840</v>
      </c>
      <c r="AM27" s="17">
        <v>0</v>
      </c>
    </row>
    <row r="28" spans="1:39">
      <c r="A28" s="18">
        <v>16664</v>
      </c>
      <c r="B28" s="19" t="s">
        <v>39</v>
      </c>
      <c r="C28" s="19" t="s">
        <v>40</v>
      </c>
      <c r="D28" s="19" t="s">
        <v>95</v>
      </c>
      <c r="E28" s="19" t="s">
        <v>96</v>
      </c>
      <c r="F28" s="19" t="s">
        <v>95</v>
      </c>
      <c r="G28" s="19"/>
      <c r="H28" s="19" t="s">
        <v>113</v>
      </c>
      <c r="I28" s="19" t="s">
        <v>55</v>
      </c>
      <c r="J28" s="19" t="s">
        <v>51</v>
      </c>
      <c r="K28" s="19" t="s">
        <v>114</v>
      </c>
      <c r="L28" s="19">
        <v>1639</v>
      </c>
      <c r="M28" s="19">
        <v>1639</v>
      </c>
      <c r="N28" s="19">
        <v>0</v>
      </c>
      <c r="O28" s="19">
        <v>344</v>
      </c>
      <c r="P28" s="19">
        <v>0</v>
      </c>
      <c r="Q28" s="19">
        <v>11694</v>
      </c>
      <c r="R28" s="19">
        <v>12058.3</v>
      </c>
      <c r="S28" s="19">
        <v>2000</v>
      </c>
      <c r="T28" s="19">
        <v>728600</v>
      </c>
      <c r="U28" s="20">
        <v>50000</v>
      </c>
      <c r="V28" s="20">
        <v>0</v>
      </c>
      <c r="W28" s="6">
        <v>778600</v>
      </c>
      <c r="X28" s="19">
        <v>193183.5</v>
      </c>
      <c r="Y28" s="19">
        <v>516000</v>
      </c>
      <c r="Z28" s="6">
        <v>709183.5</v>
      </c>
      <c r="AA28" s="8">
        <v>8.915553557667609</v>
      </c>
      <c r="AB28" s="19">
        <v>5137997.49</v>
      </c>
      <c r="AC28" s="19">
        <v>5274080.82</v>
      </c>
      <c r="AD28" s="19">
        <v>0.97340000000000004</v>
      </c>
      <c r="AE28" s="19">
        <v>1.0265</v>
      </c>
      <c r="AF28" s="19">
        <v>2.73</v>
      </c>
      <c r="AG28" s="19"/>
      <c r="AH28" s="19"/>
      <c r="AI28" s="19">
        <v>0</v>
      </c>
      <c r="AJ28" s="19">
        <v>0</v>
      </c>
      <c r="AK28" s="19">
        <v>0</v>
      </c>
      <c r="AL28" s="19">
        <v>3440</v>
      </c>
      <c r="AM28" s="21">
        <v>0</v>
      </c>
    </row>
    <row r="29" spans="1:39">
      <c r="A29" s="10">
        <v>16769</v>
      </c>
      <c r="B29" s="11" t="s">
        <v>58</v>
      </c>
      <c r="C29" s="11" t="s">
        <v>59</v>
      </c>
      <c r="D29" s="11" t="s">
        <v>71</v>
      </c>
      <c r="E29" s="11" t="s">
        <v>72</v>
      </c>
      <c r="F29" s="11" t="s">
        <v>73</v>
      </c>
      <c r="G29" s="11"/>
      <c r="H29" s="11" t="s">
        <v>115</v>
      </c>
      <c r="I29" s="11" t="s">
        <v>43</v>
      </c>
      <c r="J29" s="11" t="s">
        <v>51</v>
      </c>
      <c r="K29" s="11" t="s">
        <v>116</v>
      </c>
      <c r="L29" s="11">
        <v>6487</v>
      </c>
      <c r="M29" s="11">
        <v>6487</v>
      </c>
      <c r="N29" s="11">
        <v>0</v>
      </c>
      <c r="O29" s="11">
        <v>27</v>
      </c>
      <c r="P29" s="11">
        <v>0</v>
      </c>
      <c r="Q29" s="11">
        <v>23549</v>
      </c>
      <c r="R29" s="11">
        <v>24186.3</v>
      </c>
      <c r="S29" s="11">
        <v>2000</v>
      </c>
      <c r="T29" s="11">
        <v>1274600</v>
      </c>
      <c r="U29" s="12">
        <v>0</v>
      </c>
      <c r="V29" s="12">
        <v>400000</v>
      </c>
      <c r="W29" s="6">
        <v>874600</v>
      </c>
      <c r="X29" s="11">
        <v>768190.75</v>
      </c>
      <c r="Y29" s="11">
        <v>40500</v>
      </c>
      <c r="Z29" s="6">
        <v>808690.75</v>
      </c>
      <c r="AA29" s="8">
        <v>7.5359307111822549</v>
      </c>
      <c r="AB29" s="11">
        <v>8153735.9299999997</v>
      </c>
      <c r="AC29" s="11">
        <v>9017444.25</v>
      </c>
      <c r="AD29" s="11">
        <v>0.92459999999999998</v>
      </c>
      <c r="AE29" s="11">
        <v>1.1059000000000001</v>
      </c>
      <c r="AF29" s="11">
        <v>8.34</v>
      </c>
      <c r="AG29" s="11"/>
      <c r="AH29" s="11"/>
      <c r="AI29" s="11">
        <v>0</v>
      </c>
      <c r="AJ29" s="11">
        <v>0</v>
      </c>
      <c r="AK29" s="11">
        <v>0</v>
      </c>
      <c r="AL29" s="11">
        <v>270</v>
      </c>
      <c r="AM29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VSR Feb 25 Final</vt:lpstr>
      <vt:lpstr>VSR Mar 25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aetvsr</dc:creator>
  <cp:lastModifiedBy>aetvsr</cp:lastModifiedBy>
  <dcterms:created xsi:type="dcterms:W3CDTF">2025-04-05T07:51:55Z</dcterms:created>
  <dcterms:modified xsi:type="dcterms:W3CDTF">2025-04-05T07:58:33Z</dcterms:modified>
</cp:coreProperties>
</file>